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120" windowHeight="8010" activeTab="1"/>
  </bookViews>
  <sheets>
    <sheet name="Part-B" sheetId="6" r:id="rId1"/>
    <sheet name="Schedule-B" sheetId="13" r:id="rId2"/>
  </sheets>
  <definedNames>
    <definedName name="_xlnm.Print_Titles" localSheetId="0">'Part-B'!$5:$5</definedName>
  </definedNames>
  <calcPr calcId="125725"/>
</workbook>
</file>

<file path=xl/calcChain.xml><?xml version="1.0" encoding="utf-8"?>
<calcChain xmlns="http://schemas.openxmlformats.org/spreadsheetml/2006/main">
  <c r="U34" i="13"/>
  <c r="U31"/>
  <c r="U28"/>
  <c r="U25"/>
  <c r="U22"/>
  <c r="U19"/>
  <c r="U16"/>
  <c r="U13"/>
  <c r="U10"/>
  <c r="U7"/>
  <c r="I17" i="6"/>
  <c r="I15"/>
  <c r="I13"/>
  <c r="I11"/>
  <c r="I9"/>
  <c r="I7"/>
  <c r="I18" s="1"/>
  <c r="U37" i="13" l="1"/>
</calcChain>
</file>

<file path=xl/sharedStrings.xml><?xml version="1.0" encoding="utf-8"?>
<sst xmlns="http://schemas.openxmlformats.org/spreadsheetml/2006/main" count="98" uniqueCount="47">
  <si>
    <t>=</t>
  </si>
  <si>
    <t>@</t>
  </si>
  <si>
    <t>Rs.</t>
  </si>
  <si>
    <t>% Sft</t>
  </si>
  <si>
    <t>DESCRIPTION</t>
  </si>
  <si>
    <t>UNIT</t>
  </si>
  <si>
    <t>AMOUNT</t>
  </si>
  <si>
    <t>RATE</t>
  </si>
  <si>
    <t>QUANTITY</t>
  </si>
  <si>
    <t>Rft</t>
  </si>
  <si>
    <t>P.Rft</t>
  </si>
  <si>
    <t>P.Cwt</t>
  </si>
  <si>
    <t>NAME OF WORK:</t>
  </si>
  <si>
    <t>Rs:</t>
  </si>
  <si>
    <t>Each</t>
  </si>
  <si>
    <t>%Sft</t>
  </si>
  <si>
    <t>Cement concrete brick or stone ballaste 1 1/2" to 2" guage ratio 1:4:8 (S.I.NO:4/ (b) P-14)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</si>
  <si>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</si>
  <si>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Fabrication of mild steel reinforcement for bending cutting binding &amp; laying making joints &amp; fastening i/c cost of binding wire &amp; also i/c removal of rust from bars.(S.I.NO.7/P-19)</t>
  </si>
  <si>
    <t>Filling watering &amp; ramming earth under floor with new earth (Excavated from OUT-SIDE ) lead upto 5" feet.(S.I.NO:22/P-4)</t>
  </si>
  <si>
    <t>Pacca brick work in G,FLOOR in i/c stricking of joints in cement sand mortor ratio 1:6.(S.I.NO5(I) (e)/P-20)</t>
  </si>
  <si>
    <t xml:space="preserve">Cement plaster 1: 6 upto 20" hiehgt 1/2"  thick (S.I No.13 /P-51)  </t>
  </si>
  <si>
    <t>Cement Plaster 1:4 upto 20 hieght 3/8 thick (S.I No.11 /P-51 )</t>
  </si>
  <si>
    <t>S#</t>
  </si>
  <si>
    <t>Nos:</t>
  </si>
  <si>
    <t>Providing R.C.C Pipe with collars class "B" &amp; Digging the trences to required depth &amp; fixing in position i/c cutting fitting &amp; jointing  with maxphalt composition &amp; cement mortor 1:1 &amp; testing with watrer pressure to a head of 4 feet above the top of the heighest pipe &amp; re-filling with excavated stuff.(S.I.NO:2/P-23)</t>
  </si>
  <si>
    <t>Total</t>
  </si>
  <si>
    <t>P/Fixing in position nyloon connection compete with 1/2" dia bars stop-cock with pair of bars nuts  linning joints to nyloon connection (S.I No.23/P-6)</t>
  </si>
  <si>
    <t>Proviuding G.I.Pipes specials &amp; clamps etc i/c fixing cutting &amp; fitting complete with &amp; i/c the cost of breaking through wall &amp; roof making good etc painting 2-coats after cleaning the pipe ^ with white zink paint with pigment to match the colour of the building &amp; testing water to a pressure head of 200 ft: &amp; handling.(S.I.NO:1/P-12)</t>
  </si>
  <si>
    <t xml:space="preserve"> 3/4" DIA</t>
  </si>
  <si>
    <t>P/Fixing  HANDLE VALVES (CHINA). (S.I.NO:5/P-17)</t>
  </si>
  <si>
    <t>% Cft</t>
  </si>
  <si>
    <t>S.</t>
  </si>
  <si>
    <t>6" dia</t>
  </si>
  <si>
    <t>Providing Chambers (15"x19") (inside dimension)x24" deep for house meter with 6" thick C.C 1:3:6 block set on 1:6 cement mortor 6" thicvk C.C 1:4:8 in foundation 2" thick cement plaster 1:3 C.M to all inside wall surfsace  &amp; top 1" thick C.C 1:2:4  flooring complete  with hinges cast  iron cover  &amp; frame  15"x9" (inside) clear opening  (wt: 1/2 Qr) etc  fixedin C.C 1:2:4 i/c curing excavated back filling  &amp; disposal of surplus  earth etc complete .(S.I.NO: 2/P-20)</t>
  </si>
  <si>
    <t>P/L  3" Thick TOPPING cement concrete (1:2:4) i/c surface finshuing &amp;divising into pannels.(S.I.NO:16/P-41)</t>
  </si>
  <si>
    <t>Total:-</t>
  </si>
  <si>
    <t>Name of Work:</t>
  </si>
  <si>
    <r>
      <t>Pacca brick work in foundation &amp; plinth in cement sand mortor ratio 1:6 (S.I.NO:</t>
    </r>
    <r>
      <rPr>
        <i/>
        <sz val="12"/>
        <rFont val="Times New Roman"/>
        <family val="1"/>
      </rPr>
      <t>#</t>
    </r>
    <r>
      <rPr>
        <sz val="12"/>
        <rFont val="Times New Roman"/>
        <family val="1"/>
      </rPr>
      <t xml:space="preserve"> 4 (e) /P-20)</t>
    </r>
  </si>
  <si>
    <t>P/F G.I Frames / chowkats of size 7" x2" or 4-1/2"x3" for Door&amp;  windows using 20-guage G.I sheets i/c walded                                                                                                   hings and fixing at site with neccesary hold  fasts, filling with cement sand sulury of ratio 1:6 and reparing the james. The cost of also I/C all carage tools and plants used in making and fixing. (S.I.NO:28/P-92).</t>
  </si>
  <si>
    <t>3/4" dia</t>
  </si>
  <si>
    <t xml:space="preserve">Flush Tank Low Level plastuc 3-Gallons (Golden Brand Superior)  </t>
  </si>
  <si>
    <t>T.A.Zaidi.</t>
  </si>
  <si>
    <t>*! PART---'B' !*</t>
  </si>
  <si>
    <t>*! Schedule-B !*</t>
  </si>
  <si>
    <t>*! SCHEDULE-'B' !*</t>
  </si>
  <si>
    <t>ADP-167 Repair / Renovation of Existing Primary Schools in Taluka Rural &amp; District Hyderabad (24 Units) 2011-2012 @ GGPS Haji Palio Khoso shift to GBPS Gamoon Khan Brohi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</si>
</sst>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6">
    <font>
      <sz val="11"/>
      <color theme="1"/>
      <name val="Calibri"/>
      <family val="2"/>
      <scheme val="minor"/>
    </font>
    <font>
      <sz val="11"/>
      <name val="Times New Roman"/>
      <family val="1"/>
    </font>
    <font>
      <u/>
      <sz val="14"/>
      <name val="Times New Roman"/>
      <family val="1"/>
    </font>
    <font>
      <u/>
      <sz val="11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u/>
      <sz val="14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b/>
      <u/>
      <sz val="11"/>
      <name val="Times New Roman"/>
      <family val="1"/>
    </font>
    <font>
      <u/>
      <sz val="10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name val="Times New Roman"/>
      <family val="1"/>
    </font>
    <font>
      <sz val="10"/>
      <color theme="1"/>
      <name val="Times New Roman"/>
      <family val="1"/>
    </font>
    <font>
      <b/>
      <i/>
      <u/>
      <sz val="8"/>
      <color theme="1"/>
      <name val="MS Reference Sans Serif"/>
      <family val="2"/>
    </font>
    <font>
      <b/>
      <u/>
      <sz val="24"/>
      <name val="Times New Roman"/>
      <family val="1"/>
    </font>
    <font>
      <b/>
      <u/>
      <sz val="18"/>
      <name val="Times New Roman"/>
      <family val="1"/>
    </font>
    <font>
      <sz val="9"/>
      <name val="Times New Roman"/>
      <family val="1"/>
    </font>
    <font>
      <b/>
      <i/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4" fillId="0" borderId="0" xfId="0" applyFont="1" applyBorder="1" applyAlignment="1">
      <alignment horizontal="left" vertical="top" wrapText="1"/>
    </xf>
    <xf numFmtId="0" fontId="17" fillId="0" borderId="0" xfId="0" applyFo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/>
    </xf>
    <xf numFmtId="2" fontId="17" fillId="0" borderId="0" xfId="0" applyNumberFormat="1" applyFont="1"/>
    <xf numFmtId="2" fontId="18" fillId="0" borderId="0" xfId="0" applyNumberFormat="1" applyFont="1" applyBorder="1" applyAlignment="1">
      <alignment horizontal="center" vertical="center"/>
    </xf>
    <xf numFmtId="0" fontId="18" fillId="0" borderId="0" xfId="0" applyFont="1"/>
    <xf numFmtId="2" fontId="14" fillId="0" borderId="0" xfId="0" applyNumberFormat="1" applyFont="1" applyBorder="1" applyAlignment="1">
      <alignment horizontal="left"/>
    </xf>
    <xf numFmtId="2" fontId="18" fillId="0" borderId="0" xfId="0" applyNumberFormat="1" applyFont="1"/>
    <xf numFmtId="0" fontId="18" fillId="0" borderId="0" xfId="0" applyFont="1" applyBorder="1" applyAlignment="1">
      <alignment horizontal="center"/>
    </xf>
    <xf numFmtId="0" fontId="17" fillId="0" borderId="0" xfId="0" applyFont="1" applyAlignment="1"/>
    <xf numFmtId="0" fontId="17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top" wrapText="1"/>
    </xf>
    <xf numFmtId="2" fontId="17" fillId="0" borderId="0" xfId="0" applyNumberFormat="1" applyFont="1" applyBorder="1"/>
    <xf numFmtId="0" fontId="17" fillId="0" borderId="0" xfId="0" applyFont="1" applyBorder="1"/>
    <xf numFmtId="0" fontId="17" fillId="0" borderId="0" xfId="0" applyFont="1" applyBorder="1" applyAlignment="1">
      <alignment horizontal="justify" vertical="top" wrapText="1"/>
    </xf>
    <xf numFmtId="2" fontId="18" fillId="0" borderId="5" xfId="0" applyNumberFormat="1" applyFont="1" applyBorder="1"/>
    <xf numFmtId="2" fontId="18" fillId="0" borderId="0" xfId="0" applyNumberFormat="1" applyFont="1" applyAlignment="1">
      <alignment horizontal="center"/>
    </xf>
    <xf numFmtId="0" fontId="17" fillId="0" borderId="0" xfId="0" applyFont="1" applyAlignment="1">
      <alignment horizontal="justify" vertical="top" wrapText="1"/>
    </xf>
    <xf numFmtId="2" fontId="18" fillId="0" borderId="0" xfId="0" applyNumberFormat="1" applyFont="1" applyBorder="1"/>
    <xf numFmtId="0" fontId="20" fillId="0" borderId="0" xfId="0" applyFont="1"/>
    <xf numFmtId="2" fontId="18" fillId="0" borderId="7" xfId="0" applyNumberFormat="1" applyFont="1" applyBorder="1"/>
    <xf numFmtId="0" fontId="4" fillId="0" borderId="0" xfId="0" applyFont="1" applyAlignment="1">
      <alignment horizontal="center"/>
    </xf>
    <xf numFmtId="164" fontId="1" fillId="0" borderId="0" xfId="1" applyNumberFormat="1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16" fillId="0" borderId="0" xfId="0" applyFont="1" applyAlignment="1">
      <alignment horizontal="center" vertical="top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/>
    <xf numFmtId="2" fontId="18" fillId="0" borderId="0" xfId="0" applyNumberFormat="1" applyFont="1" applyFill="1"/>
    <xf numFmtId="164" fontId="18" fillId="0" borderId="0" xfId="1" applyNumberFormat="1" applyFont="1"/>
    <xf numFmtId="164" fontId="16" fillId="0" borderId="0" xfId="1" applyNumberFormat="1" applyFont="1" applyAlignment="1">
      <alignment horizontal="center" vertical="top"/>
    </xf>
    <xf numFmtId="164" fontId="17" fillId="0" borderId="0" xfId="1" applyNumberFormat="1" applyFont="1"/>
    <xf numFmtId="164" fontId="17" fillId="0" borderId="0" xfId="1" applyNumberFormat="1" applyFont="1" applyBorder="1" applyAlignment="1">
      <alignment horizontal="center" vertical="center"/>
    </xf>
    <xf numFmtId="164" fontId="17" fillId="0" borderId="0" xfId="1" applyNumberFormat="1" applyFont="1" applyBorder="1"/>
    <xf numFmtId="164" fontId="18" fillId="0" borderId="0" xfId="1" applyNumberFormat="1" applyFont="1" applyFill="1"/>
    <xf numFmtId="0" fontId="21" fillId="0" borderId="0" xfId="0" applyFont="1"/>
    <xf numFmtId="164" fontId="18" fillId="0" borderId="8" xfId="1" applyNumberFormat="1" applyFont="1" applyBorder="1"/>
    <xf numFmtId="0" fontId="13" fillId="0" borderId="0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top"/>
    </xf>
    <xf numFmtId="2" fontId="18" fillId="0" borderId="5" xfId="0" applyNumberFormat="1" applyFont="1" applyFill="1" applyBorder="1"/>
    <xf numFmtId="2" fontId="18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2" fontId="7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7" fillId="0" borderId="4" xfId="0" applyFont="1" applyBorder="1"/>
    <xf numFmtId="0" fontId="9" fillId="0" borderId="4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/>
    <xf numFmtId="0" fontId="3" fillId="0" borderId="0" xfId="0" applyFont="1" applyAlignment="1">
      <alignment horizontal="right" vertical="center"/>
    </xf>
    <xf numFmtId="164" fontId="3" fillId="0" borderId="0" xfId="1" applyNumberFormat="1" applyFont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164" fontId="1" fillId="0" borderId="17" xfId="1" applyNumberFormat="1" applyFont="1" applyBorder="1" applyAlignment="1">
      <alignment horizontal="right"/>
    </xf>
    <xf numFmtId="164" fontId="18" fillId="0" borderId="18" xfId="1" applyNumberFormat="1" applyFont="1" applyBorder="1" applyAlignment="1">
      <alignment horizontal="right"/>
    </xf>
    <xf numFmtId="164" fontId="1" fillId="0" borderId="18" xfId="1" applyNumberFormat="1" applyFont="1" applyBorder="1" applyAlignment="1">
      <alignment horizontal="right"/>
    </xf>
    <xf numFmtId="164" fontId="7" fillId="0" borderId="8" xfId="1" applyNumberFormat="1" applyFont="1" applyBorder="1" applyAlignment="1">
      <alignment horizontal="right"/>
    </xf>
    <xf numFmtId="0" fontId="1" fillId="0" borderId="20" xfId="0" applyFont="1" applyBorder="1" applyAlignment="1">
      <alignment horizontal="center" vertical="top"/>
    </xf>
    <xf numFmtId="0" fontId="1" fillId="0" borderId="20" xfId="0" applyFont="1" applyBorder="1"/>
    <xf numFmtId="0" fontId="9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164" fontId="7" fillId="0" borderId="0" xfId="1" applyNumberFormat="1" applyFont="1" applyBorder="1" applyAlignment="1">
      <alignment horizontal="right"/>
    </xf>
    <xf numFmtId="2" fontId="3" fillId="0" borderId="0" xfId="0" applyNumberFormat="1" applyFont="1" applyAlignment="1">
      <alignment horizontal="center" vertical="center"/>
    </xf>
    <xf numFmtId="2" fontId="7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7" fillId="0" borderId="4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top"/>
    </xf>
    <xf numFmtId="0" fontId="24" fillId="0" borderId="0" xfId="0" applyFont="1" applyAlignment="1">
      <alignment horizontal="left" vertical="top"/>
    </xf>
    <xf numFmtId="0" fontId="23" fillId="0" borderId="0" xfId="0" applyFont="1" applyAlignment="1">
      <alignment horizontal="center" vertical="center"/>
    </xf>
    <xf numFmtId="2" fontId="10" fillId="0" borderId="19" xfId="0" applyNumberFormat="1" applyFont="1" applyBorder="1" applyAlignment="1">
      <alignment horizontal="justify" vertical="top" wrapText="1"/>
    </xf>
    <xf numFmtId="0" fontId="15" fillId="0" borderId="19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9" fillId="0" borderId="6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1" fillId="0" borderId="4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justify" wrapText="1"/>
    </xf>
    <xf numFmtId="0" fontId="1" fillId="0" borderId="16" xfId="0" applyFont="1" applyBorder="1" applyAlignment="1">
      <alignment horizontal="justify" vertical="justify" wrapText="1"/>
    </xf>
    <xf numFmtId="0" fontId="1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top"/>
    </xf>
    <xf numFmtId="0" fontId="6" fillId="0" borderId="9" xfId="0" applyFont="1" applyBorder="1" applyAlignment="1">
      <alignment horizontal="justify" vertical="top" wrapText="1"/>
    </xf>
    <xf numFmtId="0" fontId="6" fillId="0" borderId="10" xfId="0" applyFont="1" applyBorder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0" fontId="18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justify" vertical="top" wrapText="1"/>
    </xf>
    <xf numFmtId="1" fontId="18" fillId="0" borderId="0" xfId="0" applyNumberFormat="1" applyFont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justify" vertical="justify" wrapText="1"/>
    </xf>
    <xf numFmtId="2" fontId="18" fillId="0" borderId="6" xfId="0" applyNumberFormat="1" applyFont="1" applyBorder="1" applyAlignment="1">
      <alignment horizontal="right"/>
    </xf>
    <xf numFmtId="2" fontId="18" fillId="0" borderId="7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24"/>
  <sheetViews>
    <sheetView view="pageBreakPreview" topLeftCell="A13" zoomScaleSheetLayoutView="100" workbookViewId="0">
      <selection activeCell="C3" sqref="C3:I3"/>
    </sheetView>
  </sheetViews>
  <sheetFormatPr defaultRowHeight="15"/>
  <cols>
    <col min="1" max="1" width="3.7109375" style="3" customWidth="1"/>
    <col min="2" max="2" width="26" style="1" customWidth="1"/>
    <col min="3" max="3" width="9.140625" style="100"/>
    <col min="4" max="4" width="4.85546875" style="6" bestFit="1" customWidth="1"/>
    <col min="5" max="5" width="3" style="35" bestFit="1" customWidth="1"/>
    <col min="6" max="6" width="8.42578125" style="62" bestFit="1" customWidth="1"/>
    <col min="7" max="7" width="6.42578125" style="1" bestFit="1" customWidth="1"/>
    <col min="8" max="8" width="4.28515625" style="2" bestFit="1" customWidth="1"/>
    <col min="9" max="9" width="10.42578125" style="36" customWidth="1"/>
    <col min="10" max="16384" width="9.140625" style="1"/>
  </cols>
  <sheetData>
    <row r="1" spans="1:10" ht="22.5">
      <c r="A1" s="106" t="s">
        <v>45</v>
      </c>
      <c r="B1" s="106"/>
      <c r="C1" s="106"/>
      <c r="D1" s="106"/>
      <c r="E1" s="106"/>
      <c r="F1" s="106"/>
      <c r="G1" s="106"/>
      <c r="H1" s="106"/>
      <c r="I1" s="106"/>
    </row>
    <row r="2" spans="1:10" ht="36.75" customHeight="1" thickBot="1">
      <c r="A2" s="106" t="s">
        <v>43</v>
      </c>
      <c r="B2" s="106"/>
      <c r="C2" s="106"/>
      <c r="D2" s="106"/>
      <c r="E2" s="106"/>
      <c r="F2" s="106"/>
      <c r="G2" s="106"/>
      <c r="H2" s="106"/>
      <c r="I2" s="106"/>
      <c r="J2" s="8"/>
    </row>
    <row r="3" spans="1:10" ht="75" customHeight="1" thickBot="1">
      <c r="A3" s="108" t="s">
        <v>37</v>
      </c>
      <c r="B3" s="108"/>
      <c r="C3" s="107" t="s">
        <v>46</v>
      </c>
      <c r="D3" s="107"/>
      <c r="E3" s="107"/>
      <c r="F3" s="107"/>
      <c r="G3" s="107"/>
      <c r="H3" s="107"/>
      <c r="I3" s="107"/>
      <c r="J3" s="8"/>
    </row>
    <row r="4" spans="1:10" ht="7.5" customHeight="1" thickBot="1">
      <c r="B4" s="7"/>
      <c r="C4" s="96"/>
      <c r="D4" s="8"/>
      <c r="E4" s="37"/>
      <c r="F4" s="9"/>
      <c r="G4" s="8"/>
      <c r="H4" s="83"/>
      <c r="I4" s="84"/>
      <c r="J4" s="8"/>
    </row>
    <row r="5" spans="1:10" s="67" customFormat="1" thickBot="1">
      <c r="A5" s="79" t="s">
        <v>23</v>
      </c>
      <c r="B5" s="80" t="s">
        <v>4</v>
      </c>
      <c r="C5" s="109" t="s">
        <v>8</v>
      </c>
      <c r="D5" s="109"/>
      <c r="E5" s="109" t="s">
        <v>7</v>
      </c>
      <c r="F5" s="109"/>
      <c r="G5" s="80" t="s">
        <v>5</v>
      </c>
      <c r="H5" s="109" t="s">
        <v>6</v>
      </c>
      <c r="I5" s="109"/>
      <c r="J5" s="63"/>
    </row>
    <row r="6" spans="1:10" ht="75" customHeight="1">
      <c r="A6" s="68">
        <v>1</v>
      </c>
      <c r="B6" s="112" t="s">
        <v>25</v>
      </c>
      <c r="C6" s="112"/>
      <c r="D6" s="112"/>
      <c r="E6" s="112"/>
      <c r="F6" s="112"/>
      <c r="G6" s="112"/>
      <c r="H6" s="113"/>
      <c r="I6" s="87"/>
    </row>
    <row r="7" spans="1:10" s="10" customFormat="1" ht="20.100000000000001" customHeight="1">
      <c r="A7" s="69"/>
      <c r="B7" s="70" t="s">
        <v>33</v>
      </c>
      <c r="C7" s="71">
        <v>221</v>
      </c>
      <c r="D7" s="61" t="s">
        <v>9</v>
      </c>
      <c r="E7" s="72" t="s">
        <v>1</v>
      </c>
      <c r="F7" s="101">
        <v>199.25</v>
      </c>
      <c r="G7" s="61" t="s">
        <v>10</v>
      </c>
      <c r="H7" s="85" t="s">
        <v>13</v>
      </c>
      <c r="I7" s="88">
        <f>C7*F7</f>
        <v>44034.25</v>
      </c>
    </row>
    <row r="8" spans="1:10" ht="73.5" customHeight="1">
      <c r="A8" s="73">
        <v>2</v>
      </c>
      <c r="B8" s="117" t="s">
        <v>28</v>
      </c>
      <c r="C8" s="117"/>
      <c r="D8" s="117"/>
      <c r="E8" s="117"/>
      <c r="F8" s="117"/>
      <c r="G8" s="117"/>
      <c r="H8" s="118"/>
      <c r="I8" s="89"/>
    </row>
    <row r="9" spans="1:10" ht="20.100000000000001" customHeight="1">
      <c r="A9" s="69"/>
      <c r="B9" s="70" t="s">
        <v>40</v>
      </c>
      <c r="C9" s="71">
        <v>80</v>
      </c>
      <c r="D9" s="61" t="s">
        <v>9</v>
      </c>
      <c r="E9" s="72" t="s">
        <v>1</v>
      </c>
      <c r="F9" s="101">
        <v>95.79</v>
      </c>
      <c r="G9" s="61" t="s">
        <v>10</v>
      </c>
      <c r="H9" s="85" t="s">
        <v>13</v>
      </c>
      <c r="I9" s="88">
        <f>C9*F9</f>
        <v>7663.2000000000007</v>
      </c>
    </row>
    <row r="10" spans="1:10" ht="20.100000000000001" customHeight="1">
      <c r="A10" s="73">
        <v>3</v>
      </c>
      <c r="B10" s="110" t="s">
        <v>30</v>
      </c>
      <c r="C10" s="110"/>
      <c r="D10" s="110"/>
      <c r="E10" s="110"/>
      <c r="F10" s="110"/>
      <c r="G10" s="110"/>
      <c r="H10" s="111"/>
      <c r="I10" s="89"/>
    </row>
    <row r="11" spans="1:10" s="10" customFormat="1" ht="20.100000000000001" customHeight="1">
      <c r="A11" s="74"/>
      <c r="B11" s="75" t="s">
        <v>29</v>
      </c>
      <c r="C11" s="97">
        <v>2</v>
      </c>
      <c r="D11" s="75" t="s">
        <v>24</v>
      </c>
      <c r="E11" s="76" t="s">
        <v>1</v>
      </c>
      <c r="F11" s="77">
        <v>271.92</v>
      </c>
      <c r="G11" s="38" t="s">
        <v>10</v>
      </c>
      <c r="H11" s="85" t="s">
        <v>13</v>
      </c>
      <c r="I11" s="88">
        <f>C11*F11</f>
        <v>543.84</v>
      </c>
    </row>
    <row r="12" spans="1:10" ht="20.100000000000001" customHeight="1">
      <c r="A12" s="73">
        <v>4</v>
      </c>
      <c r="B12" s="119" t="s">
        <v>41</v>
      </c>
      <c r="C12" s="119"/>
      <c r="D12" s="119"/>
      <c r="E12" s="119"/>
      <c r="F12" s="119"/>
      <c r="G12" s="119"/>
      <c r="H12" s="120"/>
      <c r="I12" s="89"/>
    </row>
    <row r="13" spans="1:10" s="10" customFormat="1" ht="20.100000000000001" customHeight="1">
      <c r="A13" s="74"/>
      <c r="B13" s="75"/>
      <c r="C13" s="97">
        <v>5</v>
      </c>
      <c r="D13" s="75" t="s">
        <v>24</v>
      </c>
      <c r="E13" s="76" t="s">
        <v>1</v>
      </c>
      <c r="F13" s="78">
        <v>1000</v>
      </c>
      <c r="G13" s="38" t="s">
        <v>14</v>
      </c>
      <c r="H13" s="85" t="s">
        <v>13</v>
      </c>
      <c r="I13" s="88">
        <f>C13*F13</f>
        <v>5000</v>
      </c>
    </row>
    <row r="14" spans="1:10" s="10" customFormat="1" ht="46.5" customHeight="1">
      <c r="A14" s="73">
        <v>5</v>
      </c>
      <c r="B14" s="119" t="s">
        <v>27</v>
      </c>
      <c r="C14" s="119"/>
      <c r="D14" s="119"/>
      <c r="E14" s="119"/>
      <c r="F14" s="119"/>
      <c r="G14" s="119"/>
      <c r="H14" s="120"/>
      <c r="I14" s="89"/>
    </row>
    <row r="15" spans="1:10" s="10" customFormat="1" ht="20.100000000000001" customHeight="1">
      <c r="A15" s="74"/>
      <c r="B15" s="75"/>
      <c r="C15" s="97">
        <v>8</v>
      </c>
      <c r="D15" s="75" t="s">
        <v>24</v>
      </c>
      <c r="E15" s="76" t="s">
        <v>1</v>
      </c>
      <c r="F15" s="77">
        <v>447.15</v>
      </c>
      <c r="G15" s="38" t="s">
        <v>14</v>
      </c>
      <c r="H15" s="85" t="s">
        <v>13</v>
      </c>
      <c r="I15" s="88">
        <f>C15*F15</f>
        <v>3577.2</v>
      </c>
    </row>
    <row r="16" spans="1:10" s="10" customFormat="1" ht="105.75" customHeight="1">
      <c r="A16" s="73">
        <v>6</v>
      </c>
      <c r="B16" s="117" t="s">
        <v>34</v>
      </c>
      <c r="C16" s="117"/>
      <c r="D16" s="117"/>
      <c r="E16" s="117"/>
      <c r="F16" s="117"/>
      <c r="G16" s="117"/>
      <c r="H16" s="118"/>
      <c r="I16" s="89"/>
    </row>
    <row r="17" spans="1:9" s="10" customFormat="1" ht="16.5" thickBot="1">
      <c r="A17" s="74"/>
      <c r="B17" s="75"/>
      <c r="C17" s="97">
        <v>8</v>
      </c>
      <c r="D17" s="75" t="s">
        <v>24</v>
      </c>
      <c r="E17" s="38" t="s">
        <v>1</v>
      </c>
      <c r="F17" s="77">
        <v>4905.67</v>
      </c>
      <c r="G17" s="38" t="s">
        <v>14</v>
      </c>
      <c r="H17" s="85" t="s">
        <v>13</v>
      </c>
      <c r="I17" s="88">
        <f>C17*F17</f>
        <v>39245.360000000001</v>
      </c>
    </row>
    <row r="18" spans="1:9" ht="15.75" thickBot="1">
      <c r="A18" s="81"/>
      <c r="B18" s="82"/>
      <c r="C18" s="98"/>
      <c r="D18" s="82"/>
      <c r="E18" s="114" t="s">
        <v>26</v>
      </c>
      <c r="F18" s="115"/>
      <c r="G18" s="116"/>
      <c r="H18" s="86" t="s">
        <v>13</v>
      </c>
      <c r="I18" s="90">
        <f>SUM(I7:I17)</f>
        <v>100063.84999999999</v>
      </c>
    </row>
    <row r="19" spans="1:9">
      <c r="A19" s="91"/>
      <c r="B19" s="92"/>
      <c r="C19" s="99"/>
      <c r="D19" s="4"/>
      <c r="E19" s="93"/>
      <c r="F19" s="102"/>
      <c r="G19" s="93"/>
      <c r="H19" s="94"/>
      <c r="I19" s="95"/>
    </row>
    <row r="20" spans="1:9">
      <c r="A20" s="12"/>
      <c r="B20" s="4"/>
      <c r="C20" s="99"/>
      <c r="D20" s="4"/>
      <c r="E20" s="93"/>
      <c r="F20" s="102"/>
      <c r="G20" s="93"/>
      <c r="H20" s="94"/>
      <c r="I20" s="95"/>
    </row>
    <row r="21" spans="1:9" ht="12.75" customHeight="1">
      <c r="A21" s="12"/>
      <c r="B21" s="4"/>
      <c r="C21" s="122"/>
      <c r="D21" s="122"/>
      <c r="E21" s="122"/>
      <c r="F21" s="122"/>
      <c r="G21" s="122"/>
      <c r="H21" s="94"/>
      <c r="I21" s="95"/>
    </row>
    <row r="22" spans="1:9" ht="12.75" customHeight="1">
      <c r="A22" s="121"/>
      <c r="B22" s="121"/>
      <c r="C22" s="103"/>
      <c r="D22" s="103"/>
      <c r="E22" s="103"/>
      <c r="F22" s="103"/>
      <c r="G22" s="103"/>
      <c r="H22" s="5"/>
    </row>
    <row r="23" spans="1:9" ht="12.75" customHeight="1">
      <c r="A23" s="104" t="s">
        <v>42</v>
      </c>
      <c r="B23" s="105"/>
      <c r="C23" s="103"/>
      <c r="D23" s="103"/>
      <c r="E23" s="103"/>
      <c r="F23" s="103"/>
      <c r="G23" s="103"/>
    </row>
    <row r="24" spans="1:9">
      <c r="A24" s="11"/>
      <c r="D24" s="1"/>
    </row>
  </sheetData>
  <mergeCells count="19">
    <mergeCell ref="A1:I1"/>
    <mergeCell ref="A22:B22"/>
    <mergeCell ref="C21:G21"/>
    <mergeCell ref="C22:G22"/>
    <mergeCell ref="C23:G23"/>
    <mergeCell ref="A23:B23"/>
    <mergeCell ref="A2:I2"/>
    <mergeCell ref="C3:I3"/>
    <mergeCell ref="A3:B3"/>
    <mergeCell ref="C5:D5"/>
    <mergeCell ref="E5:F5"/>
    <mergeCell ref="H5:I5"/>
    <mergeCell ref="B10:H10"/>
    <mergeCell ref="B6:H6"/>
    <mergeCell ref="E18:G18"/>
    <mergeCell ref="B16:H16"/>
    <mergeCell ref="B8:H8"/>
    <mergeCell ref="B12:H12"/>
    <mergeCell ref="B14:H14"/>
  </mergeCells>
  <pageMargins left="0.75" right="0" top="0.25" bottom="0.25" header="0.3" footer="0.3"/>
  <pageSetup paperSize="9" scale="11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U53"/>
  <sheetViews>
    <sheetView tabSelected="1" workbookViewId="0">
      <selection activeCell="P17" sqref="P17"/>
    </sheetView>
  </sheetViews>
  <sheetFormatPr defaultRowHeight="15.75"/>
  <cols>
    <col min="1" max="1" width="3.42578125" style="59" customWidth="1"/>
    <col min="2" max="2" width="14.42578125" style="14" customWidth="1"/>
    <col min="3" max="3" width="2.7109375" style="14" customWidth="1"/>
    <col min="4" max="4" width="2.42578125" style="14" customWidth="1"/>
    <col min="5" max="5" width="2.140625" style="14" bestFit="1" customWidth="1"/>
    <col min="6" max="6" width="1.5703125" style="14" customWidth="1"/>
    <col min="7" max="7" width="2.140625" style="14" bestFit="1" customWidth="1"/>
    <col min="8" max="8" width="1.7109375" style="14" customWidth="1"/>
    <col min="9" max="9" width="26.42578125" style="17" bestFit="1" customWidth="1"/>
    <col min="10" max="10" width="1.7109375" style="17" bestFit="1" customWidth="1"/>
    <col min="11" max="11" width="2" style="17" bestFit="1" customWidth="1"/>
    <col min="12" max="12" width="6.140625" style="17" bestFit="1" customWidth="1"/>
    <col min="13" max="13" width="1.7109375" style="17" customWidth="1"/>
    <col min="14" max="14" width="5" style="17" bestFit="1" customWidth="1"/>
    <col min="15" max="15" width="2.28515625" style="14" customWidth="1"/>
    <col min="16" max="16" width="8.42578125" style="17" bestFit="1" customWidth="1"/>
    <col min="17" max="17" width="3.140625" style="14" bestFit="1" customWidth="1"/>
    <col min="18" max="18" width="9.7109375" style="14" customWidth="1"/>
    <col min="19" max="19" width="7.42578125" style="14" customWidth="1"/>
    <col min="20" max="20" width="4.28515625" style="14" bestFit="1" customWidth="1"/>
    <col min="21" max="21" width="12.85546875" style="47" bestFit="1" customWidth="1"/>
    <col min="22" max="16384" width="9.140625" style="14"/>
  </cols>
  <sheetData>
    <row r="1" spans="1:21" ht="30">
      <c r="B1" s="123" t="s">
        <v>44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</row>
    <row r="2" spans="1:21" ht="11.25" customHeight="1" thickBot="1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64"/>
      <c r="Q2" s="39"/>
      <c r="R2" s="39"/>
      <c r="S2" s="39"/>
      <c r="T2" s="39"/>
      <c r="U2" s="46"/>
    </row>
    <row r="3" spans="1:21" ht="59.25" customHeight="1" thickTop="1" thickBot="1">
      <c r="A3" s="131" t="s">
        <v>12</v>
      </c>
      <c r="B3" s="132"/>
      <c r="C3" s="132"/>
      <c r="D3" s="132"/>
      <c r="E3" s="132"/>
      <c r="F3" s="133"/>
      <c r="G3" s="124" t="s">
        <v>46</v>
      </c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6"/>
    </row>
    <row r="4" spans="1:21" ht="8.25" customHeight="1" thickTop="1"/>
    <row r="5" spans="1:21" s="19" customFormat="1">
      <c r="A5" s="54" t="s">
        <v>32</v>
      </c>
      <c r="B5" s="127" t="s">
        <v>4</v>
      </c>
      <c r="C5" s="127"/>
      <c r="D5" s="127"/>
      <c r="E5" s="127"/>
      <c r="F5" s="127"/>
      <c r="G5" s="127"/>
      <c r="H5" s="127"/>
      <c r="I5" s="128" t="s">
        <v>8</v>
      </c>
      <c r="J5" s="128"/>
      <c r="K5" s="128"/>
      <c r="L5" s="128"/>
      <c r="M5" s="128"/>
      <c r="N5" s="128"/>
      <c r="O5" s="128"/>
      <c r="P5" s="128"/>
      <c r="Q5" s="129" t="s">
        <v>7</v>
      </c>
      <c r="R5" s="130"/>
      <c r="S5" s="54" t="s">
        <v>5</v>
      </c>
      <c r="T5" s="127" t="s">
        <v>6</v>
      </c>
      <c r="U5" s="127"/>
    </row>
    <row r="6" spans="1:21" s="19" customFormat="1" ht="16.5" thickBot="1">
      <c r="A6" s="28">
        <v>1</v>
      </c>
      <c r="B6" s="134" t="s">
        <v>20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48"/>
    </row>
    <row r="7" spans="1:21" s="19" customFormat="1" ht="16.5" thickBot="1">
      <c r="A7" s="16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27"/>
      <c r="P7" s="29">
        <v>15</v>
      </c>
      <c r="Q7" s="19" t="s">
        <v>1</v>
      </c>
      <c r="R7" s="20">
        <v>12674.36</v>
      </c>
      <c r="S7" s="19" t="s">
        <v>31</v>
      </c>
      <c r="T7" s="21" t="s">
        <v>2</v>
      </c>
      <c r="U7" s="45">
        <f>P7*R7/100</f>
        <v>1901.1540000000002</v>
      </c>
    </row>
    <row r="8" spans="1:21" s="19" customFormat="1">
      <c r="A8" s="16"/>
      <c r="B8" s="57"/>
      <c r="C8" s="57"/>
      <c r="D8" s="57"/>
      <c r="E8" s="57"/>
      <c r="F8" s="57"/>
      <c r="G8" s="57"/>
      <c r="H8" s="57"/>
      <c r="I8" s="57"/>
      <c r="J8" s="18"/>
      <c r="K8" s="18"/>
      <c r="L8" s="18"/>
      <c r="M8" s="18"/>
      <c r="N8" s="18"/>
      <c r="P8" s="32"/>
      <c r="Q8" s="14"/>
      <c r="R8" s="14"/>
      <c r="S8" s="14"/>
      <c r="T8" s="14"/>
      <c r="U8" s="47"/>
    </row>
    <row r="9" spans="1:21" s="19" customFormat="1" ht="16.5" thickBot="1">
      <c r="A9" s="15">
        <v>2</v>
      </c>
      <c r="B9" s="136" t="s">
        <v>38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6"/>
      <c r="U9" s="48"/>
    </row>
    <row r="10" spans="1:21" s="19" customFormat="1" ht="16.5" thickBot="1">
      <c r="A10" s="16"/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27"/>
      <c r="P10" s="29">
        <v>250</v>
      </c>
      <c r="Q10" s="19" t="s">
        <v>1</v>
      </c>
      <c r="R10" s="20">
        <v>11948.36</v>
      </c>
      <c r="S10" s="19" t="s">
        <v>3</v>
      </c>
      <c r="T10" s="21" t="s">
        <v>2</v>
      </c>
      <c r="U10" s="45">
        <f>P10*R10/100</f>
        <v>29870.9</v>
      </c>
    </row>
    <row r="11" spans="1:21" s="19" customFormat="1">
      <c r="A11" s="16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27"/>
      <c r="P11" s="26"/>
      <c r="Q11" s="27"/>
      <c r="R11" s="26"/>
      <c r="S11" s="27"/>
      <c r="T11" s="26"/>
      <c r="U11" s="49"/>
    </row>
    <row r="12" spans="1:21" s="19" customFormat="1" ht="68.25" customHeight="1" thickBot="1">
      <c r="A12" s="28">
        <v>3</v>
      </c>
      <c r="B12" s="136" t="s">
        <v>17</v>
      </c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6"/>
      <c r="U12" s="48"/>
    </row>
    <row r="13" spans="1:21" s="19" customFormat="1" ht="16.5" thickBot="1">
      <c r="A13" s="16"/>
      <c r="B13" s="57"/>
      <c r="C13" s="57"/>
      <c r="D13" s="57"/>
      <c r="E13" s="57"/>
      <c r="F13" s="57"/>
      <c r="G13" s="57"/>
      <c r="H13" s="57"/>
      <c r="I13" s="18"/>
      <c r="J13" s="18"/>
      <c r="K13" s="18"/>
      <c r="L13" s="18"/>
      <c r="M13" s="18"/>
      <c r="N13" s="18"/>
      <c r="P13" s="29">
        <v>220</v>
      </c>
      <c r="Q13" s="19" t="s">
        <v>1</v>
      </c>
      <c r="R13" s="20">
        <v>337</v>
      </c>
      <c r="S13" s="19" t="s">
        <v>3</v>
      </c>
      <c r="T13" s="21" t="s">
        <v>2</v>
      </c>
      <c r="U13" s="45">
        <f>P13*R13</f>
        <v>74140</v>
      </c>
    </row>
    <row r="14" spans="1:21" s="19" customFormat="1">
      <c r="A14" s="16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27"/>
      <c r="P14" s="26"/>
      <c r="Q14" s="27"/>
      <c r="R14" s="26"/>
      <c r="S14" s="27"/>
      <c r="T14" s="26"/>
      <c r="U14" s="49"/>
    </row>
    <row r="15" spans="1:21" s="19" customFormat="1" ht="33" customHeight="1" thickBot="1">
      <c r="A15" s="28">
        <v>4</v>
      </c>
      <c r="B15" s="136" t="s">
        <v>18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4"/>
      <c r="U15" s="47"/>
    </row>
    <row r="16" spans="1:21" s="19" customFormat="1" ht="16.5" thickBot="1">
      <c r="A16" s="22"/>
      <c r="I16" s="137"/>
      <c r="J16" s="137"/>
      <c r="K16" s="137"/>
      <c r="L16" s="137"/>
      <c r="M16" s="137"/>
      <c r="N16" s="137"/>
      <c r="O16" s="19" t="s">
        <v>0</v>
      </c>
      <c r="P16" s="29">
        <v>10</v>
      </c>
      <c r="Q16" s="19" t="s">
        <v>1</v>
      </c>
      <c r="R16" s="21">
        <v>5001.7</v>
      </c>
      <c r="S16" s="19" t="s">
        <v>11</v>
      </c>
      <c r="T16" s="21" t="s">
        <v>2</v>
      </c>
      <c r="U16" s="45">
        <f>P16*R16</f>
        <v>50017</v>
      </c>
    </row>
    <row r="17" spans="1:21" s="19" customFormat="1">
      <c r="A17" s="16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27"/>
      <c r="P17" s="26"/>
      <c r="Q17" s="27"/>
      <c r="R17" s="26"/>
      <c r="S17" s="27"/>
      <c r="T17" s="26"/>
      <c r="U17" s="49"/>
    </row>
    <row r="18" spans="1:21" s="19" customFormat="1" ht="50.25" customHeight="1" thickBot="1">
      <c r="A18" s="28">
        <v>5</v>
      </c>
      <c r="B18" s="136" t="s">
        <v>39</v>
      </c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4"/>
      <c r="U18" s="47"/>
    </row>
    <row r="19" spans="1:21" s="19" customFormat="1" ht="16.5" thickBot="1">
      <c r="A19" s="24"/>
      <c r="B19" s="14"/>
      <c r="C19" s="14"/>
      <c r="D19" s="14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27"/>
      <c r="P19" s="29">
        <v>100</v>
      </c>
      <c r="Q19" s="19" t="s">
        <v>1</v>
      </c>
      <c r="R19" s="21">
        <v>228.9</v>
      </c>
      <c r="S19" s="19" t="s">
        <v>10</v>
      </c>
      <c r="T19" s="21" t="s">
        <v>2</v>
      </c>
      <c r="U19" s="45">
        <f>P19*R19</f>
        <v>22890</v>
      </c>
    </row>
    <row r="20" spans="1:21" s="19" customFormat="1">
      <c r="A20" s="24"/>
      <c r="B20" s="14"/>
      <c r="C20" s="14"/>
      <c r="D20" s="14"/>
      <c r="E20" s="14"/>
      <c r="F20" s="14"/>
      <c r="G20" s="14"/>
      <c r="H20" s="14"/>
      <c r="I20" s="60"/>
      <c r="J20" s="17"/>
      <c r="K20" s="17"/>
      <c r="L20" s="17"/>
      <c r="M20" s="17"/>
      <c r="N20" s="17"/>
      <c r="O20" s="14"/>
      <c r="P20" s="17"/>
      <c r="Q20" s="14"/>
      <c r="R20" s="17"/>
      <c r="S20" s="14"/>
      <c r="T20" s="17"/>
      <c r="U20" s="47"/>
    </row>
    <row r="21" spans="1:21" s="19" customFormat="1" ht="33.75" customHeight="1" thickBot="1">
      <c r="A21" s="28">
        <v>6</v>
      </c>
      <c r="B21" s="136" t="s">
        <v>19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4"/>
      <c r="U21" s="47"/>
    </row>
    <row r="22" spans="1:21" s="19" customFormat="1" ht="16.5" thickBot="1">
      <c r="A22" s="22"/>
      <c r="B22" s="13"/>
      <c r="I22" s="21"/>
      <c r="J22" s="21"/>
      <c r="K22" s="21"/>
      <c r="L22" s="21"/>
      <c r="M22" s="21"/>
      <c r="N22" s="21"/>
      <c r="P22" s="29">
        <v>6664</v>
      </c>
      <c r="Q22" s="19" t="s">
        <v>1</v>
      </c>
      <c r="R22" s="21">
        <v>3630.3</v>
      </c>
      <c r="S22" s="19" t="s">
        <v>3</v>
      </c>
      <c r="T22" s="21" t="s">
        <v>2</v>
      </c>
      <c r="U22" s="45">
        <f>P22*R22/1000</f>
        <v>24192.319200000002</v>
      </c>
    </row>
    <row r="23" spans="1:21" s="19" customFormat="1">
      <c r="A23" s="16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27"/>
      <c r="P23" s="26"/>
      <c r="Q23" s="27"/>
      <c r="R23" s="26"/>
      <c r="S23" s="27"/>
      <c r="T23" s="26"/>
      <c r="U23" s="49"/>
    </row>
    <row r="24" spans="1:21" s="19" customFormat="1" ht="16.5" thickBot="1">
      <c r="A24" s="15">
        <v>7</v>
      </c>
      <c r="B24" s="136" t="s">
        <v>16</v>
      </c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6"/>
      <c r="U24" s="48"/>
    </row>
    <row r="25" spans="1:21" s="19" customFormat="1" ht="16.5" thickBot="1">
      <c r="A25" s="16"/>
      <c r="B25" s="57"/>
      <c r="C25" s="57"/>
      <c r="D25" s="57"/>
      <c r="E25" s="57"/>
      <c r="F25" s="57"/>
      <c r="G25" s="57"/>
      <c r="H25" s="57"/>
      <c r="I25" s="18"/>
      <c r="J25" s="18"/>
      <c r="K25" s="18"/>
      <c r="L25" s="18"/>
      <c r="M25" s="18"/>
      <c r="N25" s="18"/>
      <c r="P25" s="29">
        <v>1485</v>
      </c>
      <c r="Q25" s="19" t="s">
        <v>1</v>
      </c>
      <c r="R25" s="20">
        <v>9416.2800000000007</v>
      </c>
      <c r="S25" s="19" t="s">
        <v>3</v>
      </c>
      <c r="T25" s="21" t="s">
        <v>2</v>
      </c>
      <c r="U25" s="45">
        <f>P25*R25/100</f>
        <v>139831.758</v>
      </c>
    </row>
    <row r="26" spans="1:21" s="19" customFormat="1">
      <c r="A26" s="16"/>
      <c r="B26" s="57"/>
      <c r="C26" s="57"/>
      <c r="D26" s="57"/>
      <c r="E26" s="57"/>
      <c r="F26" s="57"/>
      <c r="G26" s="57"/>
      <c r="H26" s="57"/>
      <c r="I26" s="18"/>
      <c r="J26" s="18"/>
      <c r="K26" s="18"/>
      <c r="L26" s="18"/>
      <c r="M26" s="18"/>
      <c r="N26" s="18"/>
      <c r="P26" s="21"/>
    </row>
    <row r="27" spans="1:21" s="19" customFormat="1" ht="15.75" customHeight="1" thickBot="1">
      <c r="A27" s="31">
        <v>8</v>
      </c>
      <c r="B27" s="134" t="s">
        <v>35</v>
      </c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53"/>
      <c r="U27" s="53"/>
    </row>
    <row r="28" spans="1:21" s="19" customFormat="1" ht="16.5" thickBot="1">
      <c r="A28" s="59"/>
      <c r="B28" s="14"/>
      <c r="C28" s="56"/>
      <c r="D28" s="56"/>
      <c r="E28" s="56"/>
      <c r="F28" s="56"/>
      <c r="G28" s="56"/>
      <c r="H28" s="56"/>
      <c r="I28" s="56"/>
      <c r="J28" s="56"/>
      <c r="K28" s="56"/>
      <c r="L28" s="23"/>
      <c r="M28" s="23"/>
      <c r="N28" s="14"/>
      <c r="O28" s="14"/>
      <c r="P28" s="29">
        <v>3536</v>
      </c>
      <c r="Q28" s="19" t="s">
        <v>1</v>
      </c>
      <c r="R28" s="21">
        <v>4411.82</v>
      </c>
      <c r="S28" s="19" t="s">
        <v>15</v>
      </c>
      <c r="T28" s="21" t="s">
        <v>2</v>
      </c>
      <c r="U28" s="45">
        <f>P28*R28%</f>
        <v>156001.95519999997</v>
      </c>
    </row>
    <row r="29" spans="1:21" s="19" customFormat="1">
      <c r="A29" s="57"/>
      <c r="B29" s="57"/>
      <c r="C29" s="57"/>
      <c r="D29" s="57"/>
      <c r="E29" s="57"/>
      <c r="F29" s="57"/>
      <c r="G29" s="57"/>
      <c r="H29" s="57"/>
      <c r="I29" s="18"/>
      <c r="J29" s="18"/>
      <c r="K29" s="18"/>
      <c r="L29" s="18"/>
      <c r="M29" s="18"/>
      <c r="N29" s="18"/>
      <c r="O29" s="18"/>
      <c r="P29" s="18"/>
      <c r="Q29" s="57"/>
      <c r="R29" s="57"/>
      <c r="S29" s="57"/>
      <c r="T29" s="57"/>
      <c r="U29" s="57"/>
    </row>
    <row r="30" spans="1:21" s="19" customFormat="1" ht="16.5" thickBot="1">
      <c r="A30" s="24">
        <v>9</v>
      </c>
      <c r="B30" s="139" t="s">
        <v>21</v>
      </c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4"/>
      <c r="P30" s="17"/>
      <c r="Q30" s="14"/>
      <c r="R30" s="14"/>
      <c r="S30" s="14"/>
      <c r="T30" s="14"/>
      <c r="U30" s="47"/>
    </row>
    <row r="31" spans="1:21" s="19" customFormat="1" ht="16.5" thickBot="1">
      <c r="A31" s="40"/>
      <c r="B31" s="41"/>
      <c r="C31" s="41"/>
      <c r="D31" s="41"/>
      <c r="E31" s="41"/>
      <c r="F31" s="41"/>
      <c r="G31" s="138"/>
      <c r="H31" s="138"/>
      <c r="I31" s="138"/>
      <c r="J31" s="138"/>
      <c r="K31" s="138"/>
      <c r="L31" s="138"/>
      <c r="M31" s="138"/>
      <c r="N31" s="42"/>
      <c r="O31" s="42"/>
      <c r="P31" s="65">
        <v>349</v>
      </c>
      <c r="Q31" s="43" t="s">
        <v>1</v>
      </c>
      <c r="R31" s="44">
        <v>2206.6</v>
      </c>
      <c r="S31" s="43" t="s">
        <v>3</v>
      </c>
      <c r="T31" s="44" t="s">
        <v>2</v>
      </c>
      <c r="U31" s="50">
        <f>P31*R31%</f>
        <v>7701.0339999999997</v>
      </c>
    </row>
    <row r="32" spans="1:21">
      <c r="A32" s="40"/>
      <c r="B32" s="41"/>
      <c r="C32" s="41"/>
      <c r="D32" s="41"/>
      <c r="E32" s="41"/>
      <c r="F32" s="41"/>
      <c r="G32" s="58"/>
      <c r="H32" s="58"/>
      <c r="I32" s="58"/>
      <c r="J32" s="58"/>
      <c r="K32" s="58"/>
      <c r="L32" s="58"/>
      <c r="M32" s="58"/>
      <c r="N32" s="42"/>
      <c r="O32" s="42"/>
      <c r="P32" s="66"/>
      <c r="Q32" s="43"/>
      <c r="R32" s="44"/>
      <c r="S32" s="43"/>
      <c r="T32" s="44"/>
      <c r="U32" s="50"/>
    </row>
    <row r="33" spans="1:21" ht="16.5" thickBot="1">
      <c r="A33" s="24">
        <v>10</v>
      </c>
      <c r="B33" s="139" t="s">
        <v>22</v>
      </c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</row>
    <row r="34" spans="1:21" ht="16.5" thickBot="1">
      <c r="A34" s="24"/>
      <c r="B34" s="25"/>
      <c r="P34" s="29">
        <v>349</v>
      </c>
      <c r="Q34" s="19" t="s">
        <v>1</v>
      </c>
      <c r="R34" s="21">
        <v>2197.52</v>
      </c>
      <c r="S34" s="19" t="s">
        <v>3</v>
      </c>
      <c r="T34" s="21" t="s">
        <v>2</v>
      </c>
      <c r="U34" s="45">
        <f>P34*R34%</f>
        <v>7669.3448000000008</v>
      </c>
    </row>
    <row r="35" spans="1:21">
      <c r="A35" s="14"/>
      <c r="I35" s="14"/>
      <c r="J35" s="14"/>
      <c r="K35" s="14"/>
      <c r="L35" s="14"/>
      <c r="M35" s="14"/>
      <c r="N35" s="14"/>
      <c r="U35" s="14"/>
    </row>
    <row r="36" spans="1:21" s="19" customFormat="1" ht="16.5" thickBot="1">
      <c r="A36" s="22"/>
      <c r="I36" s="30"/>
      <c r="J36" s="21"/>
      <c r="K36" s="21"/>
      <c r="L36" s="21"/>
      <c r="M36" s="21"/>
      <c r="N36" s="21"/>
      <c r="P36" s="32"/>
      <c r="R36" s="21"/>
      <c r="T36" s="21"/>
      <c r="U36" s="45"/>
    </row>
    <row r="37" spans="1:21" s="19" customFormat="1" ht="16.5" thickBot="1">
      <c r="A37" s="22"/>
      <c r="I37" s="30"/>
      <c r="J37" s="21"/>
      <c r="K37" s="21"/>
      <c r="L37" s="21"/>
      <c r="M37" s="21"/>
      <c r="N37" s="21"/>
      <c r="P37" s="32"/>
      <c r="R37" s="140" t="s">
        <v>36</v>
      </c>
      <c r="S37" s="141"/>
      <c r="T37" s="34" t="s">
        <v>2</v>
      </c>
      <c r="U37" s="52">
        <f>SUM(U7:U36)</f>
        <v>514215.46519999998</v>
      </c>
    </row>
    <row r="38" spans="1:21" s="19" customFormat="1">
      <c r="A38" s="22"/>
      <c r="I38" s="30"/>
      <c r="J38" s="21"/>
      <c r="K38" s="21"/>
      <c r="L38" s="21"/>
      <c r="M38" s="21"/>
      <c r="N38" s="21"/>
      <c r="P38" s="32"/>
      <c r="R38" s="21"/>
      <c r="T38" s="21"/>
      <c r="U38" s="45"/>
    </row>
    <row r="39" spans="1:21" s="19" customFormat="1">
      <c r="A39" s="22"/>
      <c r="I39" s="30"/>
      <c r="J39" s="21"/>
      <c r="K39" s="21"/>
      <c r="L39" s="21"/>
      <c r="M39" s="21"/>
      <c r="N39" s="21"/>
      <c r="P39" s="32"/>
      <c r="R39" s="21"/>
      <c r="T39" s="21"/>
      <c r="U39" s="45"/>
    </row>
    <row r="40" spans="1:21" s="19" customFormat="1">
      <c r="A40" s="22"/>
      <c r="B40" s="142"/>
      <c r="C40" s="142"/>
      <c r="D40" s="142"/>
      <c r="E40" s="142"/>
      <c r="I40" s="142"/>
      <c r="J40" s="142"/>
      <c r="K40" s="142"/>
      <c r="L40" s="142"/>
      <c r="M40" s="21"/>
      <c r="N40" s="21"/>
      <c r="P40" s="32"/>
      <c r="R40" s="21"/>
      <c r="T40" s="21"/>
      <c r="U40" s="45"/>
    </row>
    <row r="41" spans="1:21" s="19" customFormat="1">
      <c r="A41" s="22"/>
      <c r="H41" s="33"/>
      <c r="I41" s="143"/>
      <c r="J41" s="143"/>
      <c r="K41" s="143"/>
      <c r="L41" s="143"/>
      <c r="M41" s="21"/>
      <c r="N41" s="21"/>
      <c r="P41" s="32"/>
      <c r="R41" s="21"/>
      <c r="T41" s="21"/>
      <c r="U41" s="45"/>
    </row>
    <row r="42" spans="1:21" s="19" customFormat="1">
      <c r="A42" s="22"/>
      <c r="B42" s="51"/>
      <c r="H42" s="33"/>
      <c r="I42" s="143"/>
      <c r="J42" s="143"/>
      <c r="K42" s="143"/>
      <c r="L42" s="143"/>
      <c r="M42" s="21"/>
      <c r="N42" s="21"/>
      <c r="P42" s="32"/>
      <c r="R42" s="21"/>
      <c r="T42" s="21"/>
      <c r="U42" s="45"/>
    </row>
    <row r="43" spans="1:21" s="19" customFormat="1">
      <c r="A43" s="22"/>
      <c r="I43" s="30"/>
      <c r="J43" s="21"/>
      <c r="K43" s="21"/>
      <c r="L43" s="21"/>
      <c r="M43" s="21"/>
      <c r="N43" s="21"/>
      <c r="P43" s="32"/>
      <c r="R43" s="21"/>
      <c r="T43" s="21"/>
      <c r="U43" s="45"/>
    </row>
    <row r="44" spans="1:21" s="19" customFormat="1">
      <c r="A44" s="22"/>
      <c r="I44" s="30"/>
      <c r="J44" s="21"/>
      <c r="K44" s="21"/>
      <c r="L44" s="21"/>
      <c r="M44" s="21"/>
      <c r="N44" s="21"/>
      <c r="P44" s="32"/>
      <c r="R44" s="21"/>
      <c r="T44" s="21"/>
      <c r="U44" s="45"/>
    </row>
    <row r="45" spans="1:21" s="19" customFormat="1">
      <c r="A45" s="22"/>
      <c r="I45" s="30"/>
      <c r="J45" s="21"/>
      <c r="K45" s="21"/>
      <c r="L45" s="21"/>
      <c r="M45" s="21"/>
      <c r="N45" s="21"/>
      <c r="P45" s="32"/>
      <c r="R45" s="21"/>
      <c r="T45" s="21"/>
      <c r="U45" s="45"/>
    </row>
    <row r="46" spans="1:21" s="19" customFormat="1">
      <c r="A46" s="22"/>
      <c r="I46" s="30"/>
      <c r="J46" s="21"/>
      <c r="K46" s="21"/>
      <c r="L46" s="21"/>
      <c r="M46" s="21"/>
      <c r="N46" s="21"/>
      <c r="P46" s="32"/>
      <c r="R46" s="21"/>
      <c r="T46" s="21"/>
      <c r="U46" s="45"/>
    </row>
    <row r="47" spans="1:21" s="19" customFormat="1">
      <c r="A47" s="22"/>
      <c r="I47" s="30"/>
      <c r="J47" s="21"/>
      <c r="K47" s="21"/>
      <c r="L47" s="21"/>
      <c r="M47" s="21"/>
      <c r="N47" s="21"/>
      <c r="P47" s="32"/>
      <c r="R47" s="21"/>
      <c r="T47" s="21"/>
      <c r="U47" s="45"/>
    </row>
    <row r="48" spans="1:21" s="19" customFormat="1">
      <c r="A48" s="22"/>
      <c r="I48" s="30"/>
      <c r="J48" s="21"/>
      <c r="K48" s="21"/>
      <c r="L48" s="21"/>
      <c r="M48" s="21"/>
      <c r="N48" s="21"/>
      <c r="P48" s="32"/>
      <c r="R48" s="21"/>
      <c r="T48" s="21"/>
      <c r="U48" s="45"/>
    </row>
    <row r="49" spans="1:21" s="19" customFormat="1">
      <c r="A49" s="22"/>
      <c r="I49" s="30"/>
      <c r="J49" s="21"/>
      <c r="K49" s="21"/>
      <c r="L49" s="21"/>
      <c r="M49" s="21"/>
      <c r="N49" s="21"/>
      <c r="P49" s="32"/>
      <c r="R49" s="21"/>
      <c r="T49" s="21"/>
      <c r="U49" s="45"/>
    </row>
    <row r="50" spans="1:21" s="19" customFormat="1">
      <c r="A50" s="22"/>
      <c r="I50" s="30"/>
      <c r="J50" s="21"/>
      <c r="K50" s="21"/>
      <c r="L50" s="21"/>
      <c r="M50" s="21"/>
      <c r="N50" s="21"/>
      <c r="P50" s="32"/>
      <c r="R50" s="21"/>
      <c r="T50" s="21"/>
      <c r="U50" s="45"/>
    </row>
    <row r="51" spans="1:21" s="19" customFormat="1">
      <c r="A51" s="22"/>
      <c r="I51" s="30"/>
      <c r="J51" s="21"/>
      <c r="K51" s="21"/>
      <c r="L51" s="21"/>
      <c r="M51" s="21"/>
      <c r="N51" s="21"/>
      <c r="P51" s="32"/>
      <c r="R51" s="21"/>
      <c r="T51" s="21"/>
      <c r="U51" s="45"/>
    </row>
    <row r="52" spans="1:21" s="19" customFormat="1">
      <c r="A52" s="22"/>
      <c r="I52" s="30"/>
      <c r="J52" s="21"/>
      <c r="K52" s="21"/>
      <c r="L52" s="21"/>
      <c r="M52" s="21"/>
      <c r="N52" s="21"/>
      <c r="P52" s="32"/>
      <c r="R52" s="21"/>
      <c r="T52" s="21"/>
      <c r="U52" s="45"/>
    </row>
    <row r="53" spans="1:21" s="19" customFormat="1">
      <c r="A53" s="22"/>
      <c r="I53" s="30"/>
      <c r="J53" s="21"/>
      <c r="K53" s="21"/>
      <c r="L53" s="21"/>
      <c r="M53" s="21"/>
      <c r="N53" s="21"/>
      <c r="P53" s="32"/>
      <c r="R53" s="21"/>
      <c r="T53" s="21"/>
      <c r="U53" s="45"/>
    </row>
  </sheetData>
  <mergeCells count="30">
    <mergeCell ref="R37:S37"/>
    <mergeCell ref="B40:E40"/>
    <mergeCell ref="I40:L40"/>
    <mergeCell ref="I41:L41"/>
    <mergeCell ref="I42:L42"/>
    <mergeCell ref="G31:M31"/>
    <mergeCell ref="B33:N33"/>
    <mergeCell ref="B27:S27"/>
    <mergeCell ref="B30:N30"/>
    <mergeCell ref="B24:S24"/>
    <mergeCell ref="B18:S18"/>
    <mergeCell ref="B21:S21"/>
    <mergeCell ref="B15:S15"/>
    <mergeCell ref="I16:N16"/>
    <mergeCell ref="B11:D11"/>
    <mergeCell ref="E11:N11"/>
    <mergeCell ref="B12:S12"/>
    <mergeCell ref="B6:T6"/>
    <mergeCell ref="B7:D7"/>
    <mergeCell ref="E7:N7"/>
    <mergeCell ref="B9:S9"/>
    <mergeCell ref="B10:D10"/>
    <mergeCell ref="E10:N10"/>
    <mergeCell ref="B1:U1"/>
    <mergeCell ref="G3:U3"/>
    <mergeCell ref="B5:H5"/>
    <mergeCell ref="I5:P5"/>
    <mergeCell ref="Q5:R5"/>
    <mergeCell ref="T5:U5"/>
    <mergeCell ref="A3:F3"/>
  </mergeCells>
  <pageMargins left="0.5" right="0" top="0.2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Part-B</vt:lpstr>
      <vt:lpstr>Schedule-B</vt:lpstr>
      <vt:lpstr>'Part-B'!Print_Titles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2018-01-14T15:00:57Z</dcterms:modified>
</cp:coreProperties>
</file>