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 activeTab="5"/>
  </bookViews>
  <sheets>
    <sheet name="Title Page" sheetId="1" r:id="rId1"/>
    <sheet name="Abstract" sheetId="2" r:id="rId2"/>
    <sheet name="Desciption" sheetId="4" r:id="rId3"/>
    <sheet name="Schedule (B)" sheetId="5" r:id="rId4"/>
    <sheet name="Offer Rate" sheetId="6" r:id="rId5"/>
    <sheet name="BIDDING DATA" sheetId="7" r:id="rId6"/>
  </sheets>
  <definedNames>
    <definedName name="_xlnm.Print_Area" localSheetId="1">Abstract!$A$1:$K$42</definedName>
    <definedName name="_xlnm.Print_Area" localSheetId="2">Desciption!$A$1:$S$49</definedName>
    <definedName name="_xlnm.Print_Titles" localSheetId="5">'BIDDING DATA'!#REF!</definedName>
  </definedNames>
  <calcPr calcId="125725"/>
</workbook>
</file>

<file path=xl/calcChain.xml><?xml version="1.0" encoding="utf-8"?>
<calcChain xmlns="http://schemas.openxmlformats.org/spreadsheetml/2006/main">
  <c r="C6" i="7"/>
  <c r="D6" i="5"/>
  <c r="C6"/>
  <c r="B6"/>
  <c r="G32" i="1"/>
  <c r="I14" i="2"/>
  <c r="C5" i="6"/>
  <c r="A3" i="5"/>
  <c r="O8" i="4"/>
  <c r="Q8" s="1"/>
  <c r="F6" i="5" s="1"/>
  <c r="F11" s="1"/>
  <c r="N8" i="4"/>
  <c r="E6" i="5" s="1"/>
  <c r="E8" i="4"/>
  <c r="B30" i="1" l="1"/>
  <c r="B2" i="2"/>
  <c r="Q12" i="4" l="1"/>
</calcChain>
</file>

<file path=xl/sharedStrings.xml><?xml version="1.0" encoding="utf-8"?>
<sst xmlns="http://schemas.openxmlformats.org/spreadsheetml/2006/main" count="113" uniqueCount="80">
  <si>
    <t>OFFICE OF THE</t>
  </si>
  <si>
    <t>THATTA</t>
  </si>
  <si>
    <t>DETAILED WORKING ESTIMATE</t>
  </si>
  <si>
    <t>FOR</t>
  </si>
  <si>
    <t>GENERAL ABSTRACT OF COST</t>
  </si>
  <si>
    <t>“A”</t>
  </si>
  <si>
    <t>=</t>
  </si>
  <si>
    <t xml:space="preserve">Total </t>
  </si>
  <si>
    <t xml:space="preserve">SUB-ENGINEER </t>
  </si>
  <si>
    <t>DISTRICT ENGINEER</t>
  </si>
  <si>
    <t>DISTRICT COUNCIL THATTA</t>
  </si>
  <si>
    <t>Rs.</t>
  </si>
  <si>
    <t>/=</t>
  </si>
  <si>
    <t>@ Rs.</t>
  </si>
  <si>
    <t>Say</t>
  </si>
  <si>
    <t>ESTIMATE COST RS.-----------</t>
  </si>
  <si>
    <t>Qty.</t>
  </si>
  <si>
    <t>Nos.</t>
  </si>
  <si>
    <t>P/</t>
  </si>
  <si>
    <t>Sewing Machine</t>
  </si>
  <si>
    <t>Providing of sewing machine of singer make 15 ND model or equivalent with wooden base and top cover etc. complete
(M.R)</t>
  </si>
  <si>
    <t>SEWING MACHINE</t>
  </si>
  <si>
    <t xml:space="preserve">Say </t>
  </si>
  <si>
    <t>SCHEDULE B</t>
  </si>
  <si>
    <t>Sr.</t>
  </si>
  <si>
    <t>Description</t>
  </si>
  <si>
    <t>Qty</t>
  </si>
  <si>
    <t>Rate</t>
  </si>
  <si>
    <t>Unit</t>
  </si>
  <si>
    <t>Amount</t>
  </si>
  <si>
    <t>Grand Total</t>
  </si>
  <si>
    <t>--------------------- %  above/below on the rates of CSR.</t>
  </si>
  <si>
    <t xml:space="preserve"> Total (A)In words</t>
  </si>
  <si>
    <t xml:space="preserve"> CONTRACTOR</t>
  </si>
  <si>
    <t>Description of item to be executed at site</t>
  </si>
  <si>
    <t>(B) Description and rate of Items based on Market (Offered rates)</t>
  </si>
  <si>
    <t xml:space="preserve">Total (B) In Words         </t>
  </si>
  <si>
    <t>Each</t>
  </si>
  <si>
    <t>Amount in PKR</t>
  </si>
  <si>
    <t>Name of Work: PROVIDING SEWING MACHINE IN UC JHERRUCK, DISTRICT THATTA</t>
  </si>
  <si>
    <t>PROVIDING SEWING MACHINE IN UC JHERRUCK, DISTRICT THATTA</t>
  </si>
  <si>
    <t>BIDDING DATA</t>
  </si>
  <si>
    <t>(This section should be filled in by the Engineer/Procuring Agency before issuance of the Bidding Documents).</t>
  </si>
  <si>
    <t>(a)</t>
  </si>
  <si>
    <t>Name of Procuring:</t>
  </si>
  <si>
    <t>Agency District Council, Thatta</t>
  </si>
  <si>
    <t>(b)</t>
  </si>
  <si>
    <t>Brief Description of Works:</t>
  </si>
  <si>
    <t xml:space="preserve">(c) </t>
  </si>
  <si>
    <t>Procuring Agency’s Address:</t>
  </si>
  <si>
    <t>Office of the District Engineer, District Council, Thatta, Makli</t>
  </si>
  <si>
    <t>(d)</t>
  </si>
  <si>
    <t>Estimated Cost: (PKR)</t>
  </si>
  <si>
    <t>(e)</t>
  </si>
  <si>
    <t>Amount of Bid Security:</t>
  </si>
  <si>
    <t>(f)</t>
  </si>
  <si>
    <t>Period of Bid Validity (days):</t>
  </si>
  <si>
    <t>90 Days</t>
  </si>
  <si>
    <t>(Not more than Ninety days).</t>
  </si>
  <si>
    <t>(g)</t>
  </si>
  <si>
    <t>Security Deposit:</t>
  </si>
  <si>
    <t>(10% of bid amount / estimated cost equal to 10%)</t>
  </si>
  <si>
    <t>(h)</t>
  </si>
  <si>
    <t>Percentage, if any, to be deducted from bills:</t>
  </si>
  <si>
    <t>R.M 8% + I. Tax 7.5%</t>
  </si>
  <si>
    <t>(i)</t>
  </si>
  <si>
    <t>Deadline for Submission of Bids along with time:</t>
  </si>
  <si>
    <t>(j)</t>
  </si>
  <si>
    <t>Venue, Time, and Date of Bid Opening:</t>
  </si>
  <si>
    <t>(k)</t>
  </si>
  <si>
    <t>Time for Completion from written order of commence:</t>
  </si>
  <si>
    <t>60 Days</t>
  </si>
  <si>
    <t>(l)</t>
  </si>
  <si>
    <t xml:space="preserve">Liquidity damages: </t>
  </si>
  <si>
    <t>2000/=</t>
  </si>
  <si>
    <t>(0.05 of Estimated Cost or Bid cost per day of delay, but total not exceeding 10%)</t>
  </si>
  <si>
    <t>Rs. 10,000/-</t>
  </si>
  <si>
    <t>Offer Rate</t>
  </si>
  <si>
    <t>30-01-2018, Time: 1:00 PM</t>
  </si>
  <si>
    <t>2:00 PM on 30-01-2018 
at Office of the District Engineer. District Council,Thatta at Makli.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</si>
</sst>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7"/>
      <color theme="1"/>
      <name val="Calibri"/>
      <family val="2"/>
      <scheme val="minor"/>
    </font>
    <font>
      <b/>
      <u/>
      <sz val="1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0" tint="-0.249977111117893"/>
      <name val="Calibri"/>
      <family val="2"/>
      <scheme val="minor"/>
    </font>
    <font>
      <sz val="13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9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4" xfId="0" applyFont="1" applyBorder="1"/>
    <xf numFmtId="0" fontId="4" fillId="0" borderId="4" xfId="0" applyFont="1" applyBorder="1"/>
    <xf numFmtId="0" fontId="6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4" xfId="0" applyFont="1" applyBorder="1"/>
    <xf numFmtId="0" fontId="5" fillId="0" borderId="4" xfId="0" applyFont="1" applyBorder="1" applyAlignment="1">
      <alignment vertical="center" wrapText="1"/>
    </xf>
    <xf numFmtId="0" fontId="10" fillId="0" borderId="10" xfId="0" applyFont="1" applyBorder="1"/>
    <xf numFmtId="0" fontId="13" fillId="0" borderId="10" xfId="0" applyFont="1" applyBorder="1"/>
    <xf numFmtId="0" fontId="10" fillId="0" borderId="10" xfId="0" applyFont="1" applyBorder="1" applyAlignment="1">
      <alignment horizontal="right"/>
    </xf>
    <xf numFmtId="0" fontId="10" fillId="0" borderId="10" xfId="0" applyFont="1" applyBorder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164" fontId="9" fillId="0" borderId="0" xfId="1" applyNumberFormat="1" applyFont="1" applyBorder="1" applyAlignment="1">
      <alignment horizontal="right"/>
    </xf>
    <xf numFmtId="0" fontId="11" fillId="0" borderId="4" xfId="0" applyFont="1" applyBorder="1"/>
    <xf numFmtId="0" fontId="11" fillId="0" borderId="5" xfId="0" applyFont="1" applyBorder="1"/>
    <xf numFmtId="0" fontId="11" fillId="0" borderId="0" xfId="0" applyFont="1"/>
    <xf numFmtId="0" fontId="12" fillId="0" borderId="0" xfId="0" applyFont="1" applyBorder="1"/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164" fontId="11" fillId="0" borderId="0" xfId="1" applyNumberFormat="1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2" fillId="0" borderId="10" xfId="0" applyFont="1" applyBorder="1"/>
    <xf numFmtId="0" fontId="12" fillId="0" borderId="10" xfId="0" applyFont="1" applyBorder="1" applyAlignment="1">
      <alignment horizontal="right"/>
    </xf>
    <xf numFmtId="164" fontId="12" fillId="0" borderId="10" xfId="1" applyNumberFormat="1" applyFont="1" applyBorder="1"/>
    <xf numFmtId="0" fontId="12" fillId="0" borderId="10" xfId="0" applyFont="1" applyBorder="1" applyAlignment="1">
      <alignment horizontal="left"/>
    </xf>
    <xf numFmtId="0" fontId="11" fillId="0" borderId="0" xfId="0" applyFont="1" applyBorder="1" applyAlignment="1"/>
    <xf numFmtId="164" fontId="11" fillId="0" borderId="0" xfId="1" applyNumberFormat="1" applyFont="1" applyBorder="1" applyAlignment="1">
      <alignment horizontal="center" vertical="center"/>
    </xf>
    <xf numFmtId="0" fontId="14" fillId="0" borderId="0" xfId="0" applyFont="1" applyBorder="1" applyAlignment="1"/>
    <xf numFmtId="0" fontId="14" fillId="0" borderId="0" xfId="0" applyFont="1" applyBorder="1"/>
    <xf numFmtId="0" fontId="11" fillId="0" borderId="0" xfId="0" quotePrefix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11" fillId="0" borderId="0" xfId="0" quotePrefix="1" applyFont="1" applyBorder="1" applyAlignment="1">
      <alignment horizontal="right" vertical="center"/>
    </xf>
    <xf numFmtId="164" fontId="12" fillId="0" borderId="0" xfId="1" applyNumberFormat="1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/>
    <xf numFmtId="0" fontId="11" fillId="0" borderId="0" xfId="0" applyFont="1" applyAlignment="1">
      <alignment horizontal="right" vertical="center"/>
    </xf>
    <xf numFmtId="0" fontId="7" fillId="0" borderId="0" xfId="0" applyFont="1" applyBorder="1" applyAlignment="1">
      <alignment horizontal="center" vertical="center" wrapText="1"/>
    </xf>
    <xf numFmtId="164" fontId="10" fillId="0" borderId="10" xfId="1" applyNumberFormat="1" applyFont="1" applyBorder="1"/>
    <xf numFmtId="0" fontId="9" fillId="0" borderId="0" xfId="0" applyFont="1"/>
    <xf numFmtId="0" fontId="10" fillId="0" borderId="11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2" fontId="9" fillId="0" borderId="11" xfId="0" applyNumberFormat="1" applyFont="1" applyBorder="1" applyAlignment="1">
      <alignment vertical="center" wrapText="1"/>
    </xf>
    <xf numFmtId="164" fontId="9" fillId="0" borderId="11" xfId="1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164" fontId="10" fillId="0" borderId="11" xfId="1" applyNumberFormat="1" applyFont="1" applyBorder="1" applyAlignment="1">
      <alignment vertical="center" wrapText="1"/>
    </xf>
    <xf numFmtId="0" fontId="10" fillId="0" borderId="0" xfId="0" applyFont="1" applyAlignment="1">
      <alignment horizontal="left" indent="4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2" fontId="9" fillId="0" borderId="11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9" fillId="0" borderId="15" xfId="0" applyFont="1" applyBorder="1"/>
    <xf numFmtId="0" fontId="10" fillId="0" borderId="1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2" fontId="19" fillId="0" borderId="0" xfId="0" applyNumberFormat="1" applyFont="1" applyBorder="1" applyAlignment="1">
      <alignment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20" fillId="0" borderId="15" xfId="0" applyFont="1" applyBorder="1" applyAlignment="1">
      <alignment vertical="center" wrapText="1"/>
    </xf>
    <xf numFmtId="0" fontId="10" fillId="0" borderId="16" xfId="0" quotePrefix="1" applyFont="1" applyBorder="1" applyAlignment="1">
      <alignment vertical="center" wrapText="1"/>
    </xf>
    <xf numFmtId="0" fontId="10" fillId="0" borderId="16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left" vertical="center" wrapText="1"/>
    </xf>
    <xf numFmtId="164" fontId="6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justify" vertical="top" wrapText="1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19" fillId="0" borderId="0" xfId="0" applyNumberFormat="1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73773</xdr:colOff>
      <xdr:row>7</xdr:row>
      <xdr:rowOff>176121</xdr:rowOff>
    </xdr:from>
    <xdr:to>
      <xdr:col>7</xdr:col>
      <xdr:colOff>583641</xdr:colOff>
      <xdr:row>22</xdr:row>
      <xdr:rowOff>99921</xdr:rowOff>
    </xdr:to>
    <xdr:pic>
      <xdr:nvPicPr>
        <xdr:cNvPr id="2" name="Picture 1" descr="District Council Logo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88273" y="1778562"/>
          <a:ext cx="2930339" cy="2781300"/>
        </a:xfrm>
        <a:prstGeom prst="rect">
          <a:avLst/>
        </a:prstGeom>
      </xdr:spPr>
    </xdr:pic>
    <xdr:clientData/>
  </xdr:twoCellAnchor>
  <xdr:twoCellAnchor>
    <xdr:from>
      <xdr:col>1</xdr:col>
      <xdr:colOff>473075</xdr:colOff>
      <xdr:row>33</xdr:row>
      <xdr:rowOff>70035</xdr:rowOff>
    </xdr:from>
    <xdr:to>
      <xdr:col>9</xdr:col>
      <xdr:colOff>187325</xdr:colOff>
      <xdr:row>37</xdr:row>
      <xdr:rowOff>165285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977340" y="7914153"/>
          <a:ext cx="4555191" cy="857250"/>
        </a:xfrm>
        <a:prstGeom prst="plaque">
          <a:avLst>
            <a:gd name="adj" fmla="val 16667"/>
          </a:avLst>
        </a:prstGeom>
        <a:solidFill>
          <a:srgbClr val="BFBFB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500" b="1" i="0" strike="noStrike">
              <a:solidFill>
                <a:srgbClr val="000000"/>
              </a:solidFill>
              <a:latin typeface="Calibri"/>
            </a:rPr>
            <a:t>DESIGNED &amp; PREPARED BY</a:t>
          </a:r>
        </a:p>
        <a:p>
          <a:pPr algn="l" rtl="1">
            <a:defRPr sz="1000"/>
          </a:pPr>
          <a:endParaRPr lang="en-US" sz="15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0</xdr:col>
      <xdr:colOff>463550</xdr:colOff>
      <xdr:row>35</xdr:row>
      <xdr:rowOff>184335</xdr:rowOff>
    </xdr:from>
    <xdr:to>
      <xdr:col>10</xdr:col>
      <xdr:colOff>187325</xdr:colOff>
      <xdr:row>40</xdr:row>
      <xdr:rowOff>127185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463550" y="8409453"/>
          <a:ext cx="5674099" cy="89535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endParaRPr lang="en-US" sz="400" b="1" i="0" strike="noStrike">
            <a:solidFill>
              <a:srgbClr val="000000"/>
            </a:solidFill>
            <a:latin typeface="Berlin Sans FB Demi"/>
          </a:endParaRPr>
        </a:p>
        <a:p>
          <a:pPr algn="ctr" rtl="1">
            <a:defRPr sz="1000"/>
          </a:pPr>
          <a:r>
            <a:rPr lang="en-US" sz="3200" b="1" i="0" strike="noStrike">
              <a:solidFill>
                <a:srgbClr val="000000"/>
              </a:solidFill>
              <a:latin typeface="Berlin Sans FB Demi"/>
            </a:rPr>
            <a:t>DISTRICT COUNCIL THATTA</a:t>
          </a:r>
        </a:p>
        <a:p>
          <a:pPr algn="l" rtl="1">
            <a:defRPr sz="1000"/>
          </a:pPr>
          <a:endParaRPr lang="en-US" sz="3200" b="1" i="0" strike="noStrike">
            <a:solidFill>
              <a:srgbClr val="000000"/>
            </a:solidFill>
            <a:latin typeface="Berlin Sans FB Demi"/>
          </a:endParaRPr>
        </a:p>
      </xdr:txBody>
    </xdr:sp>
    <xdr:clientData/>
  </xdr:twoCellAnchor>
  <xdr:twoCellAnchor>
    <xdr:from>
      <xdr:col>0</xdr:col>
      <xdr:colOff>562910</xdr:colOff>
      <xdr:row>5</xdr:row>
      <xdr:rowOff>66675</xdr:rowOff>
    </xdr:from>
    <xdr:to>
      <xdr:col>10</xdr:col>
      <xdr:colOff>24468</xdr:colOff>
      <xdr:row>28</xdr:row>
      <xdr:rowOff>47625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562910" y="1501028"/>
          <a:ext cx="5512734" cy="4575362"/>
        </a:xfrm>
        <a:prstGeom prst="rect">
          <a:avLst/>
        </a:prstGeom>
      </xdr:spPr>
      <xdr:txBody>
        <a:bodyPr wrap="none" fromWordArt="1">
          <a:prstTxWarp prst="textArchUp">
            <a:avLst>
              <a:gd name="adj" fmla="val 10800000"/>
            </a:avLst>
          </a:prstTxWarp>
        </a:bodyPr>
        <a:lstStyle/>
        <a:p>
          <a:pPr algn="ctr" rtl="0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DISTRICT COUNCIL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showGridLines="0" view="pageLayout" topLeftCell="A28" zoomScaleSheetLayoutView="85" workbookViewId="0">
      <selection activeCell="B30" sqref="B30:J30"/>
    </sheetView>
  </sheetViews>
  <sheetFormatPr defaultRowHeight="15"/>
  <cols>
    <col min="1" max="1" width="7.5703125" customWidth="1"/>
    <col min="11" max="11" width="7.42578125" customWidth="1"/>
  </cols>
  <sheetData>
    <row r="1" spans="1:11" ht="17.25" customHeight="1" thickTop="1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33.75">
      <c r="A2" s="4"/>
      <c r="B2" s="91" t="s">
        <v>0</v>
      </c>
      <c r="C2" s="91"/>
      <c r="D2" s="91"/>
      <c r="E2" s="91"/>
      <c r="F2" s="91"/>
      <c r="G2" s="91"/>
      <c r="H2" s="91"/>
      <c r="I2" s="91"/>
      <c r="J2" s="91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>
      <c r="A8" s="4"/>
      <c r="B8" s="5"/>
      <c r="C8" s="5"/>
      <c r="D8" s="5"/>
      <c r="E8" s="5"/>
      <c r="F8" s="5"/>
      <c r="G8" s="5"/>
      <c r="H8" s="5"/>
      <c r="I8" s="5"/>
      <c r="J8" s="5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>
      <c r="A12" s="4"/>
      <c r="B12" s="5"/>
      <c r="C12" s="5"/>
      <c r="D12" s="5"/>
      <c r="E12" s="5"/>
      <c r="F12" s="5"/>
      <c r="G12" s="5"/>
      <c r="H12" s="5"/>
      <c r="I12" s="5"/>
      <c r="J12" s="5"/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>
      <c r="A14" s="4"/>
      <c r="B14" s="5"/>
      <c r="C14" s="5"/>
      <c r="D14" s="5"/>
      <c r="E14" s="5"/>
      <c r="F14" s="5"/>
      <c r="G14" s="5"/>
      <c r="H14" s="5"/>
      <c r="I14" s="5"/>
      <c r="J14" s="5"/>
      <c r="K14" s="6"/>
    </row>
    <row r="15" spans="1:1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>
      <c r="A16" s="4"/>
      <c r="B16" s="5"/>
      <c r="C16" s="5"/>
      <c r="D16" s="5"/>
      <c r="E16" s="5"/>
      <c r="F16" s="5"/>
      <c r="G16" s="5"/>
      <c r="H16" s="5"/>
      <c r="I16" s="5"/>
      <c r="J16" s="5"/>
      <c r="K16" s="6"/>
    </row>
    <row r="17" spans="1:1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>
      <c r="A23" s="4"/>
      <c r="B23" s="5"/>
      <c r="C23" s="5"/>
      <c r="D23" s="5"/>
      <c r="E23" s="5"/>
      <c r="F23" s="5"/>
      <c r="G23" s="5"/>
      <c r="H23" s="5"/>
      <c r="I23" s="5"/>
      <c r="J23" s="5"/>
      <c r="K23" s="6"/>
    </row>
    <row r="24" spans="1:11" ht="33.75">
      <c r="A24" s="7"/>
      <c r="B24" s="91" t="s">
        <v>1</v>
      </c>
      <c r="C24" s="91"/>
      <c r="D24" s="91"/>
      <c r="E24" s="91"/>
      <c r="F24" s="91"/>
      <c r="G24" s="91"/>
      <c r="H24" s="91"/>
      <c r="I24" s="91"/>
      <c r="J24" s="91"/>
      <c r="K24" s="6"/>
    </row>
    <row r="25" spans="1:11" ht="15.75" thickBot="1">
      <c r="A25" s="4"/>
      <c r="B25" s="5"/>
      <c r="C25" s="5"/>
      <c r="D25" s="5"/>
      <c r="E25" s="5"/>
      <c r="F25" s="5"/>
      <c r="G25" s="5"/>
      <c r="H25" s="5"/>
      <c r="I25" s="5"/>
      <c r="J25" s="5"/>
      <c r="K25" s="6"/>
    </row>
    <row r="26" spans="1:11" ht="34.5" thickBot="1">
      <c r="A26" s="13"/>
      <c r="B26" s="92" t="s">
        <v>2</v>
      </c>
      <c r="C26" s="92"/>
      <c r="D26" s="92"/>
      <c r="E26" s="92"/>
      <c r="F26" s="92"/>
      <c r="G26" s="92"/>
      <c r="H26" s="92"/>
      <c r="I26" s="92"/>
      <c r="J26" s="92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 ht="23.25">
      <c r="A28" s="8"/>
      <c r="B28" s="93" t="s">
        <v>3</v>
      </c>
      <c r="C28" s="93"/>
      <c r="D28" s="93"/>
      <c r="E28" s="93"/>
      <c r="F28" s="93"/>
      <c r="G28" s="93"/>
      <c r="H28" s="93"/>
      <c r="I28" s="93"/>
      <c r="J28" s="93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 ht="96" customHeight="1">
      <c r="A30" s="14"/>
      <c r="B30" s="94" t="str">
        <f>Desciption!B2</f>
        <v>PROVIDING SEWING MACHINE IN UC JHERRUCK, DISTRICT THATTA</v>
      </c>
      <c r="C30" s="94"/>
      <c r="D30" s="94"/>
      <c r="E30" s="94"/>
      <c r="F30" s="94"/>
      <c r="G30" s="94"/>
      <c r="H30" s="94"/>
      <c r="I30" s="94"/>
      <c r="J30" s="94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 ht="23.25">
      <c r="A32" s="9"/>
      <c r="B32" s="56"/>
      <c r="C32" s="56" t="s">
        <v>15</v>
      </c>
      <c r="D32" s="56"/>
      <c r="E32" s="56"/>
      <c r="F32" s="56"/>
      <c r="G32" s="90">
        <f>Abstract!I15</f>
        <v>498500</v>
      </c>
      <c r="H32" s="90"/>
      <c r="I32" s="56" t="s">
        <v>12</v>
      </c>
      <c r="J32" s="56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 ht="15.75" thickBot="1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2"/>
    </row>
    <row r="43" spans="1:11" ht="15.75" thickTop="1"/>
  </sheetData>
  <mergeCells count="6">
    <mergeCell ref="G32:H32"/>
    <mergeCell ref="B2:J2"/>
    <mergeCell ref="B24:J24"/>
    <mergeCell ref="B26:J26"/>
    <mergeCell ref="B28:J28"/>
    <mergeCell ref="B30:J30"/>
  </mergeCells>
  <printOptions horizontalCentered="1" verticalCentered="1"/>
  <pageMargins left="0.25" right="0.25" top="0.25" bottom="0.2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showGridLines="0" view="pageLayout" topLeftCell="A7" zoomScaleSheetLayoutView="70" workbookViewId="0">
      <selection activeCell="I16" sqref="I16"/>
    </sheetView>
  </sheetViews>
  <sheetFormatPr defaultRowHeight="15"/>
  <cols>
    <col min="1" max="1" width="5.5703125" customWidth="1"/>
    <col min="2" max="2" width="6.28515625" customWidth="1"/>
    <col min="3" max="3" width="3.5703125" customWidth="1"/>
    <col min="4" max="4" width="17.7109375" customWidth="1"/>
    <col min="7" max="7" width="3.7109375" customWidth="1"/>
    <col min="9" max="9" width="19.28515625" customWidth="1"/>
    <col min="10" max="10" width="7" customWidth="1"/>
    <col min="11" max="11" width="5.5703125" customWidth="1"/>
  </cols>
  <sheetData>
    <row r="1" spans="1:11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05" customHeight="1">
      <c r="A2" s="4"/>
      <c r="B2" s="95" t="str">
        <f>Desciption!B2</f>
        <v>PROVIDING SEWING MACHINE IN UC JHERRUCK, DISTRICT THATTA</v>
      </c>
      <c r="C2" s="95"/>
      <c r="D2" s="95"/>
      <c r="E2" s="95"/>
      <c r="F2" s="95"/>
      <c r="G2" s="95"/>
      <c r="H2" s="95"/>
      <c r="I2" s="95"/>
      <c r="J2" s="95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 ht="24.75">
      <c r="A8" s="4"/>
      <c r="B8" s="96" t="s">
        <v>4</v>
      </c>
      <c r="C8" s="96"/>
      <c r="D8" s="96"/>
      <c r="E8" s="96"/>
      <c r="F8" s="96"/>
      <c r="G8" s="96"/>
      <c r="H8" s="96"/>
      <c r="I8" s="96"/>
      <c r="J8" s="96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 ht="18.75">
      <c r="A12" s="4"/>
      <c r="B12" s="23" t="s">
        <v>5</v>
      </c>
      <c r="C12" s="5"/>
      <c r="D12" s="19" t="s">
        <v>21</v>
      </c>
      <c r="E12" s="5"/>
      <c r="F12" s="5"/>
      <c r="G12" s="20" t="s">
        <v>6</v>
      </c>
      <c r="H12" s="21" t="s">
        <v>11</v>
      </c>
      <c r="I12" s="29">
        <v>498464</v>
      </c>
      <c r="J12" s="22" t="s">
        <v>12</v>
      </c>
      <c r="K12" s="6"/>
    </row>
    <row r="13" spans="1:11" ht="15.75" thickBot="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 ht="20.25" thickTop="1" thickBot="1">
      <c r="A14" s="4"/>
      <c r="B14" s="5"/>
      <c r="C14" s="5"/>
      <c r="D14" s="23"/>
      <c r="E14" s="5"/>
      <c r="F14" s="15" t="s">
        <v>7</v>
      </c>
      <c r="G14" s="16"/>
      <c r="H14" s="17" t="s">
        <v>11</v>
      </c>
      <c r="I14" s="59">
        <f>I12</f>
        <v>498464</v>
      </c>
      <c r="J14" s="18" t="s">
        <v>12</v>
      </c>
      <c r="K14" s="6"/>
    </row>
    <row r="15" spans="1:11" ht="20.25" thickTop="1" thickBot="1">
      <c r="A15" s="4"/>
      <c r="B15" s="5"/>
      <c r="C15" s="5"/>
      <c r="D15" s="5"/>
      <c r="E15" s="5"/>
      <c r="F15" s="15" t="s">
        <v>22</v>
      </c>
      <c r="G15" s="16"/>
      <c r="H15" s="17" t="s">
        <v>11</v>
      </c>
      <c r="I15" s="59">
        <v>498500</v>
      </c>
      <c r="J15" s="18" t="s">
        <v>12</v>
      </c>
      <c r="K15" s="6"/>
    </row>
    <row r="16" spans="1:11" ht="15.75" thickTop="1">
      <c r="A16" s="4"/>
      <c r="B16" s="5"/>
      <c r="C16" s="5"/>
      <c r="D16" s="5"/>
      <c r="E16" s="5"/>
      <c r="F16" s="5"/>
      <c r="G16" s="5"/>
      <c r="H16" s="5"/>
      <c r="I16" s="5"/>
      <c r="J16" s="5"/>
      <c r="K16" s="6"/>
    </row>
    <row r="17" spans="1:1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 ht="17.25">
      <c r="A21" s="4"/>
      <c r="B21" s="24"/>
      <c r="C21" s="5"/>
      <c r="D21" s="5"/>
      <c r="E21" s="5"/>
      <c r="F21" s="5"/>
      <c r="G21" s="5"/>
      <c r="H21" s="5"/>
      <c r="I21" s="5"/>
      <c r="J21" s="5"/>
      <c r="K21" s="6"/>
    </row>
    <row r="22" spans="1:11" ht="17.25">
      <c r="A22" s="4"/>
      <c r="B22" s="5"/>
      <c r="C22" s="5"/>
      <c r="D22" s="25" t="s">
        <v>8</v>
      </c>
      <c r="F22" s="5"/>
      <c r="G22" s="5"/>
      <c r="H22" s="5"/>
      <c r="I22" s="25" t="s">
        <v>9</v>
      </c>
      <c r="J22" s="5"/>
      <c r="K22" s="6"/>
    </row>
    <row r="23" spans="1:11" ht="17.25">
      <c r="A23" s="4"/>
      <c r="B23" s="5"/>
      <c r="C23" s="5"/>
      <c r="D23" s="26" t="s">
        <v>10</v>
      </c>
      <c r="F23" s="5"/>
      <c r="G23" s="5"/>
      <c r="H23" s="5"/>
      <c r="I23" s="26" t="s">
        <v>10</v>
      </c>
      <c r="J23" s="5"/>
      <c r="K23" s="6"/>
    </row>
    <row r="24" spans="1:11" ht="17.25">
      <c r="A24" s="4"/>
      <c r="B24" s="24"/>
      <c r="C24" s="5"/>
      <c r="D24" s="5"/>
      <c r="E24" s="5"/>
      <c r="F24" s="5"/>
      <c r="G24" s="5"/>
      <c r="H24" s="27"/>
      <c r="I24" s="27"/>
      <c r="J24" s="5"/>
      <c r="K24" s="6"/>
    </row>
    <row r="25" spans="1:11">
      <c r="A25" s="4"/>
      <c r="B25" s="5"/>
      <c r="C25" s="5"/>
      <c r="D25" s="5"/>
      <c r="E25" s="5"/>
      <c r="F25" s="5"/>
      <c r="G25" s="5"/>
      <c r="H25" s="5"/>
      <c r="I25" s="5"/>
      <c r="J25" s="5"/>
      <c r="K25" s="6"/>
    </row>
    <row r="26" spans="1:11">
      <c r="A26" s="4"/>
      <c r="B26" s="5"/>
      <c r="C26" s="5"/>
      <c r="D26" s="5"/>
      <c r="E26" s="5"/>
      <c r="F26" s="5"/>
      <c r="G26" s="5"/>
      <c r="H26" s="5"/>
      <c r="I26" s="5"/>
      <c r="J26" s="5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>
      <c r="A28" s="4"/>
      <c r="B28" s="5"/>
      <c r="C28" s="5"/>
      <c r="D28" s="5"/>
      <c r="E28" s="5"/>
      <c r="F28" s="5"/>
      <c r="G28" s="5"/>
      <c r="H28" s="5"/>
      <c r="I28" s="5"/>
      <c r="J28" s="5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>
      <c r="A30" s="4"/>
      <c r="B30" s="5"/>
      <c r="C30" s="5"/>
      <c r="D30" s="5"/>
      <c r="E30" s="5"/>
      <c r="F30" s="5"/>
      <c r="G30" s="5"/>
      <c r="H30" s="5"/>
      <c r="I30" s="5"/>
      <c r="J30" s="5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>
      <c r="A32" s="4"/>
      <c r="B32" s="5"/>
      <c r="C32" s="5"/>
      <c r="D32" s="5"/>
      <c r="E32" s="5"/>
      <c r="F32" s="5"/>
      <c r="G32" s="5"/>
      <c r="H32" s="5"/>
      <c r="I32" s="5"/>
      <c r="J32" s="5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 ht="15.75" thickBot="1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2"/>
    </row>
    <row r="43" spans="1:11" ht="15.75" thickTop="1"/>
  </sheetData>
  <mergeCells count="2">
    <mergeCell ref="B2:J2"/>
    <mergeCell ref="B8:J8"/>
  </mergeCells>
  <printOptions horizontalCentered="1"/>
  <pageMargins left="0.25" right="0.25" top="0.55000000000000004" bottom="0.45" header="0.3" footer="0.3"/>
  <pageSetup paperSize="9" fitToHeight="0" orientation="portrait" r:id="rId1"/>
  <headerFooter>
    <oddHeader>&amp;C&amp;"-,Bold"DISTRICT COUNCIL THATTA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0"/>
  <sheetViews>
    <sheetView showGridLines="0" view="pageLayout" zoomScale="85" zoomScaleSheetLayoutView="100" zoomScalePageLayoutView="85" workbookViewId="0">
      <selection activeCell="M7" sqref="M7"/>
    </sheetView>
  </sheetViews>
  <sheetFormatPr defaultRowHeight="15"/>
  <cols>
    <col min="1" max="1" width="4.140625" customWidth="1"/>
    <col min="2" max="2" width="3.85546875" bestFit="1" customWidth="1"/>
    <col min="3" max="3" width="3.5703125" customWidth="1"/>
    <col min="4" max="4" width="10.7109375" customWidth="1"/>
    <col min="5" max="5" width="3.85546875" customWidth="1"/>
    <col min="6" max="6" width="8.42578125" customWidth="1"/>
    <col min="7" max="7" width="3.140625" customWidth="1"/>
    <col min="8" max="8" width="7.7109375" customWidth="1"/>
    <col min="9" max="10" width="2.85546875" customWidth="1"/>
    <col min="11" max="11" width="10.85546875" bestFit="1" customWidth="1"/>
    <col min="12" max="12" width="3.5703125" customWidth="1"/>
    <col min="13" max="13" width="12.140625" bestFit="1" customWidth="1"/>
    <col min="14" max="14" width="6.85546875" bestFit="1" customWidth="1"/>
    <col min="15" max="15" width="2.5703125" bestFit="1" customWidth="1"/>
    <col min="16" max="16" width="4.42578125" bestFit="1" customWidth="1"/>
    <col min="17" max="17" width="11" customWidth="1"/>
    <col min="18" max="18" width="3.42578125" bestFit="1" customWidth="1"/>
    <col min="19" max="19" width="4.28515625" customWidth="1"/>
  </cols>
  <sheetData>
    <row r="1" spans="1:19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71.25" customHeight="1">
      <c r="A2" s="4"/>
      <c r="B2" s="95" t="s">
        <v>40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6"/>
    </row>
    <row r="3" spans="1:19" ht="23.25" customHeight="1">
      <c r="A3" s="4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6"/>
    </row>
    <row r="4" spans="1:19" s="32" customFormat="1" ht="53.25" customHeight="1">
      <c r="A4" s="30"/>
      <c r="B4" s="25">
        <v>1</v>
      </c>
      <c r="C4" s="24"/>
      <c r="D4" s="97" t="s">
        <v>20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36"/>
      <c r="R4" s="37"/>
      <c r="S4" s="31"/>
    </row>
    <row r="5" spans="1:19" s="32" customFormat="1" ht="17.25">
      <c r="A5" s="30"/>
      <c r="B5" s="25"/>
      <c r="C5" s="24"/>
      <c r="D5" s="44"/>
      <c r="E5" s="44"/>
      <c r="F5" s="44"/>
      <c r="G5" s="44"/>
      <c r="H5" s="45"/>
      <c r="I5" s="45"/>
      <c r="J5" s="45"/>
      <c r="K5" s="45"/>
      <c r="L5" s="45"/>
      <c r="M5" s="45"/>
      <c r="N5" s="45"/>
      <c r="O5" s="34"/>
      <c r="P5" s="35"/>
      <c r="Q5" s="36"/>
      <c r="R5" s="37"/>
      <c r="S5" s="31"/>
    </row>
    <row r="6" spans="1:19" s="32" customFormat="1" ht="17.25">
      <c r="A6" s="30"/>
      <c r="B6" s="25"/>
      <c r="C6" s="24"/>
      <c r="D6" s="57" t="s">
        <v>19</v>
      </c>
      <c r="F6" s="53"/>
      <c r="G6" s="26"/>
      <c r="H6" s="48">
        <v>37</v>
      </c>
      <c r="I6" s="48"/>
      <c r="J6" s="26"/>
      <c r="K6" s="26" t="s">
        <v>6</v>
      </c>
      <c r="L6" s="26"/>
      <c r="M6" s="48">
        <v>37</v>
      </c>
      <c r="N6" s="54" t="s">
        <v>17</v>
      </c>
      <c r="O6" s="26"/>
      <c r="P6" s="26"/>
      <c r="Q6" s="43"/>
      <c r="R6" s="26"/>
      <c r="S6" s="31"/>
    </row>
    <row r="7" spans="1:19" s="32" customFormat="1" ht="17.25">
      <c r="A7" s="30"/>
      <c r="B7" s="25"/>
      <c r="C7" s="24"/>
      <c r="D7" s="45"/>
      <c r="E7" s="45"/>
      <c r="F7" s="44"/>
      <c r="G7" s="44"/>
      <c r="H7" s="45"/>
      <c r="I7" s="45"/>
      <c r="J7" s="45"/>
      <c r="K7" s="45"/>
      <c r="L7" s="45"/>
      <c r="M7" s="45"/>
      <c r="N7" s="45"/>
      <c r="O7" s="26"/>
      <c r="P7" s="26"/>
      <c r="Q7" s="43"/>
      <c r="R7" s="26"/>
      <c r="S7" s="31"/>
    </row>
    <row r="8" spans="1:19" s="32" customFormat="1" ht="17.25">
      <c r="A8" s="30"/>
      <c r="B8" s="25"/>
      <c r="C8" s="35" t="s">
        <v>16</v>
      </c>
      <c r="D8" s="47">
        <v>37</v>
      </c>
      <c r="E8" s="26" t="str">
        <f>N6</f>
        <v>Nos.</v>
      </c>
      <c r="F8" s="26"/>
      <c r="G8" s="26"/>
      <c r="H8" s="26"/>
      <c r="I8" s="46"/>
      <c r="J8" s="49" t="s">
        <v>13</v>
      </c>
      <c r="K8" s="48">
        <v>13472</v>
      </c>
      <c r="L8" s="26"/>
      <c r="M8" s="49" t="s">
        <v>18</v>
      </c>
      <c r="N8" s="54" t="str">
        <f>N6</f>
        <v>Nos.</v>
      </c>
      <c r="O8" s="55">
        <f>IF(M8="P%",100,IF(M8="P%0",1000,1))</f>
        <v>1</v>
      </c>
      <c r="P8" s="51" t="s">
        <v>11</v>
      </c>
      <c r="Q8" s="50">
        <f>ROUND(SUM(D8*K8)/O8,0)</f>
        <v>498464</v>
      </c>
      <c r="R8" s="52" t="s">
        <v>12</v>
      </c>
      <c r="S8" s="31"/>
    </row>
    <row r="9" spans="1:19" s="32" customFormat="1" ht="17.25">
      <c r="A9" s="30"/>
      <c r="B9" s="25"/>
      <c r="C9" s="24"/>
      <c r="D9" s="42"/>
      <c r="E9" s="42"/>
      <c r="F9" s="42"/>
      <c r="G9" s="42"/>
      <c r="H9" s="24"/>
      <c r="I9" s="24"/>
      <c r="J9" s="24"/>
      <c r="K9" s="24"/>
      <c r="L9" s="24"/>
      <c r="M9" s="24"/>
      <c r="N9" s="24"/>
      <c r="O9" s="34"/>
      <c r="P9" s="35"/>
      <c r="Q9" s="36"/>
      <c r="R9" s="37"/>
      <c r="S9" s="31"/>
    </row>
    <row r="10" spans="1:19" s="32" customFormat="1" ht="17.25">
      <c r="A10" s="30"/>
      <c r="B10" s="25"/>
      <c r="C10" s="24"/>
      <c r="D10" s="42"/>
      <c r="E10" s="42"/>
      <c r="F10" s="42"/>
      <c r="G10" s="42"/>
      <c r="H10" s="24"/>
      <c r="I10" s="24"/>
      <c r="J10" s="24"/>
      <c r="K10" s="24"/>
      <c r="L10" s="24"/>
      <c r="M10" s="24"/>
      <c r="N10" s="24"/>
      <c r="O10" s="34"/>
      <c r="P10" s="35"/>
      <c r="Q10" s="36"/>
      <c r="R10" s="37"/>
      <c r="S10" s="31"/>
    </row>
    <row r="11" spans="1:19" s="32" customFormat="1" ht="18" thickBot="1">
      <c r="A11" s="30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31"/>
    </row>
    <row r="12" spans="1:19" s="32" customFormat="1" ht="18.75" thickTop="1" thickBot="1">
      <c r="A12" s="30"/>
      <c r="B12" s="24"/>
      <c r="C12" s="24"/>
      <c r="D12" s="33"/>
      <c r="E12" s="33"/>
      <c r="F12" s="33"/>
      <c r="G12" s="33"/>
      <c r="H12" s="24"/>
      <c r="I12" s="24"/>
      <c r="J12" s="24"/>
      <c r="K12" s="24"/>
      <c r="L12" s="24"/>
      <c r="M12" s="24"/>
      <c r="N12" s="38" t="s">
        <v>7</v>
      </c>
      <c r="O12" s="38"/>
      <c r="P12" s="39" t="s">
        <v>11</v>
      </c>
      <c r="Q12" s="40">
        <f>SUM(Q4:Q11)</f>
        <v>498464</v>
      </c>
      <c r="R12" s="41" t="s">
        <v>12</v>
      </c>
      <c r="S12" s="31"/>
    </row>
    <row r="13" spans="1:19" s="32" customFormat="1" ht="18.75" thickTop="1" thickBot="1">
      <c r="A13" s="30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38" t="s">
        <v>14</v>
      </c>
      <c r="O13" s="38"/>
      <c r="P13" s="39" t="s">
        <v>11</v>
      </c>
      <c r="Q13" s="40">
        <v>498500</v>
      </c>
      <c r="R13" s="41" t="s">
        <v>12</v>
      </c>
      <c r="S13" s="31"/>
    </row>
    <row r="14" spans="1:19" s="32" customFormat="1" ht="18" thickTop="1">
      <c r="A14" s="30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31"/>
    </row>
    <row r="15" spans="1:19" s="32" customFormat="1" ht="17.25">
      <c r="A15" s="30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31"/>
    </row>
    <row r="16" spans="1:19" s="32" customFormat="1" ht="17.25">
      <c r="A16" s="30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31"/>
    </row>
    <row r="17" spans="1:19" s="32" customFormat="1" ht="17.25">
      <c r="A17" s="30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31"/>
    </row>
    <row r="18" spans="1:19" s="32" customFormat="1" ht="17.25">
      <c r="A18" s="30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31"/>
    </row>
    <row r="19" spans="1:19" s="32" customFormat="1" ht="17.25">
      <c r="A19" s="30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31"/>
    </row>
    <row r="20" spans="1:19" ht="17.25">
      <c r="A20" s="4"/>
      <c r="B20" s="24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6"/>
    </row>
    <row r="21" spans="1:19" ht="17.25">
      <c r="A21" s="4"/>
      <c r="B21" s="5"/>
      <c r="C21" s="5"/>
      <c r="D21" s="25"/>
      <c r="E21" s="25" t="s">
        <v>8</v>
      </c>
      <c r="F21" s="25"/>
      <c r="G21" s="25"/>
      <c r="N21" s="5"/>
      <c r="O21" s="5"/>
      <c r="P21" s="25" t="s">
        <v>9</v>
      </c>
      <c r="Q21" s="25"/>
      <c r="R21" s="5"/>
      <c r="S21" s="6"/>
    </row>
    <row r="22" spans="1:19" ht="17.25">
      <c r="A22" s="4"/>
      <c r="B22" s="5"/>
      <c r="C22" s="5"/>
      <c r="D22" s="26"/>
      <c r="E22" s="26" t="s">
        <v>10</v>
      </c>
      <c r="F22" s="26"/>
      <c r="G22" s="26"/>
      <c r="N22" s="5"/>
      <c r="O22" s="5"/>
      <c r="P22" s="26" t="s">
        <v>10</v>
      </c>
      <c r="Q22" s="26"/>
      <c r="R22" s="5"/>
      <c r="S22" s="6"/>
    </row>
    <row r="23" spans="1:19" ht="17.25">
      <c r="A23" s="4"/>
      <c r="B23" s="24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27"/>
      <c r="Q23" s="27"/>
      <c r="R23" s="5"/>
      <c r="S23" s="6"/>
    </row>
    <row r="24" spans="1:19">
      <c r="A24" s="4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6"/>
    </row>
    <row r="25" spans="1:19">
      <c r="A25" s="4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6"/>
    </row>
    <row r="26" spans="1:19">
      <c r="A26" s="4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6"/>
    </row>
    <row r="27" spans="1:19">
      <c r="A27" s="4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6"/>
    </row>
    <row r="28" spans="1:19">
      <c r="A28" s="4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6"/>
    </row>
    <row r="29" spans="1:19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6"/>
    </row>
    <row r="30" spans="1:19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6"/>
    </row>
    <row r="31" spans="1:19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6"/>
    </row>
    <row r="32" spans="1:19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6"/>
    </row>
    <row r="33" spans="1:19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6"/>
    </row>
    <row r="34" spans="1:19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6"/>
    </row>
    <row r="35" spans="1:19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6"/>
    </row>
    <row r="36" spans="1:19">
      <c r="A36" s="4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6"/>
    </row>
    <row r="37" spans="1:19">
      <c r="A37" s="4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6"/>
    </row>
    <row r="38" spans="1:19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6"/>
    </row>
    <row r="39" spans="1:19">
      <c r="A39" s="4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6"/>
    </row>
    <row r="40" spans="1:19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6"/>
    </row>
    <row r="41" spans="1:19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6"/>
    </row>
    <row r="42" spans="1:19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6"/>
    </row>
    <row r="43" spans="1:19">
      <c r="A43" s="4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6"/>
    </row>
    <row r="44" spans="1:19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6"/>
    </row>
    <row r="45" spans="1:19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6"/>
    </row>
    <row r="46" spans="1:19">
      <c r="A46" s="4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6"/>
    </row>
    <row r="47" spans="1:19">
      <c r="A47" s="4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6"/>
    </row>
    <row r="48" spans="1:19">
      <c r="A48" s="4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6"/>
    </row>
    <row r="49" spans="1:19" ht="15.75" thickBot="1">
      <c r="A49" s="10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2"/>
    </row>
    <row r="50" spans="1:19" ht="15.75" thickTop="1"/>
  </sheetData>
  <mergeCells count="2">
    <mergeCell ref="B2:R2"/>
    <mergeCell ref="D4:P4"/>
  </mergeCells>
  <printOptions horizontalCentered="1"/>
  <pageMargins left="0.25" right="0.25" top="0.55000000000000004" bottom="0.45" header="0.3" footer="0.3"/>
  <pageSetup paperSize="9" scale="89" fitToHeight="0" orientation="portrait" r:id="rId1"/>
  <headerFooter>
    <oddHeader>&amp;C&amp;"-,Bold"DISTRICT COUNCIL THATTA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"/>
  <sheetViews>
    <sheetView topLeftCell="A4" workbookViewId="0">
      <selection activeCell="F7" sqref="F7"/>
    </sheetView>
  </sheetViews>
  <sheetFormatPr defaultRowHeight="18.75"/>
  <cols>
    <col min="1" max="1" width="6.28515625" style="60" customWidth="1"/>
    <col min="2" max="2" width="48.28515625" style="60" customWidth="1"/>
    <col min="3" max="3" width="13.5703125" style="60" bestFit="1" customWidth="1"/>
    <col min="4" max="4" width="12" style="60" bestFit="1" customWidth="1"/>
    <col min="5" max="5" width="9.7109375" style="60" customWidth="1"/>
    <col min="6" max="6" width="14.140625" style="60" customWidth="1"/>
    <col min="7" max="16384" width="9.140625" style="60"/>
  </cols>
  <sheetData>
    <row r="1" spans="1:6" ht="31.5">
      <c r="A1" s="98" t="s">
        <v>10</v>
      </c>
      <c r="B1" s="98"/>
      <c r="C1" s="98"/>
      <c r="D1" s="98"/>
      <c r="E1" s="98"/>
      <c r="F1" s="98"/>
    </row>
    <row r="3" spans="1:6" ht="64.5" customHeight="1">
      <c r="A3" s="99" t="str">
        <f>"Name of Work: "&amp;Desciption!B2</f>
        <v>Name of Work: PROVIDING SEWING MACHINE IN UC JHERRUCK, DISTRICT THATTA</v>
      </c>
      <c r="B3" s="99"/>
      <c r="C3" s="99"/>
      <c r="D3" s="99"/>
      <c r="E3" s="99"/>
      <c r="F3" s="99"/>
    </row>
    <row r="4" spans="1:6" ht="27.75" customHeight="1">
      <c r="A4" s="100" t="s">
        <v>23</v>
      </c>
      <c r="B4" s="100"/>
      <c r="C4" s="100"/>
      <c r="D4" s="100"/>
      <c r="E4" s="100"/>
      <c r="F4" s="100"/>
    </row>
    <row r="5" spans="1:6">
      <c r="A5" s="61" t="s">
        <v>24</v>
      </c>
      <c r="B5" s="61" t="s">
        <v>25</v>
      </c>
      <c r="C5" s="61" t="s">
        <v>26</v>
      </c>
      <c r="D5" s="61" t="s">
        <v>27</v>
      </c>
      <c r="E5" s="61" t="s">
        <v>28</v>
      </c>
      <c r="F5" s="61" t="s">
        <v>29</v>
      </c>
    </row>
    <row r="6" spans="1:6" s="66" customFormat="1" ht="75">
      <c r="A6" s="62">
        <v>1</v>
      </c>
      <c r="B6" s="63" t="str">
        <f>Desciption!D4</f>
        <v>Providing of sewing machine of singer make 15 ND model or equivalent with wooden base and top cover etc. complete
(M.R)</v>
      </c>
      <c r="C6" s="64">
        <f>Desciption!D8</f>
        <v>37</v>
      </c>
      <c r="D6" s="64">
        <f>Desciption!K8</f>
        <v>13472</v>
      </c>
      <c r="E6" s="63" t="str">
        <f>Desciption!M8&amp;Desciption!N8</f>
        <v>P/Nos.</v>
      </c>
      <c r="F6" s="65">
        <f>Desciption!Q8</f>
        <v>498464</v>
      </c>
    </row>
    <row r="7" spans="1:6" s="66" customFormat="1">
      <c r="A7" s="63"/>
      <c r="B7" s="63"/>
      <c r="C7" s="63"/>
      <c r="D7" s="63"/>
      <c r="E7" s="63"/>
      <c r="F7" s="65"/>
    </row>
    <row r="8" spans="1:6" s="66" customFormat="1">
      <c r="A8" s="63"/>
      <c r="B8" s="63"/>
      <c r="C8" s="63"/>
      <c r="D8" s="63"/>
      <c r="E8" s="63"/>
      <c r="F8" s="65"/>
    </row>
    <row r="9" spans="1:6" s="66" customFormat="1">
      <c r="A9" s="63"/>
      <c r="B9" s="63"/>
      <c r="C9" s="63"/>
      <c r="D9" s="63"/>
      <c r="E9" s="63"/>
      <c r="F9" s="65"/>
    </row>
    <row r="10" spans="1:6" s="66" customFormat="1">
      <c r="A10" s="63"/>
      <c r="B10" s="63"/>
      <c r="C10" s="63"/>
      <c r="D10" s="63"/>
      <c r="E10" s="63"/>
      <c r="F10" s="65"/>
    </row>
    <row r="11" spans="1:6" ht="27.75" customHeight="1">
      <c r="A11" s="101" t="s">
        <v>30</v>
      </c>
      <c r="B11" s="102"/>
      <c r="C11" s="102"/>
      <c r="D11" s="102"/>
      <c r="E11" s="103"/>
      <c r="F11" s="67">
        <f>SUM(F6:F10)</f>
        <v>498464</v>
      </c>
    </row>
    <row r="14" spans="1:6">
      <c r="A14" s="68" t="s">
        <v>31</v>
      </c>
    </row>
    <row r="16" spans="1:6">
      <c r="A16" s="68" t="s">
        <v>32</v>
      </c>
    </row>
    <row r="17" spans="1:6">
      <c r="B17" s="75"/>
      <c r="C17" s="74"/>
      <c r="D17" s="74"/>
      <c r="E17" s="75"/>
      <c r="F17" s="74"/>
    </row>
    <row r="18" spans="1:6">
      <c r="B18" s="69"/>
      <c r="E18" s="69"/>
    </row>
    <row r="19" spans="1:6">
      <c r="B19" s="69"/>
      <c r="E19" s="69"/>
    </row>
    <row r="20" spans="1:6">
      <c r="B20" s="70"/>
      <c r="E20" s="70"/>
    </row>
    <row r="21" spans="1:6">
      <c r="E21" s="25" t="s">
        <v>9</v>
      </c>
    </row>
    <row r="22" spans="1:6">
      <c r="A22" s="71"/>
      <c r="E22" s="26" t="s">
        <v>10</v>
      </c>
    </row>
    <row r="23" spans="1:6">
      <c r="B23" s="69" t="s">
        <v>33</v>
      </c>
    </row>
  </sheetData>
  <mergeCells count="4">
    <mergeCell ref="A1:F1"/>
    <mergeCell ref="A3:F3"/>
    <mergeCell ref="A4:F4"/>
    <mergeCell ref="A11:E11"/>
  </mergeCells>
  <pageMargins left="0.49" right="0.47" top="0.7" bottom="0.75" header="0.3" footer="0.3"/>
  <pageSetup paperSize="9" scale="9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workbookViewId="0">
      <selection activeCell="A3" sqref="A3:F3"/>
    </sheetView>
  </sheetViews>
  <sheetFormatPr defaultRowHeight="18.75"/>
  <cols>
    <col min="1" max="1" width="5.5703125" style="60" customWidth="1"/>
    <col min="2" max="2" width="8.140625" style="60" customWidth="1"/>
    <col min="3" max="3" width="51" style="60" customWidth="1"/>
    <col min="4" max="4" width="12" style="60" bestFit="1" customWidth="1"/>
    <col min="5" max="5" width="9.7109375" style="60" customWidth="1"/>
    <col min="6" max="6" width="14.140625" style="60" customWidth="1"/>
    <col min="7" max="16384" width="9.140625" style="60"/>
  </cols>
  <sheetData>
    <row r="1" spans="1:6" ht="31.5">
      <c r="A1" s="98" t="s">
        <v>10</v>
      </c>
      <c r="B1" s="98"/>
      <c r="C1" s="98"/>
      <c r="D1" s="98"/>
      <c r="E1" s="98"/>
      <c r="F1" s="98"/>
    </row>
    <row r="2" spans="1:6" ht="63" customHeight="1">
      <c r="A2" s="99" t="s">
        <v>39</v>
      </c>
      <c r="B2" s="99"/>
      <c r="C2" s="99"/>
      <c r="D2" s="99"/>
      <c r="E2" s="99"/>
      <c r="F2" s="99"/>
    </row>
    <row r="3" spans="1:6" ht="36.75" customHeight="1">
      <c r="A3" s="100" t="s">
        <v>35</v>
      </c>
      <c r="B3" s="100"/>
      <c r="C3" s="100"/>
      <c r="D3" s="100"/>
      <c r="E3" s="100"/>
      <c r="F3" s="100"/>
    </row>
    <row r="4" spans="1:6" ht="37.5">
      <c r="A4" s="73" t="s">
        <v>24</v>
      </c>
      <c r="B4" s="73" t="s">
        <v>26</v>
      </c>
      <c r="C4" s="73" t="s">
        <v>34</v>
      </c>
      <c r="D4" s="73" t="s">
        <v>27</v>
      </c>
      <c r="E4" s="73" t="s">
        <v>28</v>
      </c>
      <c r="F4" s="61" t="s">
        <v>38</v>
      </c>
    </row>
    <row r="5" spans="1:6" s="66" customFormat="1" ht="87" customHeight="1">
      <c r="A5" s="62">
        <v>1</v>
      </c>
      <c r="B5" s="72">
        <v>37</v>
      </c>
      <c r="C5" s="63" t="str">
        <f>Desciption!D4</f>
        <v>Providing of sewing machine of singer make 15 ND model or equivalent with wooden base and top cover etc. complete
(M.R)</v>
      </c>
      <c r="D5" s="64"/>
      <c r="E5" s="62" t="s">
        <v>37</v>
      </c>
      <c r="F5" s="65"/>
    </row>
    <row r="6" spans="1:6" s="66" customFormat="1">
      <c r="A6" s="63"/>
      <c r="B6" s="63"/>
      <c r="C6" s="63"/>
      <c r="D6" s="63"/>
      <c r="E6" s="63"/>
      <c r="F6" s="65"/>
    </row>
    <row r="7" spans="1:6" s="66" customFormat="1">
      <c r="A7" s="63"/>
      <c r="B7" s="63"/>
      <c r="C7" s="63"/>
      <c r="D7" s="63"/>
      <c r="E7" s="63"/>
      <c r="F7" s="65"/>
    </row>
    <row r="8" spans="1:6" s="66" customFormat="1">
      <c r="A8" s="63"/>
      <c r="B8" s="63"/>
      <c r="C8" s="63"/>
      <c r="D8" s="63"/>
      <c r="E8" s="63"/>
      <c r="F8" s="65"/>
    </row>
    <row r="9" spans="1:6" s="66" customFormat="1">
      <c r="A9" s="63"/>
      <c r="B9" s="63"/>
      <c r="C9" s="63"/>
      <c r="D9" s="63"/>
      <c r="E9" s="63"/>
      <c r="F9" s="65"/>
    </row>
    <row r="10" spans="1:6" ht="27.75" customHeight="1">
      <c r="A10" s="101" t="s">
        <v>30</v>
      </c>
      <c r="B10" s="102"/>
      <c r="C10" s="102"/>
      <c r="D10" s="102"/>
      <c r="E10" s="103"/>
      <c r="F10" s="67"/>
    </row>
    <row r="13" spans="1:6">
      <c r="A13" s="68" t="s">
        <v>36</v>
      </c>
      <c r="B13" s="68"/>
    </row>
    <row r="14" spans="1:6">
      <c r="B14" s="74"/>
      <c r="C14" s="74"/>
      <c r="D14" s="74"/>
      <c r="E14" s="74"/>
      <c r="F14" s="74"/>
    </row>
    <row r="17" spans="1:5">
      <c r="C17" s="69"/>
      <c r="E17" s="69"/>
    </row>
    <row r="18" spans="1:5">
      <c r="C18" s="70"/>
      <c r="E18" s="70"/>
    </row>
    <row r="19" spans="1:5">
      <c r="E19" s="25" t="s">
        <v>9</v>
      </c>
    </row>
    <row r="20" spans="1:5">
      <c r="A20" s="71"/>
      <c r="B20" s="71"/>
      <c r="E20" s="26" t="s">
        <v>10</v>
      </c>
    </row>
    <row r="21" spans="1:5">
      <c r="C21" s="69" t="s">
        <v>33</v>
      </c>
    </row>
  </sheetData>
  <mergeCells count="4">
    <mergeCell ref="A1:F1"/>
    <mergeCell ref="A3:F3"/>
    <mergeCell ref="A10:E10"/>
    <mergeCell ref="A2:F2"/>
  </mergeCells>
  <pageMargins left="0.49" right="0.47" top="0.7" bottom="0.75" header="0.3" footer="0.3"/>
  <pageSetup paperSize="9" scale="9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C26"/>
  <sheetViews>
    <sheetView tabSelected="1" topLeftCell="A7" workbookViewId="0">
      <selection activeCell="C18" sqref="C18"/>
    </sheetView>
  </sheetViews>
  <sheetFormatPr defaultRowHeight="18.75"/>
  <cols>
    <col min="1" max="1" width="6.28515625" style="60" customWidth="1"/>
    <col min="2" max="2" width="48.140625" style="60" customWidth="1"/>
    <col min="3" max="3" width="46.5703125" style="60" customWidth="1"/>
    <col min="4" max="16384" width="9.140625" style="60"/>
  </cols>
  <sheetData>
    <row r="1" spans="1:3" ht="31.5">
      <c r="A1" s="98" t="s">
        <v>10</v>
      </c>
      <c r="B1" s="98"/>
      <c r="C1" s="98"/>
    </row>
    <row r="2" spans="1:3">
      <c r="A2" s="60">
        <v>5</v>
      </c>
    </row>
    <row r="3" spans="1:3" ht="29.25" customHeight="1">
      <c r="A3" s="106" t="s">
        <v>41</v>
      </c>
      <c r="B3" s="106"/>
      <c r="C3" s="106"/>
    </row>
    <row r="4" spans="1:3" ht="54" customHeight="1">
      <c r="A4" s="107" t="s">
        <v>42</v>
      </c>
      <c r="B4" s="107"/>
      <c r="C4" s="107"/>
    </row>
    <row r="5" spans="1:3" s="79" customFormat="1" ht="28.5" customHeight="1">
      <c r="A5" s="76" t="s">
        <v>43</v>
      </c>
      <c r="B5" s="77" t="s">
        <v>44</v>
      </c>
      <c r="C5" s="78" t="s">
        <v>45</v>
      </c>
    </row>
    <row r="6" spans="1:3" s="79" customFormat="1" ht="54" customHeight="1">
      <c r="A6" s="76" t="s">
        <v>46</v>
      </c>
      <c r="B6" s="77" t="s">
        <v>47</v>
      </c>
      <c r="C6" s="80" t="str">
        <f>Desciption!B2</f>
        <v>PROVIDING SEWING MACHINE IN UC JHERRUCK, DISTRICT THATTA</v>
      </c>
    </row>
    <row r="7" spans="1:3" s="79" customFormat="1" ht="37.5">
      <c r="A7" s="76" t="s">
        <v>48</v>
      </c>
      <c r="B7" s="81" t="s">
        <v>49</v>
      </c>
      <c r="C7" s="80" t="s">
        <v>50</v>
      </c>
    </row>
    <row r="8" spans="1:3" s="79" customFormat="1" ht="29.25" customHeight="1">
      <c r="A8" s="76" t="s">
        <v>51</v>
      </c>
      <c r="B8" s="81" t="s">
        <v>52</v>
      </c>
      <c r="C8" s="82" t="s">
        <v>77</v>
      </c>
    </row>
    <row r="9" spans="1:3" s="79" customFormat="1" ht="27.75" customHeight="1">
      <c r="A9" s="76" t="s">
        <v>53</v>
      </c>
      <c r="B9" s="81" t="s">
        <v>54</v>
      </c>
      <c r="C9" s="80" t="s">
        <v>76</v>
      </c>
    </row>
    <row r="10" spans="1:3" s="79" customFormat="1">
      <c r="A10" s="104" t="s">
        <v>55</v>
      </c>
      <c r="B10" s="108" t="s">
        <v>56</v>
      </c>
      <c r="C10" s="83" t="s">
        <v>57</v>
      </c>
    </row>
    <row r="11" spans="1:3" s="79" customFormat="1">
      <c r="A11" s="104"/>
      <c r="B11" s="108"/>
      <c r="C11" s="84" t="s">
        <v>58</v>
      </c>
    </row>
    <row r="12" spans="1:3" s="79" customFormat="1">
      <c r="A12" s="104" t="s">
        <v>59</v>
      </c>
      <c r="B12" s="108" t="s">
        <v>60</v>
      </c>
      <c r="C12" s="85"/>
    </row>
    <row r="13" spans="1:3" s="79" customFormat="1" ht="37.5">
      <c r="A13" s="104"/>
      <c r="B13" s="108"/>
      <c r="C13" s="84" t="s">
        <v>61</v>
      </c>
    </row>
    <row r="14" spans="1:3" s="79" customFormat="1" ht="30.75" customHeight="1">
      <c r="A14" s="76" t="s">
        <v>62</v>
      </c>
      <c r="B14" s="81" t="s">
        <v>63</v>
      </c>
      <c r="C14" s="80" t="s">
        <v>64</v>
      </c>
    </row>
    <row r="15" spans="1:3" s="79" customFormat="1" ht="34.5">
      <c r="A15" s="76" t="s">
        <v>65</v>
      </c>
      <c r="B15" s="77" t="s">
        <v>66</v>
      </c>
      <c r="C15" s="80" t="s">
        <v>78</v>
      </c>
    </row>
    <row r="16" spans="1:3" s="79" customFormat="1" ht="56.25">
      <c r="A16" s="76" t="s">
        <v>67</v>
      </c>
      <c r="B16" s="77" t="s">
        <v>68</v>
      </c>
      <c r="C16" s="80" t="s">
        <v>79</v>
      </c>
    </row>
    <row r="17" spans="1:3" s="79" customFormat="1" ht="34.5">
      <c r="A17" s="76" t="s">
        <v>69</v>
      </c>
      <c r="B17" s="77" t="s">
        <v>70</v>
      </c>
      <c r="C17" s="80" t="s">
        <v>71</v>
      </c>
    </row>
    <row r="18" spans="1:3" s="79" customFormat="1">
      <c r="A18" s="104" t="s">
        <v>72</v>
      </c>
      <c r="B18" s="105" t="s">
        <v>73</v>
      </c>
      <c r="C18" s="86" t="s">
        <v>74</v>
      </c>
    </row>
    <row r="19" spans="1:3" s="79" customFormat="1" ht="56.25">
      <c r="A19" s="104"/>
      <c r="B19" s="105"/>
      <c r="C19" s="87" t="s">
        <v>75</v>
      </c>
    </row>
    <row r="20" spans="1:3" s="79" customFormat="1">
      <c r="A20" s="76"/>
      <c r="B20" s="88"/>
      <c r="C20" s="89"/>
    </row>
    <row r="25" spans="1:3">
      <c r="C25" s="25" t="s">
        <v>9</v>
      </c>
    </row>
    <row r="26" spans="1:3">
      <c r="A26" s="71"/>
      <c r="C26" s="26" t="s">
        <v>10</v>
      </c>
    </row>
  </sheetData>
  <mergeCells count="9">
    <mergeCell ref="A18:A19"/>
    <mergeCell ref="B18:B19"/>
    <mergeCell ref="A1:C1"/>
    <mergeCell ref="A3:C3"/>
    <mergeCell ref="A4:C4"/>
    <mergeCell ref="A10:A11"/>
    <mergeCell ref="B10:B11"/>
    <mergeCell ref="A12:A13"/>
    <mergeCell ref="B12:B13"/>
  </mergeCells>
  <pageMargins left="0.49" right="0.47" top="0.2" bottom="0.2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Title Page</vt:lpstr>
      <vt:lpstr>Abstract</vt:lpstr>
      <vt:lpstr>Desciption</vt:lpstr>
      <vt:lpstr>Schedule (B)</vt:lpstr>
      <vt:lpstr>Offer Rate</vt:lpstr>
      <vt:lpstr>BIDDING DATA</vt:lpstr>
      <vt:lpstr>Abstract!Print_Area</vt:lpstr>
      <vt:lpstr>Desciption!Print_Area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Ali Computers</cp:lastModifiedBy>
  <cp:lastPrinted>2018-01-09T17:59:51Z</cp:lastPrinted>
  <dcterms:created xsi:type="dcterms:W3CDTF">2017-11-27T09:24:11Z</dcterms:created>
  <dcterms:modified xsi:type="dcterms:W3CDTF">2018-01-09T18:00:26Z</dcterms:modified>
</cp:coreProperties>
</file>