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240" yWindow="165" windowWidth="14805" windowHeight="7950"/>
  </bookViews>
  <sheets>
    <sheet name="SB (3)" sheetId="6" r:id="rId1"/>
    <sheet name="SB (2)" sheetId="5" r:id="rId2"/>
  </sheets>
  <externalReferences>
    <externalReference r:id="rId3"/>
  </externalReferences>
  <definedNames>
    <definedName name="_xlnm.Print_Titles" localSheetId="1">'SB (2)'!$3:$3</definedName>
    <definedName name="_xlnm.Print_Titles" localSheetId="0">'SB (3)'!$3:$3</definedName>
    <definedName name="_xlnm.Print_Titles">#REF!</definedName>
  </definedNames>
  <calcPr calcId="144525"/>
</workbook>
</file>

<file path=xl/calcChain.xml><?xml version="1.0" encoding="utf-8"?>
<calcChain xmlns="http://schemas.openxmlformats.org/spreadsheetml/2006/main">
  <c r="C153" i="6"/>
  <c r="C132"/>
  <c r="B301" l="1"/>
  <c r="B299"/>
  <c r="B297"/>
  <c r="G256"/>
  <c r="G252"/>
  <c r="G247"/>
  <c r="G241"/>
  <c r="G222"/>
  <c r="G217"/>
  <c r="G213"/>
  <c r="G205"/>
  <c r="G202"/>
  <c r="G186"/>
  <c r="B178"/>
  <c r="G172"/>
  <c r="G165"/>
  <c r="G162"/>
  <c r="G153"/>
  <c r="G149"/>
  <c r="B147"/>
  <c r="B295" s="1"/>
  <c r="B145"/>
  <c r="B144"/>
  <c r="G132"/>
  <c r="G129"/>
  <c r="G126"/>
  <c r="G120"/>
  <c r="G108"/>
  <c r="G104"/>
  <c r="G101"/>
  <c r="G95"/>
  <c r="G92"/>
  <c r="B90"/>
  <c r="B293" s="1"/>
  <c r="B85"/>
  <c r="G83"/>
  <c r="G79"/>
  <c r="G74"/>
  <c r="G65"/>
  <c r="G61"/>
  <c r="C57"/>
  <c r="G57" s="1"/>
  <c r="G53"/>
  <c r="G49"/>
  <c r="G46"/>
  <c r="C43"/>
  <c r="G43" s="1"/>
  <c r="G40"/>
  <c r="G34"/>
  <c r="G22"/>
  <c r="G18"/>
  <c r="G14"/>
  <c r="G8"/>
  <c r="B6"/>
  <c r="B5"/>
  <c r="B379" i="5"/>
  <c r="B377"/>
  <c r="B375"/>
  <c r="B373"/>
  <c r="G324"/>
  <c r="G319"/>
  <c r="G179" i="6" l="1"/>
  <c r="E295" s="1"/>
  <c r="G236"/>
  <c r="E297" s="1"/>
  <c r="G267"/>
  <c r="E299" s="1"/>
  <c r="G87"/>
  <c r="B179"/>
  <c r="G330" i="5"/>
  <c r="G336"/>
  <c r="G356"/>
  <c r="G351"/>
  <c r="G294"/>
  <c r="G264"/>
  <c r="G259"/>
  <c r="G242"/>
  <c r="G309"/>
  <c r="G305"/>
  <c r="G300"/>
  <c r="G290"/>
  <c r="B290"/>
  <c r="G284"/>
  <c r="G281"/>
  <c r="G278"/>
  <c r="G269"/>
  <c r="G253"/>
  <c r="G238"/>
  <c r="G223"/>
  <c r="G213"/>
  <c r="G157"/>
  <c r="G153"/>
  <c r="G149"/>
  <c r="G144"/>
  <c r="G139"/>
  <c r="G134"/>
  <c r="G129"/>
  <c r="G124"/>
  <c r="G119"/>
  <c r="G111"/>
  <c r="G107"/>
  <c r="G98"/>
  <c r="G92"/>
  <c r="G82"/>
  <c r="G67"/>
  <c r="G61"/>
  <c r="C57"/>
  <c r="G57" s="1"/>
  <c r="G53"/>
  <c r="G45"/>
  <c r="G37"/>
  <c r="G26"/>
  <c r="G23"/>
  <c r="G19"/>
  <c r="G15"/>
  <c r="G11"/>
  <c r="G7"/>
  <c r="E291" i="6" l="1"/>
  <c r="B87"/>
  <c r="G369" i="5"/>
  <c r="E379" s="1"/>
  <c r="G163"/>
  <c r="E375" s="1"/>
</calcChain>
</file>

<file path=xl/sharedStrings.xml><?xml version="1.0" encoding="utf-8"?>
<sst xmlns="http://schemas.openxmlformats.org/spreadsheetml/2006/main" count="474" uniqueCount="233">
  <si>
    <t>Schedule-B</t>
  </si>
  <si>
    <t>S.N</t>
  </si>
  <si>
    <t>Name of Item.</t>
  </si>
  <si>
    <t>Quantity</t>
  </si>
  <si>
    <t>Rate</t>
  </si>
  <si>
    <t>Unit</t>
  </si>
  <si>
    <t>Amount.</t>
  </si>
  <si>
    <t>Dismantling brick work in lime or cement mortar (SINO. 13 P-11)</t>
  </si>
  <si>
    <t>Cft</t>
  </si>
  <si>
    <t>% Cft</t>
  </si>
  <si>
    <t>(Rs: Twelve Hundred Eighty Five Rupees and Sixty Three Paisa Only)</t>
  </si>
  <si>
    <t>%0Cft</t>
  </si>
  <si>
    <t>(Rs: Thirty One Hundred Seventy Six Rupees &amp; Twenty Five Paisa Only)</t>
  </si>
  <si>
    <t>(Rs: Nine Thousand Four Hundred Sixteen Rupees &amp; Twenty Eight Paisa Only)</t>
  </si>
  <si>
    <t>%Cft</t>
  </si>
  <si>
    <t>Sft</t>
  </si>
  <si>
    <t>% Sft</t>
  </si>
  <si>
    <t>P.Cft</t>
  </si>
  <si>
    <t>(Rs: Three Hundred Thirty Seven Rupees  Only)</t>
  </si>
  <si>
    <t>Cwt</t>
  </si>
  <si>
    <t>P.Cwt</t>
  </si>
  <si>
    <t>(Rs: Five Thousand One Rupees and Seventy Paisa Only)</t>
  </si>
  <si>
    <t>(Rs: Twelve Thousand Six Hundred Seventy Four Rupees and Thirty Six Paisa  Only)</t>
  </si>
  <si>
    <t>Cement plaster 1:6 upto 20' height (b) 1/2" thick. (S.I.No. 13(b) P-51 )</t>
  </si>
  <si>
    <t>(Rs: Twenty Two Hundred Six Rupees and Sixty Paisa Only)</t>
  </si>
  <si>
    <t>Cement plaster 1:4 upto 20' height (a) 3/8" thick. (S.I.No. 11(a) P-51 )</t>
  </si>
  <si>
    <t>(Rs: Twenty One Hundred Ninety Seven Rupees and Fifty Two Paisa Only)</t>
  </si>
  <si>
    <t>Preparing the surface and painting with weather coat i/c rubbing the surface with rubbing brick / sand paper filling the voids with chalk/plaster of pairs and then painting with weather of approved make. (SINO.38 P-61)</t>
  </si>
  <si>
    <t>(Rs: Twenty Five Hundred and Sixty Seven Rupees and Ninety Five Paisa  Only)</t>
  </si>
  <si>
    <t>P.Sft</t>
  </si>
  <si>
    <t>Painting New surface and painting of door and windows any type 3 coats  coat (SINO.5(c) P-77)</t>
  </si>
  <si>
    <t>(Rs: Twenty One Hundred Sixteen Rupees and Forty One Paisa  Only)</t>
  </si>
  <si>
    <t>Total</t>
  </si>
  <si>
    <t>Rs:</t>
  </si>
  <si>
    <t>Pacca brick work in foundation and plinth in  ( e ) Cement sand mortor 1:6  ( SINO. 4( e )  P-21)</t>
  </si>
  <si>
    <t>(Rs: Eight Thousand Six Hundred Ninety Four Rupees and Ninety Five paisa Only)</t>
  </si>
  <si>
    <t>(Rs: Thirty Two Hundred Seventy Five Rupees and Fifty Paisa Only)</t>
  </si>
  <si>
    <t>Preparing the surface &amp; painting with matt finish I/c  rubbing the surface with Bathy (Silicon carbide rubbing brick) filling the voids with Zink / chalk/plaster of paris mixture, applying first coat premix making the surface smooth and then painting 3 coats with matt finish of approved make etc: complete (new surface)(S.I.No.36 P-55)</t>
  </si>
  <si>
    <t>%Sft</t>
  </si>
  <si>
    <t>(Rs: Thirty Four Hundred Forty Four Rupees and Thirty Eight paisa Only)</t>
  </si>
  <si>
    <t>Rft</t>
  </si>
  <si>
    <t>P.Rft</t>
  </si>
  <si>
    <t>General Abstract</t>
  </si>
  <si>
    <t>TERMS &amp; CONDITIONS.</t>
  </si>
  <si>
    <t>No cartage on any item of work shall be  paid.</t>
  </si>
  <si>
    <t>No premium non schedule of item will be paid.</t>
  </si>
  <si>
    <t>100% well graded bajri used in the RCC 1:2:4.</t>
  </si>
  <si>
    <t>Arbitraction clause stand from the agreement.</t>
  </si>
  <si>
    <t>( CONTRACTOR )</t>
  </si>
  <si>
    <t>M/R to Police Hospital Police Line Hyderabad.</t>
  </si>
  <si>
    <t>Part "A" Civil Work</t>
  </si>
  <si>
    <t>Removing door with chowkat (S.I.No.33-a P-13)</t>
  </si>
  <si>
    <t>(Rs: One Hundred Forty Two Rupees and Eighteen Paisa  Only)</t>
  </si>
  <si>
    <t>Removing window and sky light with chowkat (S.I.No.33-b P-13)</t>
  </si>
  <si>
    <t>(Rs: One Hundred Two Rupees and Eighty Five Paisa  Only)</t>
  </si>
  <si>
    <t>Dismentling cement concret plain 1:4:8 (S.I.No.19-c P-11)</t>
  </si>
  <si>
    <t>(Rs: Sixteen Hundred Sixty Three Rupees and Seventy Five Paisa  Only)</t>
  </si>
  <si>
    <t>Removing of cement or lime plaster (SINO.53 P-13)</t>
  </si>
  <si>
    <t>(Rs: One Hundred Twenty One Rupees  Only)</t>
  </si>
  <si>
    <t>Scraping ordinary distemper oil boud distemper or paint on walls (S.I.No.54-b P-14).</t>
  </si>
  <si>
    <t>(Rs: Two Hundred Twenty Six Rupees and Eighty Eight Paisa  Only)</t>
  </si>
  <si>
    <t>P/F G.I. Frame / Chowkats of size 7"x2" or 4-1/2"x3" for Door using 20 gague G.I.sheet including welded hinges and fixing at site with necessary holds fasts filling with cement sand slurry or ratio 1:6 and repairing the jambs the cost also inclucing all carriage tolls and plants used in making and fixing . (S.I.No. 29 P-93)</t>
  </si>
  <si>
    <t>(Rs: Two Hundred Twenty Eight Rupees and Ninety Paisa  Only)</t>
  </si>
  <si>
    <t>P/F G.I. Frame / Chowkats of size 7"x2" or 4-1/2"x3" for window using 20 gague G.I.sheet including welded hinges and fixing at site with necessary holds fasts filling with cement sand slurry or ratio 1:6 and repairing the jambs the cost also inclucing all carriage tolls and plants used in making and fixing . (S.I.No. 28 P-93)</t>
  </si>
  <si>
    <t>(Rs: Two Hudnred Forty Rupees and Fifty Paisa  Only)</t>
  </si>
  <si>
    <t>First Class deodar wood wrough joinery in Doors &amp; Windows etc fixed in position including chowkats hold fasts hinges aldrops iron tower bolts chocks cleats handles &amp; cords with hooks etc. Deodar panelled or panelled and glazed or fully glazed 1-3/4" thick. (S.I.No. 7(b)P-57) (Without Chowkats).</t>
  </si>
  <si>
    <t>(Rs: Nine Hundred Two Rupees and Ninety Three Paisa Only)</t>
  </si>
  <si>
    <t>Supplying &amp; fixing inposition Aluminium channels framing for hinged doors or Alcop made with 5 mm thick tinted glass glazing (Belgium) and Alpha (Japan) locks I/c handles, stoppers etc. (b) Deluxe model (Bronze). (S.I.No.83-b P-107).</t>
  </si>
  <si>
    <t>(Rs: Fifteen Hundred Seven Rupees and Sixty Six Paisa Only)</t>
  </si>
  <si>
    <t>Supplying &amp; fixing in position Aluminium channels framing for slidding windows &amp; ventilators of Alcop made with 5 mm thick tinted glass glazing (Belgium) &amp; Aluminium fly screen I/c handles stoppers &amp; locking arrangement etc. complete. (b) Deluxe model (Bronze). (S.I.No.83-b P-107).</t>
  </si>
  <si>
    <t>(Rs: Sixteen Hundred Forty Seven Rupees and Sixty Nine Paisa Only)</t>
  </si>
  <si>
    <t>Providing &amp; Fixing Printed Glazed Porceline Tile  24" X 24"  finished in white cement of laid over a bed of 1/2"thick gray cement sand mortar ratio 1:3 using / filling of joints with white cement etc: complete in all respect.(R.A.A)</t>
  </si>
  <si>
    <t>Providing and  laying tiles glazed 6" x 6" x 1/4" on floor or wall facing in required colour and apttern of STILE specification jointed in white cement and pigment over a base of 1:2 grey cement mortar 3/4" thick including washing and filling of joints with slaurry of white cement and pigment in desired shape with finishing, clearing and cost of  wax polish etc. complete including cutting tiles to proper profile. (S.I.No.60 P-53).</t>
  </si>
  <si>
    <t>(Rs: Thirty Thousand Five Hundred Nine Rupees and Seventy Seven Paisa Only)</t>
  </si>
  <si>
    <t>S/F false ceiling of plaster of paris, in pannels i/c making frame, work of deodar wood i/c painting with soligia paint. (S.I.No.52 P-64).</t>
  </si>
  <si>
    <t>(Rs: Twenty Five Thousand Two Hundred Ninety Three Rupees and Forty Two Paisa  Only)</t>
  </si>
  <si>
    <t>P/F Wall Paper i/c Cost of Solution.</t>
  </si>
  <si>
    <t>Distempering (c) Three coats (SINO.24 (c) P-53)</t>
  </si>
  <si>
    <t>(Rs: One Thousand Seventy Nine Rupees and Sixty Five Paisa  Only)</t>
  </si>
  <si>
    <t>Part – “B” E.I Work Schedule Item</t>
  </si>
  <si>
    <t xml:space="preserve">Wiring for light or fan point with 3/.029 PVC insulated wire in 20mm (3/4’’) PVC conduit recessed in the wall or column as required.
 (SI No. 124 P-15) </t>
  </si>
  <si>
    <t>Nos</t>
  </si>
  <si>
    <t xml:space="preserve">Each </t>
  </si>
  <si>
    <t>(Rs: Eleven Hundred Thirty Rupees Only)</t>
  </si>
  <si>
    <t>Wiring for Call bell point with 3/.029 PVC insulated wire in 20mm (3/4”) PVC conduit recessed in the wall or column as required (S.I. No. 128/P-15)</t>
  </si>
  <si>
    <t>(Rs: Seventeen Hundred Sixty Four Rupees Only)</t>
  </si>
  <si>
    <t xml:space="preserve">Wiring for plug point with 3/.029 PVC insulated wire in 20mm (3/4’’) PVC conduit recessed in the wall or column as required.
 (SI No. 126 P-15)  </t>
  </si>
  <si>
    <t>(Rs: Nine Hundred Eighty Five Rupees Only)</t>
  </si>
  <si>
    <t>Providing &amp; laying (MAIN or SUB MAIN)PVC insulated with size 2-7/.044 (6mm2) copper conductor in ¾’’ dia PVC conduit recessed in the wall or column as required. (S.I.No.12 P-2)</t>
  </si>
  <si>
    <t>MTR</t>
  </si>
  <si>
    <t>P.MTR</t>
  </si>
  <si>
    <t>(Rs: Three Hundred Forty One Rupees Only)</t>
  </si>
  <si>
    <t>Providing &amp; laying (MAIN or SUB MAIN) PVC insulated with size 2-7/.029   copper conductor in ¾’’ dia PVC conduit recessed in the wall or column as required (S.I.No.10 P-2)</t>
  </si>
  <si>
    <t>(Rs: Two Hundred Twenty Two Rupees Only)</t>
  </si>
  <si>
    <t>Providing &amp; fixing DP i/c Change Over Switch 500 Volts 100amp on a prepared board (S.I.No.197 P-30)</t>
  </si>
  <si>
    <t>(Rs: Seven Thousand Six Hundred Twelve Rupees Only)</t>
  </si>
  <si>
    <t>P/F Circuit breaker 15, 20, 30, 40, 50, 60, 75 &amp; 100amp TP (XS-100NS) on a prepared board as required. (Si-204, P-31)</t>
  </si>
  <si>
    <t>(Rs: Twenty Four Hundred Fifty Six Rupees Only)</t>
  </si>
  <si>
    <t>Providing &amp; fixing voltmeter size 96/96mm 500volt as required &amp; as per instruction of EI (S.I.No.285 P-41)</t>
  </si>
  <si>
    <t>(Rs: Nine Hundred Ninety Nine Rupees  Only)</t>
  </si>
  <si>
    <t>Providing &amp; fixing ammeters size 96/96mm Direct 15A, 30A, 50A, 60A &amp; 100A as required &amp; as per instruction of EI (S.I.No.284 P-41)</t>
  </si>
  <si>
    <t>(Rs: One Thousand Fifty Four Rupees Only)</t>
  </si>
  <si>
    <t>Part – “B” Non – Schedule Item</t>
  </si>
  <si>
    <t xml:space="preserve">S/F LED light 18 to 20 watt fully covered i/c cutting in false ceiling and finishing the same, fixing of light i/c necessary connection etc complete (Philips as required) </t>
  </si>
  <si>
    <t>S/F  Ceiling fan 56” sweep complete with conopy, block etc superior quality.</t>
  </si>
  <si>
    <t>S/F Wall Breaket Fan 18" sweep complete with all accessories.</t>
  </si>
  <si>
    <t>S/F Mix metallic switch 2 pin socket bell pati etc as required.</t>
  </si>
  <si>
    <t>S/F Multi Purpose base heavy duty power plug 3 in socket with base as required.</t>
  </si>
  <si>
    <t>P/F Energy Saver bulb superior quality for fancy room light.</t>
  </si>
  <si>
    <t>S/F Mix Matlic sheet 2-8 hole.</t>
  </si>
  <si>
    <t>S/F Fancy type Mix metallic sheet farme 2,4,6,8 hole with pure board as required cutting &amp; refilling.</t>
  </si>
  <si>
    <t>S/F Panel board double shutter.</t>
  </si>
  <si>
    <t>S/F Fancy Fan dimmer.</t>
  </si>
  <si>
    <t>Each</t>
  </si>
  <si>
    <t>P/F Orisa type white or colour glazed earthen ware W.C. pan with cost, of low level plastic flush tank of 3' gallons capacity of approved quality I/c making req: No.of holes in walls, plinth &amp; floor and making good in c.c. 1:2:4 (a) W.C. pan orisa type 23" with plastic tank of low down 3 gallons trap &amp; C.I. thumble ( Superior quality) (i) with 4" dia C.I. trap(S.I.No. 3(a) (ii)P-2)</t>
  </si>
  <si>
    <t>(Rs: Six Thousand Sixty Six Rupees and Sixty Paisa Only)</t>
  </si>
  <si>
    <t>P/F 24"x18" lav: basin in white glazed earthen ware complete with &amp; including the cost of W.I. Or C.I. Contilever brackets 6 inches built into walls painted white in two coats after a primary coat of red lead paint a pair of 1/2" dia chrome plated pillar taps, 1-1/2" dia rubber plug and chrome plated brass chain 1-1/4" dia malleable iron or c.p.brass traps malleable iron or brass union and making requisite No. of holes in walls, plinth and floor for pipe connection and making good in c.c. 1:2:4 ( foreign or equivalent) (SINO. 13 P-4).</t>
  </si>
  <si>
    <t>Nos.</t>
  </si>
  <si>
    <t>(Rs: Six Thousand Two Hundred Thirty Seven Rupees Only)</t>
  </si>
  <si>
    <t>Add extra labour for providing and fixing of earthen ware padestal white or coloured glazed (Standard Pattern) (S.I.No. 11 P-3)</t>
  </si>
  <si>
    <t>(Rs: Twenty Five Hundred Thirty Three Rupees and Forty Seven Paisa Only)</t>
  </si>
  <si>
    <t>P/F 6"x2" of 6"x3" C.I. Floor trap of the approved self cleaning design with a C.I. Screwed down grating with or without a vent arm complete with and including making requisite number of holes in walls plinth and floor for pipe connection 1:2:4 (S.I.No. 23 P-6)</t>
  </si>
  <si>
    <t>P/F in position nyloon connection complete with 1/2" dia brass stop cock gtwo brass nuts and lining jointed to lead pipe with plumber wiped solder joints  ( 1/2" inche lead pipe to be of not less than 4 lbs per lineal year ) ( S.I.No. 23 P-6)</t>
  </si>
  <si>
    <t>(Rs: Four Hundred Forty Seven Rupees and Fifteen Paisa Only)</t>
  </si>
  <si>
    <t>P/F M.S clamp of the required design to 4" dia C.I pipe socket i/c cost of nuts and making good to wall or M.S Bolt &amp; Nuts 4" into wall i/c pipe distance piece Extra painting to match the color of Buildings (S.I.No.2 P-9)</t>
  </si>
  <si>
    <t>(Rs: Seventy Two Rupees and Sixteen Paisa Only)</t>
  </si>
  <si>
    <t>Providing G.I. Pipes, special, and clamps etc including fixing cutting and fitting complete with and including the cost of breaking through walls and roofs making food etc painting two coats after cleaning the pipe etc with white zink paint with pigement to match the colour of the buildings and testing with water to a pressure head of 200' &amp; handling (ii)(S.I.No.1(i)P-12)</t>
  </si>
  <si>
    <t>( a ) 1/2" dia. Pipe.</t>
  </si>
  <si>
    <t>(Rs: Seventy Three Rupees and Twenty One Paisa Only)</t>
  </si>
  <si>
    <t>( b ) 3/4" dia. Pipe.</t>
  </si>
  <si>
    <t>(Rs: Ninety Five Rupees and Seventy Nine Paisa Only)</t>
  </si>
  <si>
    <t>Add extra labour for concealed G.I pipe &amp; fittings i/c making recess in the wall for pipe &amp; making good in cement mortor etc complete. S.I.No.2 P-12</t>
  </si>
  <si>
    <t>i</t>
  </si>
  <si>
    <t>(Rs: Seven Rupees and Eight Two Paisa Only)</t>
  </si>
  <si>
    <t>S/Fixing concealed stop cock of superior quality with C.P.head 1/2" dia (SINO.11(a) P-18)</t>
  </si>
  <si>
    <t>(Rs: Eight Hundred Forty Three Rupees and Ninety Two Paisa  Only)</t>
  </si>
  <si>
    <t>P/F long bib cock of crystal head  with c.p.head 1/2" dia.(S.I.No.15 (b) P-17)</t>
  </si>
  <si>
    <t>(Rs: Thirteen Hundred Eighty Four Rupees and Twenty Four Paisa Only)</t>
  </si>
  <si>
    <t>Supplying &amp; Fixing jet shower with rod of superior quality single c.p head 1/2" dia (S.I.No.15 P-19)</t>
  </si>
  <si>
    <t>(Rs: Eleven Hundred Forty Two Rupees and Twenty Four Paisa Only)</t>
  </si>
  <si>
    <t>Part "C" W/s &amp; S/F.</t>
  </si>
  <si>
    <t>Providing &amp; fixong 24" x 18" x8" white glazed fire clay sinks complete with &amp; I/c the cost of C.I or W.I brackets 6 inches built into walls, 1-1/2" rubber plug &amp; chrome plated brass chain 1-1/2"  c.p brass washer 1-1/2" dia , jmalloable iron or c.p brass trap with malloable iron of brass unions&amp; making requisite number of holes in walls, plinth &amp; floor for pipe connectiosn &amp; making good in cement concrete 1: 2: 4. (Foreign or Equivalant).(S.I.No. 18 P-5)</t>
  </si>
  <si>
    <t>(Rs: Forty Seven Hundred Twenty Two Rupees and Thirty Paisa Only)</t>
  </si>
  <si>
    <t>(Rs: Twenty Three Hundred Seventy Six Rupees  Only)</t>
  </si>
  <si>
    <t>Providing &amp; fixing24" x 18" bavelled edge mirror of belgium glass complete with 1/8" thick hard board and  c.p screws fixed to wooden pleat. (b) superior Quality. (S.I.No.3-b P-7)</t>
  </si>
  <si>
    <t>Providing &amp; fixing chrome plated brass towel rail complete with brackets fixing on wooden cleats with 1" long c.p brass screws. (b) 3/4" dia round or square (Superior quality).(S.I.No.10 P-10)</t>
  </si>
  <si>
    <t>(Rs: Fourteen Hundred Twelve Rupees and Ninety Five Paisa Only)</t>
  </si>
  <si>
    <t>( c ) 1-1/4" dia. Pipe.</t>
  </si>
  <si>
    <t>(Rs: One Hundred Fifty Three Rupees and Nineteen Paisa Only)</t>
  </si>
  <si>
    <t>Providing &amp; fixing full way gun metal balves  with wheels, threaded or flabged ends with rubber washing.(ii)     3/4" dia  (Standard Pattern)(S.I.No.4-a P-17)</t>
  </si>
  <si>
    <t>(Rs: Two Hundred Twenty Seven Rupees and Ninety Two Paisa  Only)</t>
  </si>
  <si>
    <t xml:space="preserve">Providing RCC pipe with collars class "B" digging the trenches to required depth &amp; fixing in position i/c cutting fitting and joint with maxph composition and cement mortor 1:1 and testing with water pressure to a head of 4' above the top of the highest pipe and refilling with excavation staff RCC pipe Class
</t>
  </si>
  <si>
    <t>a) 6" dia RCC pipe</t>
  </si>
  <si>
    <t>(Rs: One Hundred Ninety Nine Rupees and Twenty Five Paisa Only)</t>
  </si>
  <si>
    <t>Construction of Manhole or inspection chamber for the required diameter of circular sewer and 7-6"(1067mm depth) with walls of B B in cement sand mortar 1:3 cement plastered 1:3 1/2" thick inside of walls and 1 (25mm) thick over benching and channel i/c fixing C.I manhole cover  with frame of clear opening 1-1/2" x 1-1/2" 457 x457) embedded in plan C.C 1:2:4 and fixing 1" (25mm) dia M.S step 6" (150mm) wide projection 4" (102 mm) from the face of wall at 12" (305mm)C/C duly painted etc Complete as per Stander specification and drawing. (S.I.No 1 P No 46Ph)</t>
  </si>
  <si>
    <t>(Rs: Fourteen Thousand Seven Hundred Forty Eight Rupees Only)</t>
  </si>
  <si>
    <t>Supplying and fixing Swan type piller cock of Superior Quality with crystal head 1/2" dia (SINO.16(b)P-19)</t>
  </si>
  <si>
    <t>(Rs: Eight Hundred Seventy Seven Rupees and Eighty Paisa Only)</t>
  </si>
  <si>
    <t>Providing, Laying uPVC pipes of Class 'D' fixing in trench i/c cutting, fitting and jointing with solvent cement  i/c tsting with water to a head of 122 meter or 400 ft.(S.I.NO.6-k P-24)</t>
  </si>
  <si>
    <t xml:space="preserve">a) 6" dia </t>
  </si>
  <si>
    <t xml:space="preserve">a) 4" dia </t>
  </si>
  <si>
    <t>(Rs: Four Hundred Eighty Three Rupees Only)</t>
  </si>
  <si>
    <t>(Rs: Two Hundred Twenty Six Rupees Only)</t>
  </si>
  <si>
    <t>(Rs: Two Thousand Twenty Four Rupees Rupees and Forty Three Paisa Only)</t>
  </si>
  <si>
    <t>Part "A" Civil work Guard Room.</t>
  </si>
  <si>
    <t>Total Rs:</t>
  </si>
  <si>
    <t>Add/Deducted………….% above / Below on Schedule Item.</t>
  </si>
  <si>
    <t>Add/Deducted………….% above / Below on Non-Schedule Item.</t>
  </si>
  <si>
    <t>Grand Total Rs:</t>
  </si>
  <si>
    <t>Maintenance &amp; Repair of Police Line Hospital Hyderabad (Compound wall, Guard Room &amp; External Services)</t>
  </si>
  <si>
    <t>Excvation in foundation of building bricks and other structure i/c dag belling dressing refilling arround the structure with excvated earth watering and ramming lead upto 5 ft. (b) In ordinary  soil (SINO.18(b) P-4)</t>
  </si>
  <si>
    <t>Cement concret brick or stone ballast 1-1/2" to 2" gauge ratio 1:4:8 (SINO. 4( b ) P-16)</t>
  </si>
  <si>
    <t>(Rs: Eleven Thousand Nine Hundred Forty Eight Rupees and Thirty Six Paisa Only)</t>
  </si>
  <si>
    <t>R.C.C. work including labour and material except the cost of steel reinforcdement  and its labour for bending and binding which will be paid sepretely. This rate also imclude all kinds of forms moulds lifting shuttering curring rendering and finishing the exposed surface ( i/c screening and washing of shingle) (a) R.C. work in froo slab, beams coloumns rafts lintels and other structural members laid in situ or precast laid in position complete in all respects (i) Ratio 1:2:4 90 lbs cement 2 cft sand 4 cft shingle 1/8" to 1/4" gauge. (SINO.6 P-19)</t>
  </si>
  <si>
    <t>Fabrication of mild steel reinforcement for C.C. cutting bending laying in position making joints and fastening including the cost of binding wire also including removal of rust from bars ) (SINIO.7(b) P-18) Using Tor Bars.</t>
  </si>
  <si>
    <t>Supplying and filling sand under floor and plugging in walls. (SINO. 29 P-25)</t>
  </si>
  <si>
    <t>(Rs: Eleven Hundred Forty One Rupees and Twenty Five Paisa Only)</t>
  </si>
  <si>
    <t>Add Extra 6 mile lead.</t>
  </si>
  <si>
    <t>(Rs: Seven Hundred Seventy One Rupees and Ninety Six Paisa Only)</t>
  </si>
  <si>
    <t>C.C. brick or stone ballast 1-1/2" gague ratio 1:5:10 (S.I.No. 4( c ) P-16)</t>
  </si>
  <si>
    <t>Pacca brick work in Ground Floor in  ( e ) Cement sand mortor 1:6  ( SINO. 5( e )  P-21)</t>
  </si>
  <si>
    <t>Cement plaster 1:6 upto 12' height (b) 1/2" thick. (S.I.No. 13(b) P-52)</t>
  </si>
  <si>
    <t>Cement plaster 1:4 upto 12' height (a) 3/8" thick. (S.I.No. 11(a) P-52 )</t>
  </si>
  <si>
    <t>P/L 2" thick topping  c.c. 1:2:4 including surface finishing and dividing into panels.(SINO.16(c) P-41)</t>
  </si>
  <si>
    <t>Providing and fixing bitumen felt paper of 60 Lbs over roof I/c cleaning of roof with wire brush an removing dust, applying bitumen coat at the rate of 34 Lbs per % sft as premix inter coats and then laying felt paper with 10% over laps, then applying and spreading hill sand at the rate of 1 cft for 100 sft. The cost also i/c necessary fire material, kerosene oil, wood etc: (S.I.No.41 /P-38)</t>
  </si>
  <si>
    <t>(Rs: Fifty Four Rupees and Seventy  Only)</t>
  </si>
  <si>
    <t>M/F steel grated doors with 1/16" thick sheeting i/c angle iron frame 2"x2"x3/8" and 3/4" squars bars 4" centre to centre with locking arrangement (SINO.24 P-92)</t>
  </si>
  <si>
    <t>(Rs: Seven Hundred Twenty Six Rupees and Seventy Two Paisa  Only)</t>
  </si>
  <si>
    <t>White washing ( c )Three coats(SINO.26 ( c)  P-54)</t>
  </si>
  <si>
    <t>(Rs: Eight Hundred Twenty Nine Rupees and Ninety Five Paisa  Only)</t>
  </si>
  <si>
    <t>Prepairing Surface &amp; Painting Guard bars Jali (S.I.No.5-d P-70).</t>
  </si>
  <si>
    <t>(Rs: Twelve Hundred Seventy Rupees and Sixty Three Paisa  Only)</t>
  </si>
  <si>
    <t>Rs.</t>
  </si>
  <si>
    <t>Dementling of brick work in lime or cement mortor               ( SINO. 13 P-11)</t>
  </si>
  <si>
    <t>Pacca brick work in other than building  ( e ) Cement sand mortor 1:6  ( SINO. 4( e )  P-21)</t>
  </si>
  <si>
    <t>(Rs: Twelve Thousand Three Hundred Forty Six Rupees and Sixty Five Paisa Only)</t>
  </si>
  <si>
    <t>Cement plaster 1:6 upto 20' height (b) 1/2" thick. (S.I.No. 13(b) P-58 )</t>
  </si>
  <si>
    <t>P/F Concertina /Razon wire fencing round type 24" dia with angel iron brackets 1-1/2x1/2 size of required size bindingwith steel wire, fixing on boundry wall at specified height nuts &amp; bolts etc: complete (R.A Sanction)</t>
  </si>
  <si>
    <t>Supplying and filling sand under floor and plugging in to walls  (SI No:29 P-25)</t>
  </si>
  <si>
    <t>Cft.</t>
  </si>
  <si>
    <t>Carriage of 100 cft / 5 tons of all material like stone aggrr: spawl, coal, lime, surkhi, etc B.G.rail fastening points and crossing bridges girders, pipes, sheets, rails, M.S. Bars etc or 1000 Nos. bricks 10"x5"x3" or 1000 Nos. tiles 12"x6"x2" or 150 cft of timber or 100 Maunds of fuel wood by truck or any other means owned by the contractor (SINO.1 P-1) b) Extra lead 6 Miles</t>
  </si>
  <si>
    <t>Cement concret brick or stone ballast 1-1/2" to 2" gauge ratio 1:4:8 (SINO. 4( b ) P-14)</t>
  </si>
  <si>
    <t>P/F cement paving blocks flooring having size of 197x97x60(mm) of city/Quddra / cobble shape with natural colours, having strength b/w 5000 psi to 8500 psi  i/c filling the joints with hill sand and laying specified manner / pattern and design etc complete (SINO.72 P-49)</t>
  </si>
  <si>
    <t>(Rs: Two Hundred Twenty Three Rupees and Ninety Seven paisa Only)</t>
  </si>
  <si>
    <t>Providing &amp; fixing Precast Edge Block 3750 PSI Industrial Made Size 6 inches thick x 12 inches long x 12 inches high including the cost of Cartage, excavation, form Work for haunching, 1450 PSI lean concrete, 2250 PSI concrete for haunching, 1:4 cement sand mortor.  (Highway SINO. 14 P-16)</t>
  </si>
  <si>
    <t>(Rs: Two Hundred Ninety Seven Rupees and One Paisa Only)</t>
  </si>
  <si>
    <t>Part "D" External Drainage</t>
  </si>
  <si>
    <t>Excvation for pipe line entrenches, &amp; pits in softr soil I.e.trimming &amp; dressing sides to true allgnment &amp; shape levelling of beds of trnches to correct level &amp; grade cutting joint holes &amp; disposal of surplus earth within a one chain as directed by Engineer incharge providing fence guards, lights flages and temporary crossing for non vehicular traffic where ever required lift upto 5 ft:(1.52mm) &amp; lead upto one chain (30.5mm) (S.I.No.1 P-46 )P.H.</t>
  </si>
  <si>
    <t>%0 Cft</t>
  </si>
  <si>
    <t>(Rs: Thirty Six Hundred Only)</t>
  </si>
  <si>
    <t xml:space="preserve">Providing, Laying RCC pipes &amp; Collars of Class 'B' and fixing in trench i/c cutting, fitting and jointing with maxphalt composition and cement mortar (1:1) i/c testing with water to a head of 22.5 meter or 75 ft. (PHS.I.No.2/P-16) </t>
  </si>
  <si>
    <t>12" dia RCC pipe</t>
  </si>
  <si>
    <t>(Rs: Two Hundred Eighty Six Rupees Only)</t>
  </si>
  <si>
    <t>9" dia RCC pipe</t>
  </si>
  <si>
    <t>(Rs: One Hundred Sixty Three Rupees Only)</t>
  </si>
  <si>
    <t xml:space="preserve">Providing, Laying uPVC Pressure Pipes of Class 'D' (equivalent make) fixing in trench i/c cutting, fitting and jointing with 'Z' joint with one rubber ring  i/c testing with water to a head 122 meter or 400 ft.(PHSINo.3/P-23) </t>
  </si>
  <si>
    <t>a) 4" dia</t>
  </si>
  <si>
    <t>Refilling the excvated stuff in trenches 6" thick layer I/c watering ramming to full compaction etc complete. (S.I.No.24 P-3 5B (P.H.)</t>
  </si>
  <si>
    <t>(Rs: Twenty Seven Hundred Sixty Rupees Only)</t>
  </si>
  <si>
    <r>
      <t xml:space="preserve">Const. of main hole for the required dia of circular sewer and </t>
    </r>
    <r>
      <rPr>
        <b/>
        <sz val="10"/>
        <rFont val="Bookman Old Style"/>
        <family val="1"/>
      </rPr>
      <t>7'-6"</t>
    </r>
    <r>
      <rPr>
        <sz val="10"/>
        <rFont val="Bookman Old Style"/>
        <family val="1"/>
      </rPr>
      <t xml:space="preserve"> depth with walls of B.B in cement mortor 1:3 1/2" thick inside of walls and 1" (25mm) thick over benching and channel  i/c fixing C.I. manhole cover with frame of clear opening 2'x2'(610x610mm) of 4.5 cwt embeded in plain C.C.1:2:4 and two way rainforced 6" thickness i/c fixing 1"(25mm) dia M.S steps6"(150 mm) doa M.S steps 6" (150mm) wide projecting 4" (102 mm) from the face of wall at 12" (305mm) c/c duly painted etc complete as per specification and drawing No. D.P./2 of Public Health Circle SouthernZone Hyderabad (a) 4" to 9" dia 4'x3'x7'-9") (SINO.1(a)P-39)</t>
    </r>
  </si>
  <si>
    <t>Part – “E” Schedule Item</t>
  </si>
  <si>
    <t>Providing &amp; laying (MAIN or SUB MAIN) PVC insulated with size 2-7/.036 copper conductor in ¾’’ dia PVC conduit recessed in the wall or column as required. (S.I.No.11 P-2)</t>
  </si>
  <si>
    <t>(Rs: Two Hundred Fifty Two Rupees Only)</t>
  </si>
  <si>
    <t>P/F Circuit breaker 6,10,15,20,30,40,50, &amp; 63 amp SP (TB-5S) on a prepared board as required. (Si-203, P-31)</t>
  </si>
  <si>
    <t>(Rs: Nine Hundred Sixteen Rupees Only)</t>
  </si>
  <si>
    <t>(Rs: Twenty Four Hundred and Fifty Six Rupees Only)</t>
  </si>
  <si>
    <t xml:space="preserve">Construction of RCC foundation as per following specification &amp; instruction of EI for 31ft/40ft long tubular pole Excavation of soft/hard soil 3`×3`×5.5`Stone soiling 3`×3`×6`` making lean in the ratio of 1:4:8 Length of MS bolts 6 ½`( ¾ `` dia) 4 no’s &amp; making thread on MS rod Template  16``×16``× ¼`` Rings ¼`` dia round bar 4 no’s to the welded with MS rod RCC foundation ratio 1:2:4 
with appropriate size 2`×2`×6.5`.(S.I.No.139 P-19)
</t>
  </si>
  <si>
    <t>(Rs: Fifteen Thousand One Hundred Sixty Eight Rupees Only)</t>
  </si>
  <si>
    <t>Total =</t>
  </si>
  <si>
    <t>Part – “F” Non – Schedule Item</t>
  </si>
  <si>
    <t xml:space="preserve">P/F Distribution panel board double shutter to accommodate for circuit breaker i/c cutting in recessed the wall and fixing DB board and finishing the same and painting with enameled paint etc required. </t>
  </si>
  <si>
    <t>S/F 20' M/s iron tubular pole in size (15'+5"+5'+4") (10SWG) with foundation / base plate nut and bolt with out color with street light bracket.</t>
  </si>
  <si>
    <t>S/F LED Pole / Street light (100 watt) with one year warranty Superior Quality.</t>
  </si>
</sst>
</file>

<file path=xl/styles.xml><?xml version="1.0" encoding="utf-8"?>
<styleSheet xmlns="http://schemas.openxmlformats.org/spreadsheetml/2006/main">
  <numFmts count="4">
    <numFmt numFmtId="43" formatCode="_(* #,##0.00_);_(* \(#,##0.00\);_(* &quot;-&quot;??_);_(@_)"/>
    <numFmt numFmtId="164" formatCode="_(* #,##0_);_(* \(#,##0\);_(* &quot;-&quot;??_);_(@_)"/>
    <numFmt numFmtId="165" formatCode="0.0"/>
    <numFmt numFmtId="166" formatCode="_(* #,##0.0_);_(* \(#,##0.0\);_(* &quot;-&quot;??_);_(@_)"/>
  </numFmts>
  <fonts count="35">
    <font>
      <sz val="11"/>
      <color theme="1"/>
      <name val="Calibri"/>
      <family val="2"/>
      <scheme val="minor"/>
    </font>
    <font>
      <sz val="11"/>
      <color theme="1"/>
      <name val="Calibri"/>
      <family val="2"/>
      <scheme val="minor"/>
    </font>
    <font>
      <sz val="10"/>
      <name val="Arial"/>
      <family val="2"/>
    </font>
    <font>
      <b/>
      <sz val="10"/>
      <name val="Bookman Old Style"/>
      <family val="1"/>
    </font>
    <font>
      <b/>
      <sz val="9"/>
      <name val="Bookman Old Style"/>
      <family val="1"/>
    </font>
    <font>
      <sz val="10"/>
      <name val="Bookman Old Style"/>
      <family val="1"/>
    </font>
    <font>
      <b/>
      <sz val="10"/>
      <name val="Century Schoolbook"/>
      <family val="1"/>
    </font>
    <font>
      <sz val="10"/>
      <color indexed="8"/>
      <name val="Bookman Old Style"/>
      <family val="1"/>
    </font>
    <font>
      <b/>
      <sz val="8"/>
      <name val="Bookman Old Style"/>
      <family val="1"/>
    </font>
    <font>
      <sz val="11"/>
      <color indexed="8"/>
      <name val="Calibri"/>
      <family val="2"/>
    </font>
    <font>
      <u/>
      <sz val="10"/>
      <name val="Bookman Old Style"/>
      <family val="1"/>
    </font>
    <font>
      <sz val="10"/>
      <color indexed="9"/>
      <name val="Bookman Old Style"/>
      <family val="1"/>
    </font>
    <font>
      <b/>
      <sz val="10"/>
      <color indexed="8"/>
      <name val="Bookman Old Style"/>
      <family val="1"/>
    </font>
    <font>
      <b/>
      <u/>
      <sz val="10"/>
      <name val="Bookman Old Style"/>
      <family val="1"/>
    </font>
    <font>
      <b/>
      <sz val="10"/>
      <name val="Arial"/>
      <family val="2"/>
    </font>
    <font>
      <b/>
      <sz val="10"/>
      <name val="Tahoma"/>
      <family val="2"/>
    </font>
    <font>
      <b/>
      <u/>
      <sz val="10"/>
      <name val="Tahoma"/>
      <family val="2"/>
    </font>
    <font>
      <sz val="10"/>
      <name val="Tahoma"/>
      <family val="2"/>
    </font>
    <font>
      <b/>
      <sz val="9"/>
      <name val="Comic Sans MS"/>
      <family val="4"/>
    </font>
    <font>
      <b/>
      <u/>
      <sz val="11"/>
      <color theme="1"/>
      <name val="Times New Roman"/>
      <family val="1"/>
    </font>
    <font>
      <sz val="11"/>
      <color theme="1"/>
      <name val="Arial"/>
      <family val="2"/>
    </font>
    <font>
      <sz val="12"/>
      <color theme="1"/>
      <name val="Arial"/>
      <family val="2"/>
    </font>
    <font>
      <sz val="11"/>
      <name val="Arial"/>
      <family val="2"/>
    </font>
    <font>
      <b/>
      <i/>
      <sz val="10"/>
      <color indexed="8"/>
      <name val="Bookman Old Style"/>
      <family val="1"/>
    </font>
    <font>
      <b/>
      <sz val="12"/>
      <name val="Bookman Old Style"/>
      <family val="1"/>
    </font>
    <font>
      <sz val="9"/>
      <name val="Bookman Old Style"/>
      <family val="1"/>
    </font>
    <font>
      <sz val="10"/>
      <name val="Arial"/>
    </font>
    <font>
      <b/>
      <sz val="16"/>
      <name val="Bookman Old Style"/>
      <family val="1"/>
    </font>
    <font>
      <sz val="10"/>
      <name val="BankGothic Lt BT"/>
      <family val="2"/>
    </font>
    <font>
      <b/>
      <sz val="12"/>
      <name val="Book Antiqua"/>
      <family val="1"/>
    </font>
    <font>
      <b/>
      <sz val="8"/>
      <name val="Arial"/>
      <family val="2"/>
    </font>
    <font>
      <b/>
      <sz val="10"/>
      <color indexed="9"/>
      <name val="Bookman Old Style"/>
      <family val="1"/>
    </font>
    <font>
      <b/>
      <u/>
      <sz val="10"/>
      <name val="Arial"/>
      <family val="2"/>
    </font>
    <font>
      <b/>
      <sz val="10"/>
      <color theme="1"/>
      <name val="Arial"/>
      <family val="2"/>
    </font>
    <font>
      <b/>
      <sz val="11"/>
      <color theme="1"/>
      <name val="Arial"/>
      <family val="2"/>
    </font>
  </fonts>
  <fills count="4">
    <fill>
      <patternFill patternType="none"/>
    </fill>
    <fill>
      <patternFill patternType="gray125"/>
    </fill>
    <fill>
      <patternFill patternType="solid">
        <fgColor indexed="65"/>
        <bgColor indexed="64"/>
      </patternFill>
    </fill>
    <fill>
      <patternFill patternType="gray0625"/>
    </fill>
  </fills>
  <borders count="14">
    <border>
      <left/>
      <right/>
      <top/>
      <bottom/>
      <diagonal/>
    </border>
    <border>
      <left style="dashDot">
        <color indexed="64"/>
      </left>
      <right style="dashDot">
        <color indexed="64"/>
      </right>
      <top style="mediumDashDot">
        <color indexed="64"/>
      </top>
      <bottom style="mediumDashDot">
        <color indexed="64"/>
      </bottom>
      <diagonal/>
    </border>
    <border>
      <left/>
      <right/>
      <top style="mediumDashDot">
        <color indexed="64"/>
      </top>
      <bottom style="mediumDashDot">
        <color indexed="64"/>
      </bottom>
      <diagonal/>
    </border>
    <border>
      <left/>
      <right style="mediumDashDot">
        <color indexed="64"/>
      </right>
      <top style="mediumDashDot">
        <color indexed="64"/>
      </top>
      <bottom style="mediumDashDot">
        <color indexed="64"/>
      </bottom>
      <diagonal/>
    </border>
    <border>
      <left style="mediumDashDot">
        <color indexed="64"/>
      </left>
      <right style="dashDot">
        <color indexed="64"/>
      </right>
      <top style="mediumDashDot">
        <color indexed="64"/>
      </top>
      <bottom style="mediumDashDot">
        <color indexed="64"/>
      </bottom>
      <diagonal/>
    </border>
    <border>
      <left/>
      <right style="dashDot">
        <color indexed="64"/>
      </right>
      <top style="mediumDashDot">
        <color indexed="64"/>
      </top>
      <bottom style="mediumDashDot">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s>
  <cellStyleXfs count="31">
    <xf numFmtId="0" fontId="0" fillId="0" borderId="0"/>
    <xf numFmtId="43" fontId="1" fillId="0" borderId="0" applyFont="0" applyFill="0" applyBorder="0" applyAlignment="0" applyProtection="0"/>
    <xf numFmtId="0" fontId="2" fillId="0" borderId="0"/>
    <xf numFmtId="43" fontId="2" fillId="0" borderId="0" applyFont="0" applyFill="0" applyBorder="0" applyAlignment="0" applyProtection="0"/>
    <xf numFmtId="0" fontId="2" fillId="0" borderId="0"/>
    <xf numFmtId="43" fontId="9"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6" fillId="0" borderId="0"/>
    <xf numFmtId="43" fontId="26" fillId="0" borderId="0" applyFont="0" applyFill="0" applyBorder="0" applyAlignment="0" applyProtection="0"/>
  </cellStyleXfs>
  <cellXfs count="245">
    <xf numFmtId="0" fontId="0" fillId="0" borderId="0" xfId="0"/>
    <xf numFmtId="0" fontId="2" fillId="0" borderId="0" xfId="2"/>
    <xf numFmtId="0" fontId="4" fillId="2" borderId="1" xfId="2" applyFont="1" applyFill="1" applyBorder="1" applyAlignment="1">
      <alignment horizontal="center" vertical="center" wrapText="1"/>
    </xf>
    <xf numFmtId="0" fontId="4" fillId="2" borderId="1" xfId="2" applyFont="1" applyFill="1" applyBorder="1" applyAlignment="1">
      <alignment horizontal="center" vertical="center"/>
    </xf>
    <xf numFmtId="0" fontId="4" fillId="2" borderId="4" xfId="2" applyFont="1" applyFill="1" applyBorder="1" applyAlignment="1">
      <alignment horizontal="center" vertical="center"/>
    </xf>
    <xf numFmtId="0" fontId="4" fillId="2" borderId="5" xfId="2" applyFont="1" applyFill="1" applyBorder="1" applyAlignment="1">
      <alignment horizontal="center" vertical="center"/>
    </xf>
    <xf numFmtId="164" fontId="4" fillId="2" borderId="3" xfId="2" applyNumberFormat="1" applyFont="1" applyFill="1" applyBorder="1" applyAlignment="1">
      <alignment horizontal="center" vertical="center"/>
    </xf>
    <xf numFmtId="164" fontId="5" fillId="0" borderId="0" xfId="3" applyNumberFormat="1" applyFont="1" applyAlignment="1">
      <alignment horizontal="center"/>
    </xf>
    <xf numFmtId="0" fontId="6" fillId="0" borderId="0" xfId="2" applyFont="1" applyBorder="1" applyAlignment="1">
      <alignment vertical="center"/>
    </xf>
    <xf numFmtId="164" fontId="5" fillId="0" borderId="0" xfId="3" applyNumberFormat="1" applyFont="1" applyAlignment="1"/>
    <xf numFmtId="0" fontId="5" fillId="0" borderId="0" xfId="0" applyFont="1" applyAlignment="1">
      <alignment horizontal="center" vertical="top"/>
    </xf>
    <xf numFmtId="0" fontId="7" fillId="0" borderId="0" xfId="2" applyFont="1"/>
    <xf numFmtId="164" fontId="7" fillId="0" borderId="0" xfId="2" applyNumberFormat="1" applyFont="1"/>
    <xf numFmtId="1" fontId="5" fillId="0" borderId="0" xfId="2" applyNumberFormat="1" applyFont="1" applyFill="1" applyAlignment="1">
      <alignment horizontal="center"/>
    </xf>
    <xf numFmtId="0" fontId="5" fillId="0" borderId="0" xfId="2" applyFont="1" applyFill="1" applyAlignment="1">
      <alignment horizontal="center"/>
    </xf>
    <xf numFmtId="2" fontId="5" fillId="0" borderId="0" xfId="2" applyNumberFormat="1" applyFont="1" applyFill="1" applyAlignment="1">
      <alignment horizontal="center"/>
    </xf>
    <xf numFmtId="164" fontId="5" fillId="0" borderId="0" xfId="3" applyNumberFormat="1" applyFont="1" applyFill="1" applyAlignment="1">
      <alignment horizontal="right"/>
    </xf>
    <xf numFmtId="0" fontId="5" fillId="0" borderId="0" xfId="0" applyFont="1" applyBorder="1"/>
    <xf numFmtId="0" fontId="8" fillId="0" borderId="0" xfId="0" applyFont="1" applyAlignment="1">
      <alignment horizontal="center" vertical="center" wrapText="1"/>
    </xf>
    <xf numFmtId="1" fontId="5" fillId="0" borderId="0" xfId="0" applyNumberFormat="1" applyFont="1" applyBorder="1" applyAlignment="1">
      <alignment horizontal="center"/>
    </xf>
    <xf numFmtId="0" fontId="5" fillId="0" borderId="0" xfId="0" applyFont="1" applyBorder="1" applyAlignment="1">
      <alignment horizontal="center"/>
    </xf>
    <xf numFmtId="2" fontId="5" fillId="0" borderId="0" xfId="0" applyNumberFormat="1" applyFont="1" applyBorder="1" applyAlignment="1">
      <alignment horizontal="center"/>
    </xf>
    <xf numFmtId="164" fontId="5" fillId="0" borderId="0" xfId="5" applyNumberFormat="1" applyFont="1" applyBorder="1" applyAlignment="1">
      <alignment horizontal="center"/>
    </xf>
    <xf numFmtId="0" fontId="10" fillId="0" borderId="0" xfId="0" applyFont="1" applyAlignment="1">
      <alignment horizontal="center"/>
    </xf>
    <xf numFmtId="0" fontId="5" fillId="0" borderId="0" xfId="0" applyFont="1" applyAlignment="1">
      <alignment horizontal="center"/>
    </xf>
    <xf numFmtId="1" fontId="5" fillId="0" borderId="0" xfId="0" applyNumberFormat="1" applyFont="1" applyFill="1" applyAlignment="1">
      <alignment horizontal="center"/>
    </xf>
    <xf numFmtId="0" fontId="5" fillId="0" borderId="0" xfId="0" applyFont="1" applyFill="1" applyAlignment="1">
      <alignment horizontal="center"/>
    </xf>
    <xf numFmtId="2" fontId="5" fillId="0" borderId="0" xfId="0" applyNumberFormat="1" applyFont="1" applyFill="1" applyAlignment="1">
      <alignment horizontal="center"/>
    </xf>
    <xf numFmtId="0" fontId="5" fillId="0" borderId="0" xfId="2" applyFont="1" applyFill="1" applyAlignment="1">
      <alignment horizontal="justify" vertical="top"/>
    </xf>
    <xf numFmtId="1" fontId="5" fillId="0" borderId="0" xfId="2" applyNumberFormat="1" applyFont="1" applyAlignment="1">
      <alignment horizontal="center"/>
    </xf>
    <xf numFmtId="0" fontId="5" fillId="0" borderId="0" xfId="2" applyFont="1" applyAlignment="1">
      <alignment horizontal="center"/>
    </xf>
    <xf numFmtId="2" fontId="5" fillId="0" borderId="0" xfId="2" applyNumberFormat="1" applyFont="1" applyAlignment="1">
      <alignment horizontal="center"/>
    </xf>
    <xf numFmtId="164" fontId="5" fillId="0" borderId="0" xfId="3" applyNumberFormat="1" applyFont="1" applyAlignment="1">
      <alignment horizontal="right"/>
    </xf>
    <xf numFmtId="0" fontId="5" fillId="0" borderId="0" xfId="2" applyFont="1" applyAlignment="1">
      <alignment horizontal="justify" vertical="top"/>
    </xf>
    <xf numFmtId="164" fontId="2" fillId="0" borderId="0" xfId="2" applyNumberFormat="1" applyFont="1"/>
    <xf numFmtId="0" fontId="5" fillId="0" borderId="0" xfId="0" applyFont="1"/>
    <xf numFmtId="2" fontId="5" fillId="0" borderId="0" xfId="0" applyNumberFormat="1" applyFont="1" applyBorder="1" applyAlignment="1">
      <alignment horizontal="center" vertical="top"/>
    </xf>
    <xf numFmtId="0" fontId="5" fillId="0" borderId="0" xfId="0" applyFont="1" applyBorder="1" applyAlignment="1">
      <alignment horizontal="center" vertical="top"/>
    </xf>
    <xf numFmtId="2" fontId="5" fillId="0" borderId="0" xfId="0" applyNumberFormat="1" applyFont="1" applyFill="1" applyBorder="1" applyAlignment="1">
      <alignment horizontal="center" vertical="top"/>
    </xf>
    <xf numFmtId="164" fontId="5" fillId="0" borderId="0" xfId="3" applyNumberFormat="1" applyFont="1" applyFill="1" applyBorder="1" applyAlignment="1">
      <alignment horizontal="center" vertical="top"/>
    </xf>
    <xf numFmtId="0" fontId="5" fillId="0" borderId="0" xfId="0" applyFont="1" applyFill="1" applyBorder="1" applyAlignment="1">
      <alignment horizontal="justify" vertical="justify" wrapText="1"/>
    </xf>
    <xf numFmtId="0" fontId="2" fillId="0" borderId="0" xfId="2" applyAlignment="1">
      <alignment horizontal="center"/>
    </xf>
    <xf numFmtId="164" fontId="11" fillId="0" borderId="0" xfId="2" applyNumberFormat="1" applyFont="1"/>
    <xf numFmtId="0" fontId="7" fillId="0" borderId="6" xfId="2" applyFont="1" applyBorder="1"/>
    <xf numFmtId="164" fontId="7" fillId="0" borderId="6" xfId="2" applyNumberFormat="1" applyFont="1" applyBorder="1"/>
    <xf numFmtId="0" fontId="12" fillId="0" borderId="0" xfId="2" applyFont="1"/>
    <xf numFmtId="164" fontId="12" fillId="0" borderId="0" xfId="2" applyNumberFormat="1" applyFont="1"/>
    <xf numFmtId="164" fontId="5" fillId="0" borderId="0" xfId="6" applyNumberFormat="1" applyFont="1" applyBorder="1" applyAlignment="1">
      <alignment horizontal="center"/>
    </xf>
    <xf numFmtId="2" fontId="5" fillId="0" borderId="0" xfId="0" applyNumberFormat="1" applyFont="1" applyFill="1" applyBorder="1" applyAlignment="1">
      <alignment horizontal="center"/>
    </xf>
    <xf numFmtId="0" fontId="13" fillId="0" borderId="0" xfId="0" applyFont="1" applyBorder="1" applyAlignment="1">
      <alignment horizontal="left" vertical="center"/>
    </xf>
    <xf numFmtId="0" fontId="3" fillId="0" borderId="0" xfId="0" applyFont="1" applyBorder="1" applyAlignment="1">
      <alignment horizontal="center" vertical="center"/>
    </xf>
    <xf numFmtId="0" fontId="5" fillId="0" borderId="0" xfId="0" applyFont="1" applyBorder="1" applyAlignment="1">
      <alignment horizontal="center" vertical="center"/>
    </xf>
    <xf numFmtId="1" fontId="5" fillId="0" borderId="0" xfId="0" applyNumberFormat="1" applyFont="1" applyAlignment="1">
      <alignment horizontal="center"/>
    </xf>
    <xf numFmtId="2" fontId="5" fillId="0" borderId="0" xfId="0" applyNumberFormat="1" applyFont="1" applyAlignment="1">
      <alignment horizontal="center"/>
    </xf>
    <xf numFmtId="0" fontId="5" fillId="0" borderId="0" xfId="0" applyFont="1" applyAlignment="1">
      <alignment horizontal="justify" vertical="top"/>
    </xf>
    <xf numFmtId="164" fontId="5" fillId="0" borderId="0" xfId="5" applyNumberFormat="1" applyFont="1" applyFill="1" applyAlignment="1">
      <alignment horizontal="right"/>
    </xf>
    <xf numFmtId="0" fontId="5" fillId="0" borderId="0" xfId="0" applyFont="1" applyFill="1" applyAlignment="1">
      <alignment horizontal="justify" vertical="top"/>
    </xf>
    <xf numFmtId="164" fontId="2" fillId="0" borderId="0" xfId="2" applyNumberFormat="1"/>
    <xf numFmtId="0" fontId="8" fillId="0" borderId="0" xfId="0" applyFont="1" applyAlignment="1">
      <alignment vertical="center" wrapText="1"/>
    </xf>
    <xf numFmtId="0" fontId="0" fillId="0" borderId="0" xfId="0" applyAlignment="1">
      <alignment horizontal="center"/>
    </xf>
    <xf numFmtId="0" fontId="15" fillId="0" borderId="0" xfId="0" applyFont="1"/>
    <xf numFmtId="0" fontId="16" fillId="0" borderId="0" xfId="0" applyFont="1"/>
    <xf numFmtId="0" fontId="17" fillId="0" borderId="0" xfId="0" applyFont="1"/>
    <xf numFmtId="0" fontId="15" fillId="0" borderId="0" xfId="0" applyFont="1" applyAlignment="1">
      <alignment horizontal="center"/>
    </xf>
    <xf numFmtId="0" fontId="7" fillId="0" borderId="0" xfId="2" applyFont="1" applyAlignment="1">
      <alignment horizontal="center"/>
    </xf>
    <xf numFmtId="0" fontId="7" fillId="0" borderId="0" xfId="25" applyFont="1" applyAlignment="1">
      <alignment horizontal="center"/>
    </xf>
    <xf numFmtId="0" fontId="7" fillId="0" borderId="0" xfId="25" applyFont="1"/>
    <xf numFmtId="1" fontId="5" fillId="0" borderId="0" xfId="25" applyNumberFormat="1" applyFont="1" applyFill="1" applyAlignment="1">
      <alignment horizontal="center"/>
    </xf>
    <xf numFmtId="0" fontId="5" fillId="0" borderId="0" xfId="25" applyFont="1" applyFill="1" applyAlignment="1">
      <alignment horizontal="center"/>
    </xf>
    <xf numFmtId="2" fontId="5" fillId="0" borderId="0" xfId="25" applyNumberFormat="1" applyFont="1" applyFill="1" applyAlignment="1">
      <alignment horizontal="center"/>
    </xf>
    <xf numFmtId="0" fontId="5" fillId="0" borderId="0" xfId="25" applyFont="1" applyFill="1" applyAlignment="1">
      <alignment horizontal="justify" vertical="top"/>
    </xf>
    <xf numFmtId="0" fontId="18" fillId="0" borderId="0" xfId="2" applyFont="1" applyAlignment="1">
      <alignment vertical="top" wrapText="1"/>
    </xf>
    <xf numFmtId="0" fontId="5" fillId="0" borderId="0" xfId="0" applyFont="1" applyBorder="1" applyAlignment="1">
      <alignment vertical="top"/>
    </xf>
    <xf numFmtId="0" fontId="2" fillId="0" borderId="0" xfId="17" applyAlignment="1">
      <alignment horizontal="center"/>
    </xf>
    <xf numFmtId="0" fontId="19" fillId="0" borderId="0" xfId="0" applyFont="1"/>
    <xf numFmtId="0" fontId="0" fillId="0" borderId="0" xfId="0" applyFill="1"/>
    <xf numFmtId="164" fontId="2" fillId="0" borderId="0" xfId="15" applyNumberFormat="1" applyFont="1" applyBorder="1" applyAlignment="1">
      <alignment horizontal="center" vertical="center"/>
    </xf>
    <xf numFmtId="0" fontId="2" fillId="0" borderId="0" xfId="28" applyBorder="1"/>
    <xf numFmtId="0" fontId="2" fillId="0" borderId="0" xfId="28"/>
    <xf numFmtId="0" fontId="14" fillId="0" borderId="0" xfId="0" applyFont="1" applyFill="1" applyBorder="1" applyAlignment="1">
      <alignment horizontal="center" vertical="top"/>
    </xf>
    <xf numFmtId="0" fontId="2" fillId="0" borderId="0" xfId="0" applyFont="1" applyFill="1" applyBorder="1" applyAlignment="1">
      <alignment horizontal="justify" vertical="center" wrapText="1"/>
    </xf>
    <xf numFmtId="1" fontId="2" fillId="0" borderId="0" xfId="0" applyNumberFormat="1" applyFont="1" applyFill="1" applyBorder="1" applyAlignment="1">
      <alignment horizontal="center" vertical="center"/>
    </xf>
    <xf numFmtId="43" fontId="2" fillId="0" borderId="0" xfId="15" applyFont="1" applyFill="1" applyBorder="1" applyAlignment="1">
      <alignment horizontal="center" vertical="center"/>
    </xf>
    <xf numFmtId="0" fontId="2" fillId="0" borderId="0" xfId="0" applyFont="1" applyFill="1" applyBorder="1" applyAlignment="1">
      <alignment horizontal="center" vertical="center"/>
    </xf>
    <xf numFmtId="1" fontId="20" fillId="0" borderId="0" xfId="0" applyNumberFormat="1" applyFont="1" applyFill="1" applyAlignment="1">
      <alignment horizontal="center" vertical="center"/>
    </xf>
    <xf numFmtId="0" fontId="20" fillId="0" borderId="0" xfId="0" applyFont="1" applyFill="1" applyAlignment="1">
      <alignment horizontal="center" vertical="center"/>
    </xf>
    <xf numFmtId="43" fontId="20" fillId="0" borderId="0" xfId="1" applyFont="1" applyFill="1" applyAlignment="1">
      <alignment vertical="center"/>
    </xf>
    <xf numFmtId="0" fontId="20" fillId="0" borderId="0" xfId="0" applyFont="1" applyAlignment="1">
      <alignment vertical="center"/>
    </xf>
    <xf numFmtId="3" fontId="20" fillId="0" borderId="0" xfId="0" applyNumberFormat="1" applyFont="1" applyAlignment="1">
      <alignment horizontal="center" vertical="top"/>
    </xf>
    <xf numFmtId="0" fontId="20" fillId="0" borderId="0" xfId="0" applyFont="1" applyAlignment="1">
      <alignment horizontal="center" vertical="top"/>
    </xf>
    <xf numFmtId="0" fontId="8" fillId="0" borderId="0" xfId="0" applyFont="1" applyFill="1" applyAlignment="1">
      <alignment vertical="center" wrapText="1"/>
    </xf>
    <xf numFmtId="0" fontId="2" fillId="0" borderId="0" xfId="28" applyFill="1"/>
    <xf numFmtId="164" fontId="2" fillId="0" borderId="0" xfId="28" applyNumberFormat="1"/>
    <xf numFmtId="1" fontId="2" fillId="0" borderId="0" xfId="0" applyNumberFormat="1" applyFont="1" applyFill="1" applyBorder="1" applyAlignment="1">
      <alignment horizontal="center" vertical="center" wrapText="1"/>
    </xf>
    <xf numFmtId="43" fontId="2" fillId="0" borderId="0" xfId="15" applyFont="1" applyFill="1" applyBorder="1" applyAlignment="1">
      <alignment horizontal="center" vertical="center" wrapText="1"/>
    </xf>
    <xf numFmtId="164" fontId="2" fillId="0" borderId="0" xfId="28" applyNumberFormat="1" applyBorder="1"/>
    <xf numFmtId="0" fontId="20" fillId="0" borderId="0" xfId="0" applyFont="1" applyFill="1" applyAlignment="1">
      <alignment horizontal="justify" vertical="top"/>
    </xf>
    <xf numFmtId="0" fontId="20" fillId="0" borderId="0" xfId="0" applyFont="1" applyFill="1" applyAlignment="1">
      <alignment vertical="center"/>
    </xf>
    <xf numFmtId="3" fontId="20" fillId="0" borderId="0" xfId="0" applyNumberFormat="1" applyFont="1" applyAlignment="1">
      <alignment vertical="center"/>
    </xf>
    <xf numFmtId="0" fontId="21" fillId="0" borderId="0" xfId="0" applyFont="1" applyAlignment="1">
      <alignment horizontal="center" vertical="top"/>
    </xf>
    <xf numFmtId="0" fontId="21" fillId="0" borderId="0" xfId="0" applyFont="1" applyFill="1" applyAlignment="1">
      <alignment horizontal="justify" vertical="top"/>
    </xf>
    <xf numFmtId="0" fontId="21" fillId="0" borderId="0" xfId="0" applyFont="1" applyFill="1" applyAlignment="1">
      <alignment horizontal="center" vertical="top"/>
    </xf>
    <xf numFmtId="43" fontId="21" fillId="0" borderId="0" xfId="1" applyFont="1" applyFill="1" applyAlignment="1">
      <alignment horizontal="center" vertical="top"/>
    </xf>
    <xf numFmtId="43" fontId="20" fillId="0" borderId="0" xfId="1" applyFont="1" applyFill="1" applyAlignment="1">
      <alignment horizontal="center" vertical="top"/>
    </xf>
    <xf numFmtId="0" fontId="21" fillId="0" borderId="0" xfId="0" applyFont="1" applyFill="1" applyAlignment="1">
      <alignment vertical="center"/>
    </xf>
    <xf numFmtId="43" fontId="21" fillId="0" borderId="0" xfId="1" applyFont="1" applyFill="1" applyAlignment="1">
      <alignment vertical="center"/>
    </xf>
    <xf numFmtId="0" fontId="21" fillId="0" borderId="0" xfId="0" applyFont="1" applyAlignment="1">
      <alignment vertical="center"/>
    </xf>
    <xf numFmtId="0" fontId="20" fillId="0" borderId="0" xfId="0" applyFont="1" applyFill="1" applyAlignment="1">
      <alignment horizontal="justify" vertical="justify"/>
    </xf>
    <xf numFmtId="0" fontId="2" fillId="0" borderId="0" xfId="0" applyFont="1" applyFill="1" applyBorder="1" applyAlignment="1">
      <alignment horizontal="center" vertical="top"/>
    </xf>
    <xf numFmtId="0" fontId="22" fillId="0" borderId="0" xfId="0" applyFont="1" applyFill="1" applyBorder="1" applyAlignment="1">
      <alignment horizontal="justify" vertical="justify" wrapText="1"/>
    </xf>
    <xf numFmtId="0" fontId="3" fillId="0" borderId="0" xfId="0" applyFont="1" applyAlignment="1">
      <alignment horizontal="center" vertical="center" wrapText="1"/>
    </xf>
    <xf numFmtId="0" fontId="2" fillId="0" borderId="0" xfId="28" applyFill="1" applyBorder="1"/>
    <xf numFmtId="2" fontId="20" fillId="0" borderId="0" xfId="0" applyNumberFormat="1" applyFont="1" applyFill="1" applyAlignment="1">
      <alignment horizontal="center" vertical="top"/>
    </xf>
    <xf numFmtId="1" fontId="20" fillId="0" borderId="0" xfId="0" applyNumberFormat="1" applyFont="1" applyFill="1" applyAlignment="1">
      <alignment horizontal="center" vertical="top"/>
    </xf>
    <xf numFmtId="0" fontId="20" fillId="0" borderId="0" xfId="0" applyFont="1" applyFill="1" applyAlignment="1">
      <alignment horizontal="center" vertical="top"/>
    </xf>
    <xf numFmtId="1" fontId="0" fillId="0" borderId="0" xfId="0" applyNumberFormat="1" applyFill="1"/>
    <xf numFmtId="0" fontId="21" fillId="0" borderId="0" xfId="0" applyFont="1" applyFill="1" applyAlignment="1">
      <alignment horizontal="justify"/>
    </xf>
    <xf numFmtId="2" fontId="21" fillId="0" borderId="0" xfId="0" applyNumberFormat="1" applyFont="1" applyFill="1" applyAlignment="1">
      <alignment horizontal="center" vertical="top"/>
    </xf>
    <xf numFmtId="0" fontId="20" fillId="0" borderId="0" xfId="0" applyFont="1" applyFill="1" applyAlignment="1">
      <alignment horizontal="justify"/>
    </xf>
    <xf numFmtId="0" fontId="2" fillId="0" borderId="0" xfId="0" applyFont="1" applyFill="1" applyBorder="1" applyAlignment="1">
      <alignment horizontal="justify" vertical="justify" wrapText="1"/>
    </xf>
    <xf numFmtId="1" fontId="2" fillId="0" borderId="0" xfId="28" applyNumberFormat="1"/>
    <xf numFmtId="0" fontId="8" fillId="0" borderId="0" xfId="0" applyFont="1" applyAlignment="1">
      <alignment horizontal="center" vertical="top" wrapText="1"/>
    </xf>
    <xf numFmtId="43" fontId="3" fillId="0" borderId="0" xfId="0" applyNumberFormat="1" applyFont="1" applyFill="1" applyBorder="1"/>
    <xf numFmtId="0" fontId="5" fillId="0" borderId="0" xfId="0" applyFont="1" applyFill="1" applyBorder="1"/>
    <xf numFmtId="164" fontId="5" fillId="0" borderId="0" xfId="0" applyNumberFormat="1" applyFont="1" applyFill="1" applyBorder="1"/>
    <xf numFmtId="0" fontId="5" fillId="0" borderId="0" xfId="0" applyFont="1" applyFill="1" applyBorder="1" applyAlignment="1">
      <alignment horizontal="center" vertical="top"/>
    </xf>
    <xf numFmtId="1" fontId="5" fillId="0" borderId="0" xfId="0" applyNumberFormat="1" applyFont="1" applyFill="1" applyBorder="1" applyAlignment="1">
      <alignment horizontal="center"/>
    </xf>
    <xf numFmtId="164" fontId="5" fillId="0" borderId="0" xfId="12" applyNumberFormat="1" applyFont="1" applyFill="1" applyBorder="1" applyAlignment="1">
      <alignment horizontal="center"/>
    </xf>
    <xf numFmtId="164" fontId="3" fillId="0" borderId="0" xfId="12" applyNumberFormat="1" applyFont="1" applyFill="1" applyBorder="1" applyAlignment="1">
      <alignment horizontal="center"/>
    </xf>
    <xf numFmtId="0" fontId="5" fillId="0" borderId="0" xfId="25" applyFont="1" applyAlignment="1">
      <alignment horizontal="center"/>
    </xf>
    <xf numFmtId="2" fontId="5" fillId="0" borderId="0" xfId="25" applyNumberFormat="1" applyFont="1" applyAlignment="1">
      <alignment horizontal="center"/>
    </xf>
    <xf numFmtId="164" fontId="5" fillId="0" borderId="0" xfId="12" applyNumberFormat="1" applyFont="1" applyAlignment="1">
      <alignment horizontal="right"/>
    </xf>
    <xf numFmtId="164" fontId="7" fillId="0" borderId="0" xfId="25" applyNumberFormat="1" applyFont="1"/>
    <xf numFmtId="0" fontId="5" fillId="0" borderId="0" xfId="25" applyFont="1" applyAlignment="1">
      <alignment horizontal="justify" vertical="top"/>
    </xf>
    <xf numFmtId="164" fontId="5" fillId="0" borderId="0" xfId="12" applyNumberFormat="1" applyFont="1" applyAlignment="1">
      <alignment horizontal="center"/>
    </xf>
    <xf numFmtId="0" fontId="5" fillId="0" borderId="0" xfId="0" applyFont="1" applyFill="1" applyBorder="1" applyAlignment="1">
      <alignment horizontal="center"/>
    </xf>
    <xf numFmtId="0" fontId="5" fillId="0" borderId="0" xfId="0" applyFont="1" applyBorder="1" applyAlignment="1">
      <alignment horizontal="justify" vertical="justify"/>
    </xf>
    <xf numFmtId="165" fontId="5" fillId="0" borderId="0" xfId="0" applyNumberFormat="1" applyFont="1" applyFill="1" applyBorder="1" applyAlignment="1">
      <alignment horizontal="center"/>
    </xf>
    <xf numFmtId="0" fontId="8" fillId="0" borderId="0" xfId="0" applyFont="1" applyAlignment="1">
      <alignment vertical="top" wrapText="1"/>
    </xf>
    <xf numFmtId="1" fontId="5" fillId="0" borderId="0" xfId="0" applyNumberFormat="1" applyFont="1" applyBorder="1" applyAlignment="1">
      <alignment horizontal="center" vertical="top"/>
    </xf>
    <xf numFmtId="43" fontId="5" fillId="0" borderId="0" xfId="3" applyFont="1" applyFill="1" applyBorder="1" applyAlignment="1">
      <alignment horizontal="center" vertical="top"/>
    </xf>
    <xf numFmtId="43" fontId="5" fillId="0" borderId="0" xfId="3" applyFont="1" applyFill="1" applyBorder="1" applyAlignment="1">
      <alignment horizontal="center"/>
    </xf>
    <xf numFmtId="164" fontId="5" fillId="0" borderId="0" xfId="6" applyNumberFormat="1" applyFont="1" applyAlignment="1">
      <alignment horizontal="right"/>
    </xf>
    <xf numFmtId="0" fontId="2" fillId="0" borderId="0" xfId="0" applyFont="1" applyAlignment="1">
      <alignment horizontal="center"/>
    </xf>
    <xf numFmtId="0" fontId="3" fillId="0" borderId="0" xfId="0" applyFont="1" applyBorder="1" applyAlignment="1">
      <alignment horizontal="left" vertical="center"/>
    </xf>
    <xf numFmtId="0" fontId="7" fillId="0" borderId="0" xfId="0" applyFont="1" applyAlignment="1">
      <alignment horizontal="center"/>
    </xf>
    <xf numFmtId="0" fontId="23" fillId="0" borderId="0" xfId="0" applyFont="1" applyAlignment="1">
      <alignment horizontal="center"/>
    </xf>
    <xf numFmtId="0" fontId="12" fillId="0" borderId="0" xfId="0" applyFont="1"/>
    <xf numFmtId="0" fontId="7" fillId="0" borderId="0" xfId="0" applyFont="1" applyAlignment="1">
      <alignment horizontal="left"/>
    </xf>
    <xf numFmtId="0" fontId="23" fillId="0" borderId="0" xfId="0" applyFont="1" applyAlignment="1">
      <alignment horizontal="right"/>
    </xf>
    <xf numFmtId="0" fontId="7" fillId="0" borderId="0" xfId="0" applyFont="1" applyAlignment="1">
      <alignment horizontal="right"/>
    </xf>
    <xf numFmtId="0" fontId="12" fillId="0" borderId="6" xfId="0" applyFont="1" applyBorder="1"/>
    <xf numFmtId="0" fontId="0" fillId="0" borderId="0" xfId="0" applyAlignment="1"/>
    <xf numFmtId="0" fontId="3" fillId="0" borderId="0" xfId="0" applyFont="1" applyAlignment="1">
      <alignment horizontal="center"/>
    </xf>
    <xf numFmtId="43" fontId="7" fillId="0" borderId="0" xfId="0" applyNumberFormat="1" applyFont="1" applyAlignment="1">
      <alignment horizontal="left"/>
    </xf>
    <xf numFmtId="1" fontId="5" fillId="0" borderId="0" xfId="2" applyNumberFormat="1" applyFont="1" applyFill="1" applyAlignment="1">
      <alignment horizontal="center" vertical="top"/>
    </xf>
    <xf numFmtId="0" fontId="5" fillId="0" borderId="0" xfId="2" applyFont="1" applyFill="1" applyAlignment="1">
      <alignment horizontal="center" vertical="top"/>
    </xf>
    <xf numFmtId="2" fontId="5" fillId="0" borderId="0" xfId="2" applyNumberFormat="1" applyFont="1" applyFill="1" applyAlignment="1">
      <alignment horizontal="center" vertical="top"/>
    </xf>
    <xf numFmtId="164" fontId="5" fillId="0" borderId="0" xfId="3" applyNumberFormat="1" applyFont="1" applyFill="1" applyAlignment="1">
      <alignment horizontal="right" vertical="top"/>
    </xf>
    <xf numFmtId="0" fontId="25" fillId="0" borderId="0" xfId="2" applyFont="1" applyFill="1" applyAlignment="1">
      <alignment horizontal="justify" vertical="top"/>
    </xf>
    <xf numFmtId="0" fontId="28" fillId="0" borderId="0" xfId="29" applyFont="1"/>
    <xf numFmtId="0" fontId="26" fillId="0" borderId="0" xfId="29"/>
    <xf numFmtId="164" fontId="5" fillId="0" borderId="0" xfId="30" applyNumberFormat="1" applyFont="1" applyAlignment="1">
      <alignment horizontal="center"/>
    </xf>
    <xf numFmtId="164" fontId="5" fillId="0" borderId="0" xfId="30" applyNumberFormat="1" applyFont="1" applyAlignment="1"/>
    <xf numFmtId="164" fontId="5" fillId="0" borderId="0" xfId="30" applyNumberFormat="1" applyFont="1" applyAlignment="1">
      <alignment horizontal="right"/>
    </xf>
    <xf numFmtId="164" fontId="5" fillId="0" borderId="0" xfId="30" applyNumberFormat="1" applyFont="1" applyFill="1" applyAlignment="1">
      <alignment horizontal="right"/>
    </xf>
    <xf numFmtId="0" fontId="5" fillId="0" borderId="0" xfId="17" applyFont="1" applyAlignment="1">
      <alignment horizontal="justify" vertical="top"/>
    </xf>
    <xf numFmtId="0" fontId="2" fillId="0" borderId="0" xfId="17"/>
    <xf numFmtId="1" fontId="5" fillId="0" borderId="0" xfId="17" applyNumberFormat="1" applyFont="1" applyAlignment="1">
      <alignment horizontal="center"/>
    </xf>
    <xf numFmtId="0" fontId="5" fillId="0" borderId="0" xfId="17" applyFont="1" applyAlignment="1">
      <alignment horizontal="center"/>
    </xf>
    <xf numFmtId="2" fontId="5" fillId="0" borderId="0" xfId="17" applyNumberFormat="1" applyFont="1" applyAlignment="1">
      <alignment horizontal="center"/>
    </xf>
    <xf numFmtId="164" fontId="5" fillId="0" borderId="0" xfId="30" applyNumberFormat="1" applyFont="1" applyBorder="1" applyAlignment="1">
      <alignment horizontal="center"/>
    </xf>
    <xf numFmtId="164" fontId="0" fillId="0" borderId="0" xfId="30" applyNumberFormat="1" applyFont="1" applyAlignment="1">
      <alignment horizontal="right"/>
    </xf>
    <xf numFmtId="164" fontId="2" fillId="0" borderId="0" xfId="30" applyNumberFormat="1" applyFont="1" applyAlignment="1">
      <alignment horizontal="right"/>
    </xf>
    <xf numFmtId="164" fontId="0" fillId="0" borderId="0" xfId="30" applyNumberFormat="1" applyFont="1" applyAlignment="1">
      <alignment horizontal="center"/>
    </xf>
    <xf numFmtId="164" fontId="0" fillId="0" borderId="6" xfId="30" applyNumberFormat="1" applyFont="1" applyBorder="1" applyAlignment="1">
      <alignment horizontal="center"/>
    </xf>
    <xf numFmtId="43" fontId="21" fillId="0" borderId="0" xfId="30" applyFont="1" applyFill="1" applyAlignment="1">
      <alignment vertical="center"/>
    </xf>
    <xf numFmtId="43" fontId="20" fillId="0" borderId="0" xfId="30" applyFont="1" applyFill="1" applyAlignment="1">
      <alignment vertical="center"/>
    </xf>
    <xf numFmtId="166" fontId="20" fillId="0" borderId="0" xfId="30" applyNumberFormat="1" applyFont="1" applyFill="1" applyAlignment="1">
      <alignment vertical="center"/>
    </xf>
    <xf numFmtId="0" fontId="30" fillId="3" borderId="7" xfId="0" applyFont="1" applyFill="1" applyBorder="1" applyAlignment="1">
      <alignment horizontal="center" vertical="center" wrapText="1"/>
    </xf>
    <xf numFmtId="0" fontId="30" fillId="3" borderId="7" xfId="0" applyFont="1" applyFill="1" applyBorder="1" applyAlignment="1">
      <alignment horizontal="center" vertical="center"/>
    </xf>
    <xf numFmtId="164" fontId="5" fillId="0" borderId="0" xfId="0" applyNumberFormat="1" applyFont="1" applyBorder="1" applyAlignment="1">
      <alignment horizontal="center" vertical="center"/>
    </xf>
    <xf numFmtId="0" fontId="5" fillId="0" borderId="0" xfId="0" applyFont="1" applyFill="1" applyAlignment="1">
      <alignment horizontal="justify" vertical="top" wrapText="1"/>
    </xf>
    <xf numFmtId="164" fontId="11" fillId="0" borderId="0" xfId="0" applyNumberFormat="1" applyFont="1" applyAlignment="1">
      <alignment horizontal="justify" vertical="top"/>
    </xf>
    <xf numFmtId="164" fontId="31" fillId="0" borderId="0" xfId="0" applyNumberFormat="1" applyFont="1"/>
    <xf numFmtId="164" fontId="3" fillId="0" borderId="10" xfId="0" applyNumberFormat="1" applyFont="1" applyBorder="1" applyAlignment="1">
      <alignment horizontal="center"/>
    </xf>
    <xf numFmtId="164" fontId="3" fillId="0" borderId="0" xfId="0" applyNumberFormat="1" applyFont="1" applyBorder="1" applyAlignment="1">
      <alignment horizontal="center"/>
    </xf>
    <xf numFmtId="1" fontId="7" fillId="0" borderId="0" xfId="0" applyNumberFormat="1" applyFont="1" applyAlignment="1">
      <alignment horizontal="center" vertical="top" wrapText="1"/>
    </xf>
    <xf numFmtId="0" fontId="7" fillId="0" borderId="0" xfId="0" applyFont="1" applyAlignment="1">
      <alignment horizontal="left" vertical="top" wrapText="1"/>
    </xf>
    <xf numFmtId="2" fontId="7" fillId="0" borderId="0" xfId="0" applyNumberFormat="1" applyFont="1" applyAlignment="1">
      <alignment horizontal="center" vertical="top" wrapText="1"/>
    </xf>
    <xf numFmtId="0" fontId="7" fillId="0" borderId="0" xfId="0" applyFont="1" applyAlignment="1">
      <alignment horizontal="center" vertical="top" wrapText="1"/>
    </xf>
    <xf numFmtId="0" fontId="7" fillId="0" borderId="0" xfId="0" applyFont="1" applyAlignment="1">
      <alignment horizontal="justify" vertical="top" wrapText="1"/>
    </xf>
    <xf numFmtId="1" fontId="0" fillId="0" borderId="0" xfId="0" applyNumberFormat="1" applyAlignment="1">
      <alignment horizontal="center"/>
    </xf>
    <xf numFmtId="2" fontId="0" fillId="0" borderId="0" xfId="0" applyNumberFormat="1" applyAlignment="1">
      <alignment horizontal="center"/>
    </xf>
    <xf numFmtId="0" fontId="32" fillId="0" borderId="0" xfId="0" applyFont="1" applyAlignment="1">
      <alignment horizontal="center"/>
    </xf>
    <xf numFmtId="0" fontId="2" fillId="0" borderId="0" xfId="0" applyFont="1"/>
    <xf numFmtId="1" fontId="2" fillId="0" borderId="0" xfId="0" applyNumberFormat="1" applyFont="1" applyAlignment="1">
      <alignment horizontal="center"/>
    </xf>
    <xf numFmtId="2" fontId="2" fillId="0" borderId="0" xfId="0" applyNumberFormat="1" applyFont="1" applyAlignment="1">
      <alignment horizontal="center"/>
    </xf>
    <xf numFmtId="164" fontId="3" fillId="0" borderId="0" xfId="0" applyNumberFormat="1" applyFont="1" applyAlignment="1">
      <alignment horizontal="center"/>
    </xf>
    <xf numFmtId="0" fontId="5" fillId="0" borderId="6" xfId="0" applyFont="1" applyBorder="1" applyAlignment="1">
      <alignment horizontal="center"/>
    </xf>
    <xf numFmtId="0" fontId="5" fillId="0" borderId="0" xfId="0" applyFont="1" applyAlignment="1">
      <alignment horizontal="left"/>
    </xf>
    <xf numFmtId="164" fontId="11" fillId="0" borderId="0" xfId="0" applyNumberFormat="1" applyFont="1"/>
    <xf numFmtId="0" fontId="8" fillId="0" borderId="0" xfId="0" applyFont="1" applyBorder="1" applyAlignment="1">
      <alignment horizontal="center" vertical="top"/>
    </xf>
    <xf numFmtId="0" fontId="8" fillId="0" borderId="0" xfId="0" applyFont="1" applyBorder="1" applyAlignment="1">
      <alignment horizontal="center" vertical="center"/>
    </xf>
    <xf numFmtId="0" fontId="20" fillId="0" borderId="0" xfId="0" applyFont="1" applyFill="1" applyAlignment="1">
      <alignment vertical="top"/>
    </xf>
    <xf numFmtId="0" fontId="21" fillId="0" borderId="0" xfId="0" applyFont="1" applyFill="1" applyAlignment="1">
      <alignment vertical="top"/>
    </xf>
    <xf numFmtId="0" fontId="21" fillId="0" borderId="0" xfId="0" applyFont="1" applyAlignment="1">
      <alignment vertical="top"/>
    </xf>
    <xf numFmtId="3" fontId="34" fillId="0" borderId="12" xfId="0" applyNumberFormat="1" applyFont="1" applyBorder="1" applyAlignment="1">
      <alignment horizontal="center" vertical="top"/>
    </xf>
    <xf numFmtId="0" fontId="33" fillId="0" borderId="0" xfId="0" applyFont="1" applyFill="1" applyBorder="1" applyAlignment="1">
      <alignment horizontal="right" vertical="top"/>
    </xf>
    <xf numFmtId="0" fontId="33" fillId="0" borderId="0" xfId="0" applyFont="1" applyBorder="1" applyAlignment="1">
      <alignment horizontal="right" vertical="top"/>
    </xf>
    <xf numFmtId="3" fontId="34" fillId="0" borderId="0" xfId="0" applyNumberFormat="1" applyFont="1" applyBorder="1" applyAlignment="1">
      <alignment horizontal="center" vertical="top"/>
    </xf>
    <xf numFmtId="0" fontId="33" fillId="0" borderId="13" xfId="0" applyFont="1" applyBorder="1" applyAlignment="1">
      <alignment horizontal="center" vertical="top"/>
    </xf>
    <xf numFmtId="0" fontId="5" fillId="0" borderId="0" xfId="0" applyFont="1" applyAlignment="1">
      <alignment horizontal="justify" vertical="top"/>
    </xf>
    <xf numFmtId="0" fontId="8" fillId="0" borderId="0" xfId="0" applyFont="1" applyAlignment="1">
      <alignment horizontal="center" vertical="center" wrapText="1"/>
    </xf>
    <xf numFmtId="0" fontId="27" fillId="0" borderId="0" xfId="0" applyFont="1" applyBorder="1" applyAlignment="1">
      <alignment horizontal="center" vertical="center" wrapText="1"/>
    </xf>
    <xf numFmtId="0" fontId="29" fillId="0" borderId="6" xfId="0" applyFont="1" applyBorder="1" applyAlignment="1">
      <alignment horizontal="center" vertical="center" wrapText="1"/>
    </xf>
    <xf numFmtId="0" fontId="30" fillId="3" borderId="8" xfId="0" applyFont="1" applyFill="1" applyBorder="1" applyAlignment="1">
      <alignment horizontal="center" vertical="center"/>
    </xf>
    <xf numFmtId="0" fontId="30" fillId="3" borderId="9" xfId="0" applyFont="1" applyFill="1" applyBorder="1" applyAlignment="1">
      <alignment horizontal="center" vertical="center"/>
    </xf>
    <xf numFmtId="0" fontId="5" fillId="0" borderId="0" xfId="0" applyFont="1" applyFill="1" applyAlignment="1">
      <alignment horizontal="justify" vertical="top"/>
    </xf>
    <xf numFmtId="0" fontId="5" fillId="0" borderId="0" xfId="17" applyFont="1" applyAlignment="1">
      <alignment horizontal="justify" vertical="top"/>
    </xf>
    <xf numFmtId="0" fontId="8" fillId="0" borderId="0" xfId="0" applyFont="1" applyAlignment="1">
      <alignment horizontal="center" vertical="top" wrapText="1"/>
    </xf>
    <xf numFmtId="0" fontId="20" fillId="0" borderId="0" xfId="0" applyFont="1" applyFill="1" applyAlignment="1">
      <alignment horizontal="justify" vertical="justify"/>
    </xf>
    <xf numFmtId="0" fontId="2" fillId="0" borderId="0" xfId="0" applyFont="1" applyAlignment="1">
      <alignment horizontal="justify" vertical="top"/>
    </xf>
    <xf numFmtId="0" fontId="20" fillId="0" borderId="0" xfId="0" applyFont="1" applyFill="1" applyAlignment="1">
      <alignment horizontal="justify" vertical="top"/>
    </xf>
    <xf numFmtId="0" fontId="22" fillId="0" borderId="0" xfId="0" applyFont="1" applyFill="1" applyBorder="1" applyAlignment="1">
      <alignment horizontal="justify" vertical="justify" wrapText="1"/>
    </xf>
    <xf numFmtId="0" fontId="33" fillId="0" borderId="11" xfId="0" applyFont="1" applyBorder="1" applyAlignment="1">
      <alignment horizontal="right" vertical="top"/>
    </xf>
    <xf numFmtId="0" fontId="33" fillId="0" borderId="12" xfId="0" applyFont="1" applyBorder="1" applyAlignment="1">
      <alignment horizontal="right" vertical="top"/>
    </xf>
    <xf numFmtId="0" fontId="15" fillId="0" borderId="0" xfId="0" applyFont="1" applyAlignment="1">
      <alignment horizontal="center"/>
    </xf>
    <xf numFmtId="164" fontId="23" fillId="0" borderId="0" xfId="0" applyNumberFormat="1" applyFont="1" applyAlignment="1">
      <alignment horizontal="right"/>
    </xf>
    <xf numFmtId="0" fontId="23" fillId="0" borderId="0" xfId="0" applyFont="1" applyAlignment="1">
      <alignment horizontal="right"/>
    </xf>
    <xf numFmtId="3" fontId="23" fillId="0" borderId="0" xfId="0" applyNumberFormat="1" applyFont="1" applyAlignment="1">
      <alignment horizontal="right"/>
    </xf>
    <xf numFmtId="0" fontId="23" fillId="0" borderId="6" xfId="0" applyFont="1" applyBorder="1" applyAlignment="1">
      <alignment horizontal="right"/>
    </xf>
    <xf numFmtId="0" fontId="12" fillId="0" borderId="0" xfId="0" applyFont="1" applyAlignment="1">
      <alignment horizontal="right"/>
    </xf>
    <xf numFmtId="0" fontId="5" fillId="0" borderId="0" xfId="2" applyFont="1" applyFill="1" applyAlignment="1">
      <alignment horizontal="justify" vertical="top"/>
    </xf>
    <xf numFmtId="0" fontId="24" fillId="0" borderId="0" xfId="2" applyFont="1" applyBorder="1" applyAlignment="1">
      <alignment horizontal="center" vertical="center" wrapText="1"/>
    </xf>
    <xf numFmtId="0" fontId="3" fillId="0" borderId="0" xfId="2" applyFont="1" applyBorder="1" applyAlignment="1">
      <alignment horizontal="center" vertical="center" wrapText="1"/>
    </xf>
    <xf numFmtId="0" fontId="4" fillId="2" borderId="2" xfId="2" applyFont="1" applyFill="1" applyBorder="1" applyAlignment="1">
      <alignment horizontal="center" vertical="center"/>
    </xf>
    <xf numFmtId="0" fontId="4" fillId="2" borderId="3" xfId="2" applyFont="1" applyFill="1" applyBorder="1" applyAlignment="1">
      <alignment horizontal="center" vertical="center"/>
    </xf>
    <xf numFmtId="0" fontId="5" fillId="0" borderId="0" xfId="2" applyFont="1" applyAlignment="1">
      <alignment horizontal="justify" vertical="top"/>
    </xf>
    <xf numFmtId="0" fontId="5" fillId="0" borderId="0" xfId="25" applyFont="1" applyFill="1" applyAlignment="1">
      <alignment horizontal="justify" vertical="top"/>
    </xf>
    <xf numFmtId="0" fontId="5" fillId="0" borderId="0" xfId="0" applyFont="1" applyFill="1" applyBorder="1" applyAlignment="1">
      <alignment horizontal="justify" vertical="justify" wrapText="1"/>
    </xf>
    <xf numFmtId="0" fontId="20" fillId="0" borderId="0" xfId="0" applyFont="1" applyAlignment="1">
      <alignment horizontal="center" vertical="top"/>
    </xf>
    <xf numFmtId="0" fontId="20" fillId="0" borderId="0" xfId="0" applyFont="1" applyFill="1" applyAlignment="1">
      <alignment horizontal="justify" vertical="justify" wrapText="1"/>
    </xf>
    <xf numFmtId="0" fontId="5" fillId="0" borderId="0" xfId="0" applyNumberFormat="1" applyFont="1" applyFill="1" applyBorder="1" applyAlignment="1">
      <alignment horizontal="justify" vertical="justify" wrapText="1"/>
    </xf>
    <xf numFmtId="0" fontId="5" fillId="0" borderId="0" xfId="25" applyFont="1" applyAlignment="1">
      <alignment horizontal="justify" vertical="top"/>
    </xf>
  </cellXfs>
  <cellStyles count="31">
    <cellStyle name="Comma" xfId="1" builtinId="3"/>
    <cellStyle name="Comma 2" xfId="3"/>
    <cellStyle name="Comma 2 2" xfId="7"/>
    <cellStyle name="Comma 3" xfId="6"/>
    <cellStyle name="Comma 3 2" xfId="8"/>
    <cellStyle name="Comma 4" xfId="9"/>
    <cellStyle name="Comma 5" xfId="10"/>
    <cellStyle name="Comma 6" xfId="11"/>
    <cellStyle name="Comma 7" xfId="12"/>
    <cellStyle name="Comma 7 2" xfId="5"/>
    <cellStyle name="Comma 7 3" xfId="13"/>
    <cellStyle name="Comma 8" xfId="14"/>
    <cellStyle name="Comma 8 2" xfId="15"/>
    <cellStyle name="Comma 8 3" xfId="16"/>
    <cellStyle name="Comma 9" xfId="30"/>
    <cellStyle name="Normal" xfId="0" builtinId="0"/>
    <cellStyle name="Normal 10" xfId="29"/>
    <cellStyle name="Normal 2" xfId="2"/>
    <cellStyle name="Normal 2 2" xfId="17"/>
    <cellStyle name="Normal 2 3" xfId="18"/>
    <cellStyle name="Normal 2 8" xfId="19"/>
    <cellStyle name="Normal 3" xfId="20"/>
    <cellStyle name="Normal 3 2" xfId="21"/>
    <cellStyle name="Normal 4" xfId="4"/>
    <cellStyle name="Normal 4 3" xfId="22"/>
    <cellStyle name="Normal 5" xfId="23"/>
    <cellStyle name="Normal 6" xfId="24"/>
    <cellStyle name="Normal 7" xfId="25"/>
    <cellStyle name="Normal 8" xfId="26"/>
    <cellStyle name="Normal 9" xfId="27"/>
    <cellStyle name="Normal_Electric work for MM sb" xfId="28"/>
  </cellStyles>
  <dxfs count="0"/>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KINGSTON\Bills%20by%20faraz\faraz%2026-9-17\Estimates%20by%20faraz\Police%20Hospital%20Compound%20wall%20Road%20Drainage.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SB"/>
      <sheetName val="RA"/>
      <sheetName val="Face Sheet"/>
      <sheetName val="Abs"/>
      <sheetName val="Estimate"/>
      <sheetName val="Mes.1"/>
      <sheetName val="Comp"/>
      <sheetName val="Sheet1"/>
    </sheetNames>
    <sheetDataSet>
      <sheetData sheetId="0"/>
      <sheetData sheetId="1" refreshError="1"/>
      <sheetData sheetId="2" refreshError="1"/>
      <sheetData sheetId="3" refreshError="1"/>
      <sheetData sheetId="4" refreshError="1"/>
      <sheetData sheetId="5">
        <row r="5">
          <cell r="B5" t="str">
            <v>Part "A" Civil work</v>
          </cell>
        </row>
        <row r="6">
          <cell r="B6" t="str">
            <v>i.Guard Room</v>
          </cell>
        </row>
        <row r="113">
          <cell r="B113" t="str">
            <v>Part "B" Compound wall</v>
          </cell>
        </row>
        <row r="199">
          <cell r="B199" t="str">
            <v>Part "C" Internal Road</v>
          </cell>
        </row>
      </sheetData>
      <sheetData sheetId="6" refreshError="1"/>
      <sheetData sheetId="7"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I324"/>
  <sheetViews>
    <sheetView showGridLines="0" tabSelected="1" view="pageBreakPreview" topLeftCell="A278" zoomScaleSheetLayoutView="100" workbookViewId="0">
      <selection activeCell="C247" sqref="C247"/>
    </sheetView>
  </sheetViews>
  <sheetFormatPr defaultRowHeight="15"/>
  <cols>
    <col min="1" max="1" width="5.5703125" style="59" customWidth="1"/>
    <col min="2" max="2" width="50.7109375" customWidth="1"/>
    <col min="3" max="3" width="8.5703125" customWidth="1"/>
    <col min="4" max="4" width="5" customWidth="1"/>
    <col min="5" max="5" width="10.42578125" customWidth="1"/>
    <col min="6" max="6" width="6.85546875" customWidth="1"/>
    <col min="7" max="7" width="12" customWidth="1"/>
    <col min="8" max="256" width="9.140625" style="161"/>
    <col min="257" max="257" width="5.5703125" style="161" customWidth="1"/>
    <col min="258" max="258" width="50.7109375" style="161" customWidth="1"/>
    <col min="259" max="259" width="9.28515625" style="161" customWidth="1"/>
    <col min="260" max="260" width="5" style="161" customWidth="1"/>
    <col min="261" max="261" width="10.42578125" style="161" customWidth="1"/>
    <col min="262" max="262" width="6.85546875" style="161" customWidth="1"/>
    <col min="263" max="263" width="14.5703125" style="161" customWidth="1"/>
    <col min="264" max="512" width="9.140625" style="161"/>
    <col min="513" max="513" width="5.5703125" style="161" customWidth="1"/>
    <col min="514" max="514" width="50.7109375" style="161" customWidth="1"/>
    <col min="515" max="515" width="9.28515625" style="161" customWidth="1"/>
    <col min="516" max="516" width="5" style="161" customWidth="1"/>
    <col min="517" max="517" width="10.42578125" style="161" customWidth="1"/>
    <col min="518" max="518" width="6.85546875" style="161" customWidth="1"/>
    <col min="519" max="519" width="14.5703125" style="161" customWidth="1"/>
    <col min="520" max="768" width="9.140625" style="161"/>
    <col min="769" max="769" width="5.5703125" style="161" customWidth="1"/>
    <col min="770" max="770" width="50.7109375" style="161" customWidth="1"/>
    <col min="771" max="771" width="9.28515625" style="161" customWidth="1"/>
    <col min="772" max="772" width="5" style="161" customWidth="1"/>
    <col min="773" max="773" width="10.42578125" style="161" customWidth="1"/>
    <col min="774" max="774" width="6.85546875" style="161" customWidth="1"/>
    <col min="775" max="775" width="14.5703125" style="161" customWidth="1"/>
    <col min="776" max="1024" width="9.140625" style="161"/>
    <col min="1025" max="1025" width="5.5703125" style="161" customWidth="1"/>
    <col min="1026" max="1026" width="50.7109375" style="161" customWidth="1"/>
    <col min="1027" max="1027" width="9.28515625" style="161" customWidth="1"/>
    <col min="1028" max="1028" width="5" style="161" customWidth="1"/>
    <col min="1029" max="1029" width="10.42578125" style="161" customWidth="1"/>
    <col min="1030" max="1030" width="6.85546875" style="161" customWidth="1"/>
    <col min="1031" max="1031" width="14.5703125" style="161" customWidth="1"/>
    <col min="1032" max="1280" width="9.140625" style="161"/>
    <col min="1281" max="1281" width="5.5703125" style="161" customWidth="1"/>
    <col min="1282" max="1282" width="50.7109375" style="161" customWidth="1"/>
    <col min="1283" max="1283" width="9.28515625" style="161" customWidth="1"/>
    <col min="1284" max="1284" width="5" style="161" customWidth="1"/>
    <col min="1285" max="1285" width="10.42578125" style="161" customWidth="1"/>
    <col min="1286" max="1286" width="6.85546875" style="161" customWidth="1"/>
    <col min="1287" max="1287" width="14.5703125" style="161" customWidth="1"/>
    <col min="1288" max="1536" width="9.140625" style="161"/>
    <col min="1537" max="1537" width="5.5703125" style="161" customWidth="1"/>
    <col min="1538" max="1538" width="50.7109375" style="161" customWidth="1"/>
    <col min="1539" max="1539" width="9.28515625" style="161" customWidth="1"/>
    <col min="1540" max="1540" width="5" style="161" customWidth="1"/>
    <col min="1541" max="1541" width="10.42578125" style="161" customWidth="1"/>
    <col min="1542" max="1542" width="6.85546875" style="161" customWidth="1"/>
    <col min="1543" max="1543" width="14.5703125" style="161" customWidth="1"/>
    <col min="1544" max="1792" width="9.140625" style="161"/>
    <col min="1793" max="1793" width="5.5703125" style="161" customWidth="1"/>
    <col min="1794" max="1794" width="50.7109375" style="161" customWidth="1"/>
    <col min="1795" max="1795" width="9.28515625" style="161" customWidth="1"/>
    <col min="1796" max="1796" width="5" style="161" customWidth="1"/>
    <col min="1797" max="1797" width="10.42578125" style="161" customWidth="1"/>
    <col min="1798" max="1798" width="6.85546875" style="161" customWidth="1"/>
    <col min="1799" max="1799" width="14.5703125" style="161" customWidth="1"/>
    <col min="1800" max="2048" width="9.140625" style="161"/>
    <col min="2049" max="2049" width="5.5703125" style="161" customWidth="1"/>
    <col min="2050" max="2050" width="50.7109375" style="161" customWidth="1"/>
    <col min="2051" max="2051" width="9.28515625" style="161" customWidth="1"/>
    <col min="2052" max="2052" width="5" style="161" customWidth="1"/>
    <col min="2053" max="2053" width="10.42578125" style="161" customWidth="1"/>
    <col min="2054" max="2054" width="6.85546875" style="161" customWidth="1"/>
    <col min="2055" max="2055" width="14.5703125" style="161" customWidth="1"/>
    <col min="2056" max="2304" width="9.140625" style="161"/>
    <col min="2305" max="2305" width="5.5703125" style="161" customWidth="1"/>
    <col min="2306" max="2306" width="50.7109375" style="161" customWidth="1"/>
    <col min="2307" max="2307" width="9.28515625" style="161" customWidth="1"/>
    <col min="2308" max="2308" width="5" style="161" customWidth="1"/>
    <col min="2309" max="2309" width="10.42578125" style="161" customWidth="1"/>
    <col min="2310" max="2310" width="6.85546875" style="161" customWidth="1"/>
    <col min="2311" max="2311" width="14.5703125" style="161" customWidth="1"/>
    <col min="2312" max="2560" width="9.140625" style="161"/>
    <col min="2561" max="2561" width="5.5703125" style="161" customWidth="1"/>
    <col min="2562" max="2562" width="50.7109375" style="161" customWidth="1"/>
    <col min="2563" max="2563" width="9.28515625" style="161" customWidth="1"/>
    <col min="2564" max="2564" width="5" style="161" customWidth="1"/>
    <col min="2565" max="2565" width="10.42578125" style="161" customWidth="1"/>
    <col min="2566" max="2566" width="6.85546875" style="161" customWidth="1"/>
    <col min="2567" max="2567" width="14.5703125" style="161" customWidth="1"/>
    <col min="2568" max="2816" width="9.140625" style="161"/>
    <col min="2817" max="2817" width="5.5703125" style="161" customWidth="1"/>
    <col min="2818" max="2818" width="50.7109375" style="161" customWidth="1"/>
    <col min="2819" max="2819" width="9.28515625" style="161" customWidth="1"/>
    <col min="2820" max="2820" width="5" style="161" customWidth="1"/>
    <col min="2821" max="2821" width="10.42578125" style="161" customWidth="1"/>
    <col min="2822" max="2822" width="6.85546875" style="161" customWidth="1"/>
    <col min="2823" max="2823" width="14.5703125" style="161" customWidth="1"/>
    <col min="2824" max="3072" width="9.140625" style="161"/>
    <col min="3073" max="3073" width="5.5703125" style="161" customWidth="1"/>
    <col min="3074" max="3074" width="50.7109375" style="161" customWidth="1"/>
    <col min="3075" max="3075" width="9.28515625" style="161" customWidth="1"/>
    <col min="3076" max="3076" width="5" style="161" customWidth="1"/>
    <col min="3077" max="3077" width="10.42578125" style="161" customWidth="1"/>
    <col min="3078" max="3078" width="6.85546875" style="161" customWidth="1"/>
    <col min="3079" max="3079" width="14.5703125" style="161" customWidth="1"/>
    <col min="3080" max="3328" width="9.140625" style="161"/>
    <col min="3329" max="3329" width="5.5703125" style="161" customWidth="1"/>
    <col min="3330" max="3330" width="50.7109375" style="161" customWidth="1"/>
    <col min="3331" max="3331" width="9.28515625" style="161" customWidth="1"/>
    <col min="3332" max="3332" width="5" style="161" customWidth="1"/>
    <col min="3333" max="3333" width="10.42578125" style="161" customWidth="1"/>
    <col min="3334" max="3334" width="6.85546875" style="161" customWidth="1"/>
    <col min="3335" max="3335" width="14.5703125" style="161" customWidth="1"/>
    <col min="3336" max="3584" width="9.140625" style="161"/>
    <col min="3585" max="3585" width="5.5703125" style="161" customWidth="1"/>
    <col min="3586" max="3586" width="50.7109375" style="161" customWidth="1"/>
    <col min="3587" max="3587" width="9.28515625" style="161" customWidth="1"/>
    <col min="3588" max="3588" width="5" style="161" customWidth="1"/>
    <col min="3589" max="3589" width="10.42578125" style="161" customWidth="1"/>
    <col min="3590" max="3590" width="6.85546875" style="161" customWidth="1"/>
    <col min="3591" max="3591" width="14.5703125" style="161" customWidth="1"/>
    <col min="3592" max="3840" width="9.140625" style="161"/>
    <col min="3841" max="3841" width="5.5703125" style="161" customWidth="1"/>
    <col min="3842" max="3842" width="50.7109375" style="161" customWidth="1"/>
    <col min="3843" max="3843" width="9.28515625" style="161" customWidth="1"/>
    <col min="3844" max="3844" width="5" style="161" customWidth="1"/>
    <col min="3845" max="3845" width="10.42578125" style="161" customWidth="1"/>
    <col min="3846" max="3846" width="6.85546875" style="161" customWidth="1"/>
    <col min="3847" max="3847" width="14.5703125" style="161" customWidth="1"/>
    <col min="3848" max="4096" width="9.140625" style="161"/>
    <col min="4097" max="4097" width="5.5703125" style="161" customWidth="1"/>
    <col min="4098" max="4098" width="50.7109375" style="161" customWidth="1"/>
    <col min="4099" max="4099" width="9.28515625" style="161" customWidth="1"/>
    <col min="4100" max="4100" width="5" style="161" customWidth="1"/>
    <col min="4101" max="4101" width="10.42578125" style="161" customWidth="1"/>
    <col min="4102" max="4102" width="6.85546875" style="161" customWidth="1"/>
    <col min="4103" max="4103" width="14.5703125" style="161" customWidth="1"/>
    <col min="4104" max="4352" width="9.140625" style="161"/>
    <col min="4353" max="4353" width="5.5703125" style="161" customWidth="1"/>
    <col min="4354" max="4354" width="50.7109375" style="161" customWidth="1"/>
    <col min="4355" max="4355" width="9.28515625" style="161" customWidth="1"/>
    <col min="4356" max="4356" width="5" style="161" customWidth="1"/>
    <col min="4357" max="4357" width="10.42578125" style="161" customWidth="1"/>
    <col min="4358" max="4358" width="6.85546875" style="161" customWidth="1"/>
    <col min="4359" max="4359" width="14.5703125" style="161" customWidth="1"/>
    <col min="4360" max="4608" width="9.140625" style="161"/>
    <col min="4609" max="4609" width="5.5703125" style="161" customWidth="1"/>
    <col min="4610" max="4610" width="50.7109375" style="161" customWidth="1"/>
    <col min="4611" max="4611" width="9.28515625" style="161" customWidth="1"/>
    <col min="4612" max="4612" width="5" style="161" customWidth="1"/>
    <col min="4613" max="4613" width="10.42578125" style="161" customWidth="1"/>
    <col min="4614" max="4614" width="6.85546875" style="161" customWidth="1"/>
    <col min="4615" max="4615" width="14.5703125" style="161" customWidth="1"/>
    <col min="4616" max="4864" width="9.140625" style="161"/>
    <col min="4865" max="4865" width="5.5703125" style="161" customWidth="1"/>
    <col min="4866" max="4866" width="50.7109375" style="161" customWidth="1"/>
    <col min="4867" max="4867" width="9.28515625" style="161" customWidth="1"/>
    <col min="4868" max="4868" width="5" style="161" customWidth="1"/>
    <col min="4869" max="4869" width="10.42578125" style="161" customWidth="1"/>
    <col min="4870" max="4870" width="6.85546875" style="161" customWidth="1"/>
    <col min="4871" max="4871" width="14.5703125" style="161" customWidth="1"/>
    <col min="4872" max="5120" width="9.140625" style="161"/>
    <col min="5121" max="5121" width="5.5703125" style="161" customWidth="1"/>
    <col min="5122" max="5122" width="50.7109375" style="161" customWidth="1"/>
    <col min="5123" max="5123" width="9.28515625" style="161" customWidth="1"/>
    <col min="5124" max="5124" width="5" style="161" customWidth="1"/>
    <col min="5125" max="5125" width="10.42578125" style="161" customWidth="1"/>
    <col min="5126" max="5126" width="6.85546875" style="161" customWidth="1"/>
    <col min="5127" max="5127" width="14.5703125" style="161" customWidth="1"/>
    <col min="5128" max="5376" width="9.140625" style="161"/>
    <col min="5377" max="5377" width="5.5703125" style="161" customWidth="1"/>
    <col min="5378" max="5378" width="50.7109375" style="161" customWidth="1"/>
    <col min="5379" max="5379" width="9.28515625" style="161" customWidth="1"/>
    <col min="5380" max="5380" width="5" style="161" customWidth="1"/>
    <col min="5381" max="5381" width="10.42578125" style="161" customWidth="1"/>
    <col min="5382" max="5382" width="6.85546875" style="161" customWidth="1"/>
    <col min="5383" max="5383" width="14.5703125" style="161" customWidth="1"/>
    <col min="5384" max="5632" width="9.140625" style="161"/>
    <col min="5633" max="5633" width="5.5703125" style="161" customWidth="1"/>
    <col min="5634" max="5634" width="50.7109375" style="161" customWidth="1"/>
    <col min="5635" max="5635" width="9.28515625" style="161" customWidth="1"/>
    <col min="5636" max="5636" width="5" style="161" customWidth="1"/>
    <col min="5637" max="5637" width="10.42578125" style="161" customWidth="1"/>
    <col min="5638" max="5638" width="6.85546875" style="161" customWidth="1"/>
    <col min="5639" max="5639" width="14.5703125" style="161" customWidth="1"/>
    <col min="5640" max="5888" width="9.140625" style="161"/>
    <col min="5889" max="5889" width="5.5703125" style="161" customWidth="1"/>
    <col min="5890" max="5890" width="50.7109375" style="161" customWidth="1"/>
    <col min="5891" max="5891" width="9.28515625" style="161" customWidth="1"/>
    <col min="5892" max="5892" width="5" style="161" customWidth="1"/>
    <col min="5893" max="5893" width="10.42578125" style="161" customWidth="1"/>
    <col min="5894" max="5894" width="6.85546875" style="161" customWidth="1"/>
    <col min="5895" max="5895" width="14.5703125" style="161" customWidth="1"/>
    <col min="5896" max="6144" width="9.140625" style="161"/>
    <col min="6145" max="6145" width="5.5703125" style="161" customWidth="1"/>
    <col min="6146" max="6146" width="50.7109375" style="161" customWidth="1"/>
    <col min="6147" max="6147" width="9.28515625" style="161" customWidth="1"/>
    <col min="6148" max="6148" width="5" style="161" customWidth="1"/>
    <col min="6149" max="6149" width="10.42578125" style="161" customWidth="1"/>
    <col min="6150" max="6150" width="6.85546875" style="161" customWidth="1"/>
    <col min="6151" max="6151" width="14.5703125" style="161" customWidth="1"/>
    <col min="6152" max="6400" width="9.140625" style="161"/>
    <col min="6401" max="6401" width="5.5703125" style="161" customWidth="1"/>
    <col min="6402" max="6402" width="50.7109375" style="161" customWidth="1"/>
    <col min="6403" max="6403" width="9.28515625" style="161" customWidth="1"/>
    <col min="6404" max="6404" width="5" style="161" customWidth="1"/>
    <col min="6405" max="6405" width="10.42578125" style="161" customWidth="1"/>
    <col min="6406" max="6406" width="6.85546875" style="161" customWidth="1"/>
    <col min="6407" max="6407" width="14.5703125" style="161" customWidth="1"/>
    <col min="6408" max="6656" width="9.140625" style="161"/>
    <col min="6657" max="6657" width="5.5703125" style="161" customWidth="1"/>
    <col min="6658" max="6658" width="50.7109375" style="161" customWidth="1"/>
    <col min="6659" max="6659" width="9.28515625" style="161" customWidth="1"/>
    <col min="6660" max="6660" width="5" style="161" customWidth="1"/>
    <col min="6661" max="6661" width="10.42578125" style="161" customWidth="1"/>
    <col min="6662" max="6662" width="6.85546875" style="161" customWidth="1"/>
    <col min="6663" max="6663" width="14.5703125" style="161" customWidth="1"/>
    <col min="6664" max="6912" width="9.140625" style="161"/>
    <col min="6913" max="6913" width="5.5703125" style="161" customWidth="1"/>
    <col min="6914" max="6914" width="50.7109375" style="161" customWidth="1"/>
    <col min="6915" max="6915" width="9.28515625" style="161" customWidth="1"/>
    <col min="6916" max="6916" width="5" style="161" customWidth="1"/>
    <col min="6917" max="6917" width="10.42578125" style="161" customWidth="1"/>
    <col min="6918" max="6918" width="6.85546875" style="161" customWidth="1"/>
    <col min="6919" max="6919" width="14.5703125" style="161" customWidth="1"/>
    <col min="6920" max="7168" width="9.140625" style="161"/>
    <col min="7169" max="7169" width="5.5703125" style="161" customWidth="1"/>
    <col min="7170" max="7170" width="50.7109375" style="161" customWidth="1"/>
    <col min="7171" max="7171" width="9.28515625" style="161" customWidth="1"/>
    <col min="7172" max="7172" width="5" style="161" customWidth="1"/>
    <col min="7173" max="7173" width="10.42578125" style="161" customWidth="1"/>
    <col min="7174" max="7174" width="6.85546875" style="161" customWidth="1"/>
    <col min="7175" max="7175" width="14.5703125" style="161" customWidth="1"/>
    <col min="7176" max="7424" width="9.140625" style="161"/>
    <col min="7425" max="7425" width="5.5703125" style="161" customWidth="1"/>
    <col min="7426" max="7426" width="50.7109375" style="161" customWidth="1"/>
    <col min="7427" max="7427" width="9.28515625" style="161" customWidth="1"/>
    <col min="7428" max="7428" width="5" style="161" customWidth="1"/>
    <col min="7429" max="7429" width="10.42578125" style="161" customWidth="1"/>
    <col min="7430" max="7430" width="6.85546875" style="161" customWidth="1"/>
    <col min="7431" max="7431" width="14.5703125" style="161" customWidth="1"/>
    <col min="7432" max="7680" width="9.140625" style="161"/>
    <col min="7681" max="7681" width="5.5703125" style="161" customWidth="1"/>
    <col min="7682" max="7682" width="50.7109375" style="161" customWidth="1"/>
    <col min="7683" max="7683" width="9.28515625" style="161" customWidth="1"/>
    <col min="7684" max="7684" width="5" style="161" customWidth="1"/>
    <col min="7685" max="7685" width="10.42578125" style="161" customWidth="1"/>
    <col min="7686" max="7686" width="6.85546875" style="161" customWidth="1"/>
    <col min="7687" max="7687" width="14.5703125" style="161" customWidth="1"/>
    <col min="7688" max="7936" width="9.140625" style="161"/>
    <col min="7937" max="7937" width="5.5703125" style="161" customWidth="1"/>
    <col min="7938" max="7938" width="50.7109375" style="161" customWidth="1"/>
    <col min="7939" max="7939" width="9.28515625" style="161" customWidth="1"/>
    <col min="7940" max="7940" width="5" style="161" customWidth="1"/>
    <col min="7941" max="7941" width="10.42578125" style="161" customWidth="1"/>
    <col min="7942" max="7942" width="6.85546875" style="161" customWidth="1"/>
    <col min="7943" max="7943" width="14.5703125" style="161" customWidth="1"/>
    <col min="7944" max="8192" width="9.140625" style="161"/>
    <col min="8193" max="8193" width="5.5703125" style="161" customWidth="1"/>
    <col min="8194" max="8194" width="50.7109375" style="161" customWidth="1"/>
    <col min="8195" max="8195" width="9.28515625" style="161" customWidth="1"/>
    <col min="8196" max="8196" width="5" style="161" customWidth="1"/>
    <col min="8197" max="8197" width="10.42578125" style="161" customWidth="1"/>
    <col min="8198" max="8198" width="6.85546875" style="161" customWidth="1"/>
    <col min="8199" max="8199" width="14.5703125" style="161" customWidth="1"/>
    <col min="8200" max="8448" width="9.140625" style="161"/>
    <col min="8449" max="8449" width="5.5703125" style="161" customWidth="1"/>
    <col min="8450" max="8450" width="50.7109375" style="161" customWidth="1"/>
    <col min="8451" max="8451" width="9.28515625" style="161" customWidth="1"/>
    <col min="8452" max="8452" width="5" style="161" customWidth="1"/>
    <col min="8453" max="8453" width="10.42578125" style="161" customWidth="1"/>
    <col min="8454" max="8454" width="6.85546875" style="161" customWidth="1"/>
    <col min="8455" max="8455" width="14.5703125" style="161" customWidth="1"/>
    <col min="8456" max="8704" width="9.140625" style="161"/>
    <col min="8705" max="8705" width="5.5703125" style="161" customWidth="1"/>
    <col min="8706" max="8706" width="50.7109375" style="161" customWidth="1"/>
    <col min="8707" max="8707" width="9.28515625" style="161" customWidth="1"/>
    <col min="8708" max="8708" width="5" style="161" customWidth="1"/>
    <col min="8709" max="8709" width="10.42578125" style="161" customWidth="1"/>
    <col min="8710" max="8710" width="6.85546875" style="161" customWidth="1"/>
    <col min="8711" max="8711" width="14.5703125" style="161" customWidth="1"/>
    <col min="8712" max="8960" width="9.140625" style="161"/>
    <col min="8961" max="8961" width="5.5703125" style="161" customWidth="1"/>
    <col min="8962" max="8962" width="50.7109375" style="161" customWidth="1"/>
    <col min="8963" max="8963" width="9.28515625" style="161" customWidth="1"/>
    <col min="8964" max="8964" width="5" style="161" customWidth="1"/>
    <col min="8965" max="8965" width="10.42578125" style="161" customWidth="1"/>
    <col min="8966" max="8966" width="6.85546875" style="161" customWidth="1"/>
    <col min="8967" max="8967" width="14.5703125" style="161" customWidth="1"/>
    <col min="8968" max="9216" width="9.140625" style="161"/>
    <col min="9217" max="9217" width="5.5703125" style="161" customWidth="1"/>
    <col min="9218" max="9218" width="50.7109375" style="161" customWidth="1"/>
    <col min="9219" max="9219" width="9.28515625" style="161" customWidth="1"/>
    <col min="9220" max="9220" width="5" style="161" customWidth="1"/>
    <col min="9221" max="9221" width="10.42578125" style="161" customWidth="1"/>
    <col min="9222" max="9222" width="6.85546875" style="161" customWidth="1"/>
    <col min="9223" max="9223" width="14.5703125" style="161" customWidth="1"/>
    <col min="9224" max="9472" width="9.140625" style="161"/>
    <col min="9473" max="9473" width="5.5703125" style="161" customWidth="1"/>
    <col min="9474" max="9474" width="50.7109375" style="161" customWidth="1"/>
    <col min="9475" max="9475" width="9.28515625" style="161" customWidth="1"/>
    <col min="9476" max="9476" width="5" style="161" customWidth="1"/>
    <col min="9477" max="9477" width="10.42578125" style="161" customWidth="1"/>
    <col min="9478" max="9478" width="6.85546875" style="161" customWidth="1"/>
    <col min="9479" max="9479" width="14.5703125" style="161" customWidth="1"/>
    <col min="9480" max="9728" width="9.140625" style="161"/>
    <col min="9729" max="9729" width="5.5703125" style="161" customWidth="1"/>
    <col min="9730" max="9730" width="50.7109375" style="161" customWidth="1"/>
    <col min="9731" max="9731" width="9.28515625" style="161" customWidth="1"/>
    <col min="9732" max="9732" width="5" style="161" customWidth="1"/>
    <col min="9733" max="9733" width="10.42578125" style="161" customWidth="1"/>
    <col min="9734" max="9734" width="6.85546875" style="161" customWidth="1"/>
    <col min="9735" max="9735" width="14.5703125" style="161" customWidth="1"/>
    <col min="9736" max="9984" width="9.140625" style="161"/>
    <col min="9985" max="9985" width="5.5703125" style="161" customWidth="1"/>
    <col min="9986" max="9986" width="50.7109375" style="161" customWidth="1"/>
    <col min="9987" max="9987" width="9.28515625" style="161" customWidth="1"/>
    <col min="9988" max="9988" width="5" style="161" customWidth="1"/>
    <col min="9989" max="9989" width="10.42578125" style="161" customWidth="1"/>
    <col min="9990" max="9990" width="6.85546875" style="161" customWidth="1"/>
    <col min="9991" max="9991" width="14.5703125" style="161" customWidth="1"/>
    <col min="9992" max="10240" width="9.140625" style="161"/>
    <col min="10241" max="10241" width="5.5703125" style="161" customWidth="1"/>
    <col min="10242" max="10242" width="50.7109375" style="161" customWidth="1"/>
    <col min="10243" max="10243" width="9.28515625" style="161" customWidth="1"/>
    <col min="10244" max="10244" width="5" style="161" customWidth="1"/>
    <col min="10245" max="10245" width="10.42578125" style="161" customWidth="1"/>
    <col min="10246" max="10246" width="6.85546875" style="161" customWidth="1"/>
    <col min="10247" max="10247" width="14.5703125" style="161" customWidth="1"/>
    <col min="10248" max="10496" width="9.140625" style="161"/>
    <col min="10497" max="10497" width="5.5703125" style="161" customWidth="1"/>
    <col min="10498" max="10498" width="50.7109375" style="161" customWidth="1"/>
    <col min="10499" max="10499" width="9.28515625" style="161" customWidth="1"/>
    <col min="10500" max="10500" width="5" style="161" customWidth="1"/>
    <col min="10501" max="10501" width="10.42578125" style="161" customWidth="1"/>
    <col min="10502" max="10502" width="6.85546875" style="161" customWidth="1"/>
    <col min="10503" max="10503" width="14.5703125" style="161" customWidth="1"/>
    <col min="10504" max="10752" width="9.140625" style="161"/>
    <col min="10753" max="10753" width="5.5703125" style="161" customWidth="1"/>
    <col min="10754" max="10754" width="50.7109375" style="161" customWidth="1"/>
    <col min="10755" max="10755" width="9.28515625" style="161" customWidth="1"/>
    <col min="10756" max="10756" width="5" style="161" customWidth="1"/>
    <col min="10757" max="10757" width="10.42578125" style="161" customWidth="1"/>
    <col min="10758" max="10758" width="6.85546875" style="161" customWidth="1"/>
    <col min="10759" max="10759" width="14.5703125" style="161" customWidth="1"/>
    <col min="10760" max="11008" width="9.140625" style="161"/>
    <col min="11009" max="11009" width="5.5703125" style="161" customWidth="1"/>
    <col min="11010" max="11010" width="50.7109375" style="161" customWidth="1"/>
    <col min="11011" max="11011" width="9.28515625" style="161" customWidth="1"/>
    <col min="11012" max="11012" width="5" style="161" customWidth="1"/>
    <col min="11013" max="11013" width="10.42578125" style="161" customWidth="1"/>
    <col min="11014" max="11014" width="6.85546875" style="161" customWidth="1"/>
    <col min="11015" max="11015" width="14.5703125" style="161" customWidth="1"/>
    <col min="11016" max="11264" width="9.140625" style="161"/>
    <col min="11265" max="11265" width="5.5703125" style="161" customWidth="1"/>
    <col min="11266" max="11266" width="50.7109375" style="161" customWidth="1"/>
    <col min="11267" max="11267" width="9.28515625" style="161" customWidth="1"/>
    <col min="11268" max="11268" width="5" style="161" customWidth="1"/>
    <col min="11269" max="11269" width="10.42578125" style="161" customWidth="1"/>
    <col min="11270" max="11270" width="6.85546875" style="161" customWidth="1"/>
    <col min="11271" max="11271" width="14.5703125" style="161" customWidth="1"/>
    <col min="11272" max="11520" width="9.140625" style="161"/>
    <col min="11521" max="11521" width="5.5703125" style="161" customWidth="1"/>
    <col min="11522" max="11522" width="50.7109375" style="161" customWidth="1"/>
    <col min="11523" max="11523" width="9.28515625" style="161" customWidth="1"/>
    <col min="11524" max="11524" width="5" style="161" customWidth="1"/>
    <col min="11525" max="11525" width="10.42578125" style="161" customWidth="1"/>
    <col min="11526" max="11526" width="6.85546875" style="161" customWidth="1"/>
    <col min="11527" max="11527" width="14.5703125" style="161" customWidth="1"/>
    <col min="11528" max="11776" width="9.140625" style="161"/>
    <col min="11777" max="11777" width="5.5703125" style="161" customWidth="1"/>
    <col min="11778" max="11778" width="50.7109375" style="161" customWidth="1"/>
    <col min="11779" max="11779" width="9.28515625" style="161" customWidth="1"/>
    <col min="11780" max="11780" width="5" style="161" customWidth="1"/>
    <col min="11781" max="11781" width="10.42578125" style="161" customWidth="1"/>
    <col min="11782" max="11782" width="6.85546875" style="161" customWidth="1"/>
    <col min="11783" max="11783" width="14.5703125" style="161" customWidth="1"/>
    <col min="11784" max="12032" width="9.140625" style="161"/>
    <col min="12033" max="12033" width="5.5703125" style="161" customWidth="1"/>
    <col min="12034" max="12034" width="50.7109375" style="161" customWidth="1"/>
    <col min="12035" max="12035" width="9.28515625" style="161" customWidth="1"/>
    <col min="12036" max="12036" width="5" style="161" customWidth="1"/>
    <col min="12037" max="12037" width="10.42578125" style="161" customWidth="1"/>
    <col min="12038" max="12038" width="6.85546875" style="161" customWidth="1"/>
    <col min="12039" max="12039" width="14.5703125" style="161" customWidth="1"/>
    <col min="12040" max="12288" width="9.140625" style="161"/>
    <col min="12289" max="12289" width="5.5703125" style="161" customWidth="1"/>
    <col min="12290" max="12290" width="50.7109375" style="161" customWidth="1"/>
    <col min="12291" max="12291" width="9.28515625" style="161" customWidth="1"/>
    <col min="12292" max="12292" width="5" style="161" customWidth="1"/>
    <col min="12293" max="12293" width="10.42578125" style="161" customWidth="1"/>
    <col min="12294" max="12294" width="6.85546875" style="161" customWidth="1"/>
    <col min="12295" max="12295" width="14.5703125" style="161" customWidth="1"/>
    <col min="12296" max="12544" width="9.140625" style="161"/>
    <col min="12545" max="12545" width="5.5703125" style="161" customWidth="1"/>
    <col min="12546" max="12546" width="50.7109375" style="161" customWidth="1"/>
    <col min="12547" max="12547" width="9.28515625" style="161" customWidth="1"/>
    <col min="12548" max="12548" width="5" style="161" customWidth="1"/>
    <col min="12549" max="12549" width="10.42578125" style="161" customWidth="1"/>
    <col min="12550" max="12550" width="6.85546875" style="161" customWidth="1"/>
    <col min="12551" max="12551" width="14.5703125" style="161" customWidth="1"/>
    <col min="12552" max="12800" width="9.140625" style="161"/>
    <col min="12801" max="12801" width="5.5703125" style="161" customWidth="1"/>
    <col min="12802" max="12802" width="50.7109375" style="161" customWidth="1"/>
    <col min="12803" max="12803" width="9.28515625" style="161" customWidth="1"/>
    <col min="12804" max="12804" width="5" style="161" customWidth="1"/>
    <col min="12805" max="12805" width="10.42578125" style="161" customWidth="1"/>
    <col min="12806" max="12806" width="6.85546875" style="161" customWidth="1"/>
    <col min="12807" max="12807" width="14.5703125" style="161" customWidth="1"/>
    <col min="12808" max="13056" width="9.140625" style="161"/>
    <col min="13057" max="13057" width="5.5703125" style="161" customWidth="1"/>
    <col min="13058" max="13058" width="50.7109375" style="161" customWidth="1"/>
    <col min="13059" max="13059" width="9.28515625" style="161" customWidth="1"/>
    <col min="13060" max="13060" width="5" style="161" customWidth="1"/>
    <col min="13061" max="13061" width="10.42578125" style="161" customWidth="1"/>
    <col min="13062" max="13062" width="6.85546875" style="161" customWidth="1"/>
    <col min="13063" max="13063" width="14.5703125" style="161" customWidth="1"/>
    <col min="13064" max="13312" width="9.140625" style="161"/>
    <col min="13313" max="13313" width="5.5703125" style="161" customWidth="1"/>
    <col min="13314" max="13314" width="50.7109375" style="161" customWidth="1"/>
    <col min="13315" max="13315" width="9.28515625" style="161" customWidth="1"/>
    <col min="13316" max="13316" width="5" style="161" customWidth="1"/>
    <col min="13317" max="13317" width="10.42578125" style="161" customWidth="1"/>
    <col min="13318" max="13318" width="6.85546875" style="161" customWidth="1"/>
    <col min="13319" max="13319" width="14.5703125" style="161" customWidth="1"/>
    <col min="13320" max="13568" width="9.140625" style="161"/>
    <col min="13569" max="13569" width="5.5703125" style="161" customWidth="1"/>
    <col min="13570" max="13570" width="50.7109375" style="161" customWidth="1"/>
    <col min="13571" max="13571" width="9.28515625" style="161" customWidth="1"/>
    <col min="13572" max="13572" width="5" style="161" customWidth="1"/>
    <col min="13573" max="13573" width="10.42578125" style="161" customWidth="1"/>
    <col min="13574" max="13574" width="6.85546875" style="161" customWidth="1"/>
    <col min="13575" max="13575" width="14.5703125" style="161" customWidth="1"/>
    <col min="13576" max="13824" width="9.140625" style="161"/>
    <col min="13825" max="13825" width="5.5703125" style="161" customWidth="1"/>
    <col min="13826" max="13826" width="50.7109375" style="161" customWidth="1"/>
    <col min="13827" max="13827" width="9.28515625" style="161" customWidth="1"/>
    <col min="13828" max="13828" width="5" style="161" customWidth="1"/>
    <col min="13829" max="13829" width="10.42578125" style="161" customWidth="1"/>
    <col min="13830" max="13830" width="6.85546875" style="161" customWidth="1"/>
    <col min="13831" max="13831" width="14.5703125" style="161" customWidth="1"/>
    <col min="13832" max="14080" width="9.140625" style="161"/>
    <col min="14081" max="14081" width="5.5703125" style="161" customWidth="1"/>
    <col min="14082" max="14082" width="50.7109375" style="161" customWidth="1"/>
    <col min="14083" max="14083" width="9.28515625" style="161" customWidth="1"/>
    <col min="14084" max="14084" width="5" style="161" customWidth="1"/>
    <col min="14085" max="14085" width="10.42578125" style="161" customWidth="1"/>
    <col min="14086" max="14086" width="6.85546875" style="161" customWidth="1"/>
    <col min="14087" max="14087" width="14.5703125" style="161" customWidth="1"/>
    <col min="14088" max="14336" width="9.140625" style="161"/>
    <col min="14337" max="14337" width="5.5703125" style="161" customWidth="1"/>
    <col min="14338" max="14338" width="50.7109375" style="161" customWidth="1"/>
    <col min="14339" max="14339" width="9.28515625" style="161" customWidth="1"/>
    <col min="14340" max="14340" width="5" style="161" customWidth="1"/>
    <col min="14341" max="14341" width="10.42578125" style="161" customWidth="1"/>
    <col min="14342" max="14342" width="6.85546875" style="161" customWidth="1"/>
    <col min="14343" max="14343" width="14.5703125" style="161" customWidth="1"/>
    <col min="14344" max="14592" width="9.140625" style="161"/>
    <col min="14593" max="14593" width="5.5703125" style="161" customWidth="1"/>
    <col min="14594" max="14594" width="50.7109375" style="161" customWidth="1"/>
    <col min="14595" max="14595" width="9.28515625" style="161" customWidth="1"/>
    <col min="14596" max="14596" width="5" style="161" customWidth="1"/>
    <col min="14597" max="14597" width="10.42578125" style="161" customWidth="1"/>
    <col min="14598" max="14598" width="6.85546875" style="161" customWidth="1"/>
    <col min="14599" max="14599" width="14.5703125" style="161" customWidth="1"/>
    <col min="14600" max="14848" width="9.140625" style="161"/>
    <col min="14849" max="14849" width="5.5703125" style="161" customWidth="1"/>
    <col min="14850" max="14850" width="50.7109375" style="161" customWidth="1"/>
    <col min="14851" max="14851" width="9.28515625" style="161" customWidth="1"/>
    <col min="14852" max="14852" width="5" style="161" customWidth="1"/>
    <col min="14853" max="14853" width="10.42578125" style="161" customWidth="1"/>
    <col min="14854" max="14854" width="6.85546875" style="161" customWidth="1"/>
    <col min="14855" max="14855" width="14.5703125" style="161" customWidth="1"/>
    <col min="14856" max="15104" width="9.140625" style="161"/>
    <col min="15105" max="15105" width="5.5703125" style="161" customWidth="1"/>
    <col min="15106" max="15106" width="50.7109375" style="161" customWidth="1"/>
    <col min="15107" max="15107" width="9.28515625" style="161" customWidth="1"/>
    <col min="15108" max="15108" width="5" style="161" customWidth="1"/>
    <col min="15109" max="15109" width="10.42578125" style="161" customWidth="1"/>
    <col min="15110" max="15110" width="6.85546875" style="161" customWidth="1"/>
    <col min="15111" max="15111" width="14.5703125" style="161" customWidth="1"/>
    <col min="15112" max="15360" width="9.140625" style="161"/>
    <col min="15361" max="15361" width="5.5703125" style="161" customWidth="1"/>
    <col min="15362" max="15362" width="50.7109375" style="161" customWidth="1"/>
    <col min="15363" max="15363" width="9.28515625" style="161" customWidth="1"/>
    <col min="15364" max="15364" width="5" style="161" customWidth="1"/>
    <col min="15365" max="15365" width="10.42578125" style="161" customWidth="1"/>
    <col min="15366" max="15366" width="6.85546875" style="161" customWidth="1"/>
    <col min="15367" max="15367" width="14.5703125" style="161" customWidth="1"/>
    <col min="15368" max="15616" width="9.140625" style="161"/>
    <col min="15617" max="15617" width="5.5703125" style="161" customWidth="1"/>
    <col min="15618" max="15618" width="50.7109375" style="161" customWidth="1"/>
    <col min="15619" max="15619" width="9.28515625" style="161" customWidth="1"/>
    <col min="15620" max="15620" width="5" style="161" customWidth="1"/>
    <col min="15621" max="15621" width="10.42578125" style="161" customWidth="1"/>
    <col min="15622" max="15622" width="6.85546875" style="161" customWidth="1"/>
    <col min="15623" max="15623" width="14.5703125" style="161" customWidth="1"/>
    <col min="15624" max="15872" width="9.140625" style="161"/>
    <col min="15873" max="15873" width="5.5703125" style="161" customWidth="1"/>
    <col min="15874" max="15874" width="50.7109375" style="161" customWidth="1"/>
    <col min="15875" max="15875" width="9.28515625" style="161" customWidth="1"/>
    <col min="15876" max="15876" width="5" style="161" customWidth="1"/>
    <col min="15877" max="15877" width="10.42578125" style="161" customWidth="1"/>
    <col min="15878" max="15878" width="6.85546875" style="161" customWidth="1"/>
    <col min="15879" max="15879" width="14.5703125" style="161" customWidth="1"/>
    <col min="15880" max="16128" width="9.140625" style="161"/>
    <col min="16129" max="16129" width="5.5703125" style="161" customWidth="1"/>
    <col min="16130" max="16130" width="50.7109375" style="161" customWidth="1"/>
    <col min="16131" max="16131" width="9.28515625" style="161" customWidth="1"/>
    <col min="16132" max="16132" width="5" style="161" customWidth="1"/>
    <col min="16133" max="16133" width="10.42578125" style="161" customWidth="1"/>
    <col min="16134" max="16134" width="6.85546875" style="161" customWidth="1"/>
    <col min="16135" max="16135" width="14.5703125" style="161" customWidth="1"/>
    <col min="16136" max="16384" width="9.140625" style="161"/>
  </cols>
  <sheetData>
    <row r="1" spans="1:8" ht="38.25" customHeight="1">
      <c r="A1" s="214" t="s">
        <v>169</v>
      </c>
      <c r="B1" s="214"/>
      <c r="C1" s="214"/>
      <c r="D1" s="214"/>
      <c r="E1" s="214"/>
      <c r="F1" s="214"/>
      <c r="G1" s="214"/>
      <c r="H1" s="160"/>
    </row>
    <row r="2" spans="1:8" ht="16.5" customHeight="1">
      <c r="A2" s="215" t="s">
        <v>0</v>
      </c>
      <c r="B2" s="215"/>
      <c r="C2" s="215"/>
      <c r="D2" s="215"/>
      <c r="E2" s="215"/>
      <c r="F2" s="215"/>
      <c r="G2" s="215"/>
    </row>
    <row r="3" spans="1:8" ht="12.75">
      <c r="A3" s="179" t="s">
        <v>1</v>
      </c>
      <c r="B3" s="180" t="s">
        <v>2</v>
      </c>
      <c r="C3" s="216" t="s">
        <v>3</v>
      </c>
      <c r="D3" s="217"/>
      <c r="E3" s="180" t="s">
        <v>4</v>
      </c>
      <c r="F3" s="180" t="s">
        <v>5</v>
      </c>
      <c r="G3" s="180" t="s">
        <v>6</v>
      </c>
    </row>
    <row r="4" spans="1:8">
      <c r="A4" s="162"/>
      <c r="B4" s="163"/>
      <c r="C4" s="163"/>
      <c r="D4" s="163"/>
      <c r="E4" s="163"/>
      <c r="F4" s="163"/>
      <c r="G4" s="163"/>
    </row>
    <row r="5" spans="1:8">
      <c r="A5" s="162"/>
      <c r="B5" s="144" t="str">
        <f>[1]Mes.1!B5</f>
        <v>Part "A" Civil work</v>
      </c>
      <c r="C5" s="163"/>
      <c r="D5" s="163"/>
      <c r="E5" s="163"/>
      <c r="F5" s="163"/>
      <c r="G5" s="163"/>
    </row>
    <row r="6" spans="1:8">
      <c r="A6" s="162"/>
      <c r="B6" s="144" t="str">
        <f>[1]Mes.1!B6</f>
        <v>i.Guard Room</v>
      </c>
      <c r="C6" s="163"/>
      <c r="D6" s="163"/>
      <c r="E6" s="163"/>
      <c r="F6" s="163"/>
      <c r="G6" s="163"/>
    </row>
    <row r="7" spans="1:8">
      <c r="A7" s="162"/>
      <c r="B7" s="144"/>
      <c r="C7" s="163"/>
      <c r="D7" s="163"/>
      <c r="E7" s="163"/>
      <c r="F7" s="163"/>
      <c r="G7" s="163"/>
    </row>
    <row r="8" spans="1:8" ht="15" customHeight="1">
      <c r="A8" s="59">
        <v>1</v>
      </c>
      <c r="B8" s="212" t="s">
        <v>170</v>
      </c>
      <c r="C8" s="52">
        <v>267</v>
      </c>
      <c r="D8" s="24" t="s">
        <v>8</v>
      </c>
      <c r="E8" s="53">
        <v>3176.25</v>
      </c>
      <c r="F8" s="24" t="s">
        <v>11</v>
      </c>
      <c r="G8" s="164">
        <f>C8*E8/1000</f>
        <v>848.05875000000003</v>
      </c>
    </row>
    <row r="9" spans="1:8" ht="12.75" customHeight="1">
      <c r="B9" s="212"/>
      <c r="C9" s="213" t="s">
        <v>12</v>
      </c>
      <c r="D9" s="213"/>
      <c r="E9" s="213"/>
      <c r="F9" s="213"/>
      <c r="G9" s="213"/>
    </row>
    <row r="10" spans="1:8" ht="12.75" customHeight="1">
      <c r="B10" s="212"/>
      <c r="C10" s="213"/>
      <c r="D10" s="213"/>
      <c r="E10" s="213"/>
      <c r="F10" s="213"/>
      <c r="G10" s="213"/>
    </row>
    <row r="11" spans="1:8" ht="15.75">
      <c r="B11" s="212"/>
      <c r="C11" s="24"/>
      <c r="D11" s="24"/>
      <c r="E11" s="53"/>
      <c r="F11" s="24"/>
      <c r="G11" s="164"/>
    </row>
    <row r="12" spans="1:8" ht="18" customHeight="1">
      <c r="B12" s="212"/>
      <c r="C12" s="24"/>
      <c r="D12" s="24"/>
      <c r="E12" s="53"/>
      <c r="F12" s="24"/>
      <c r="G12" s="164"/>
    </row>
    <row r="13" spans="1:8">
      <c r="B13" s="49"/>
      <c r="C13" s="50"/>
      <c r="D13" s="50"/>
      <c r="E13" s="51"/>
      <c r="F13" s="51"/>
      <c r="G13" s="181"/>
    </row>
    <row r="14" spans="1:8" ht="15" customHeight="1">
      <c r="A14" s="59">
        <v>2</v>
      </c>
      <c r="B14" s="212" t="s">
        <v>171</v>
      </c>
      <c r="C14" s="52">
        <v>80</v>
      </c>
      <c r="D14" s="24" t="s">
        <v>8</v>
      </c>
      <c r="E14" s="53">
        <v>9416.2800000000007</v>
      </c>
      <c r="F14" s="24" t="s">
        <v>9</v>
      </c>
      <c r="G14" s="164">
        <f>C14*E14%</f>
        <v>7533.0240000000003</v>
      </c>
    </row>
    <row r="15" spans="1:8" ht="15.75" customHeight="1">
      <c r="B15" s="212"/>
      <c r="C15" s="213" t="s">
        <v>13</v>
      </c>
      <c r="D15" s="213"/>
      <c r="E15" s="213"/>
      <c r="F15" s="213"/>
      <c r="G15" s="213"/>
    </row>
    <row r="16" spans="1:8">
      <c r="B16" s="144"/>
      <c r="C16" s="213"/>
      <c r="D16" s="213"/>
      <c r="E16" s="213"/>
      <c r="F16" s="213"/>
      <c r="G16" s="213"/>
    </row>
    <row r="17" spans="1:7">
      <c r="B17" s="144"/>
      <c r="C17" s="18"/>
      <c r="D17" s="18"/>
      <c r="E17" s="18"/>
      <c r="F17" s="18"/>
      <c r="G17" s="18"/>
    </row>
    <row r="18" spans="1:7" ht="15" customHeight="1">
      <c r="A18" s="59">
        <v>3</v>
      </c>
      <c r="B18" s="218" t="s">
        <v>34</v>
      </c>
      <c r="C18" s="25">
        <v>209</v>
      </c>
      <c r="D18" s="26" t="s">
        <v>8</v>
      </c>
      <c r="E18" s="27">
        <v>11948.36</v>
      </c>
      <c r="F18" s="26" t="s">
        <v>9</v>
      </c>
      <c r="G18" s="165">
        <f>C18*E18%</f>
        <v>24972.072400000001</v>
      </c>
    </row>
    <row r="19" spans="1:7" ht="12.75" customHeight="1">
      <c r="B19" s="218"/>
      <c r="C19" s="213" t="s">
        <v>172</v>
      </c>
      <c r="D19" s="213"/>
      <c r="E19" s="213"/>
      <c r="F19" s="213"/>
      <c r="G19" s="213"/>
    </row>
    <row r="20" spans="1:7">
      <c r="B20" s="144"/>
      <c r="C20" s="213"/>
      <c r="D20" s="213"/>
      <c r="E20" s="213"/>
      <c r="F20" s="213"/>
      <c r="G20" s="213"/>
    </row>
    <row r="21" spans="1:7">
      <c r="B21" s="144"/>
      <c r="C21" s="18"/>
      <c r="D21" s="18"/>
      <c r="E21" s="18"/>
      <c r="F21" s="18"/>
      <c r="G21" s="18"/>
    </row>
    <row r="22" spans="1:7" ht="15" customHeight="1">
      <c r="A22" s="59">
        <v>4</v>
      </c>
      <c r="B22" s="212" t="s">
        <v>173</v>
      </c>
      <c r="C22" s="52">
        <v>168</v>
      </c>
      <c r="D22" s="24" t="s">
        <v>8</v>
      </c>
      <c r="E22" s="53">
        <v>337</v>
      </c>
      <c r="F22" s="24" t="s">
        <v>17</v>
      </c>
      <c r="G22" s="164">
        <f>C22*E22</f>
        <v>56616</v>
      </c>
    </row>
    <row r="23" spans="1:7" ht="12.75" customHeight="1">
      <c r="B23" s="212"/>
      <c r="C23" s="213" t="s">
        <v>18</v>
      </c>
      <c r="D23" s="213"/>
      <c r="E23" s="213"/>
      <c r="F23" s="213"/>
      <c r="G23" s="213"/>
    </row>
    <row r="24" spans="1:7" ht="12.75" customHeight="1">
      <c r="B24" s="212"/>
      <c r="C24" s="213"/>
      <c r="D24" s="213"/>
      <c r="E24" s="213"/>
      <c r="F24" s="213"/>
      <c r="G24" s="213"/>
    </row>
    <row r="25" spans="1:7" ht="15.75">
      <c r="B25" s="212"/>
      <c r="C25" s="24"/>
      <c r="D25" s="24"/>
      <c r="E25" s="24"/>
      <c r="F25" s="24"/>
      <c r="G25" s="162"/>
    </row>
    <row r="26" spans="1:7" ht="15.75">
      <c r="B26" s="212"/>
      <c r="C26" s="24"/>
      <c r="D26" s="24"/>
      <c r="E26" s="24"/>
      <c r="F26" s="24"/>
      <c r="G26" s="162"/>
    </row>
    <row r="27" spans="1:7" ht="15.75">
      <c r="B27" s="212"/>
      <c r="C27" s="24"/>
      <c r="D27" s="24"/>
      <c r="E27" s="24"/>
      <c r="F27" s="24"/>
      <c r="G27" s="162"/>
    </row>
    <row r="28" spans="1:7" ht="15.75">
      <c r="B28" s="212"/>
      <c r="C28" s="24"/>
      <c r="D28" s="24"/>
      <c r="E28" s="24"/>
      <c r="F28" s="24"/>
      <c r="G28" s="162"/>
    </row>
    <row r="29" spans="1:7" ht="15.75">
      <c r="B29" s="212"/>
      <c r="C29" s="24"/>
      <c r="D29" s="24"/>
      <c r="E29" s="24"/>
      <c r="F29" s="24"/>
      <c r="G29" s="162"/>
    </row>
    <row r="30" spans="1:7" ht="15.75">
      <c r="B30" s="212"/>
      <c r="C30" s="24"/>
      <c r="D30" s="24"/>
      <c r="E30" s="24"/>
      <c r="F30" s="24"/>
      <c r="G30" s="162"/>
    </row>
    <row r="31" spans="1:7" ht="15.75">
      <c r="B31" s="212"/>
      <c r="C31" s="24"/>
      <c r="D31" s="24"/>
      <c r="E31" s="24"/>
      <c r="F31" s="24"/>
      <c r="G31" s="162"/>
    </row>
    <row r="32" spans="1:7" ht="15.75">
      <c r="B32" s="212"/>
      <c r="C32" s="24"/>
      <c r="D32" s="24"/>
      <c r="E32" s="24"/>
      <c r="F32" s="24"/>
      <c r="G32" s="162"/>
    </row>
    <row r="33" spans="1:7" ht="15.75">
      <c r="B33" s="54"/>
      <c r="C33" s="24"/>
      <c r="D33" s="24"/>
      <c r="E33" s="24"/>
      <c r="F33" s="24"/>
      <c r="G33" s="162"/>
    </row>
    <row r="34" spans="1:7" ht="15" customHeight="1">
      <c r="A34" s="59">
        <v>5</v>
      </c>
      <c r="B34" s="212" t="s">
        <v>174</v>
      </c>
      <c r="C34" s="53">
        <v>10.08</v>
      </c>
      <c r="D34" s="24" t="s">
        <v>19</v>
      </c>
      <c r="E34" s="53">
        <v>5001.7</v>
      </c>
      <c r="F34" s="24" t="s">
        <v>20</v>
      </c>
      <c r="G34" s="164">
        <f>C34*E34</f>
        <v>50417.135999999999</v>
      </c>
    </row>
    <row r="35" spans="1:7" ht="12.75" customHeight="1">
      <c r="B35" s="212"/>
      <c r="C35" s="213" t="s">
        <v>21</v>
      </c>
      <c r="D35" s="213"/>
      <c r="E35" s="213"/>
      <c r="F35" s="213"/>
      <c r="G35" s="213"/>
    </row>
    <row r="36" spans="1:7" ht="12.75" customHeight="1">
      <c r="B36" s="212"/>
      <c r="C36" s="213"/>
      <c r="D36" s="213"/>
      <c r="E36" s="213"/>
      <c r="F36" s="213"/>
      <c r="G36" s="213"/>
    </row>
    <row r="37" spans="1:7" ht="19.5" customHeight="1">
      <c r="B37" s="212"/>
      <c r="C37" s="24"/>
      <c r="D37" s="24"/>
      <c r="E37" s="24"/>
      <c r="F37" s="24"/>
      <c r="G37" s="162"/>
    </row>
    <row r="38" spans="1:7" ht="15.75">
      <c r="B38" s="212"/>
      <c r="C38" s="24"/>
      <c r="D38" s="24"/>
      <c r="E38" s="24"/>
      <c r="F38" s="24"/>
      <c r="G38" s="162"/>
    </row>
    <row r="39" spans="1:7" ht="8.25" customHeight="1">
      <c r="B39" s="144"/>
      <c r="C39" s="163"/>
      <c r="D39" s="163"/>
      <c r="E39" s="163"/>
      <c r="F39" s="163"/>
      <c r="G39" s="163"/>
    </row>
    <row r="40" spans="1:7" ht="15" customHeight="1">
      <c r="A40" s="59">
        <v>6</v>
      </c>
      <c r="B40" s="212" t="s">
        <v>175</v>
      </c>
      <c r="C40" s="52">
        <v>222</v>
      </c>
      <c r="D40" s="24" t="s">
        <v>8</v>
      </c>
      <c r="E40" s="53">
        <v>1141.25</v>
      </c>
      <c r="F40" s="24" t="s">
        <v>9</v>
      </c>
      <c r="G40" s="164">
        <f>C40*E40%</f>
        <v>2533.5749999999998</v>
      </c>
    </row>
    <row r="41" spans="1:7" ht="12.75" customHeight="1">
      <c r="B41" s="212"/>
      <c r="C41" s="213" t="s">
        <v>176</v>
      </c>
      <c r="D41" s="213"/>
      <c r="E41" s="213"/>
      <c r="F41" s="213"/>
      <c r="G41" s="213"/>
    </row>
    <row r="42" spans="1:7" ht="15.75">
      <c r="B42" s="35"/>
      <c r="C42" s="213"/>
      <c r="D42" s="213"/>
      <c r="E42" s="213"/>
      <c r="F42" s="213"/>
      <c r="G42" s="213"/>
    </row>
    <row r="43" spans="1:7">
      <c r="A43" s="162">
        <v>7</v>
      </c>
      <c r="B43" s="54" t="s">
        <v>177</v>
      </c>
      <c r="C43" s="52">
        <f>C40</f>
        <v>222</v>
      </c>
      <c r="D43" s="24" t="s">
        <v>8</v>
      </c>
      <c r="E43" s="53">
        <v>771.96</v>
      </c>
      <c r="F43" s="24" t="s">
        <v>9</v>
      </c>
      <c r="G43" s="164">
        <f>C43*E43%</f>
        <v>1713.7512000000002</v>
      </c>
    </row>
    <row r="44" spans="1:7" ht="15" customHeight="1">
      <c r="A44" s="162"/>
      <c r="B44" s="54"/>
      <c r="C44" s="213" t="s">
        <v>178</v>
      </c>
      <c r="D44" s="213"/>
      <c r="E44" s="213"/>
      <c r="F44" s="213"/>
      <c r="G44" s="213"/>
    </row>
    <row r="45" spans="1:7" ht="9.75" customHeight="1">
      <c r="A45" s="162"/>
      <c r="B45" s="144"/>
      <c r="C45" s="213"/>
      <c r="D45" s="213"/>
      <c r="E45" s="213"/>
      <c r="F45" s="213"/>
      <c r="G45" s="213"/>
    </row>
    <row r="46" spans="1:7" ht="15" customHeight="1">
      <c r="A46" s="162">
        <v>8</v>
      </c>
      <c r="B46" s="212" t="s">
        <v>179</v>
      </c>
      <c r="C46" s="52">
        <v>29</v>
      </c>
      <c r="D46" s="24" t="s">
        <v>8</v>
      </c>
      <c r="E46" s="53">
        <v>8694.9500000000007</v>
      </c>
      <c r="F46" s="24" t="s">
        <v>9</v>
      </c>
      <c r="G46" s="164">
        <f>C46*E46%</f>
        <v>2521.5355</v>
      </c>
    </row>
    <row r="47" spans="1:7" ht="15" customHeight="1">
      <c r="A47" s="162"/>
      <c r="B47" s="212"/>
      <c r="C47" s="213" t="s">
        <v>35</v>
      </c>
      <c r="D47" s="213"/>
      <c r="E47" s="213"/>
      <c r="F47" s="213"/>
      <c r="G47" s="213"/>
    </row>
    <row r="48" spans="1:7">
      <c r="A48" s="162"/>
      <c r="B48" s="144"/>
      <c r="C48" s="213"/>
      <c r="D48" s="213"/>
      <c r="E48" s="213"/>
      <c r="F48" s="213"/>
      <c r="G48" s="213"/>
    </row>
    <row r="49" spans="1:7" ht="15" customHeight="1">
      <c r="A49" s="162">
        <v>9</v>
      </c>
      <c r="B49" s="218" t="s">
        <v>180</v>
      </c>
      <c r="C49" s="25">
        <v>262</v>
      </c>
      <c r="D49" s="26" t="s">
        <v>8</v>
      </c>
      <c r="E49" s="27">
        <v>12674.36</v>
      </c>
      <c r="F49" s="26" t="s">
        <v>9</v>
      </c>
      <c r="G49" s="165">
        <f>C49*E49%</f>
        <v>33206.823199999999</v>
      </c>
    </row>
    <row r="50" spans="1:7" ht="15" customHeight="1">
      <c r="A50" s="162"/>
      <c r="B50" s="218"/>
      <c r="C50" s="213" t="s">
        <v>22</v>
      </c>
      <c r="D50" s="213"/>
      <c r="E50" s="213"/>
      <c r="F50" s="213"/>
      <c r="G50" s="213"/>
    </row>
    <row r="51" spans="1:7">
      <c r="A51" s="162"/>
      <c r="B51" s="144"/>
      <c r="C51" s="213"/>
      <c r="D51" s="213"/>
      <c r="E51" s="213"/>
      <c r="F51" s="213"/>
      <c r="G51" s="213"/>
    </row>
    <row r="52" spans="1:7">
      <c r="A52" s="162"/>
      <c r="B52" s="144"/>
      <c r="C52" s="18"/>
      <c r="D52" s="18"/>
      <c r="E52" s="18"/>
      <c r="F52" s="18"/>
      <c r="G52" s="18"/>
    </row>
    <row r="53" spans="1:7" ht="15" customHeight="1">
      <c r="A53" s="162">
        <v>10</v>
      </c>
      <c r="B53" s="218" t="s">
        <v>181</v>
      </c>
      <c r="C53" s="25">
        <v>853</v>
      </c>
      <c r="D53" s="26" t="s">
        <v>15</v>
      </c>
      <c r="E53" s="27">
        <v>2206.6</v>
      </c>
      <c r="F53" s="26" t="s">
        <v>16</v>
      </c>
      <c r="G53" s="165">
        <f>C53*E53%</f>
        <v>18822.297999999999</v>
      </c>
    </row>
    <row r="54" spans="1:7" ht="15" customHeight="1">
      <c r="A54" s="162"/>
      <c r="B54" s="218"/>
      <c r="C54" s="213" t="s">
        <v>24</v>
      </c>
      <c r="D54" s="213"/>
      <c r="E54" s="213"/>
      <c r="F54" s="213"/>
      <c r="G54" s="213"/>
    </row>
    <row r="55" spans="1:7" ht="15.75">
      <c r="A55" s="162"/>
      <c r="C55" s="213"/>
      <c r="D55" s="213"/>
      <c r="E55" s="213"/>
      <c r="F55" s="213"/>
      <c r="G55" s="213"/>
    </row>
    <row r="56" spans="1:7" ht="15.75">
      <c r="A56" s="162"/>
      <c r="C56" s="18"/>
      <c r="D56" s="18"/>
      <c r="E56" s="18"/>
      <c r="F56" s="18"/>
      <c r="G56" s="18"/>
    </row>
    <row r="57" spans="1:7" ht="15" customHeight="1">
      <c r="A57" s="162">
        <v>11</v>
      </c>
      <c r="B57" s="218" t="s">
        <v>182</v>
      </c>
      <c r="C57" s="25">
        <f>C53</f>
        <v>853</v>
      </c>
      <c r="D57" s="26" t="s">
        <v>15</v>
      </c>
      <c r="E57" s="27">
        <v>2197.52</v>
      </c>
      <c r="F57" s="26" t="s">
        <v>16</v>
      </c>
      <c r="G57" s="165">
        <f>C57*E57%</f>
        <v>18744.845600000001</v>
      </c>
    </row>
    <row r="58" spans="1:7" ht="15" customHeight="1">
      <c r="A58" s="162"/>
      <c r="B58" s="218"/>
      <c r="C58" s="213" t="s">
        <v>26</v>
      </c>
      <c r="D58" s="213"/>
      <c r="E58" s="213"/>
      <c r="F58" s="213"/>
      <c r="G58" s="213"/>
    </row>
    <row r="59" spans="1:7">
      <c r="A59" s="162"/>
      <c r="B59" s="144"/>
      <c r="C59" s="213"/>
      <c r="D59" s="213"/>
      <c r="E59" s="213"/>
      <c r="F59" s="213"/>
      <c r="G59" s="213"/>
    </row>
    <row r="60" spans="1:7">
      <c r="A60" s="162"/>
      <c r="B60" s="144"/>
      <c r="C60" s="18"/>
      <c r="D60" s="18"/>
      <c r="E60" s="18"/>
      <c r="F60" s="18"/>
      <c r="G60" s="18"/>
    </row>
    <row r="61" spans="1:7" ht="15" customHeight="1">
      <c r="A61" s="162">
        <v>12</v>
      </c>
      <c r="B61" s="218" t="s">
        <v>183</v>
      </c>
      <c r="C61" s="25">
        <v>200</v>
      </c>
      <c r="D61" s="26" t="s">
        <v>15</v>
      </c>
      <c r="E61" s="27">
        <v>3275.5</v>
      </c>
      <c r="F61" s="26" t="s">
        <v>16</v>
      </c>
      <c r="G61" s="165">
        <f>C61*E61%</f>
        <v>6551.0000000000009</v>
      </c>
    </row>
    <row r="62" spans="1:7" ht="15" customHeight="1">
      <c r="A62" s="162"/>
      <c r="B62" s="218"/>
      <c r="C62" s="213" t="s">
        <v>36</v>
      </c>
      <c r="D62" s="213"/>
      <c r="E62" s="213"/>
      <c r="F62" s="213"/>
      <c r="G62" s="213"/>
    </row>
    <row r="63" spans="1:7">
      <c r="A63" s="162"/>
      <c r="B63" s="144"/>
      <c r="C63" s="213"/>
      <c r="D63" s="213"/>
      <c r="E63" s="213"/>
      <c r="F63" s="213"/>
      <c r="G63" s="213"/>
    </row>
    <row r="64" spans="1:7">
      <c r="A64" s="162"/>
      <c r="B64" s="144"/>
      <c r="C64" s="18"/>
      <c r="D64" s="18"/>
      <c r="E64" s="18"/>
      <c r="F64" s="18"/>
      <c r="G64" s="18"/>
    </row>
    <row r="65" spans="1:7" ht="15" customHeight="1">
      <c r="A65" s="162">
        <v>13</v>
      </c>
      <c r="B65" s="212" t="s">
        <v>184</v>
      </c>
      <c r="C65" s="52">
        <v>100</v>
      </c>
      <c r="D65" s="24" t="s">
        <v>15</v>
      </c>
      <c r="E65" s="53">
        <v>54.7</v>
      </c>
      <c r="F65" s="24" t="s">
        <v>29</v>
      </c>
      <c r="G65" s="164">
        <f>C65*E65</f>
        <v>5470</v>
      </c>
    </row>
    <row r="66" spans="1:7" ht="15" customHeight="1">
      <c r="A66" s="162"/>
      <c r="B66" s="212"/>
      <c r="C66" s="213" t="s">
        <v>185</v>
      </c>
      <c r="D66" s="213"/>
      <c r="E66" s="213"/>
      <c r="F66" s="213"/>
      <c r="G66" s="213"/>
    </row>
    <row r="67" spans="1:7">
      <c r="A67" s="162"/>
      <c r="B67" s="212"/>
      <c r="C67" s="213"/>
      <c r="D67" s="213"/>
      <c r="E67" s="213"/>
      <c r="F67" s="213"/>
      <c r="G67" s="213"/>
    </row>
    <row r="68" spans="1:7">
      <c r="A68" s="162"/>
      <c r="B68" s="212"/>
      <c r="C68" s="52"/>
      <c r="D68" s="24"/>
      <c r="E68" s="53"/>
      <c r="F68" s="24"/>
      <c r="G68" s="164"/>
    </row>
    <row r="69" spans="1:7">
      <c r="A69" s="162"/>
      <c r="B69" s="212"/>
      <c r="C69" s="52"/>
      <c r="D69" s="24"/>
      <c r="E69" s="53"/>
      <c r="F69" s="24"/>
      <c r="G69" s="164"/>
    </row>
    <row r="70" spans="1:7">
      <c r="A70" s="162"/>
      <c r="B70" s="212"/>
      <c r="C70" s="52"/>
      <c r="D70" s="24"/>
      <c r="E70" s="53"/>
      <c r="F70" s="24"/>
      <c r="G70" s="164"/>
    </row>
    <row r="71" spans="1:7">
      <c r="A71" s="162"/>
      <c r="B71" s="212"/>
      <c r="C71" s="52"/>
      <c r="D71" s="24"/>
      <c r="E71" s="53"/>
      <c r="F71" s="24"/>
      <c r="G71" s="164"/>
    </row>
    <row r="72" spans="1:7">
      <c r="A72" s="162"/>
      <c r="B72" s="212"/>
      <c r="C72" s="52"/>
      <c r="D72" s="24"/>
      <c r="E72" s="53"/>
      <c r="F72" s="24"/>
      <c r="G72" s="164"/>
    </row>
    <row r="73" spans="1:7">
      <c r="A73" s="162"/>
      <c r="B73" s="144"/>
      <c r="C73" s="163"/>
      <c r="D73" s="163"/>
      <c r="E73" s="163"/>
      <c r="F73" s="163"/>
      <c r="G73" s="163"/>
    </row>
    <row r="74" spans="1:7" ht="15" customHeight="1">
      <c r="A74" s="162">
        <v>14</v>
      </c>
      <c r="B74" s="218" t="s">
        <v>186</v>
      </c>
      <c r="C74" s="25">
        <v>45</v>
      </c>
      <c r="D74" s="26" t="s">
        <v>15</v>
      </c>
      <c r="E74" s="27">
        <v>726.72</v>
      </c>
      <c r="F74" s="26" t="s">
        <v>29</v>
      </c>
      <c r="G74" s="165">
        <f>C74*E74</f>
        <v>32702.400000000001</v>
      </c>
    </row>
    <row r="75" spans="1:7" ht="15" customHeight="1">
      <c r="A75" s="162"/>
      <c r="B75" s="218"/>
      <c r="C75" s="213" t="s">
        <v>187</v>
      </c>
      <c r="D75" s="213"/>
      <c r="E75" s="213"/>
      <c r="F75" s="213"/>
      <c r="G75" s="213"/>
    </row>
    <row r="76" spans="1:7">
      <c r="A76" s="162"/>
      <c r="B76" s="218"/>
      <c r="C76" s="213"/>
      <c r="D76" s="213"/>
      <c r="E76" s="213"/>
      <c r="F76" s="213"/>
      <c r="G76" s="213"/>
    </row>
    <row r="77" spans="1:7">
      <c r="A77" s="162"/>
      <c r="B77" s="218"/>
      <c r="C77" s="26"/>
      <c r="D77" s="26"/>
      <c r="E77" s="27"/>
      <c r="F77" s="26"/>
      <c r="G77" s="165"/>
    </row>
    <row r="78" spans="1:7">
      <c r="A78" s="162"/>
      <c r="B78" s="144"/>
      <c r="C78" s="163"/>
      <c r="D78" s="163"/>
      <c r="E78" s="163"/>
      <c r="F78" s="163"/>
      <c r="G78" s="163"/>
    </row>
    <row r="79" spans="1:7">
      <c r="A79" s="162">
        <v>15</v>
      </c>
      <c r="B79" s="182" t="s">
        <v>188</v>
      </c>
      <c r="C79" s="25">
        <v>853</v>
      </c>
      <c r="D79" s="26" t="s">
        <v>15</v>
      </c>
      <c r="E79" s="27">
        <v>829.95</v>
      </c>
      <c r="F79" s="26" t="s">
        <v>16</v>
      </c>
      <c r="G79" s="165">
        <f>C79*E79%</f>
        <v>7079.4735000000001</v>
      </c>
    </row>
    <row r="80" spans="1:7" ht="15" customHeight="1">
      <c r="A80" s="162"/>
      <c r="B80" s="182"/>
      <c r="C80" s="213" t="s">
        <v>189</v>
      </c>
      <c r="D80" s="213"/>
      <c r="E80" s="213"/>
      <c r="F80" s="213"/>
      <c r="G80" s="213"/>
    </row>
    <row r="81" spans="1:7">
      <c r="A81" s="162"/>
      <c r="B81" s="144"/>
      <c r="C81" s="213"/>
      <c r="D81" s="213"/>
      <c r="E81" s="213"/>
      <c r="F81" s="213"/>
      <c r="G81" s="213"/>
    </row>
    <row r="82" spans="1:7">
      <c r="A82" s="162"/>
      <c r="B82" s="144"/>
      <c r="C82" s="18"/>
      <c r="D82" s="18"/>
      <c r="E82" s="18"/>
      <c r="F82" s="18"/>
      <c r="G82" s="18"/>
    </row>
    <row r="83" spans="1:7" ht="15" customHeight="1">
      <c r="A83" s="162">
        <v>16</v>
      </c>
      <c r="B83" s="212" t="s">
        <v>190</v>
      </c>
      <c r="C83" s="52">
        <v>90</v>
      </c>
      <c r="D83" s="24" t="s">
        <v>15</v>
      </c>
      <c r="E83" s="53">
        <v>1270.6300000000001</v>
      </c>
      <c r="F83" s="24" t="s">
        <v>16</v>
      </c>
      <c r="G83" s="164">
        <f>C83*E83%</f>
        <v>1143.567</v>
      </c>
    </row>
    <row r="84" spans="1:7" ht="15" customHeight="1">
      <c r="A84" s="162"/>
      <c r="B84" s="212"/>
      <c r="C84" s="213" t="s">
        <v>191</v>
      </c>
      <c r="D84" s="213"/>
      <c r="E84" s="213"/>
      <c r="F84" s="213"/>
      <c r="G84" s="213"/>
    </row>
    <row r="85" spans="1:7">
      <c r="A85" s="162"/>
      <c r="B85" s="183">
        <f>G38+G58</f>
        <v>0</v>
      </c>
      <c r="C85" s="213"/>
      <c r="D85" s="213"/>
      <c r="E85" s="213"/>
      <c r="F85" s="213"/>
      <c r="G85" s="213"/>
    </row>
    <row r="86" spans="1:7">
      <c r="A86" s="162"/>
      <c r="B86" s="183"/>
      <c r="C86" s="18"/>
      <c r="D86" s="18"/>
      <c r="E86" s="18"/>
      <c r="F86" s="18"/>
      <c r="G86" s="18"/>
    </row>
    <row r="87" spans="1:7">
      <c r="A87" s="162"/>
      <c r="B87" s="184">
        <f>G87-B85</f>
        <v>270875.56015000003</v>
      </c>
      <c r="C87" s="153"/>
      <c r="D87" s="153"/>
      <c r="E87" s="153" t="s">
        <v>32</v>
      </c>
      <c r="F87" s="153" t="s">
        <v>192</v>
      </c>
      <c r="G87" s="185">
        <f>SUM(G8:G85)</f>
        <v>270875.56015000003</v>
      </c>
    </row>
    <row r="88" spans="1:7">
      <c r="A88" s="162"/>
      <c r="B88" s="184"/>
      <c r="C88" s="153"/>
      <c r="D88" s="153"/>
      <c r="E88" s="153"/>
      <c r="F88" s="153"/>
      <c r="G88" s="186"/>
    </row>
    <row r="89" spans="1:7">
      <c r="A89" s="162"/>
      <c r="B89" s="144"/>
      <c r="C89" s="163"/>
      <c r="D89" s="163"/>
      <c r="E89" s="163"/>
      <c r="F89" s="163"/>
      <c r="G89" s="163"/>
    </row>
    <row r="90" spans="1:7">
      <c r="A90" s="162"/>
      <c r="B90" s="144" t="str">
        <f>[1]Mes.1!B113</f>
        <v>Part "B" Compound wall</v>
      </c>
      <c r="C90" s="163"/>
      <c r="D90" s="163"/>
      <c r="E90" s="163"/>
      <c r="F90" s="163"/>
      <c r="G90" s="163"/>
    </row>
    <row r="91" spans="1:7">
      <c r="A91" s="162"/>
      <c r="B91" s="144"/>
      <c r="C91" s="163"/>
      <c r="D91" s="163"/>
      <c r="E91" s="163"/>
      <c r="F91" s="163"/>
      <c r="G91" s="163"/>
    </row>
    <row r="92" spans="1:7" ht="15" customHeight="1">
      <c r="A92" s="162">
        <v>1</v>
      </c>
      <c r="B92" s="212" t="s">
        <v>193</v>
      </c>
      <c r="C92" s="52">
        <v>807</v>
      </c>
      <c r="D92" s="24" t="s">
        <v>8</v>
      </c>
      <c r="E92" s="53">
        <v>1285.6300000000001</v>
      </c>
      <c r="F92" s="24" t="s">
        <v>9</v>
      </c>
      <c r="G92" s="164">
        <f>C92*E92%</f>
        <v>10375.034100000001</v>
      </c>
    </row>
    <row r="93" spans="1:7" ht="15" customHeight="1">
      <c r="A93" s="162"/>
      <c r="B93" s="212"/>
      <c r="C93" s="213" t="s">
        <v>10</v>
      </c>
      <c r="D93" s="213"/>
      <c r="E93" s="213"/>
      <c r="F93" s="213"/>
      <c r="G93" s="213"/>
    </row>
    <row r="94" spans="1:7">
      <c r="A94" s="162"/>
      <c r="B94" s="144"/>
      <c r="C94" s="213"/>
      <c r="D94" s="213"/>
      <c r="E94" s="213"/>
      <c r="F94" s="213"/>
      <c r="G94" s="213"/>
    </row>
    <row r="95" spans="1:7" ht="15" customHeight="1">
      <c r="A95" s="162">
        <v>2</v>
      </c>
      <c r="B95" s="212" t="s">
        <v>170</v>
      </c>
      <c r="C95" s="52">
        <v>441</v>
      </c>
      <c r="D95" s="24" t="s">
        <v>8</v>
      </c>
      <c r="E95" s="53">
        <v>3176.25</v>
      </c>
      <c r="F95" s="24" t="s">
        <v>11</v>
      </c>
      <c r="G95" s="164">
        <f>C95*E95/1000</f>
        <v>1400.7262499999999</v>
      </c>
    </row>
    <row r="96" spans="1:7" ht="15" customHeight="1">
      <c r="A96" s="162"/>
      <c r="B96" s="212"/>
      <c r="C96" s="213" t="s">
        <v>12</v>
      </c>
      <c r="D96" s="213"/>
      <c r="E96" s="213"/>
      <c r="F96" s="213"/>
      <c r="G96" s="213"/>
    </row>
    <row r="97" spans="1:7">
      <c r="A97" s="162"/>
      <c r="B97" s="212"/>
      <c r="C97" s="213"/>
      <c r="D97" s="213"/>
      <c r="E97" s="213"/>
      <c r="F97" s="213"/>
      <c r="G97" s="213"/>
    </row>
    <row r="98" spans="1:7">
      <c r="A98" s="162"/>
      <c r="B98" s="212"/>
      <c r="C98" s="24"/>
      <c r="D98" s="24"/>
      <c r="E98" s="53"/>
      <c r="F98" s="24"/>
      <c r="G98" s="164"/>
    </row>
    <row r="99" spans="1:7">
      <c r="A99" s="162"/>
      <c r="B99" s="212"/>
      <c r="C99" s="24"/>
      <c r="D99" s="24"/>
      <c r="E99" s="53"/>
      <c r="F99" s="24"/>
      <c r="G99" s="164"/>
    </row>
    <row r="100" spans="1:7">
      <c r="A100" s="162"/>
      <c r="B100" s="49"/>
      <c r="C100" s="50"/>
      <c r="D100" s="50"/>
      <c r="E100" s="51"/>
      <c r="F100" s="51"/>
      <c r="G100" s="181"/>
    </row>
    <row r="101" spans="1:7" ht="15" customHeight="1">
      <c r="A101" s="162">
        <v>3</v>
      </c>
      <c r="B101" s="212" t="s">
        <v>171</v>
      </c>
      <c r="C101" s="52">
        <v>74</v>
      </c>
      <c r="D101" s="24" t="s">
        <v>8</v>
      </c>
      <c r="E101" s="53">
        <v>9416.2800000000007</v>
      </c>
      <c r="F101" s="24" t="s">
        <v>9</v>
      </c>
      <c r="G101" s="164">
        <f>C101*E101%</f>
        <v>6968.0472</v>
      </c>
    </row>
    <row r="102" spans="1:7" ht="15" customHeight="1">
      <c r="A102" s="162"/>
      <c r="B102" s="212"/>
      <c r="C102" s="213" t="s">
        <v>13</v>
      </c>
      <c r="D102" s="213"/>
      <c r="E102" s="213"/>
      <c r="F102" s="213"/>
      <c r="G102" s="213"/>
    </row>
    <row r="103" spans="1:7">
      <c r="A103" s="162"/>
      <c r="B103" s="144"/>
      <c r="C103" s="213"/>
      <c r="D103" s="213"/>
      <c r="E103" s="213"/>
      <c r="F103" s="213"/>
      <c r="G103" s="213"/>
    </row>
    <row r="104" spans="1:7" ht="15" customHeight="1">
      <c r="A104" s="162">
        <v>4</v>
      </c>
      <c r="B104" s="218" t="s">
        <v>34</v>
      </c>
      <c r="C104" s="25">
        <v>1105</v>
      </c>
      <c r="D104" s="26" t="s">
        <v>8</v>
      </c>
      <c r="E104" s="27">
        <v>11948.36</v>
      </c>
      <c r="F104" s="26" t="s">
        <v>9</v>
      </c>
      <c r="G104" s="165">
        <f>C104*E104%</f>
        <v>132029.378</v>
      </c>
    </row>
    <row r="105" spans="1:7" ht="15" customHeight="1">
      <c r="A105" s="162"/>
      <c r="B105" s="218"/>
      <c r="C105" s="213" t="s">
        <v>172</v>
      </c>
      <c r="D105" s="213"/>
      <c r="E105" s="213"/>
      <c r="F105" s="213"/>
      <c r="G105" s="213"/>
    </row>
    <row r="106" spans="1:7" ht="15" customHeight="1">
      <c r="A106" s="162"/>
      <c r="B106" s="56"/>
      <c r="C106" s="213"/>
      <c r="D106" s="213"/>
      <c r="E106" s="213"/>
      <c r="F106" s="213"/>
      <c r="G106" s="213"/>
    </row>
    <row r="107" spans="1:7">
      <c r="A107" s="162"/>
      <c r="B107" s="144"/>
      <c r="C107" s="213"/>
      <c r="D107" s="213"/>
      <c r="E107" s="213"/>
      <c r="F107" s="213"/>
      <c r="G107" s="213"/>
    </row>
    <row r="108" spans="1:7" ht="15" customHeight="1">
      <c r="A108" s="162">
        <v>5</v>
      </c>
      <c r="B108" s="212" t="s">
        <v>173</v>
      </c>
      <c r="C108" s="52">
        <v>905</v>
      </c>
      <c r="D108" s="24" t="s">
        <v>8</v>
      </c>
      <c r="E108" s="53">
        <v>337</v>
      </c>
      <c r="F108" s="24" t="s">
        <v>17</v>
      </c>
      <c r="G108" s="164">
        <f>C108*E108</f>
        <v>304985</v>
      </c>
    </row>
    <row r="109" spans="1:7" ht="15" customHeight="1">
      <c r="A109" s="162"/>
      <c r="B109" s="212"/>
      <c r="C109" s="213" t="s">
        <v>18</v>
      </c>
      <c r="D109" s="213"/>
      <c r="E109" s="213"/>
      <c r="F109" s="213"/>
      <c r="G109" s="213"/>
    </row>
    <row r="110" spans="1:7">
      <c r="A110" s="162"/>
      <c r="B110" s="212"/>
      <c r="C110" s="213"/>
      <c r="D110" s="213"/>
      <c r="E110" s="213"/>
      <c r="F110" s="213"/>
      <c r="G110" s="213"/>
    </row>
    <row r="111" spans="1:7">
      <c r="A111" s="162"/>
      <c r="B111" s="212"/>
      <c r="C111" s="24"/>
      <c r="D111" s="24"/>
      <c r="E111" s="24"/>
      <c r="F111" s="24"/>
      <c r="G111" s="162"/>
    </row>
    <row r="112" spans="1:7">
      <c r="A112" s="162"/>
      <c r="B112" s="212"/>
      <c r="C112" s="24"/>
      <c r="D112" s="24"/>
      <c r="E112" s="24"/>
      <c r="F112" s="24"/>
      <c r="G112" s="162"/>
    </row>
    <row r="113" spans="1:7">
      <c r="A113" s="162"/>
      <c r="B113" s="212"/>
      <c r="C113" s="24"/>
      <c r="D113" s="24"/>
      <c r="E113" s="24"/>
      <c r="F113" s="24"/>
      <c r="G113" s="162"/>
    </row>
    <row r="114" spans="1:7">
      <c r="A114" s="162"/>
      <c r="B114" s="212"/>
      <c r="C114" s="24"/>
      <c r="D114" s="24"/>
      <c r="E114" s="24"/>
      <c r="F114" s="24"/>
      <c r="G114" s="162"/>
    </row>
    <row r="115" spans="1:7">
      <c r="A115" s="162"/>
      <c r="B115" s="212"/>
      <c r="C115" s="24"/>
      <c r="D115" s="24"/>
      <c r="E115" s="24"/>
      <c r="F115" s="24"/>
      <c r="G115" s="162"/>
    </row>
    <row r="116" spans="1:7">
      <c r="A116" s="162"/>
      <c r="B116" s="212"/>
      <c r="C116" s="24"/>
      <c r="D116" s="24"/>
      <c r="E116" s="24"/>
      <c r="F116" s="24"/>
      <c r="G116" s="162"/>
    </row>
    <row r="117" spans="1:7">
      <c r="A117" s="162"/>
      <c r="B117" s="212"/>
      <c r="C117" s="24"/>
      <c r="D117" s="24"/>
      <c r="E117" s="24"/>
      <c r="F117" s="24"/>
      <c r="G117" s="162"/>
    </row>
    <row r="118" spans="1:7">
      <c r="A118" s="162"/>
      <c r="B118" s="212"/>
      <c r="C118" s="24"/>
      <c r="D118" s="24"/>
      <c r="E118" s="24"/>
      <c r="F118" s="24"/>
      <c r="G118" s="162"/>
    </row>
    <row r="119" spans="1:7">
      <c r="A119" s="162"/>
      <c r="B119" s="54"/>
      <c r="C119" s="24"/>
      <c r="D119" s="24"/>
      <c r="E119" s="24"/>
      <c r="F119" s="24"/>
      <c r="G119" s="162"/>
    </row>
    <row r="120" spans="1:7" ht="15" customHeight="1">
      <c r="A120" s="162">
        <v>6</v>
      </c>
      <c r="B120" s="212" t="s">
        <v>174</v>
      </c>
      <c r="C120" s="53">
        <v>49.77</v>
      </c>
      <c r="D120" s="24" t="s">
        <v>19</v>
      </c>
      <c r="E120" s="53">
        <v>5001.7</v>
      </c>
      <c r="F120" s="24" t="s">
        <v>20</v>
      </c>
      <c r="G120" s="164">
        <f>C120*E120</f>
        <v>248934.609</v>
      </c>
    </row>
    <row r="121" spans="1:7" ht="15" customHeight="1">
      <c r="A121" s="162"/>
      <c r="B121" s="212"/>
      <c r="C121" s="213" t="s">
        <v>21</v>
      </c>
      <c r="D121" s="213"/>
      <c r="E121" s="213"/>
      <c r="F121" s="213"/>
      <c r="G121" s="213"/>
    </row>
    <row r="122" spans="1:7">
      <c r="A122" s="162"/>
      <c r="B122" s="212"/>
      <c r="C122" s="213"/>
      <c r="D122" s="213"/>
      <c r="E122" s="213"/>
      <c r="F122" s="213"/>
      <c r="G122" s="213"/>
    </row>
    <row r="123" spans="1:7">
      <c r="A123" s="162"/>
      <c r="B123" s="212"/>
      <c r="C123" s="24"/>
      <c r="D123" s="24"/>
      <c r="E123" s="24"/>
      <c r="F123" s="24"/>
      <c r="G123" s="162"/>
    </row>
    <row r="124" spans="1:7">
      <c r="A124" s="162"/>
      <c r="B124" s="212"/>
      <c r="C124" s="24"/>
      <c r="D124" s="24"/>
      <c r="E124" s="24"/>
      <c r="F124" s="24"/>
      <c r="G124" s="162"/>
    </row>
    <row r="125" spans="1:7">
      <c r="A125" s="162"/>
      <c r="B125" s="144"/>
      <c r="C125" s="163"/>
      <c r="D125" s="163"/>
      <c r="E125" s="163"/>
      <c r="F125" s="163"/>
      <c r="G125" s="163"/>
    </row>
    <row r="126" spans="1:7" ht="15" customHeight="1">
      <c r="A126" s="162">
        <v>7</v>
      </c>
      <c r="B126" s="218" t="s">
        <v>194</v>
      </c>
      <c r="C126" s="25">
        <v>2576</v>
      </c>
      <c r="D126" s="26" t="s">
        <v>8</v>
      </c>
      <c r="E126" s="27">
        <v>12346.65</v>
      </c>
      <c r="F126" s="26" t="s">
        <v>9</v>
      </c>
      <c r="G126" s="165">
        <f>C126*E126%</f>
        <v>318049.70399999997</v>
      </c>
    </row>
    <row r="127" spans="1:7" ht="15" customHeight="1">
      <c r="A127" s="162"/>
      <c r="B127" s="218"/>
      <c r="C127" s="213" t="s">
        <v>195</v>
      </c>
      <c r="D127" s="213"/>
      <c r="E127" s="213"/>
      <c r="F127" s="213"/>
      <c r="G127" s="213"/>
    </row>
    <row r="128" spans="1:7">
      <c r="A128" s="162"/>
      <c r="B128" s="144"/>
      <c r="C128" s="213"/>
      <c r="D128" s="213"/>
      <c r="E128" s="213"/>
      <c r="F128" s="213"/>
      <c r="G128" s="213"/>
    </row>
    <row r="129" spans="1:7" ht="15" customHeight="1">
      <c r="A129" s="162">
        <v>8</v>
      </c>
      <c r="B129" s="212" t="s">
        <v>196</v>
      </c>
      <c r="C129" s="52">
        <v>9324</v>
      </c>
      <c r="D129" s="24" t="s">
        <v>15</v>
      </c>
      <c r="E129" s="53">
        <v>2206.6</v>
      </c>
      <c r="F129" s="24" t="s">
        <v>16</v>
      </c>
      <c r="G129" s="164">
        <f>C129*E129%</f>
        <v>205743.38399999999</v>
      </c>
    </row>
    <row r="130" spans="1:7" ht="15" customHeight="1">
      <c r="A130" s="162"/>
      <c r="B130" s="212"/>
      <c r="C130" s="213" t="s">
        <v>24</v>
      </c>
      <c r="D130" s="213"/>
      <c r="E130" s="213"/>
      <c r="F130" s="213"/>
      <c r="G130" s="213"/>
    </row>
    <row r="131" spans="1:7" s="167" customFormat="1">
      <c r="A131" s="10"/>
      <c r="B131" s="166"/>
      <c r="C131" s="213"/>
      <c r="D131" s="213"/>
      <c r="E131" s="213"/>
      <c r="F131" s="213"/>
      <c r="G131" s="213"/>
    </row>
    <row r="132" spans="1:7" s="167" customFormat="1" ht="15" customHeight="1">
      <c r="A132" s="162">
        <v>9</v>
      </c>
      <c r="B132" s="219" t="s">
        <v>27</v>
      </c>
      <c r="C132" s="168">
        <f>C129</f>
        <v>9324</v>
      </c>
      <c r="D132" s="169" t="s">
        <v>15</v>
      </c>
      <c r="E132" s="170">
        <v>2567.9499999999998</v>
      </c>
      <c r="F132" s="169" t="s">
        <v>16</v>
      </c>
      <c r="G132" s="32">
        <f>C132*E132%</f>
        <v>239435.65799999997</v>
      </c>
    </row>
    <row r="133" spans="1:7" s="167" customFormat="1" ht="15" customHeight="1">
      <c r="A133" s="10"/>
      <c r="B133" s="219"/>
      <c r="C133" s="213" t="s">
        <v>28</v>
      </c>
      <c r="D133" s="213"/>
      <c r="E133" s="213"/>
      <c r="F133" s="213"/>
      <c r="G133" s="213"/>
    </row>
    <row r="134" spans="1:7" s="167" customFormat="1">
      <c r="A134" s="10"/>
      <c r="B134" s="219"/>
      <c r="C134" s="213"/>
      <c r="D134" s="213"/>
      <c r="E134" s="213"/>
      <c r="F134" s="213"/>
      <c r="G134" s="213"/>
    </row>
    <row r="135" spans="1:7" s="167" customFormat="1">
      <c r="A135" s="10"/>
      <c r="B135" s="219"/>
      <c r="C135" s="169"/>
      <c r="D135" s="169"/>
      <c r="E135" s="170"/>
      <c r="F135" s="169"/>
      <c r="G135" s="32"/>
    </row>
    <row r="136" spans="1:7" s="167" customFormat="1">
      <c r="A136" s="10"/>
      <c r="B136" s="219"/>
      <c r="C136" s="169"/>
      <c r="D136" s="169"/>
      <c r="E136" s="170"/>
      <c r="F136" s="169"/>
      <c r="G136" s="32"/>
    </row>
    <row r="137" spans="1:7">
      <c r="A137" s="162"/>
      <c r="B137" s="144"/>
      <c r="C137" s="163"/>
      <c r="D137" s="163"/>
      <c r="E137" s="163"/>
      <c r="F137" s="163"/>
      <c r="G137" s="163"/>
    </row>
    <row r="138" spans="1:7" ht="15" customHeight="1">
      <c r="A138" s="162">
        <v>10</v>
      </c>
      <c r="B138" s="212" t="s">
        <v>197</v>
      </c>
      <c r="C138" s="52">
        <v>739</v>
      </c>
      <c r="D138" s="24" t="s">
        <v>40</v>
      </c>
      <c r="E138" s="53"/>
      <c r="F138" s="24" t="s">
        <v>41</v>
      </c>
      <c r="G138" s="164"/>
    </row>
    <row r="139" spans="1:7">
      <c r="A139" s="162"/>
      <c r="B139" s="212"/>
      <c r="C139" s="52"/>
      <c r="D139" s="24"/>
      <c r="E139" s="53"/>
      <c r="F139" s="24"/>
      <c r="G139" s="164"/>
    </row>
    <row r="140" spans="1:7">
      <c r="A140" s="162"/>
      <c r="B140" s="212"/>
      <c r="C140" s="52"/>
      <c r="D140" s="24"/>
      <c r="E140" s="53"/>
      <c r="F140" s="24"/>
      <c r="G140" s="164"/>
    </row>
    <row r="141" spans="1:7">
      <c r="A141" s="162"/>
      <c r="B141" s="212"/>
      <c r="C141" s="52"/>
      <c r="D141" s="24"/>
      <c r="E141" s="53"/>
      <c r="F141" s="24"/>
      <c r="G141" s="164"/>
    </row>
    <row r="142" spans="1:7">
      <c r="A142" s="162"/>
      <c r="B142" s="212"/>
      <c r="C142" s="52"/>
      <c r="D142" s="24"/>
      <c r="E142" s="53"/>
      <c r="F142" s="24"/>
      <c r="G142" s="164"/>
    </row>
    <row r="143" spans="1:7">
      <c r="A143" s="162"/>
      <c r="B143" s="144"/>
      <c r="C143" s="163"/>
      <c r="D143" s="163"/>
      <c r="E143" s="163"/>
      <c r="F143" s="163"/>
      <c r="G143" s="163"/>
    </row>
    <row r="144" spans="1:7">
      <c r="A144" s="162"/>
      <c r="B144" s="183" t="e">
        <f>G111+#REF!</f>
        <v>#REF!</v>
      </c>
      <c r="C144" s="24"/>
      <c r="D144" s="24"/>
      <c r="E144" s="53"/>
      <c r="F144" s="24"/>
      <c r="G144" s="164"/>
    </row>
    <row r="145" spans="1:7">
      <c r="A145" s="162"/>
      <c r="B145" s="184">
        <f>+G138</f>
        <v>0</v>
      </c>
      <c r="C145" s="153"/>
      <c r="D145" s="153"/>
      <c r="E145" s="153" t="s">
        <v>32</v>
      </c>
      <c r="F145" s="153" t="s">
        <v>192</v>
      </c>
      <c r="G145" s="185"/>
    </row>
    <row r="146" spans="1:7">
      <c r="A146" s="162"/>
      <c r="B146" s="144"/>
      <c r="C146" s="163"/>
      <c r="D146" s="163"/>
      <c r="E146" s="163"/>
      <c r="F146" s="163"/>
      <c r="G146" s="163"/>
    </row>
    <row r="147" spans="1:7">
      <c r="A147" s="162"/>
      <c r="B147" s="144" t="str">
        <f>[1]Mes.1!B199</f>
        <v>Part "C" Internal Road</v>
      </c>
      <c r="C147" s="163"/>
      <c r="D147" s="163"/>
      <c r="E147" s="163"/>
      <c r="F147" s="163"/>
      <c r="G147" s="163"/>
    </row>
    <row r="148" spans="1:7">
      <c r="A148" s="162"/>
      <c r="B148" s="144"/>
      <c r="C148" s="163"/>
      <c r="D148" s="163"/>
      <c r="E148" s="163"/>
      <c r="F148" s="163"/>
      <c r="G148" s="163"/>
    </row>
    <row r="149" spans="1:7" ht="15" customHeight="1">
      <c r="A149" s="59">
        <v>1</v>
      </c>
      <c r="B149" s="212" t="s">
        <v>198</v>
      </c>
      <c r="C149" s="187">
        <v>1698</v>
      </c>
      <c r="D149" s="188" t="s">
        <v>199</v>
      </c>
      <c r="E149" s="189">
        <v>1141.25</v>
      </c>
      <c r="F149" s="190" t="s">
        <v>14</v>
      </c>
      <c r="G149" s="164">
        <f>C149*E149/100</f>
        <v>19378.424999999999</v>
      </c>
    </row>
    <row r="150" spans="1:7" ht="12.75" customHeight="1">
      <c r="B150" s="212"/>
      <c r="C150" s="213" t="s">
        <v>176</v>
      </c>
      <c r="D150" s="213"/>
      <c r="E150" s="213"/>
      <c r="F150" s="213"/>
      <c r="G150" s="213"/>
    </row>
    <row r="151" spans="1:7">
      <c r="B151" s="54"/>
      <c r="C151" s="213"/>
      <c r="D151" s="213"/>
      <c r="E151" s="213"/>
      <c r="F151" s="213"/>
      <c r="G151" s="213"/>
    </row>
    <row r="152" spans="1:7" ht="15" customHeight="1">
      <c r="B152" s="191"/>
      <c r="C152" s="187"/>
      <c r="D152" s="188"/>
      <c r="E152" s="189"/>
      <c r="F152" s="190"/>
      <c r="G152" s="164"/>
    </row>
    <row r="153" spans="1:7" ht="15" customHeight="1">
      <c r="A153" s="59">
        <v>2</v>
      </c>
      <c r="B153" s="212" t="s">
        <v>200</v>
      </c>
      <c r="C153" s="187">
        <f>C149</f>
        <v>1698</v>
      </c>
      <c r="D153" s="188" t="s">
        <v>199</v>
      </c>
      <c r="E153" s="189">
        <v>771.96</v>
      </c>
      <c r="F153" s="190" t="s">
        <v>14</v>
      </c>
      <c r="G153" s="164">
        <f>C153*E153/100</f>
        <v>13107.880800000001</v>
      </c>
    </row>
    <row r="154" spans="1:7" ht="12.75" customHeight="1">
      <c r="B154" s="212"/>
      <c r="C154" s="213" t="s">
        <v>178</v>
      </c>
      <c r="D154" s="213"/>
      <c r="E154" s="213"/>
      <c r="F154" s="213"/>
      <c r="G154" s="213"/>
    </row>
    <row r="155" spans="1:7" ht="12.75" customHeight="1">
      <c r="B155" s="212"/>
      <c r="C155" s="213"/>
      <c r="D155" s="213"/>
      <c r="E155" s="213"/>
      <c r="F155" s="213"/>
      <c r="G155" s="213"/>
    </row>
    <row r="156" spans="1:7" ht="15.75">
      <c r="B156" s="212"/>
      <c r="C156" s="24"/>
      <c r="D156" s="24"/>
      <c r="E156" s="24"/>
      <c r="F156" s="24"/>
      <c r="G156" s="171"/>
    </row>
    <row r="157" spans="1:7" ht="15.75">
      <c r="B157" s="212"/>
      <c r="C157" s="24"/>
      <c r="D157" s="24"/>
      <c r="E157" s="24"/>
      <c r="F157" s="24"/>
      <c r="G157" s="171"/>
    </row>
    <row r="158" spans="1:7" ht="15.75">
      <c r="B158" s="212"/>
      <c r="C158" s="24"/>
      <c r="D158" s="24"/>
      <c r="E158" s="24"/>
      <c r="F158" s="24"/>
      <c r="G158" s="171"/>
    </row>
    <row r="159" spans="1:7" ht="15.75">
      <c r="B159" s="212"/>
      <c r="C159" s="24"/>
      <c r="D159" s="24"/>
      <c r="E159" s="24"/>
      <c r="F159" s="24"/>
      <c r="G159" s="171"/>
    </row>
    <row r="160" spans="1:7" ht="15.75">
      <c r="B160" s="212"/>
      <c r="C160" s="24"/>
      <c r="D160" s="24"/>
      <c r="E160" s="24"/>
      <c r="F160" s="24"/>
      <c r="G160" s="171"/>
    </row>
    <row r="161" spans="1:7" ht="15.75">
      <c r="B161" s="54"/>
      <c r="C161" s="24"/>
      <c r="D161" s="24"/>
      <c r="E161" s="24"/>
      <c r="F161" s="24"/>
      <c r="G161" s="171"/>
    </row>
    <row r="162" spans="1:7" ht="15" customHeight="1">
      <c r="A162" s="59">
        <v>3</v>
      </c>
      <c r="B162" s="212" t="s">
        <v>201</v>
      </c>
      <c r="C162" s="52">
        <v>849</v>
      </c>
      <c r="D162" s="24" t="s">
        <v>8</v>
      </c>
      <c r="E162" s="53">
        <v>9416.2800000000007</v>
      </c>
      <c r="F162" s="24" t="s">
        <v>9</v>
      </c>
      <c r="G162" s="164">
        <f>C162*E162%</f>
        <v>79944.217199999999</v>
      </c>
    </row>
    <row r="163" spans="1:7" ht="12.75" customHeight="1">
      <c r="B163" s="212"/>
      <c r="C163" s="213" t="s">
        <v>13</v>
      </c>
      <c r="D163" s="213"/>
      <c r="E163" s="213"/>
      <c r="F163" s="213"/>
      <c r="G163" s="213"/>
    </row>
    <row r="164" spans="1:7">
      <c r="A164" s="162"/>
      <c r="B164" s="144"/>
      <c r="C164" s="213"/>
      <c r="D164" s="213"/>
      <c r="E164" s="213"/>
      <c r="F164" s="213"/>
      <c r="G164" s="213"/>
    </row>
    <row r="165" spans="1:7" ht="15" customHeight="1">
      <c r="A165" s="59">
        <v>4</v>
      </c>
      <c r="B165" s="212" t="s">
        <v>202</v>
      </c>
      <c r="C165" s="52">
        <v>1698</v>
      </c>
      <c r="D165" s="24" t="s">
        <v>113</v>
      </c>
      <c r="E165" s="24">
        <v>223.97</v>
      </c>
      <c r="F165" s="24" t="s">
        <v>81</v>
      </c>
      <c r="G165" s="164">
        <f>C165*E165</f>
        <v>380301.06</v>
      </c>
    </row>
    <row r="166" spans="1:7" ht="12.75" customHeight="1">
      <c r="B166" s="212"/>
      <c r="C166" s="213" t="s">
        <v>203</v>
      </c>
      <c r="D166" s="213"/>
      <c r="E166" s="213"/>
      <c r="F166" s="213"/>
      <c r="G166" s="213"/>
    </row>
    <row r="167" spans="1:7" ht="12.75" customHeight="1">
      <c r="B167" s="212"/>
      <c r="C167" s="213"/>
      <c r="D167" s="213"/>
      <c r="E167" s="213"/>
      <c r="F167" s="213"/>
      <c r="G167" s="213"/>
    </row>
    <row r="168" spans="1:7" ht="15.75">
      <c r="B168" s="212"/>
      <c r="C168" s="24"/>
      <c r="D168" s="24"/>
      <c r="E168" s="53"/>
      <c r="F168" s="24"/>
      <c r="G168" s="164"/>
    </row>
    <row r="169" spans="1:7" ht="15.75">
      <c r="B169" s="212"/>
      <c r="C169" s="24"/>
      <c r="D169" s="24"/>
      <c r="E169" s="53"/>
      <c r="F169" s="24"/>
      <c r="G169" s="164"/>
    </row>
    <row r="170" spans="1:7" ht="20.25" customHeight="1">
      <c r="B170" s="212"/>
      <c r="C170" s="24"/>
      <c r="D170" s="24"/>
      <c r="E170" s="53"/>
      <c r="F170" s="24"/>
      <c r="G170" s="164"/>
    </row>
    <row r="171" spans="1:7" ht="15.75">
      <c r="B171" s="144"/>
      <c r="C171" s="163"/>
      <c r="D171" s="163"/>
      <c r="E171" s="163"/>
      <c r="F171" s="163"/>
      <c r="G171" s="163"/>
    </row>
    <row r="172" spans="1:7" ht="15" customHeight="1">
      <c r="A172" s="59">
        <v>5</v>
      </c>
      <c r="B172" s="212" t="s">
        <v>204</v>
      </c>
      <c r="C172" s="52">
        <v>283</v>
      </c>
      <c r="D172" s="24" t="s">
        <v>40</v>
      </c>
      <c r="E172" s="53">
        <v>297.01</v>
      </c>
      <c r="F172" s="24" t="s">
        <v>41</v>
      </c>
      <c r="G172" s="164">
        <f>C172*E172</f>
        <v>84053.83</v>
      </c>
    </row>
    <row r="173" spans="1:7" ht="12.75" customHeight="1">
      <c r="B173" s="212"/>
      <c r="C173" s="213" t="s">
        <v>205</v>
      </c>
      <c r="D173" s="213"/>
      <c r="E173" s="213"/>
      <c r="F173" s="213"/>
      <c r="G173" s="213"/>
    </row>
    <row r="174" spans="1:7">
      <c r="A174" s="162"/>
      <c r="B174" s="212"/>
      <c r="C174" s="213"/>
      <c r="D174" s="213"/>
      <c r="E174" s="213"/>
      <c r="F174" s="213"/>
      <c r="G174" s="213"/>
    </row>
    <row r="175" spans="1:7">
      <c r="A175" s="162"/>
      <c r="B175" s="212"/>
      <c r="C175" s="24"/>
      <c r="D175" s="24"/>
      <c r="E175" s="24"/>
      <c r="F175" s="24"/>
      <c r="G175" s="162"/>
    </row>
    <row r="176" spans="1:7">
      <c r="A176" s="162"/>
      <c r="B176" s="212"/>
      <c r="C176" s="24"/>
      <c r="D176" s="24"/>
      <c r="E176" s="24"/>
      <c r="F176" s="24"/>
      <c r="G176" s="162"/>
    </row>
    <row r="177" spans="1:7">
      <c r="A177" s="162"/>
      <c r="B177" s="212"/>
      <c r="C177" s="24"/>
      <c r="D177" s="24"/>
      <c r="E177" s="24"/>
      <c r="F177" s="24"/>
      <c r="G177" s="162"/>
    </row>
    <row r="178" spans="1:7">
      <c r="A178" s="162"/>
      <c r="B178" s="183" t="e">
        <f>G146+#REF!</f>
        <v>#REF!</v>
      </c>
      <c r="C178" s="24"/>
      <c r="D178" s="24"/>
      <c r="E178" s="53"/>
      <c r="F178" s="24"/>
      <c r="G178" s="164"/>
    </row>
    <row r="179" spans="1:7">
      <c r="A179" s="162"/>
      <c r="B179" s="184" t="e">
        <f>G179-B178</f>
        <v>#REF!</v>
      </c>
      <c r="C179" s="153"/>
      <c r="D179" s="153"/>
      <c r="E179" s="153" t="s">
        <v>32</v>
      </c>
      <c r="F179" s="153" t="s">
        <v>192</v>
      </c>
      <c r="G179" s="185">
        <f>SUM(G149:G178)</f>
        <v>576785.41299999994</v>
      </c>
    </row>
    <row r="180" spans="1:7">
      <c r="A180" s="162"/>
      <c r="B180" s="184"/>
      <c r="C180" s="153"/>
      <c r="D180" s="153"/>
      <c r="E180" s="153"/>
      <c r="F180" s="153"/>
      <c r="G180" s="186"/>
    </row>
    <row r="181" spans="1:7">
      <c r="A181" s="162"/>
      <c r="B181" s="144"/>
      <c r="C181" s="163"/>
      <c r="D181" s="163"/>
      <c r="E181" s="163"/>
      <c r="F181" s="163"/>
      <c r="G181" s="163"/>
    </row>
    <row r="182" spans="1:7">
      <c r="A182" s="162"/>
      <c r="B182" s="144"/>
      <c r="C182" s="163"/>
      <c r="D182" s="163"/>
      <c r="E182" s="163"/>
      <c r="F182" s="163"/>
      <c r="G182" s="163"/>
    </row>
    <row r="183" spans="1:7">
      <c r="A183" s="162"/>
      <c r="B183" s="144"/>
      <c r="C183" s="163"/>
      <c r="D183" s="163"/>
      <c r="E183" s="163"/>
      <c r="F183" s="163"/>
      <c r="G183" s="163"/>
    </row>
    <row r="184" spans="1:7">
      <c r="A184" s="162"/>
      <c r="B184" s="144" t="s">
        <v>206</v>
      </c>
      <c r="C184" s="163"/>
      <c r="D184" s="163"/>
      <c r="E184" s="163"/>
      <c r="F184" s="163"/>
      <c r="G184" s="163"/>
    </row>
    <row r="185" spans="1:7">
      <c r="A185" s="162"/>
      <c r="B185" s="144"/>
      <c r="C185" s="163"/>
      <c r="D185" s="163"/>
      <c r="E185" s="163"/>
      <c r="F185" s="163"/>
      <c r="G185" s="163"/>
    </row>
    <row r="186" spans="1:7" ht="15" customHeight="1">
      <c r="A186" s="24">
        <v>1</v>
      </c>
      <c r="B186" s="212" t="s">
        <v>207</v>
      </c>
      <c r="C186" s="192">
        <v>2480</v>
      </c>
      <c r="D186" s="59" t="s">
        <v>8</v>
      </c>
      <c r="E186" s="193">
        <v>3600</v>
      </c>
      <c r="F186" s="59" t="s">
        <v>208</v>
      </c>
      <c r="G186" s="172">
        <f>C186*E186/1000</f>
        <v>8928</v>
      </c>
    </row>
    <row r="187" spans="1:7" ht="15" customHeight="1">
      <c r="A187" s="24"/>
      <c r="B187" s="212"/>
      <c r="C187" s="213" t="s">
        <v>209</v>
      </c>
      <c r="D187" s="213"/>
      <c r="E187" s="213"/>
      <c r="F187" s="213"/>
      <c r="G187" s="213"/>
    </row>
    <row r="188" spans="1:7">
      <c r="A188" s="24"/>
      <c r="B188" s="212"/>
      <c r="C188" s="213"/>
      <c r="D188" s="213"/>
      <c r="E188" s="213"/>
      <c r="F188" s="213"/>
      <c r="G188" s="213"/>
    </row>
    <row r="189" spans="1:7" ht="15.75">
      <c r="A189" s="24"/>
      <c r="B189" s="212"/>
      <c r="C189" s="59"/>
      <c r="D189" s="59"/>
      <c r="E189" s="193"/>
      <c r="F189" s="59"/>
      <c r="G189" s="172"/>
    </row>
    <row r="190" spans="1:7" ht="15.75">
      <c r="A190" s="24"/>
      <c r="B190" s="212"/>
      <c r="C190" s="59"/>
      <c r="D190" s="59"/>
      <c r="E190" s="193"/>
      <c r="F190" s="59"/>
      <c r="G190" s="172"/>
    </row>
    <row r="191" spans="1:7" ht="15.75">
      <c r="A191" s="24"/>
      <c r="B191" s="212"/>
      <c r="C191" s="59"/>
      <c r="D191" s="59"/>
      <c r="E191" s="193"/>
      <c r="F191" s="59"/>
      <c r="G191" s="172"/>
    </row>
    <row r="192" spans="1:7" ht="15.75">
      <c r="A192" s="24"/>
      <c r="B192" s="212"/>
      <c r="C192" s="59"/>
      <c r="D192" s="59"/>
      <c r="E192" s="193"/>
      <c r="F192" s="59"/>
      <c r="G192" s="172"/>
    </row>
    <row r="193" spans="1:7" ht="15.75">
      <c r="A193" s="24"/>
      <c r="B193" s="212"/>
      <c r="C193" s="59"/>
      <c r="D193" s="59"/>
      <c r="E193" s="193"/>
      <c r="F193" s="59"/>
      <c r="G193" s="172"/>
    </row>
    <row r="194" spans="1:7" ht="15.75">
      <c r="A194" s="24"/>
      <c r="B194" s="212"/>
      <c r="C194" s="59"/>
      <c r="D194" s="59"/>
      <c r="E194" s="193"/>
      <c r="F194" s="59"/>
      <c r="G194" s="172"/>
    </row>
    <row r="195" spans="1:7" ht="15.75">
      <c r="A195" s="24"/>
      <c r="B195" s="212"/>
      <c r="C195" s="152"/>
      <c r="D195" s="152"/>
      <c r="E195" s="152"/>
      <c r="F195" s="152"/>
      <c r="G195" s="172"/>
    </row>
    <row r="196" spans="1:7" ht="15.75">
      <c r="A196" s="24"/>
      <c r="B196" s="194"/>
      <c r="C196" s="59"/>
      <c r="D196" s="59"/>
      <c r="E196" s="59"/>
      <c r="F196" s="59"/>
      <c r="G196" s="59"/>
    </row>
    <row r="197" spans="1:7" ht="15" customHeight="1">
      <c r="A197" s="24">
        <v>2</v>
      </c>
      <c r="B197" s="212" t="s">
        <v>210</v>
      </c>
      <c r="C197" s="59"/>
      <c r="D197" s="59"/>
      <c r="E197" s="59"/>
      <c r="F197" s="59"/>
      <c r="G197" s="59"/>
    </row>
    <row r="198" spans="1:7" ht="15.75">
      <c r="A198" s="24"/>
      <c r="B198" s="212"/>
      <c r="C198" s="59"/>
      <c r="D198" s="59"/>
      <c r="E198" s="193"/>
      <c r="F198" s="59"/>
      <c r="G198" s="172"/>
    </row>
    <row r="199" spans="1:7" ht="15.75">
      <c r="A199" s="24"/>
      <c r="B199" s="212"/>
      <c r="C199" s="59"/>
      <c r="D199" s="59"/>
      <c r="E199" s="193"/>
      <c r="F199" s="59"/>
      <c r="G199" s="172"/>
    </row>
    <row r="200" spans="1:7" ht="15.75">
      <c r="A200" s="24"/>
      <c r="B200" s="212"/>
      <c r="C200" s="59"/>
      <c r="D200" s="59"/>
      <c r="E200" s="193"/>
      <c r="F200" s="59"/>
      <c r="G200" s="172"/>
    </row>
    <row r="201" spans="1:7" ht="15.75">
      <c r="A201" s="24"/>
      <c r="B201" s="212"/>
      <c r="C201" s="59"/>
      <c r="D201" s="59"/>
      <c r="E201" s="193"/>
      <c r="F201" s="59"/>
      <c r="G201" s="172"/>
    </row>
    <row r="202" spans="1:7">
      <c r="A202" s="24"/>
      <c r="B202" s="195" t="s">
        <v>211</v>
      </c>
      <c r="C202" s="196">
        <v>350</v>
      </c>
      <c r="D202" s="143" t="s">
        <v>40</v>
      </c>
      <c r="E202" s="197">
        <v>286</v>
      </c>
      <c r="F202" s="143" t="s">
        <v>41</v>
      </c>
      <c r="G202" s="173">
        <f>C202*E202</f>
        <v>100100</v>
      </c>
    </row>
    <row r="203" spans="1:7" ht="15" customHeight="1">
      <c r="A203" s="24"/>
      <c r="B203" s="195"/>
      <c r="C203" s="220" t="s">
        <v>212</v>
      </c>
      <c r="D203" s="220"/>
      <c r="E203" s="220"/>
      <c r="F203" s="220"/>
      <c r="G203" s="220"/>
    </row>
    <row r="204" spans="1:7">
      <c r="A204" s="24"/>
      <c r="B204" s="195"/>
      <c r="C204" s="220"/>
      <c r="D204" s="220"/>
      <c r="E204" s="220"/>
      <c r="F204" s="220"/>
      <c r="G204" s="220"/>
    </row>
    <row r="205" spans="1:7">
      <c r="A205" s="24"/>
      <c r="B205" s="195" t="s">
        <v>213</v>
      </c>
      <c r="C205" s="196">
        <v>270</v>
      </c>
      <c r="D205" s="143" t="s">
        <v>40</v>
      </c>
      <c r="E205" s="197">
        <v>163</v>
      </c>
      <c r="F205" s="143" t="s">
        <v>41</v>
      </c>
      <c r="G205" s="173">
        <f>C205*E205</f>
        <v>44010</v>
      </c>
    </row>
    <row r="206" spans="1:7" ht="15" customHeight="1">
      <c r="A206" s="24"/>
      <c r="B206" s="195"/>
      <c r="C206" s="220" t="s">
        <v>214</v>
      </c>
      <c r="D206" s="220"/>
      <c r="E206" s="220"/>
      <c r="F206" s="220"/>
      <c r="G206" s="220"/>
    </row>
    <row r="207" spans="1:7">
      <c r="A207" s="24"/>
      <c r="B207" s="35"/>
      <c r="C207" s="220"/>
      <c r="D207" s="220"/>
      <c r="E207" s="220"/>
      <c r="F207" s="220"/>
      <c r="G207" s="220"/>
    </row>
    <row r="208" spans="1:7" ht="15" customHeight="1">
      <c r="A208" s="24">
        <v>3</v>
      </c>
      <c r="B208" s="212" t="s">
        <v>215</v>
      </c>
      <c r="C208" s="59"/>
      <c r="D208" s="59"/>
      <c r="E208" s="59"/>
      <c r="F208" s="59"/>
      <c r="G208" s="59"/>
    </row>
    <row r="209" spans="1:7" ht="15.75">
      <c r="A209" s="24"/>
      <c r="B209" s="212"/>
      <c r="C209" s="59"/>
      <c r="D209" s="59"/>
      <c r="E209" s="193"/>
      <c r="F209" s="59"/>
      <c r="G209" s="172"/>
    </row>
    <row r="210" spans="1:7" ht="15.75">
      <c r="A210" s="24"/>
      <c r="B210" s="212"/>
      <c r="C210" s="59"/>
      <c r="D210" s="59"/>
      <c r="E210" s="193"/>
      <c r="F210" s="59"/>
      <c r="G210" s="172"/>
    </row>
    <row r="211" spans="1:7" ht="15.75">
      <c r="A211" s="24"/>
      <c r="B211" s="212"/>
      <c r="C211" s="59"/>
      <c r="D211" s="59"/>
      <c r="E211" s="193"/>
      <c r="F211" s="59"/>
      <c r="G211" s="172"/>
    </row>
    <row r="212" spans="1:7" ht="15.75">
      <c r="A212" s="24"/>
      <c r="B212" s="212"/>
      <c r="C212" s="59"/>
      <c r="D212" s="59"/>
      <c r="E212" s="193"/>
      <c r="F212" s="59"/>
      <c r="G212" s="172"/>
    </row>
    <row r="213" spans="1:7">
      <c r="A213" s="24"/>
      <c r="B213" s="195" t="s">
        <v>216</v>
      </c>
      <c r="C213" s="196">
        <v>275</v>
      </c>
      <c r="D213" s="143" t="s">
        <v>40</v>
      </c>
      <c r="E213" s="197">
        <v>226</v>
      </c>
      <c r="F213" s="143" t="s">
        <v>41</v>
      </c>
      <c r="G213" s="173">
        <f>C213*E213</f>
        <v>62150</v>
      </c>
    </row>
    <row r="214" spans="1:7" ht="15" customHeight="1">
      <c r="A214" s="24"/>
      <c r="B214" s="195"/>
      <c r="C214" s="220" t="s">
        <v>162</v>
      </c>
      <c r="D214" s="220"/>
      <c r="E214" s="220"/>
      <c r="F214" s="220"/>
      <c r="G214" s="220"/>
    </row>
    <row r="215" spans="1:7">
      <c r="A215" s="24"/>
      <c r="B215" s="195"/>
      <c r="C215" s="220"/>
      <c r="D215" s="220"/>
      <c r="E215" s="220"/>
      <c r="F215" s="220"/>
      <c r="G215" s="220"/>
    </row>
    <row r="216" spans="1:7">
      <c r="A216" s="24"/>
      <c r="B216" s="35"/>
      <c r="C216" s="220"/>
      <c r="D216" s="220"/>
      <c r="E216" s="220"/>
      <c r="F216" s="220"/>
      <c r="G216" s="220"/>
    </row>
    <row r="217" spans="1:7" ht="15" customHeight="1">
      <c r="A217" s="24">
        <v>4</v>
      </c>
      <c r="B217" s="212" t="s">
        <v>217</v>
      </c>
      <c r="C217" s="192">
        <v>827</v>
      </c>
      <c r="D217" s="59" t="s">
        <v>8</v>
      </c>
      <c r="E217" s="193">
        <v>2760</v>
      </c>
      <c r="F217" s="59" t="s">
        <v>11</v>
      </c>
      <c r="G217" s="172">
        <f>C217*E217/1000</f>
        <v>2282.52</v>
      </c>
    </row>
    <row r="218" spans="1:7" ht="15" customHeight="1">
      <c r="A218" s="24"/>
      <c r="B218" s="212"/>
      <c r="C218" s="220" t="s">
        <v>218</v>
      </c>
      <c r="D218" s="220"/>
      <c r="E218" s="220"/>
      <c r="F218" s="220"/>
      <c r="G218" s="220"/>
    </row>
    <row r="219" spans="1:7">
      <c r="A219" s="24"/>
      <c r="B219" s="212"/>
      <c r="C219" s="220"/>
      <c r="D219" s="220"/>
      <c r="E219" s="220"/>
      <c r="F219" s="220"/>
      <c r="G219" s="220"/>
    </row>
    <row r="220" spans="1:7">
      <c r="A220" s="24"/>
      <c r="B220" s="54"/>
      <c r="C220" s="121"/>
      <c r="D220" s="121"/>
      <c r="E220" s="121"/>
      <c r="F220" s="121"/>
      <c r="G220" s="121"/>
    </row>
    <row r="221" spans="1:7">
      <c r="A221" s="24"/>
      <c r="B221" s="35"/>
      <c r="C221" s="24"/>
      <c r="D221" s="24"/>
      <c r="E221" s="153"/>
      <c r="F221" s="153"/>
      <c r="G221" s="198"/>
    </row>
    <row r="222" spans="1:7" ht="15" customHeight="1">
      <c r="A222" s="24">
        <v>5</v>
      </c>
      <c r="B222" s="212" t="s">
        <v>219</v>
      </c>
      <c r="C222" s="192">
        <v>5</v>
      </c>
      <c r="D222" s="59" t="s">
        <v>81</v>
      </c>
      <c r="E222" s="197">
        <v>14748</v>
      </c>
      <c r="F222" s="59" t="s">
        <v>113</v>
      </c>
      <c r="G222" s="172">
        <f>C222*E222</f>
        <v>73740</v>
      </c>
    </row>
    <row r="223" spans="1:7" ht="15" customHeight="1">
      <c r="A223" s="24"/>
      <c r="B223" s="222"/>
      <c r="C223" s="220" t="s">
        <v>155</v>
      </c>
      <c r="D223" s="220"/>
      <c r="E223" s="220"/>
      <c r="F223" s="220"/>
      <c r="G223" s="220"/>
    </row>
    <row r="224" spans="1:7">
      <c r="A224" s="24"/>
      <c r="B224" s="222"/>
      <c r="C224" s="220"/>
      <c r="D224" s="220"/>
      <c r="E224" s="220"/>
      <c r="F224" s="220"/>
      <c r="G224" s="220"/>
    </row>
    <row r="225" spans="1:8" ht="15.75">
      <c r="A225" s="24"/>
      <c r="B225" s="222"/>
      <c r="C225" s="152"/>
      <c r="D225" s="152"/>
      <c r="E225" s="152"/>
      <c r="F225" s="59"/>
      <c r="G225" s="174"/>
    </row>
    <row r="226" spans="1:8" ht="15.75">
      <c r="A226" s="24"/>
      <c r="B226" s="222"/>
      <c r="C226" s="152"/>
      <c r="D226" s="152"/>
      <c r="E226" s="152"/>
      <c r="F226" s="59"/>
      <c r="G226" s="174"/>
    </row>
    <row r="227" spans="1:8" ht="15.75">
      <c r="A227" s="24"/>
      <c r="B227" s="222"/>
      <c r="C227" s="152"/>
      <c r="D227" s="152"/>
      <c r="E227" s="152"/>
      <c r="F227" s="59"/>
      <c r="G227" s="174"/>
    </row>
    <row r="228" spans="1:8" ht="15.75">
      <c r="A228" s="24"/>
      <c r="B228" s="222"/>
      <c r="C228" s="152"/>
      <c r="D228" s="152"/>
      <c r="E228" s="152"/>
      <c r="F228" s="59"/>
      <c r="G228" s="174"/>
    </row>
    <row r="229" spans="1:8" ht="15.75">
      <c r="A229" s="24"/>
      <c r="B229" s="222"/>
      <c r="C229" s="152"/>
      <c r="D229" s="152"/>
      <c r="E229" s="152"/>
      <c r="F229" s="59"/>
      <c r="G229" s="174"/>
    </row>
    <row r="230" spans="1:8" ht="15.75">
      <c r="A230" s="24"/>
      <c r="B230" s="222"/>
      <c r="C230" s="59"/>
      <c r="D230" s="59"/>
      <c r="E230" s="59"/>
      <c r="F230" s="59"/>
      <c r="G230" s="174"/>
    </row>
    <row r="231" spans="1:8" ht="15.75">
      <c r="A231" s="24"/>
      <c r="B231" s="222"/>
      <c r="C231" s="59"/>
      <c r="D231" s="59"/>
      <c r="E231" s="59"/>
      <c r="F231" s="59"/>
      <c r="G231" s="174"/>
    </row>
    <row r="232" spans="1:8" ht="15.75">
      <c r="A232" s="24"/>
      <c r="B232" s="222"/>
      <c r="C232" s="59"/>
      <c r="D232" s="59"/>
      <c r="E232" s="59"/>
      <c r="F232" s="59"/>
      <c r="G232" s="174"/>
    </row>
    <row r="233" spans="1:8" ht="15.75">
      <c r="A233" s="24"/>
      <c r="B233" s="222"/>
      <c r="C233" s="59"/>
      <c r="D233" s="59"/>
      <c r="E233" s="59"/>
      <c r="F233" s="59"/>
      <c r="G233" s="174"/>
    </row>
    <row r="234" spans="1:8" ht="15.75">
      <c r="A234" s="24"/>
      <c r="B234" s="222"/>
      <c r="C234" s="59"/>
      <c r="D234" s="59"/>
      <c r="E234" s="59"/>
      <c r="F234" s="59"/>
      <c r="G234" s="174"/>
    </row>
    <row r="235" spans="1:8" ht="15.75">
      <c r="A235" s="24"/>
      <c r="B235" s="54"/>
      <c r="C235" s="24"/>
      <c r="D235" s="24"/>
      <c r="E235" s="199"/>
      <c r="F235" s="199"/>
      <c r="G235" s="175"/>
    </row>
    <row r="236" spans="1:8">
      <c r="A236" s="200"/>
      <c r="B236" s="201"/>
      <c r="C236" s="24"/>
      <c r="D236" s="24"/>
      <c r="E236" s="153" t="s">
        <v>32</v>
      </c>
      <c r="F236" s="153" t="s">
        <v>33</v>
      </c>
      <c r="G236" s="198">
        <f>SUM(G186:G235)</f>
        <v>291210.52</v>
      </c>
    </row>
    <row r="237" spans="1:8" ht="12.75">
      <c r="A237" s="202"/>
      <c r="B237" s="203"/>
      <c r="C237" s="203"/>
      <c r="D237" s="203"/>
      <c r="E237" s="203"/>
      <c r="F237" s="203"/>
      <c r="G237" s="203"/>
    </row>
    <row r="238" spans="1:8" ht="12.75">
      <c r="A238" s="202"/>
      <c r="B238" s="203"/>
      <c r="C238" s="203"/>
      <c r="D238" s="203"/>
      <c r="E238" s="203"/>
      <c r="F238" s="203"/>
      <c r="G238" s="203"/>
    </row>
    <row r="239" spans="1:8" s="78" customFormat="1" ht="15" customHeight="1">
      <c r="A239" s="74" t="s">
        <v>220</v>
      </c>
      <c r="B239" s="75"/>
      <c r="C239" s="75"/>
      <c r="D239" s="75"/>
      <c r="E239" s="75"/>
      <c r="F239"/>
      <c r="G239" s="76"/>
      <c r="H239" s="77"/>
    </row>
    <row r="240" spans="1:8" s="78" customFormat="1" ht="15" customHeight="1">
      <c r="A240" s="99"/>
      <c r="B240" s="100"/>
      <c r="C240" s="104"/>
      <c r="D240" s="91"/>
      <c r="E240" s="176"/>
      <c r="F240" s="106"/>
      <c r="G240" s="106"/>
    </row>
    <row r="241" spans="1:9" s="78" customFormat="1" ht="15" customHeight="1">
      <c r="A241" s="89">
        <v>1</v>
      </c>
      <c r="B241" s="221" t="s">
        <v>221</v>
      </c>
      <c r="C241" s="84">
        <v>200</v>
      </c>
      <c r="D241" s="85" t="s">
        <v>89</v>
      </c>
      <c r="E241" s="177">
        <v>252</v>
      </c>
      <c r="F241" s="87" t="s">
        <v>90</v>
      </c>
      <c r="G241" s="88">
        <f>C241*E241</f>
        <v>50400</v>
      </c>
    </row>
    <row r="242" spans="1:9" s="78" customFormat="1" ht="15" customHeight="1">
      <c r="A242" s="89"/>
      <c r="B242" s="221"/>
      <c r="C242" s="220" t="s">
        <v>222</v>
      </c>
      <c r="D242" s="220"/>
      <c r="E242" s="220"/>
      <c r="F242" s="220"/>
      <c r="G242" s="220"/>
    </row>
    <row r="243" spans="1:9" s="78" customFormat="1" ht="15" customHeight="1">
      <c r="A243" s="89"/>
      <c r="B243" s="221"/>
      <c r="C243" s="220"/>
      <c r="D243" s="220"/>
      <c r="E243" s="220"/>
      <c r="F243" s="220"/>
      <c r="G243" s="220"/>
    </row>
    <row r="244" spans="1:9" s="78" customFormat="1" ht="15" customHeight="1">
      <c r="A244" s="89"/>
      <c r="B244" s="221"/>
      <c r="C244" s="90"/>
      <c r="D244" s="91"/>
      <c r="E244" s="90"/>
      <c r="F244" s="58"/>
      <c r="G244" s="58"/>
    </row>
    <row r="245" spans="1:9" s="78" customFormat="1" ht="15" customHeight="1">
      <c r="A245" s="89"/>
      <c r="B245" s="107"/>
      <c r="C245" s="90"/>
      <c r="D245" s="91"/>
      <c r="E245" s="90"/>
      <c r="F245" s="58"/>
      <c r="G245" s="58"/>
    </row>
    <row r="246" spans="1:9" s="77" customFormat="1" ht="15" customHeight="1">
      <c r="A246" s="89"/>
      <c r="B246" s="204"/>
      <c r="C246" s="90"/>
      <c r="D246" s="111"/>
      <c r="E246" s="90"/>
      <c r="F246" s="58"/>
      <c r="G246" s="58"/>
      <c r="H246" s="78"/>
      <c r="I246" s="78"/>
    </row>
    <row r="247" spans="1:9" s="77" customFormat="1" ht="15" customHeight="1">
      <c r="A247" s="89">
        <v>2</v>
      </c>
      <c r="B247" s="223" t="s">
        <v>223</v>
      </c>
      <c r="C247" s="84">
        <v>12</v>
      </c>
      <c r="D247" s="85" t="s">
        <v>81</v>
      </c>
      <c r="E247" s="177">
        <v>916</v>
      </c>
      <c r="F247" s="89" t="s">
        <v>82</v>
      </c>
      <c r="G247" s="88">
        <f>C247*E247</f>
        <v>10992</v>
      </c>
      <c r="H247" s="78"/>
      <c r="I247" s="78"/>
    </row>
    <row r="248" spans="1:9" s="77" customFormat="1" ht="15" customHeight="1">
      <c r="A248" s="89"/>
      <c r="B248" s="223"/>
      <c r="C248" s="220" t="s">
        <v>224</v>
      </c>
      <c r="D248" s="220"/>
      <c r="E248" s="220"/>
      <c r="F248" s="220"/>
      <c r="G248" s="220"/>
      <c r="H248" s="78"/>
      <c r="I248" s="78"/>
    </row>
    <row r="249" spans="1:9" s="77" customFormat="1" ht="15" customHeight="1">
      <c r="A249" s="89"/>
      <c r="B249" s="223"/>
      <c r="C249" s="220"/>
      <c r="D249" s="220"/>
      <c r="E249" s="220"/>
      <c r="F249" s="220"/>
      <c r="G249" s="220"/>
      <c r="H249" s="78"/>
      <c r="I249" s="78"/>
    </row>
    <row r="250" spans="1:9" s="77" customFormat="1" ht="15" customHeight="1">
      <c r="A250" s="89"/>
      <c r="B250" s="96"/>
      <c r="C250" s="121"/>
      <c r="D250" s="121"/>
      <c r="E250" s="121"/>
      <c r="F250" s="121"/>
      <c r="G250" s="121"/>
      <c r="H250" s="78"/>
      <c r="I250" s="78"/>
    </row>
    <row r="251" spans="1:9" s="77" customFormat="1" ht="15" customHeight="1">
      <c r="A251" s="89"/>
      <c r="B251" s="96"/>
      <c r="C251" s="90"/>
      <c r="D251" s="111"/>
      <c r="E251" s="90"/>
      <c r="F251" s="58"/>
      <c r="G251" s="58"/>
      <c r="H251" s="78"/>
      <c r="I251" s="78"/>
    </row>
    <row r="252" spans="1:9" s="77" customFormat="1" ht="15" customHeight="1">
      <c r="A252" s="89">
        <v>3</v>
      </c>
      <c r="B252" s="223" t="s">
        <v>96</v>
      </c>
      <c r="C252" s="84">
        <v>6</v>
      </c>
      <c r="D252" s="85" t="s">
        <v>81</v>
      </c>
      <c r="E252" s="177">
        <v>2456</v>
      </c>
      <c r="F252" s="89" t="s">
        <v>82</v>
      </c>
      <c r="G252" s="88">
        <f>C252*E252</f>
        <v>14736</v>
      </c>
      <c r="H252" s="78"/>
      <c r="I252" s="78"/>
    </row>
    <row r="253" spans="1:9" s="77" customFormat="1" ht="15" customHeight="1">
      <c r="A253" s="89"/>
      <c r="B253" s="223"/>
      <c r="C253" s="220" t="s">
        <v>225</v>
      </c>
      <c r="D253" s="220"/>
      <c r="E253" s="220"/>
      <c r="F253" s="220"/>
      <c r="G253" s="220"/>
      <c r="H253" s="78"/>
      <c r="I253" s="78"/>
    </row>
    <row r="254" spans="1:9" s="77" customFormat="1" ht="15" customHeight="1">
      <c r="A254" s="89"/>
      <c r="B254" s="223"/>
      <c r="C254" s="220"/>
      <c r="D254" s="220"/>
      <c r="E254" s="220"/>
      <c r="F254" s="220"/>
      <c r="G254" s="220"/>
      <c r="H254" s="78"/>
      <c r="I254" s="78"/>
    </row>
    <row r="255" spans="1:9" s="78" customFormat="1" ht="15" customHeight="1">
      <c r="A255" s="79"/>
      <c r="B255" s="80"/>
      <c r="C255" s="81"/>
      <c r="D255" s="82"/>
      <c r="E255" s="83"/>
      <c r="F255" s="76"/>
      <c r="G255" s="77"/>
    </row>
    <row r="256" spans="1:9" s="78" customFormat="1" ht="14.25" customHeight="1">
      <c r="A256" s="108">
        <v>4</v>
      </c>
      <c r="B256" s="224" t="s">
        <v>226</v>
      </c>
      <c r="C256" s="84">
        <v>6</v>
      </c>
      <c r="D256" s="85" t="s">
        <v>81</v>
      </c>
      <c r="E256" s="178">
        <v>15168</v>
      </c>
      <c r="F256" s="89" t="s">
        <v>82</v>
      </c>
      <c r="G256" s="88">
        <f>C256*E256</f>
        <v>91008</v>
      </c>
      <c r="H256" s="92"/>
    </row>
    <row r="257" spans="1:8" s="78" customFormat="1" ht="12.75" customHeight="1">
      <c r="A257" s="79"/>
      <c r="B257" s="224"/>
      <c r="C257" s="220" t="s">
        <v>227</v>
      </c>
      <c r="D257" s="220"/>
      <c r="E257" s="220"/>
      <c r="F257" s="220"/>
      <c r="G257" s="220"/>
      <c r="H257" s="92"/>
    </row>
    <row r="258" spans="1:8" s="78" customFormat="1" ht="12.75" customHeight="1">
      <c r="A258" s="79"/>
      <c r="B258" s="224"/>
      <c r="C258" s="220"/>
      <c r="D258" s="220"/>
      <c r="E258" s="220"/>
      <c r="F258" s="220"/>
      <c r="G258" s="220"/>
      <c r="H258" s="92"/>
    </row>
    <row r="259" spans="1:8" s="78" customFormat="1" ht="14.25">
      <c r="A259" s="79"/>
      <c r="B259" s="224"/>
      <c r="C259" s="84"/>
      <c r="D259" s="85"/>
      <c r="E259" s="177"/>
      <c r="F259" s="89"/>
      <c r="G259" s="88"/>
      <c r="H259" s="92"/>
    </row>
    <row r="260" spans="1:8" s="78" customFormat="1" ht="14.25">
      <c r="A260" s="79"/>
      <c r="B260" s="224"/>
      <c r="C260" s="84"/>
      <c r="D260" s="85"/>
      <c r="E260" s="177"/>
      <c r="F260" s="89"/>
      <c r="G260" s="88"/>
      <c r="H260" s="92"/>
    </row>
    <row r="261" spans="1:8" s="78" customFormat="1" ht="14.25">
      <c r="A261" s="79"/>
      <c r="B261" s="224"/>
      <c r="C261" s="84"/>
      <c r="D261" s="85"/>
      <c r="E261" s="177"/>
      <c r="F261" s="89"/>
      <c r="G261" s="88"/>
      <c r="H261" s="92"/>
    </row>
    <row r="262" spans="1:8" s="78" customFormat="1" ht="14.25">
      <c r="A262" s="79"/>
      <c r="B262" s="224"/>
      <c r="C262" s="84"/>
      <c r="D262" s="85"/>
      <c r="E262" s="177"/>
      <c r="F262" s="89"/>
      <c r="G262" s="88"/>
      <c r="H262" s="92"/>
    </row>
    <row r="263" spans="1:8" s="78" customFormat="1" ht="14.25">
      <c r="A263" s="79"/>
      <c r="B263" s="224"/>
      <c r="C263" s="84"/>
      <c r="D263" s="85"/>
      <c r="E263" s="177"/>
      <c r="F263" s="89"/>
      <c r="G263" s="88"/>
      <c r="H263" s="92"/>
    </row>
    <row r="264" spans="1:8" s="78" customFormat="1" ht="12.75" customHeight="1">
      <c r="A264" s="79"/>
      <c r="B264" s="224"/>
      <c r="C264" s="93"/>
      <c r="D264" s="94"/>
      <c r="E264" s="83"/>
      <c r="F264" s="76"/>
      <c r="G264" s="95"/>
      <c r="H264" s="92"/>
    </row>
    <row r="265" spans="1:8" s="78" customFormat="1" ht="12.75" customHeight="1">
      <c r="A265" s="79"/>
      <c r="B265" s="224"/>
      <c r="C265" s="93"/>
      <c r="D265" s="94"/>
      <c r="E265" s="83"/>
      <c r="F265" s="76"/>
      <c r="G265" s="95"/>
      <c r="H265" s="92"/>
    </row>
    <row r="266" spans="1:8" s="78" customFormat="1" ht="15" customHeight="1" thickBot="1">
      <c r="A266" s="99"/>
      <c r="B266" s="100"/>
      <c r="C266" s="101"/>
      <c r="D266" s="101"/>
      <c r="E266" s="205"/>
      <c r="F266" s="206"/>
      <c r="G266" s="76"/>
      <c r="H266" s="77"/>
    </row>
    <row r="267" spans="1:8" s="78" customFormat="1" ht="15" customHeight="1" thickBot="1">
      <c r="A267" s="99"/>
      <c r="B267" s="100"/>
      <c r="C267" s="101"/>
      <c r="D267" s="101"/>
      <c r="E267" s="225" t="s">
        <v>228</v>
      </c>
      <c r="F267" s="226"/>
      <c r="G267" s="207">
        <f>SUM(G239:G266)</f>
        <v>167136</v>
      </c>
      <c r="H267" s="77"/>
    </row>
    <row r="268" spans="1:8" s="78" customFormat="1" ht="15" customHeight="1">
      <c r="A268" s="99"/>
      <c r="B268" s="100"/>
      <c r="C268" s="101"/>
      <c r="D268" s="101"/>
      <c r="E268" s="208"/>
      <c r="F268" s="209"/>
      <c r="G268" s="210"/>
      <c r="H268" s="77"/>
    </row>
    <row r="269" spans="1:8" s="78" customFormat="1" ht="15" customHeight="1">
      <c r="A269" s="99"/>
      <c r="B269" s="100"/>
      <c r="C269" s="101"/>
      <c r="D269" s="101"/>
      <c r="E269" s="208"/>
      <c r="F269" s="209"/>
      <c r="G269" s="210"/>
      <c r="H269" s="77"/>
    </row>
    <row r="270" spans="1:8" s="78" customFormat="1" ht="15" customHeight="1">
      <c r="A270" s="99"/>
      <c r="B270" s="100"/>
      <c r="C270" s="101"/>
      <c r="D270" s="101"/>
      <c r="E270" s="208"/>
      <c r="F270" s="209"/>
      <c r="G270" s="210"/>
      <c r="H270" s="77"/>
    </row>
    <row r="271" spans="1:8" s="78" customFormat="1" ht="15" customHeight="1">
      <c r="A271" s="74" t="s">
        <v>229</v>
      </c>
      <c r="B271" s="75"/>
      <c r="C271" s="75"/>
      <c r="D271" s="75"/>
      <c r="E271" s="75"/>
      <c r="F271"/>
      <c r="G271" s="76"/>
      <c r="H271" s="77"/>
    </row>
    <row r="272" spans="1:8" s="78" customFormat="1" ht="15" customHeight="1">
      <c r="A272" s="74"/>
      <c r="B272" s="75"/>
      <c r="C272" s="75"/>
      <c r="D272" s="75"/>
      <c r="E272" s="75"/>
      <c r="F272"/>
      <c r="G272" s="76"/>
      <c r="H272" s="77"/>
    </row>
    <row r="273" spans="1:9" s="78" customFormat="1" ht="14.25" customHeight="1">
      <c r="A273" s="79">
        <v>1</v>
      </c>
      <c r="B273" s="221" t="s">
        <v>230</v>
      </c>
      <c r="C273" s="113">
        <v>4</v>
      </c>
      <c r="D273" s="114" t="s">
        <v>15</v>
      </c>
      <c r="E273" s="112"/>
      <c r="F273" s="89" t="s">
        <v>29</v>
      </c>
      <c r="G273" s="88"/>
      <c r="H273" s="92"/>
      <c r="I273" s="120"/>
    </row>
    <row r="274" spans="1:9" s="78" customFormat="1" ht="14.25">
      <c r="A274" s="79"/>
      <c r="B274" s="221"/>
      <c r="C274" s="113"/>
      <c r="D274" s="114"/>
      <c r="E274" s="112"/>
      <c r="F274" s="89"/>
      <c r="G274" s="88"/>
      <c r="H274" s="92"/>
      <c r="I274" s="120"/>
    </row>
    <row r="275" spans="1:9" s="78" customFormat="1" ht="14.25">
      <c r="A275" s="79"/>
      <c r="B275" s="221"/>
      <c r="C275" s="113"/>
      <c r="D275" s="114"/>
      <c r="E275" s="112"/>
      <c r="F275" s="89"/>
      <c r="G275" s="88"/>
      <c r="H275" s="92"/>
      <c r="I275" s="120"/>
    </row>
    <row r="276" spans="1:9" s="78" customFormat="1" ht="14.25">
      <c r="A276" s="79"/>
      <c r="B276" s="221"/>
      <c r="C276" s="113"/>
      <c r="D276" s="114"/>
      <c r="E276" s="112"/>
      <c r="F276" s="89"/>
      <c r="G276" s="88"/>
      <c r="H276" s="92"/>
      <c r="I276" s="120"/>
    </row>
    <row r="277" spans="1:9" s="78" customFormat="1" ht="14.25" customHeight="1">
      <c r="A277" s="79"/>
      <c r="B277" s="221"/>
      <c r="C277" s="81"/>
      <c r="D277" s="94"/>
      <c r="E277" s="83"/>
      <c r="F277" s="76"/>
      <c r="G277" s="95"/>
      <c r="H277" s="92"/>
      <c r="I277" s="120"/>
    </row>
    <row r="278" spans="1:9" s="78" customFormat="1" ht="15" customHeight="1">
      <c r="A278" s="99"/>
      <c r="B278" s="116"/>
      <c r="C278" s="113"/>
      <c r="D278" s="114"/>
      <c r="E278" s="112"/>
      <c r="F278" s="89"/>
      <c r="G278" s="88"/>
      <c r="H278" s="77"/>
    </row>
    <row r="279" spans="1:9" s="78" customFormat="1" ht="15" customHeight="1">
      <c r="A279" s="89">
        <v>2</v>
      </c>
      <c r="B279" s="221" t="s">
        <v>231</v>
      </c>
      <c r="C279" s="113">
        <v>6</v>
      </c>
      <c r="D279" s="114" t="s">
        <v>81</v>
      </c>
      <c r="E279" s="112"/>
      <c r="F279" s="89" t="s">
        <v>113</v>
      </c>
      <c r="G279" s="88"/>
      <c r="H279" s="77"/>
    </row>
    <row r="280" spans="1:9" s="78" customFormat="1" ht="15" customHeight="1">
      <c r="A280" s="89"/>
      <c r="B280" s="221"/>
      <c r="C280" s="113"/>
      <c r="D280" s="114"/>
      <c r="E280" s="112"/>
      <c r="F280" s="89"/>
      <c r="G280" s="88"/>
      <c r="H280" s="77"/>
    </row>
    <row r="281" spans="1:9" s="78" customFormat="1" ht="15" customHeight="1">
      <c r="A281" s="89"/>
      <c r="B281" s="221"/>
      <c r="C281" s="113"/>
      <c r="D281" s="114"/>
      <c r="E281" s="112"/>
      <c r="F281" s="89"/>
      <c r="G281" s="88"/>
      <c r="H281" s="77"/>
    </row>
    <row r="282" spans="1:9" s="78" customFormat="1" ht="15" customHeight="1">
      <c r="A282" s="99"/>
      <c r="B282" s="116"/>
      <c r="C282" s="113"/>
      <c r="D282" s="114"/>
      <c r="E282" s="112"/>
      <c r="F282" s="89"/>
      <c r="G282" s="88"/>
      <c r="H282" s="77"/>
    </row>
    <row r="283" spans="1:9" s="78" customFormat="1" ht="15" customHeight="1">
      <c r="A283" s="89">
        <v>3</v>
      </c>
      <c r="B283" s="221" t="s">
        <v>232</v>
      </c>
      <c r="C283" s="113">
        <v>12</v>
      </c>
      <c r="D283" s="114" t="s">
        <v>81</v>
      </c>
      <c r="E283" s="112"/>
      <c r="F283" s="89" t="s">
        <v>82</v>
      </c>
      <c r="G283" s="88"/>
      <c r="H283" s="77"/>
    </row>
    <row r="284" spans="1:9" s="78" customFormat="1" ht="15" customHeight="1">
      <c r="A284" s="89"/>
      <c r="B284" s="221"/>
      <c r="C284" s="113"/>
      <c r="D284" s="114"/>
      <c r="E284" s="112"/>
      <c r="F284" s="89"/>
      <c r="G284" s="88"/>
      <c r="H284" s="77"/>
    </row>
    <row r="285" spans="1:9" s="78" customFormat="1" ht="14.25">
      <c r="A285" s="89"/>
      <c r="B285" s="119"/>
      <c r="C285" s="90"/>
      <c r="D285" s="90"/>
      <c r="E285" s="90"/>
      <c r="F285" s="90"/>
      <c r="G285" s="95"/>
      <c r="H285" s="92"/>
      <c r="I285" s="120"/>
    </row>
    <row r="286" spans="1:9" s="78" customFormat="1" ht="9.9499999999999993" customHeight="1" thickBot="1">
      <c r="A286" s="99"/>
      <c r="B286" s="100"/>
      <c r="C286" s="101"/>
      <c r="D286" s="101"/>
      <c r="E286" s="101"/>
      <c r="F286" s="99"/>
      <c r="G286" s="76"/>
      <c r="H286" s="77"/>
    </row>
    <row r="287" spans="1:9" s="78" customFormat="1" ht="15" customHeight="1" thickBot="1">
      <c r="A287" s="79"/>
      <c r="B287" s="80"/>
      <c r="C287" s="81"/>
      <c r="D287" s="81"/>
      <c r="E287" s="82"/>
      <c r="F287" s="211" t="s">
        <v>228</v>
      </c>
      <c r="G287" s="207"/>
      <c r="H287" s="77"/>
    </row>
    <row r="288" spans="1:9" ht="12.75">
      <c r="A288" s="202"/>
      <c r="B288" s="203"/>
      <c r="C288" s="203"/>
      <c r="D288" s="203"/>
      <c r="E288" s="203"/>
      <c r="F288" s="203"/>
      <c r="G288" s="203"/>
    </row>
    <row r="289" spans="1:7">
      <c r="A289" s="162"/>
      <c r="B289" s="144" t="s">
        <v>42</v>
      </c>
      <c r="C289" s="163"/>
      <c r="D289" s="163"/>
      <c r="E289" s="163"/>
      <c r="F289" s="163"/>
      <c r="G289" s="163"/>
    </row>
    <row r="290" spans="1:7">
      <c r="A290" s="10"/>
      <c r="B290" s="145"/>
      <c r="C290" s="146"/>
      <c r="D290" s="145"/>
      <c r="E290" s="147"/>
      <c r="F290" s="147"/>
      <c r="G290" s="163"/>
    </row>
    <row r="291" spans="1:7" ht="15.75">
      <c r="A291" s="10"/>
      <c r="B291" s="148" t="s">
        <v>164</v>
      </c>
      <c r="E291" s="228">
        <f>G87</f>
        <v>270875.56015000003</v>
      </c>
      <c r="F291" s="229"/>
      <c r="G291" s="163"/>
    </row>
    <row r="292" spans="1:7" ht="15.75">
      <c r="A292" s="10"/>
      <c r="B292" s="148"/>
      <c r="E292" s="149"/>
      <c r="F292" s="150"/>
      <c r="G292" s="163"/>
    </row>
    <row r="293" spans="1:7" ht="15.75">
      <c r="A293" s="10"/>
      <c r="B293" s="148" t="str">
        <f>B90</f>
        <v>Part "B" Compound wall</v>
      </c>
      <c r="E293" s="228"/>
      <c r="F293" s="229"/>
      <c r="G293" s="163"/>
    </row>
    <row r="294" spans="1:7" ht="15.75">
      <c r="A294" s="10"/>
      <c r="B294" s="148"/>
      <c r="E294" s="149"/>
      <c r="F294" s="150"/>
      <c r="G294" s="163"/>
    </row>
    <row r="295" spans="1:7" ht="15.75">
      <c r="A295" s="10"/>
      <c r="B295" s="148" t="str">
        <f>B147</f>
        <v>Part "C" Internal Road</v>
      </c>
      <c r="E295" s="228">
        <f>G179</f>
        <v>576785.41299999994</v>
      </c>
      <c r="F295" s="229"/>
      <c r="G295" s="163"/>
    </row>
    <row r="296" spans="1:7" ht="15.75">
      <c r="A296" s="10"/>
      <c r="B296" s="148"/>
      <c r="E296" s="149"/>
      <c r="F296" s="150"/>
      <c r="G296" s="163"/>
    </row>
    <row r="297" spans="1:7" ht="15.75">
      <c r="A297" s="10"/>
      <c r="B297" s="148" t="str">
        <f>B184</f>
        <v>Part "D" External Drainage</v>
      </c>
      <c r="E297" s="228">
        <f>G236</f>
        <v>291210.52</v>
      </c>
      <c r="F297" s="229"/>
      <c r="G297" s="163"/>
    </row>
    <row r="298" spans="1:7" ht="15.75">
      <c r="A298" s="10"/>
      <c r="B298" s="148"/>
      <c r="E298" s="149"/>
      <c r="F298" s="150"/>
      <c r="G298" s="163"/>
    </row>
    <row r="299" spans="1:7" ht="15.75">
      <c r="A299" s="10"/>
      <c r="B299" s="148" t="str">
        <f>A239</f>
        <v>Part – “E” Schedule Item</v>
      </c>
      <c r="E299" s="230">
        <f>G267</f>
        <v>167136</v>
      </c>
      <c r="F299" s="229"/>
      <c r="G299" s="163"/>
    </row>
    <row r="300" spans="1:7" ht="15.75">
      <c r="A300" s="10"/>
      <c r="B300" s="148"/>
      <c r="E300" s="149"/>
      <c r="F300" s="150"/>
      <c r="G300" s="163"/>
    </row>
    <row r="301" spans="1:7" ht="15.75">
      <c r="A301" s="10"/>
      <c r="B301" s="148" t="str">
        <f>A271</f>
        <v>Part – “F” Non – Schedule Item</v>
      </c>
      <c r="E301" s="229"/>
      <c r="F301" s="229"/>
      <c r="G301" s="163"/>
    </row>
    <row r="302" spans="1:7" ht="15.75">
      <c r="A302" s="10"/>
      <c r="B302" s="148"/>
      <c r="E302" s="231"/>
      <c r="F302" s="231"/>
      <c r="G302" s="163"/>
    </row>
    <row r="303" spans="1:7">
      <c r="A303" s="10"/>
      <c r="B303" s="232" t="s">
        <v>165</v>
      </c>
      <c r="C303" s="232"/>
      <c r="D303" s="232"/>
      <c r="E303" s="147"/>
      <c r="F303" s="147"/>
      <c r="G303" s="163"/>
    </row>
    <row r="304" spans="1:7">
      <c r="A304" s="10"/>
      <c r="B304" s="148"/>
      <c r="C304" s="146"/>
      <c r="D304" s="145"/>
      <c r="E304" s="147"/>
      <c r="F304" s="147"/>
      <c r="G304" s="163"/>
    </row>
    <row r="305" spans="1:7">
      <c r="A305" s="10"/>
      <c r="B305" s="145" t="s">
        <v>166</v>
      </c>
      <c r="C305" s="146"/>
      <c r="D305" s="145"/>
      <c r="E305" s="147"/>
      <c r="F305" s="147"/>
      <c r="G305" s="163"/>
    </row>
    <row r="306" spans="1:7">
      <c r="A306" s="10"/>
      <c r="B306" s="148"/>
      <c r="C306" s="146"/>
      <c r="D306" s="145"/>
      <c r="E306" s="147"/>
      <c r="F306" s="147"/>
      <c r="G306" s="163"/>
    </row>
    <row r="307" spans="1:7">
      <c r="A307" s="10"/>
      <c r="B307" s="145" t="s">
        <v>167</v>
      </c>
      <c r="C307" s="146"/>
      <c r="D307" s="145"/>
      <c r="E307" s="147"/>
      <c r="F307" s="147"/>
      <c r="G307" s="163"/>
    </row>
    <row r="308" spans="1:7">
      <c r="A308" s="10"/>
      <c r="B308" s="148"/>
      <c r="C308" s="146"/>
      <c r="D308" s="145"/>
      <c r="E308" s="151"/>
      <c r="F308" s="151"/>
      <c r="G308" s="163"/>
    </row>
    <row r="309" spans="1:7">
      <c r="A309" s="10"/>
      <c r="B309" s="232" t="s">
        <v>168</v>
      </c>
      <c r="C309" s="232"/>
      <c r="D309" s="232"/>
      <c r="E309" s="147"/>
      <c r="F309" s="147"/>
      <c r="G309" s="163"/>
    </row>
    <row r="310" spans="1:7" ht="15.75">
      <c r="B310" s="148"/>
      <c r="G310" s="163"/>
    </row>
    <row r="311" spans="1:7" ht="15.75">
      <c r="B311" s="148"/>
      <c r="C311" s="152"/>
      <c r="D311" s="152"/>
      <c r="E311" s="152"/>
      <c r="G311" s="163"/>
    </row>
    <row r="312" spans="1:7" ht="15.75">
      <c r="B312" s="148"/>
      <c r="C312" s="152"/>
      <c r="D312" s="152"/>
      <c r="E312" s="152"/>
      <c r="G312" s="163"/>
    </row>
    <row r="313" spans="1:7" ht="15.75">
      <c r="B313" s="153"/>
      <c r="C313" s="152"/>
      <c r="D313" s="152"/>
      <c r="E313" s="152"/>
      <c r="G313" s="163"/>
    </row>
    <row r="314" spans="1:7">
      <c r="A314" s="162"/>
      <c r="B314" s="144"/>
      <c r="C314" s="163"/>
      <c r="D314" s="163"/>
      <c r="E314" s="163"/>
      <c r="F314" s="163"/>
      <c r="G314" s="163"/>
    </row>
    <row r="315" spans="1:7" ht="12.75">
      <c r="A315" s="60"/>
      <c r="B315" s="61" t="s">
        <v>43</v>
      </c>
      <c r="C315" s="62"/>
      <c r="D315" s="62"/>
      <c r="E315" s="62"/>
      <c r="F315" s="62"/>
      <c r="G315" s="62"/>
    </row>
    <row r="316" spans="1:7" ht="12.75">
      <c r="A316" s="63">
        <v>1</v>
      </c>
      <c r="B316" s="60" t="s">
        <v>44</v>
      </c>
      <c r="C316" s="62"/>
      <c r="D316" s="62"/>
      <c r="E316" s="62"/>
      <c r="F316" s="62"/>
      <c r="G316" s="62"/>
    </row>
    <row r="317" spans="1:7" ht="12.75">
      <c r="A317" s="63">
        <v>2</v>
      </c>
      <c r="B317" s="60" t="s">
        <v>45</v>
      </c>
      <c r="C317" s="62"/>
      <c r="D317" s="62"/>
      <c r="E317" s="62"/>
      <c r="F317" s="62"/>
      <c r="G317" s="62"/>
    </row>
    <row r="318" spans="1:7" ht="12.75">
      <c r="A318" s="63">
        <v>3</v>
      </c>
      <c r="B318" s="60" t="s">
        <v>46</v>
      </c>
      <c r="C318" s="62"/>
      <c r="D318" s="62"/>
      <c r="E318" s="62"/>
      <c r="F318" s="62"/>
      <c r="G318" s="62"/>
    </row>
    <row r="319" spans="1:7" ht="12.75">
      <c r="A319" s="63">
        <v>4</v>
      </c>
      <c r="B319" s="60" t="s">
        <v>47</v>
      </c>
      <c r="C319" s="62"/>
      <c r="D319" s="62"/>
      <c r="E319" s="62"/>
      <c r="F319" s="62"/>
      <c r="G319" s="62"/>
    </row>
    <row r="320" spans="1:7" ht="9" customHeight="1">
      <c r="A320" s="62"/>
      <c r="B320" s="62"/>
      <c r="C320" s="62"/>
      <c r="D320" s="62"/>
      <c r="E320" s="62"/>
      <c r="F320" s="62"/>
      <c r="G320" s="62"/>
    </row>
    <row r="321" spans="1:7" ht="9" customHeight="1">
      <c r="A321" s="62"/>
      <c r="B321" s="62"/>
      <c r="C321" s="62"/>
      <c r="D321" s="62"/>
      <c r="E321" s="62"/>
      <c r="F321" s="62"/>
      <c r="G321" s="62"/>
    </row>
    <row r="322" spans="1:7" ht="8.25" customHeight="1">
      <c r="A322" s="62"/>
      <c r="B322" s="62"/>
      <c r="C322" s="62"/>
      <c r="D322" s="62"/>
      <c r="E322" s="62"/>
      <c r="F322" s="62"/>
      <c r="G322" s="62"/>
    </row>
    <row r="323" spans="1:7" ht="6.75" customHeight="1">
      <c r="A323" s="62"/>
      <c r="B323" s="62"/>
      <c r="C323" s="62"/>
      <c r="D323" s="62"/>
      <c r="E323" s="62"/>
      <c r="F323" s="62"/>
      <c r="G323" s="62"/>
    </row>
    <row r="324" spans="1:7" ht="12.75">
      <c r="A324" s="62"/>
      <c r="B324" s="60" t="s">
        <v>48</v>
      </c>
      <c r="C324" s="227"/>
      <c r="D324" s="227"/>
      <c r="E324" s="227"/>
      <c r="F324" s="227"/>
      <c r="G324" s="227"/>
    </row>
  </sheetData>
  <mergeCells count="95">
    <mergeCell ref="C324:G324"/>
    <mergeCell ref="B279:B281"/>
    <mergeCell ref="B283:B284"/>
    <mergeCell ref="E291:F291"/>
    <mergeCell ref="E293:F293"/>
    <mergeCell ref="E295:F295"/>
    <mergeCell ref="E297:F297"/>
    <mergeCell ref="E299:F299"/>
    <mergeCell ref="E301:F301"/>
    <mergeCell ref="E302:F302"/>
    <mergeCell ref="B303:D303"/>
    <mergeCell ref="B309:D309"/>
    <mergeCell ref="B273:B277"/>
    <mergeCell ref="B222:B234"/>
    <mergeCell ref="C223:G224"/>
    <mergeCell ref="B241:B244"/>
    <mergeCell ref="C242:G243"/>
    <mergeCell ref="B247:B249"/>
    <mergeCell ref="C248:G249"/>
    <mergeCell ref="B252:B254"/>
    <mergeCell ref="C253:G254"/>
    <mergeCell ref="B256:B265"/>
    <mergeCell ref="C257:G258"/>
    <mergeCell ref="E267:F267"/>
    <mergeCell ref="B217:B219"/>
    <mergeCell ref="C218:G219"/>
    <mergeCell ref="B165:B170"/>
    <mergeCell ref="C166:G167"/>
    <mergeCell ref="B172:B177"/>
    <mergeCell ref="C173:G174"/>
    <mergeCell ref="B186:B195"/>
    <mergeCell ref="C187:G188"/>
    <mergeCell ref="B197:B201"/>
    <mergeCell ref="C203:G204"/>
    <mergeCell ref="C206:G207"/>
    <mergeCell ref="B208:B212"/>
    <mergeCell ref="C214:G216"/>
    <mergeCell ref="B162:B163"/>
    <mergeCell ref="C163:G164"/>
    <mergeCell ref="B126:B127"/>
    <mergeCell ref="C127:G128"/>
    <mergeCell ref="B129:B130"/>
    <mergeCell ref="C130:G131"/>
    <mergeCell ref="B132:B136"/>
    <mergeCell ref="C133:G134"/>
    <mergeCell ref="B138:B142"/>
    <mergeCell ref="B149:B150"/>
    <mergeCell ref="C150:G151"/>
    <mergeCell ref="B153:B160"/>
    <mergeCell ref="C154:G155"/>
    <mergeCell ref="B104:B105"/>
    <mergeCell ref="C105:G107"/>
    <mergeCell ref="B108:B118"/>
    <mergeCell ref="C109:G110"/>
    <mergeCell ref="B120:B124"/>
    <mergeCell ref="C121:G122"/>
    <mergeCell ref="B92:B93"/>
    <mergeCell ref="C93:G94"/>
    <mergeCell ref="B95:B99"/>
    <mergeCell ref="C96:G97"/>
    <mergeCell ref="B101:B102"/>
    <mergeCell ref="C102:G103"/>
    <mergeCell ref="B83:B84"/>
    <mergeCell ref="C84:G85"/>
    <mergeCell ref="B53:B54"/>
    <mergeCell ref="C54:G55"/>
    <mergeCell ref="B57:B58"/>
    <mergeCell ref="C58:G59"/>
    <mergeCell ref="B61:B62"/>
    <mergeCell ref="C62:G63"/>
    <mergeCell ref="B65:B72"/>
    <mergeCell ref="C66:G67"/>
    <mergeCell ref="B74:B77"/>
    <mergeCell ref="C75:G76"/>
    <mergeCell ref="C80:G81"/>
    <mergeCell ref="B49:B50"/>
    <mergeCell ref="C50:G51"/>
    <mergeCell ref="B18:B19"/>
    <mergeCell ref="C19:G20"/>
    <mergeCell ref="B22:B32"/>
    <mergeCell ref="C23:G24"/>
    <mergeCell ref="B34:B38"/>
    <mergeCell ref="C35:G36"/>
    <mergeCell ref="B40:B41"/>
    <mergeCell ref="C41:G42"/>
    <mergeCell ref="C44:G45"/>
    <mergeCell ref="B46:B47"/>
    <mergeCell ref="C47:G48"/>
    <mergeCell ref="B14:B15"/>
    <mergeCell ref="C15:G16"/>
    <mergeCell ref="A1:G1"/>
    <mergeCell ref="A2:G2"/>
    <mergeCell ref="C3:D3"/>
    <mergeCell ref="B8:B12"/>
    <mergeCell ref="C9:G10"/>
  </mergeCells>
  <pageMargins left="0.33" right="0.13" top="0.44" bottom="0.19" header="0.16" footer="0.5"/>
  <pageSetup paperSize="9" orientation="portrait" r:id="rId1"/>
  <headerFooter alignWithMargins="0">
    <oddHeader>Page &amp;P of &amp;N</oddHeader>
  </headerFooter>
</worksheet>
</file>

<file path=xl/worksheets/sheet2.xml><?xml version="1.0" encoding="utf-8"?>
<worksheet xmlns="http://schemas.openxmlformats.org/spreadsheetml/2006/main" xmlns:r="http://schemas.openxmlformats.org/officeDocument/2006/relationships">
  <dimension ref="A1:IV403"/>
  <sheetViews>
    <sheetView view="pageBreakPreview" workbookViewId="0">
      <selection activeCell="B312" sqref="B312"/>
    </sheetView>
  </sheetViews>
  <sheetFormatPr defaultRowHeight="12.75"/>
  <cols>
    <col min="1" max="1" width="4" style="41" customWidth="1"/>
    <col min="2" max="2" width="47.28515625" style="1" customWidth="1"/>
    <col min="3" max="3" width="8.140625" style="1" customWidth="1"/>
    <col min="4" max="4" width="4.5703125" style="1" customWidth="1"/>
    <col min="5" max="5" width="10.5703125" style="1" customWidth="1"/>
    <col min="6" max="6" width="5.42578125" style="1" customWidth="1"/>
    <col min="7" max="7" width="14.42578125" style="57" customWidth="1"/>
    <col min="8" max="256" width="9.140625" style="1"/>
    <col min="257" max="257" width="4" style="1" customWidth="1"/>
    <col min="258" max="258" width="47.28515625" style="1" customWidth="1"/>
    <col min="259" max="259" width="8.140625" style="1" customWidth="1"/>
    <col min="260" max="260" width="4.5703125" style="1" customWidth="1"/>
    <col min="261" max="261" width="10.5703125" style="1" customWidth="1"/>
    <col min="262" max="262" width="5.42578125" style="1" customWidth="1"/>
    <col min="263" max="263" width="14.42578125" style="1" customWidth="1"/>
    <col min="264" max="512" width="9.140625" style="1"/>
    <col min="513" max="513" width="4" style="1" customWidth="1"/>
    <col min="514" max="514" width="47.28515625" style="1" customWidth="1"/>
    <col min="515" max="515" width="8.140625" style="1" customWidth="1"/>
    <col min="516" max="516" width="4.5703125" style="1" customWidth="1"/>
    <col min="517" max="517" width="10.5703125" style="1" customWidth="1"/>
    <col min="518" max="518" width="5.42578125" style="1" customWidth="1"/>
    <col min="519" max="519" width="14.42578125" style="1" customWidth="1"/>
    <col min="520" max="768" width="9.140625" style="1"/>
    <col min="769" max="769" width="4" style="1" customWidth="1"/>
    <col min="770" max="770" width="47.28515625" style="1" customWidth="1"/>
    <col min="771" max="771" width="8.140625" style="1" customWidth="1"/>
    <col min="772" max="772" width="4.5703125" style="1" customWidth="1"/>
    <col min="773" max="773" width="10.5703125" style="1" customWidth="1"/>
    <col min="774" max="774" width="5.42578125" style="1" customWidth="1"/>
    <col min="775" max="775" width="14.42578125" style="1" customWidth="1"/>
    <col min="776" max="1024" width="9.140625" style="1"/>
    <col min="1025" max="1025" width="4" style="1" customWidth="1"/>
    <col min="1026" max="1026" width="47.28515625" style="1" customWidth="1"/>
    <col min="1027" max="1027" width="8.140625" style="1" customWidth="1"/>
    <col min="1028" max="1028" width="4.5703125" style="1" customWidth="1"/>
    <col min="1029" max="1029" width="10.5703125" style="1" customWidth="1"/>
    <col min="1030" max="1030" width="5.42578125" style="1" customWidth="1"/>
    <col min="1031" max="1031" width="14.42578125" style="1" customWidth="1"/>
    <col min="1032" max="1280" width="9.140625" style="1"/>
    <col min="1281" max="1281" width="4" style="1" customWidth="1"/>
    <col min="1282" max="1282" width="47.28515625" style="1" customWidth="1"/>
    <col min="1283" max="1283" width="8.140625" style="1" customWidth="1"/>
    <col min="1284" max="1284" width="4.5703125" style="1" customWidth="1"/>
    <col min="1285" max="1285" width="10.5703125" style="1" customWidth="1"/>
    <col min="1286" max="1286" width="5.42578125" style="1" customWidth="1"/>
    <col min="1287" max="1287" width="14.42578125" style="1" customWidth="1"/>
    <col min="1288" max="1536" width="9.140625" style="1"/>
    <col min="1537" max="1537" width="4" style="1" customWidth="1"/>
    <col min="1538" max="1538" width="47.28515625" style="1" customWidth="1"/>
    <col min="1539" max="1539" width="8.140625" style="1" customWidth="1"/>
    <col min="1540" max="1540" width="4.5703125" style="1" customWidth="1"/>
    <col min="1541" max="1541" width="10.5703125" style="1" customWidth="1"/>
    <col min="1542" max="1542" width="5.42578125" style="1" customWidth="1"/>
    <col min="1543" max="1543" width="14.42578125" style="1" customWidth="1"/>
    <col min="1544" max="1792" width="9.140625" style="1"/>
    <col min="1793" max="1793" width="4" style="1" customWidth="1"/>
    <col min="1794" max="1794" width="47.28515625" style="1" customWidth="1"/>
    <col min="1795" max="1795" width="8.140625" style="1" customWidth="1"/>
    <col min="1796" max="1796" width="4.5703125" style="1" customWidth="1"/>
    <col min="1797" max="1797" width="10.5703125" style="1" customWidth="1"/>
    <col min="1798" max="1798" width="5.42578125" style="1" customWidth="1"/>
    <col min="1799" max="1799" width="14.42578125" style="1" customWidth="1"/>
    <col min="1800" max="2048" width="9.140625" style="1"/>
    <col min="2049" max="2049" width="4" style="1" customWidth="1"/>
    <col min="2050" max="2050" width="47.28515625" style="1" customWidth="1"/>
    <col min="2051" max="2051" width="8.140625" style="1" customWidth="1"/>
    <col min="2052" max="2052" width="4.5703125" style="1" customWidth="1"/>
    <col min="2053" max="2053" width="10.5703125" style="1" customWidth="1"/>
    <col min="2054" max="2054" width="5.42578125" style="1" customWidth="1"/>
    <col min="2055" max="2055" width="14.42578125" style="1" customWidth="1"/>
    <col min="2056" max="2304" width="9.140625" style="1"/>
    <col min="2305" max="2305" width="4" style="1" customWidth="1"/>
    <col min="2306" max="2306" width="47.28515625" style="1" customWidth="1"/>
    <col min="2307" max="2307" width="8.140625" style="1" customWidth="1"/>
    <col min="2308" max="2308" width="4.5703125" style="1" customWidth="1"/>
    <col min="2309" max="2309" width="10.5703125" style="1" customWidth="1"/>
    <col min="2310" max="2310" width="5.42578125" style="1" customWidth="1"/>
    <col min="2311" max="2311" width="14.42578125" style="1" customWidth="1"/>
    <col min="2312" max="2560" width="9.140625" style="1"/>
    <col min="2561" max="2561" width="4" style="1" customWidth="1"/>
    <col min="2562" max="2562" width="47.28515625" style="1" customWidth="1"/>
    <col min="2563" max="2563" width="8.140625" style="1" customWidth="1"/>
    <col min="2564" max="2564" width="4.5703125" style="1" customWidth="1"/>
    <col min="2565" max="2565" width="10.5703125" style="1" customWidth="1"/>
    <col min="2566" max="2566" width="5.42578125" style="1" customWidth="1"/>
    <col min="2567" max="2567" width="14.42578125" style="1" customWidth="1"/>
    <col min="2568" max="2816" width="9.140625" style="1"/>
    <col min="2817" max="2817" width="4" style="1" customWidth="1"/>
    <col min="2818" max="2818" width="47.28515625" style="1" customWidth="1"/>
    <col min="2819" max="2819" width="8.140625" style="1" customWidth="1"/>
    <col min="2820" max="2820" width="4.5703125" style="1" customWidth="1"/>
    <col min="2821" max="2821" width="10.5703125" style="1" customWidth="1"/>
    <col min="2822" max="2822" width="5.42578125" style="1" customWidth="1"/>
    <col min="2823" max="2823" width="14.42578125" style="1" customWidth="1"/>
    <col min="2824" max="3072" width="9.140625" style="1"/>
    <col min="3073" max="3073" width="4" style="1" customWidth="1"/>
    <col min="3074" max="3074" width="47.28515625" style="1" customWidth="1"/>
    <col min="3075" max="3075" width="8.140625" style="1" customWidth="1"/>
    <col min="3076" max="3076" width="4.5703125" style="1" customWidth="1"/>
    <col min="3077" max="3077" width="10.5703125" style="1" customWidth="1"/>
    <col min="3078" max="3078" width="5.42578125" style="1" customWidth="1"/>
    <col min="3079" max="3079" width="14.42578125" style="1" customWidth="1"/>
    <col min="3080" max="3328" width="9.140625" style="1"/>
    <col min="3329" max="3329" width="4" style="1" customWidth="1"/>
    <col min="3330" max="3330" width="47.28515625" style="1" customWidth="1"/>
    <col min="3331" max="3331" width="8.140625" style="1" customWidth="1"/>
    <col min="3332" max="3332" width="4.5703125" style="1" customWidth="1"/>
    <col min="3333" max="3333" width="10.5703125" style="1" customWidth="1"/>
    <col min="3334" max="3334" width="5.42578125" style="1" customWidth="1"/>
    <col min="3335" max="3335" width="14.42578125" style="1" customWidth="1"/>
    <col min="3336" max="3584" width="9.140625" style="1"/>
    <col min="3585" max="3585" width="4" style="1" customWidth="1"/>
    <col min="3586" max="3586" width="47.28515625" style="1" customWidth="1"/>
    <col min="3587" max="3587" width="8.140625" style="1" customWidth="1"/>
    <col min="3588" max="3588" width="4.5703125" style="1" customWidth="1"/>
    <col min="3589" max="3589" width="10.5703125" style="1" customWidth="1"/>
    <col min="3590" max="3590" width="5.42578125" style="1" customWidth="1"/>
    <col min="3591" max="3591" width="14.42578125" style="1" customWidth="1"/>
    <col min="3592" max="3840" width="9.140625" style="1"/>
    <col min="3841" max="3841" width="4" style="1" customWidth="1"/>
    <col min="3842" max="3842" width="47.28515625" style="1" customWidth="1"/>
    <col min="3843" max="3843" width="8.140625" style="1" customWidth="1"/>
    <col min="3844" max="3844" width="4.5703125" style="1" customWidth="1"/>
    <col min="3845" max="3845" width="10.5703125" style="1" customWidth="1"/>
    <col min="3846" max="3846" width="5.42578125" style="1" customWidth="1"/>
    <col min="3847" max="3847" width="14.42578125" style="1" customWidth="1"/>
    <col min="3848" max="4096" width="9.140625" style="1"/>
    <col min="4097" max="4097" width="4" style="1" customWidth="1"/>
    <col min="4098" max="4098" width="47.28515625" style="1" customWidth="1"/>
    <col min="4099" max="4099" width="8.140625" style="1" customWidth="1"/>
    <col min="4100" max="4100" width="4.5703125" style="1" customWidth="1"/>
    <col min="4101" max="4101" width="10.5703125" style="1" customWidth="1"/>
    <col min="4102" max="4102" width="5.42578125" style="1" customWidth="1"/>
    <col min="4103" max="4103" width="14.42578125" style="1" customWidth="1"/>
    <col min="4104" max="4352" width="9.140625" style="1"/>
    <col min="4353" max="4353" width="4" style="1" customWidth="1"/>
    <col min="4354" max="4354" width="47.28515625" style="1" customWidth="1"/>
    <col min="4355" max="4355" width="8.140625" style="1" customWidth="1"/>
    <col min="4356" max="4356" width="4.5703125" style="1" customWidth="1"/>
    <col min="4357" max="4357" width="10.5703125" style="1" customWidth="1"/>
    <col min="4358" max="4358" width="5.42578125" style="1" customWidth="1"/>
    <col min="4359" max="4359" width="14.42578125" style="1" customWidth="1"/>
    <col min="4360" max="4608" width="9.140625" style="1"/>
    <col min="4609" max="4609" width="4" style="1" customWidth="1"/>
    <col min="4610" max="4610" width="47.28515625" style="1" customWidth="1"/>
    <col min="4611" max="4611" width="8.140625" style="1" customWidth="1"/>
    <col min="4612" max="4612" width="4.5703125" style="1" customWidth="1"/>
    <col min="4613" max="4613" width="10.5703125" style="1" customWidth="1"/>
    <col min="4614" max="4614" width="5.42578125" style="1" customWidth="1"/>
    <col min="4615" max="4615" width="14.42578125" style="1" customWidth="1"/>
    <col min="4616" max="4864" width="9.140625" style="1"/>
    <col min="4865" max="4865" width="4" style="1" customWidth="1"/>
    <col min="4866" max="4866" width="47.28515625" style="1" customWidth="1"/>
    <col min="4867" max="4867" width="8.140625" style="1" customWidth="1"/>
    <col min="4868" max="4868" width="4.5703125" style="1" customWidth="1"/>
    <col min="4869" max="4869" width="10.5703125" style="1" customWidth="1"/>
    <col min="4870" max="4870" width="5.42578125" style="1" customWidth="1"/>
    <col min="4871" max="4871" width="14.42578125" style="1" customWidth="1"/>
    <col min="4872" max="5120" width="9.140625" style="1"/>
    <col min="5121" max="5121" width="4" style="1" customWidth="1"/>
    <col min="5122" max="5122" width="47.28515625" style="1" customWidth="1"/>
    <col min="5123" max="5123" width="8.140625" style="1" customWidth="1"/>
    <col min="5124" max="5124" width="4.5703125" style="1" customWidth="1"/>
    <col min="5125" max="5125" width="10.5703125" style="1" customWidth="1"/>
    <col min="5126" max="5126" width="5.42578125" style="1" customWidth="1"/>
    <col min="5127" max="5127" width="14.42578125" style="1" customWidth="1"/>
    <col min="5128" max="5376" width="9.140625" style="1"/>
    <col min="5377" max="5377" width="4" style="1" customWidth="1"/>
    <col min="5378" max="5378" width="47.28515625" style="1" customWidth="1"/>
    <col min="5379" max="5379" width="8.140625" style="1" customWidth="1"/>
    <col min="5380" max="5380" width="4.5703125" style="1" customWidth="1"/>
    <col min="5381" max="5381" width="10.5703125" style="1" customWidth="1"/>
    <col min="5382" max="5382" width="5.42578125" style="1" customWidth="1"/>
    <col min="5383" max="5383" width="14.42578125" style="1" customWidth="1"/>
    <col min="5384" max="5632" width="9.140625" style="1"/>
    <col min="5633" max="5633" width="4" style="1" customWidth="1"/>
    <col min="5634" max="5634" width="47.28515625" style="1" customWidth="1"/>
    <col min="5635" max="5635" width="8.140625" style="1" customWidth="1"/>
    <col min="5636" max="5636" width="4.5703125" style="1" customWidth="1"/>
    <col min="5637" max="5637" width="10.5703125" style="1" customWidth="1"/>
    <col min="5638" max="5638" width="5.42578125" style="1" customWidth="1"/>
    <col min="5639" max="5639" width="14.42578125" style="1" customWidth="1"/>
    <col min="5640" max="5888" width="9.140625" style="1"/>
    <col min="5889" max="5889" width="4" style="1" customWidth="1"/>
    <col min="5890" max="5890" width="47.28515625" style="1" customWidth="1"/>
    <col min="5891" max="5891" width="8.140625" style="1" customWidth="1"/>
    <col min="5892" max="5892" width="4.5703125" style="1" customWidth="1"/>
    <col min="5893" max="5893" width="10.5703125" style="1" customWidth="1"/>
    <col min="5894" max="5894" width="5.42578125" style="1" customWidth="1"/>
    <col min="5895" max="5895" width="14.42578125" style="1" customWidth="1"/>
    <col min="5896" max="6144" width="9.140625" style="1"/>
    <col min="6145" max="6145" width="4" style="1" customWidth="1"/>
    <col min="6146" max="6146" width="47.28515625" style="1" customWidth="1"/>
    <col min="6147" max="6147" width="8.140625" style="1" customWidth="1"/>
    <col min="6148" max="6148" width="4.5703125" style="1" customWidth="1"/>
    <col min="6149" max="6149" width="10.5703125" style="1" customWidth="1"/>
    <col min="6150" max="6150" width="5.42578125" style="1" customWidth="1"/>
    <col min="6151" max="6151" width="14.42578125" style="1" customWidth="1"/>
    <col min="6152" max="6400" width="9.140625" style="1"/>
    <col min="6401" max="6401" width="4" style="1" customWidth="1"/>
    <col min="6402" max="6402" width="47.28515625" style="1" customWidth="1"/>
    <col min="6403" max="6403" width="8.140625" style="1" customWidth="1"/>
    <col min="6404" max="6404" width="4.5703125" style="1" customWidth="1"/>
    <col min="6405" max="6405" width="10.5703125" style="1" customWidth="1"/>
    <col min="6406" max="6406" width="5.42578125" style="1" customWidth="1"/>
    <col min="6407" max="6407" width="14.42578125" style="1" customWidth="1"/>
    <col min="6408" max="6656" width="9.140625" style="1"/>
    <col min="6657" max="6657" width="4" style="1" customWidth="1"/>
    <col min="6658" max="6658" width="47.28515625" style="1" customWidth="1"/>
    <col min="6659" max="6659" width="8.140625" style="1" customWidth="1"/>
    <col min="6660" max="6660" width="4.5703125" style="1" customWidth="1"/>
    <col min="6661" max="6661" width="10.5703125" style="1" customWidth="1"/>
    <col min="6662" max="6662" width="5.42578125" style="1" customWidth="1"/>
    <col min="6663" max="6663" width="14.42578125" style="1" customWidth="1"/>
    <col min="6664" max="6912" width="9.140625" style="1"/>
    <col min="6913" max="6913" width="4" style="1" customWidth="1"/>
    <col min="6914" max="6914" width="47.28515625" style="1" customWidth="1"/>
    <col min="6915" max="6915" width="8.140625" style="1" customWidth="1"/>
    <col min="6916" max="6916" width="4.5703125" style="1" customWidth="1"/>
    <col min="6917" max="6917" width="10.5703125" style="1" customWidth="1"/>
    <col min="6918" max="6918" width="5.42578125" style="1" customWidth="1"/>
    <col min="6919" max="6919" width="14.42578125" style="1" customWidth="1"/>
    <col min="6920" max="7168" width="9.140625" style="1"/>
    <col min="7169" max="7169" width="4" style="1" customWidth="1"/>
    <col min="7170" max="7170" width="47.28515625" style="1" customWidth="1"/>
    <col min="7171" max="7171" width="8.140625" style="1" customWidth="1"/>
    <col min="7172" max="7172" width="4.5703125" style="1" customWidth="1"/>
    <col min="7173" max="7173" width="10.5703125" style="1" customWidth="1"/>
    <col min="7174" max="7174" width="5.42578125" style="1" customWidth="1"/>
    <col min="7175" max="7175" width="14.42578125" style="1" customWidth="1"/>
    <col min="7176" max="7424" width="9.140625" style="1"/>
    <col min="7425" max="7425" width="4" style="1" customWidth="1"/>
    <col min="7426" max="7426" width="47.28515625" style="1" customWidth="1"/>
    <col min="7427" max="7427" width="8.140625" style="1" customWidth="1"/>
    <col min="7428" max="7428" width="4.5703125" style="1" customWidth="1"/>
    <col min="7429" max="7429" width="10.5703125" style="1" customWidth="1"/>
    <col min="7430" max="7430" width="5.42578125" style="1" customWidth="1"/>
    <col min="7431" max="7431" width="14.42578125" style="1" customWidth="1"/>
    <col min="7432" max="7680" width="9.140625" style="1"/>
    <col min="7681" max="7681" width="4" style="1" customWidth="1"/>
    <col min="7682" max="7682" width="47.28515625" style="1" customWidth="1"/>
    <col min="7683" max="7683" width="8.140625" style="1" customWidth="1"/>
    <col min="7684" max="7684" width="4.5703125" style="1" customWidth="1"/>
    <col min="7685" max="7685" width="10.5703125" style="1" customWidth="1"/>
    <col min="7686" max="7686" width="5.42578125" style="1" customWidth="1"/>
    <col min="7687" max="7687" width="14.42578125" style="1" customWidth="1"/>
    <col min="7688" max="7936" width="9.140625" style="1"/>
    <col min="7937" max="7937" width="4" style="1" customWidth="1"/>
    <col min="7938" max="7938" width="47.28515625" style="1" customWidth="1"/>
    <col min="7939" max="7939" width="8.140625" style="1" customWidth="1"/>
    <col min="7940" max="7940" width="4.5703125" style="1" customWidth="1"/>
    <col min="7941" max="7941" width="10.5703125" style="1" customWidth="1"/>
    <col min="7942" max="7942" width="5.42578125" style="1" customWidth="1"/>
    <col min="7943" max="7943" width="14.42578125" style="1" customWidth="1"/>
    <col min="7944" max="8192" width="9.140625" style="1"/>
    <col min="8193" max="8193" width="4" style="1" customWidth="1"/>
    <col min="8194" max="8194" width="47.28515625" style="1" customWidth="1"/>
    <col min="8195" max="8195" width="8.140625" style="1" customWidth="1"/>
    <col min="8196" max="8196" width="4.5703125" style="1" customWidth="1"/>
    <col min="8197" max="8197" width="10.5703125" style="1" customWidth="1"/>
    <col min="8198" max="8198" width="5.42578125" style="1" customWidth="1"/>
    <col min="8199" max="8199" width="14.42578125" style="1" customWidth="1"/>
    <col min="8200" max="8448" width="9.140625" style="1"/>
    <col min="8449" max="8449" width="4" style="1" customWidth="1"/>
    <col min="8450" max="8450" width="47.28515625" style="1" customWidth="1"/>
    <col min="8451" max="8451" width="8.140625" style="1" customWidth="1"/>
    <col min="8452" max="8452" width="4.5703125" style="1" customWidth="1"/>
    <col min="8453" max="8453" width="10.5703125" style="1" customWidth="1"/>
    <col min="8454" max="8454" width="5.42578125" style="1" customWidth="1"/>
    <col min="8455" max="8455" width="14.42578125" style="1" customWidth="1"/>
    <col min="8456" max="8704" width="9.140625" style="1"/>
    <col min="8705" max="8705" width="4" style="1" customWidth="1"/>
    <col min="8706" max="8706" width="47.28515625" style="1" customWidth="1"/>
    <col min="8707" max="8707" width="8.140625" style="1" customWidth="1"/>
    <col min="8708" max="8708" width="4.5703125" style="1" customWidth="1"/>
    <col min="8709" max="8709" width="10.5703125" style="1" customWidth="1"/>
    <col min="8710" max="8710" width="5.42578125" style="1" customWidth="1"/>
    <col min="8711" max="8711" width="14.42578125" style="1" customWidth="1"/>
    <col min="8712" max="8960" width="9.140625" style="1"/>
    <col min="8961" max="8961" width="4" style="1" customWidth="1"/>
    <col min="8962" max="8962" width="47.28515625" style="1" customWidth="1"/>
    <col min="8963" max="8963" width="8.140625" style="1" customWidth="1"/>
    <col min="8964" max="8964" width="4.5703125" style="1" customWidth="1"/>
    <col min="8965" max="8965" width="10.5703125" style="1" customWidth="1"/>
    <col min="8966" max="8966" width="5.42578125" style="1" customWidth="1"/>
    <col min="8967" max="8967" width="14.42578125" style="1" customWidth="1"/>
    <col min="8968" max="9216" width="9.140625" style="1"/>
    <col min="9217" max="9217" width="4" style="1" customWidth="1"/>
    <col min="9218" max="9218" width="47.28515625" style="1" customWidth="1"/>
    <col min="9219" max="9219" width="8.140625" style="1" customWidth="1"/>
    <col min="9220" max="9220" width="4.5703125" style="1" customWidth="1"/>
    <col min="9221" max="9221" width="10.5703125" style="1" customWidth="1"/>
    <col min="9222" max="9222" width="5.42578125" style="1" customWidth="1"/>
    <col min="9223" max="9223" width="14.42578125" style="1" customWidth="1"/>
    <col min="9224" max="9472" width="9.140625" style="1"/>
    <col min="9473" max="9473" width="4" style="1" customWidth="1"/>
    <col min="9474" max="9474" width="47.28515625" style="1" customWidth="1"/>
    <col min="9475" max="9475" width="8.140625" style="1" customWidth="1"/>
    <col min="9476" max="9476" width="4.5703125" style="1" customWidth="1"/>
    <col min="9477" max="9477" width="10.5703125" style="1" customWidth="1"/>
    <col min="9478" max="9478" width="5.42578125" style="1" customWidth="1"/>
    <col min="9479" max="9479" width="14.42578125" style="1" customWidth="1"/>
    <col min="9480" max="9728" width="9.140625" style="1"/>
    <col min="9729" max="9729" width="4" style="1" customWidth="1"/>
    <col min="9730" max="9730" width="47.28515625" style="1" customWidth="1"/>
    <col min="9731" max="9731" width="8.140625" style="1" customWidth="1"/>
    <col min="9732" max="9732" width="4.5703125" style="1" customWidth="1"/>
    <col min="9733" max="9733" width="10.5703125" style="1" customWidth="1"/>
    <col min="9734" max="9734" width="5.42578125" style="1" customWidth="1"/>
    <col min="9735" max="9735" width="14.42578125" style="1" customWidth="1"/>
    <col min="9736" max="9984" width="9.140625" style="1"/>
    <col min="9985" max="9985" width="4" style="1" customWidth="1"/>
    <col min="9986" max="9986" width="47.28515625" style="1" customWidth="1"/>
    <col min="9987" max="9987" width="8.140625" style="1" customWidth="1"/>
    <col min="9988" max="9988" width="4.5703125" style="1" customWidth="1"/>
    <col min="9989" max="9989" width="10.5703125" style="1" customWidth="1"/>
    <col min="9990" max="9990" width="5.42578125" style="1" customWidth="1"/>
    <col min="9991" max="9991" width="14.42578125" style="1" customWidth="1"/>
    <col min="9992" max="10240" width="9.140625" style="1"/>
    <col min="10241" max="10241" width="4" style="1" customWidth="1"/>
    <col min="10242" max="10242" width="47.28515625" style="1" customWidth="1"/>
    <col min="10243" max="10243" width="8.140625" style="1" customWidth="1"/>
    <col min="10244" max="10244" width="4.5703125" style="1" customWidth="1"/>
    <col min="10245" max="10245" width="10.5703125" style="1" customWidth="1"/>
    <col min="10246" max="10246" width="5.42578125" style="1" customWidth="1"/>
    <col min="10247" max="10247" width="14.42578125" style="1" customWidth="1"/>
    <col min="10248" max="10496" width="9.140625" style="1"/>
    <col min="10497" max="10497" width="4" style="1" customWidth="1"/>
    <col min="10498" max="10498" width="47.28515625" style="1" customWidth="1"/>
    <col min="10499" max="10499" width="8.140625" style="1" customWidth="1"/>
    <col min="10500" max="10500" width="4.5703125" style="1" customWidth="1"/>
    <col min="10501" max="10501" width="10.5703125" style="1" customWidth="1"/>
    <col min="10502" max="10502" width="5.42578125" style="1" customWidth="1"/>
    <col min="10503" max="10503" width="14.42578125" style="1" customWidth="1"/>
    <col min="10504" max="10752" width="9.140625" style="1"/>
    <col min="10753" max="10753" width="4" style="1" customWidth="1"/>
    <col min="10754" max="10754" width="47.28515625" style="1" customWidth="1"/>
    <col min="10755" max="10755" width="8.140625" style="1" customWidth="1"/>
    <col min="10756" max="10756" width="4.5703125" style="1" customWidth="1"/>
    <col min="10757" max="10757" width="10.5703125" style="1" customWidth="1"/>
    <col min="10758" max="10758" width="5.42578125" style="1" customWidth="1"/>
    <col min="10759" max="10759" width="14.42578125" style="1" customWidth="1"/>
    <col min="10760" max="11008" width="9.140625" style="1"/>
    <col min="11009" max="11009" width="4" style="1" customWidth="1"/>
    <col min="11010" max="11010" width="47.28515625" style="1" customWidth="1"/>
    <col min="11011" max="11011" width="8.140625" style="1" customWidth="1"/>
    <col min="11012" max="11012" width="4.5703125" style="1" customWidth="1"/>
    <col min="11013" max="11013" width="10.5703125" style="1" customWidth="1"/>
    <col min="11014" max="11014" width="5.42578125" style="1" customWidth="1"/>
    <col min="11015" max="11015" width="14.42578125" style="1" customWidth="1"/>
    <col min="11016" max="11264" width="9.140625" style="1"/>
    <col min="11265" max="11265" width="4" style="1" customWidth="1"/>
    <col min="11266" max="11266" width="47.28515625" style="1" customWidth="1"/>
    <col min="11267" max="11267" width="8.140625" style="1" customWidth="1"/>
    <col min="11268" max="11268" width="4.5703125" style="1" customWidth="1"/>
    <col min="11269" max="11269" width="10.5703125" style="1" customWidth="1"/>
    <col min="11270" max="11270" width="5.42578125" style="1" customWidth="1"/>
    <col min="11271" max="11271" width="14.42578125" style="1" customWidth="1"/>
    <col min="11272" max="11520" width="9.140625" style="1"/>
    <col min="11521" max="11521" width="4" style="1" customWidth="1"/>
    <col min="11522" max="11522" width="47.28515625" style="1" customWidth="1"/>
    <col min="11523" max="11523" width="8.140625" style="1" customWidth="1"/>
    <col min="11524" max="11524" width="4.5703125" style="1" customWidth="1"/>
    <col min="11525" max="11525" width="10.5703125" style="1" customWidth="1"/>
    <col min="11526" max="11526" width="5.42578125" style="1" customWidth="1"/>
    <col min="11527" max="11527" width="14.42578125" style="1" customWidth="1"/>
    <col min="11528" max="11776" width="9.140625" style="1"/>
    <col min="11777" max="11777" width="4" style="1" customWidth="1"/>
    <col min="11778" max="11778" width="47.28515625" style="1" customWidth="1"/>
    <col min="11779" max="11779" width="8.140625" style="1" customWidth="1"/>
    <col min="11780" max="11780" width="4.5703125" style="1" customWidth="1"/>
    <col min="11781" max="11781" width="10.5703125" style="1" customWidth="1"/>
    <col min="11782" max="11782" width="5.42578125" style="1" customWidth="1"/>
    <col min="11783" max="11783" width="14.42578125" style="1" customWidth="1"/>
    <col min="11784" max="12032" width="9.140625" style="1"/>
    <col min="12033" max="12033" width="4" style="1" customWidth="1"/>
    <col min="12034" max="12034" width="47.28515625" style="1" customWidth="1"/>
    <col min="12035" max="12035" width="8.140625" style="1" customWidth="1"/>
    <col min="12036" max="12036" width="4.5703125" style="1" customWidth="1"/>
    <col min="12037" max="12037" width="10.5703125" style="1" customWidth="1"/>
    <col min="12038" max="12038" width="5.42578125" style="1" customWidth="1"/>
    <col min="12039" max="12039" width="14.42578125" style="1" customWidth="1"/>
    <col min="12040" max="12288" width="9.140625" style="1"/>
    <col min="12289" max="12289" width="4" style="1" customWidth="1"/>
    <col min="12290" max="12290" width="47.28515625" style="1" customWidth="1"/>
    <col min="12291" max="12291" width="8.140625" style="1" customWidth="1"/>
    <col min="12292" max="12292" width="4.5703125" style="1" customWidth="1"/>
    <col min="12293" max="12293" width="10.5703125" style="1" customWidth="1"/>
    <col min="12294" max="12294" width="5.42578125" style="1" customWidth="1"/>
    <col min="12295" max="12295" width="14.42578125" style="1" customWidth="1"/>
    <col min="12296" max="12544" width="9.140625" style="1"/>
    <col min="12545" max="12545" width="4" style="1" customWidth="1"/>
    <col min="12546" max="12546" width="47.28515625" style="1" customWidth="1"/>
    <col min="12547" max="12547" width="8.140625" style="1" customWidth="1"/>
    <col min="12548" max="12548" width="4.5703125" style="1" customWidth="1"/>
    <col min="12549" max="12549" width="10.5703125" style="1" customWidth="1"/>
    <col min="12550" max="12550" width="5.42578125" style="1" customWidth="1"/>
    <col min="12551" max="12551" width="14.42578125" style="1" customWidth="1"/>
    <col min="12552" max="12800" width="9.140625" style="1"/>
    <col min="12801" max="12801" width="4" style="1" customWidth="1"/>
    <col min="12802" max="12802" width="47.28515625" style="1" customWidth="1"/>
    <col min="12803" max="12803" width="8.140625" style="1" customWidth="1"/>
    <col min="12804" max="12804" width="4.5703125" style="1" customWidth="1"/>
    <col min="12805" max="12805" width="10.5703125" style="1" customWidth="1"/>
    <col min="12806" max="12806" width="5.42578125" style="1" customWidth="1"/>
    <col min="12807" max="12807" width="14.42578125" style="1" customWidth="1"/>
    <col min="12808" max="13056" width="9.140625" style="1"/>
    <col min="13057" max="13057" width="4" style="1" customWidth="1"/>
    <col min="13058" max="13058" width="47.28515625" style="1" customWidth="1"/>
    <col min="13059" max="13059" width="8.140625" style="1" customWidth="1"/>
    <col min="13060" max="13060" width="4.5703125" style="1" customWidth="1"/>
    <col min="13061" max="13061" width="10.5703125" style="1" customWidth="1"/>
    <col min="13062" max="13062" width="5.42578125" style="1" customWidth="1"/>
    <col min="13063" max="13063" width="14.42578125" style="1" customWidth="1"/>
    <col min="13064" max="13312" width="9.140625" style="1"/>
    <col min="13313" max="13313" width="4" style="1" customWidth="1"/>
    <col min="13314" max="13314" width="47.28515625" style="1" customWidth="1"/>
    <col min="13315" max="13315" width="8.140625" style="1" customWidth="1"/>
    <col min="13316" max="13316" width="4.5703125" style="1" customWidth="1"/>
    <col min="13317" max="13317" width="10.5703125" style="1" customWidth="1"/>
    <col min="13318" max="13318" width="5.42578125" style="1" customWidth="1"/>
    <col min="13319" max="13319" width="14.42578125" style="1" customWidth="1"/>
    <col min="13320" max="13568" width="9.140625" style="1"/>
    <col min="13569" max="13569" width="4" style="1" customWidth="1"/>
    <col min="13570" max="13570" width="47.28515625" style="1" customWidth="1"/>
    <col min="13571" max="13571" width="8.140625" style="1" customWidth="1"/>
    <col min="13572" max="13572" width="4.5703125" style="1" customWidth="1"/>
    <col min="13573" max="13573" width="10.5703125" style="1" customWidth="1"/>
    <col min="13574" max="13574" width="5.42578125" style="1" customWidth="1"/>
    <col min="13575" max="13575" width="14.42578125" style="1" customWidth="1"/>
    <col min="13576" max="13824" width="9.140625" style="1"/>
    <col min="13825" max="13825" width="4" style="1" customWidth="1"/>
    <col min="13826" max="13826" width="47.28515625" style="1" customWidth="1"/>
    <col min="13827" max="13827" width="8.140625" style="1" customWidth="1"/>
    <col min="13828" max="13828" width="4.5703125" style="1" customWidth="1"/>
    <col min="13829" max="13829" width="10.5703125" style="1" customWidth="1"/>
    <col min="13830" max="13830" width="5.42578125" style="1" customWidth="1"/>
    <col min="13831" max="13831" width="14.42578125" style="1" customWidth="1"/>
    <col min="13832" max="14080" width="9.140625" style="1"/>
    <col min="14081" max="14081" width="4" style="1" customWidth="1"/>
    <col min="14082" max="14082" width="47.28515625" style="1" customWidth="1"/>
    <col min="14083" max="14083" width="8.140625" style="1" customWidth="1"/>
    <col min="14084" max="14084" width="4.5703125" style="1" customWidth="1"/>
    <col min="14085" max="14085" width="10.5703125" style="1" customWidth="1"/>
    <col min="14086" max="14086" width="5.42578125" style="1" customWidth="1"/>
    <col min="14087" max="14087" width="14.42578125" style="1" customWidth="1"/>
    <col min="14088" max="14336" width="9.140625" style="1"/>
    <col min="14337" max="14337" width="4" style="1" customWidth="1"/>
    <col min="14338" max="14338" width="47.28515625" style="1" customWidth="1"/>
    <col min="14339" max="14339" width="8.140625" style="1" customWidth="1"/>
    <col min="14340" max="14340" width="4.5703125" style="1" customWidth="1"/>
    <col min="14341" max="14341" width="10.5703125" style="1" customWidth="1"/>
    <col min="14342" max="14342" width="5.42578125" style="1" customWidth="1"/>
    <col min="14343" max="14343" width="14.42578125" style="1" customWidth="1"/>
    <col min="14344" max="14592" width="9.140625" style="1"/>
    <col min="14593" max="14593" width="4" style="1" customWidth="1"/>
    <col min="14594" max="14594" width="47.28515625" style="1" customWidth="1"/>
    <col min="14595" max="14595" width="8.140625" style="1" customWidth="1"/>
    <col min="14596" max="14596" width="4.5703125" style="1" customWidth="1"/>
    <col min="14597" max="14597" width="10.5703125" style="1" customWidth="1"/>
    <col min="14598" max="14598" width="5.42578125" style="1" customWidth="1"/>
    <col min="14599" max="14599" width="14.42578125" style="1" customWidth="1"/>
    <col min="14600" max="14848" width="9.140625" style="1"/>
    <col min="14849" max="14849" width="4" style="1" customWidth="1"/>
    <col min="14850" max="14850" width="47.28515625" style="1" customWidth="1"/>
    <col min="14851" max="14851" width="8.140625" style="1" customWidth="1"/>
    <col min="14852" max="14852" width="4.5703125" style="1" customWidth="1"/>
    <col min="14853" max="14853" width="10.5703125" style="1" customWidth="1"/>
    <col min="14854" max="14854" width="5.42578125" style="1" customWidth="1"/>
    <col min="14855" max="14855" width="14.42578125" style="1" customWidth="1"/>
    <col min="14856" max="15104" width="9.140625" style="1"/>
    <col min="15105" max="15105" width="4" style="1" customWidth="1"/>
    <col min="15106" max="15106" width="47.28515625" style="1" customWidth="1"/>
    <col min="15107" max="15107" width="8.140625" style="1" customWidth="1"/>
    <col min="15108" max="15108" width="4.5703125" style="1" customWidth="1"/>
    <col min="15109" max="15109" width="10.5703125" style="1" customWidth="1"/>
    <col min="15110" max="15110" width="5.42578125" style="1" customWidth="1"/>
    <col min="15111" max="15111" width="14.42578125" style="1" customWidth="1"/>
    <col min="15112" max="15360" width="9.140625" style="1"/>
    <col min="15361" max="15361" width="4" style="1" customWidth="1"/>
    <col min="15362" max="15362" width="47.28515625" style="1" customWidth="1"/>
    <col min="15363" max="15363" width="8.140625" style="1" customWidth="1"/>
    <col min="15364" max="15364" width="4.5703125" style="1" customWidth="1"/>
    <col min="15365" max="15365" width="10.5703125" style="1" customWidth="1"/>
    <col min="15366" max="15366" width="5.42578125" style="1" customWidth="1"/>
    <col min="15367" max="15367" width="14.42578125" style="1" customWidth="1"/>
    <col min="15368" max="15616" width="9.140625" style="1"/>
    <col min="15617" max="15617" width="4" style="1" customWidth="1"/>
    <col min="15618" max="15618" width="47.28515625" style="1" customWidth="1"/>
    <col min="15619" max="15619" width="8.140625" style="1" customWidth="1"/>
    <col min="15620" max="15620" width="4.5703125" style="1" customWidth="1"/>
    <col min="15621" max="15621" width="10.5703125" style="1" customWidth="1"/>
    <col min="15622" max="15622" width="5.42578125" style="1" customWidth="1"/>
    <col min="15623" max="15623" width="14.42578125" style="1" customWidth="1"/>
    <col min="15624" max="15872" width="9.140625" style="1"/>
    <col min="15873" max="15873" width="4" style="1" customWidth="1"/>
    <col min="15874" max="15874" width="47.28515625" style="1" customWidth="1"/>
    <col min="15875" max="15875" width="8.140625" style="1" customWidth="1"/>
    <col min="15876" max="15876" width="4.5703125" style="1" customWidth="1"/>
    <col min="15877" max="15877" width="10.5703125" style="1" customWidth="1"/>
    <col min="15878" max="15878" width="5.42578125" style="1" customWidth="1"/>
    <col min="15879" max="15879" width="14.42578125" style="1" customWidth="1"/>
    <col min="15880" max="16128" width="9.140625" style="1"/>
    <col min="16129" max="16129" width="4" style="1" customWidth="1"/>
    <col min="16130" max="16130" width="47.28515625" style="1" customWidth="1"/>
    <col min="16131" max="16131" width="8.140625" style="1" customWidth="1"/>
    <col min="16132" max="16132" width="4.5703125" style="1" customWidth="1"/>
    <col min="16133" max="16133" width="10.5703125" style="1" customWidth="1"/>
    <col min="16134" max="16134" width="5.42578125" style="1" customWidth="1"/>
    <col min="16135" max="16135" width="14.42578125" style="1" customWidth="1"/>
    <col min="16136" max="16384" width="9.140625" style="1"/>
  </cols>
  <sheetData>
    <row r="1" spans="1:7" ht="30.75" customHeight="1">
      <c r="A1" s="234" t="s">
        <v>49</v>
      </c>
      <c r="B1" s="234"/>
      <c r="C1" s="234"/>
      <c r="D1" s="234"/>
      <c r="E1" s="234"/>
      <c r="F1" s="234"/>
      <c r="G1" s="234"/>
    </row>
    <row r="2" spans="1:7" ht="13.5" customHeight="1" thickBot="1">
      <c r="A2" s="235" t="s">
        <v>0</v>
      </c>
      <c r="B2" s="235"/>
      <c r="C2" s="235"/>
      <c r="D2" s="235"/>
      <c r="E2" s="235"/>
      <c r="F2" s="235"/>
      <c r="G2" s="235"/>
    </row>
    <row r="3" spans="1:7" ht="13.5" thickBot="1">
      <c r="A3" s="2" t="s">
        <v>1</v>
      </c>
      <c r="B3" s="3" t="s">
        <v>2</v>
      </c>
      <c r="C3" s="236" t="s">
        <v>3</v>
      </c>
      <c r="D3" s="237"/>
      <c r="E3" s="4" t="s">
        <v>4</v>
      </c>
      <c r="F3" s="5" t="s">
        <v>5</v>
      </c>
      <c r="G3" s="6" t="s">
        <v>6</v>
      </c>
    </row>
    <row r="5" spans="1:7" ht="15">
      <c r="A5" s="7"/>
      <c r="B5" s="8" t="s">
        <v>50</v>
      </c>
      <c r="C5" s="9"/>
      <c r="D5" s="9"/>
      <c r="E5" s="9"/>
      <c r="F5" s="9"/>
      <c r="G5" s="9"/>
    </row>
    <row r="6" spans="1:7" ht="15">
      <c r="A6" s="10"/>
      <c r="B6" s="11"/>
      <c r="C6" s="11"/>
      <c r="D6" s="11"/>
      <c r="E6" s="11"/>
      <c r="F6" s="11"/>
      <c r="G6" s="12"/>
    </row>
    <row r="7" spans="1:7" ht="15" customHeight="1">
      <c r="A7" s="10">
        <v>1</v>
      </c>
      <c r="B7" s="233" t="s">
        <v>51</v>
      </c>
      <c r="C7" s="13">
        <v>7</v>
      </c>
      <c r="D7" s="14" t="s">
        <v>8</v>
      </c>
      <c r="E7" s="15">
        <v>142.18</v>
      </c>
      <c r="F7" s="14" t="s">
        <v>9</v>
      </c>
      <c r="G7" s="16">
        <f>C7*E7</f>
        <v>995.26</v>
      </c>
    </row>
    <row r="8" spans="1:7" ht="15" customHeight="1">
      <c r="A8" s="10"/>
      <c r="B8" s="233"/>
      <c r="C8" s="213" t="s">
        <v>52</v>
      </c>
      <c r="D8" s="213"/>
      <c r="E8" s="213"/>
      <c r="F8" s="213"/>
      <c r="G8" s="213"/>
    </row>
    <row r="9" spans="1:7" ht="15">
      <c r="A9" s="7"/>
      <c r="B9" s="8"/>
      <c r="C9" s="213"/>
      <c r="D9" s="213"/>
      <c r="E9" s="213"/>
      <c r="F9" s="213"/>
      <c r="G9" s="213"/>
    </row>
    <row r="10" spans="1:7" ht="15">
      <c r="A10" s="10"/>
      <c r="B10" s="11"/>
      <c r="C10" s="11"/>
      <c r="D10" s="11"/>
      <c r="E10" s="11"/>
      <c r="F10" s="11"/>
      <c r="G10" s="12"/>
    </row>
    <row r="11" spans="1:7" ht="15" customHeight="1">
      <c r="A11" s="10">
        <v>2</v>
      </c>
      <c r="B11" s="233" t="s">
        <v>53</v>
      </c>
      <c r="C11" s="13">
        <v>6</v>
      </c>
      <c r="D11" s="14" t="s">
        <v>8</v>
      </c>
      <c r="E11" s="15">
        <v>102.85</v>
      </c>
      <c r="F11" s="14" t="s">
        <v>9</v>
      </c>
      <c r="G11" s="16">
        <f>C11*E11</f>
        <v>617.09999999999991</v>
      </c>
    </row>
    <row r="12" spans="1:7" ht="15" customHeight="1">
      <c r="A12" s="10"/>
      <c r="B12" s="233"/>
      <c r="C12" s="213" t="s">
        <v>54</v>
      </c>
      <c r="D12" s="213"/>
      <c r="E12" s="213"/>
      <c r="F12" s="213"/>
      <c r="G12" s="213"/>
    </row>
    <row r="13" spans="1:7" ht="15">
      <c r="A13" s="7"/>
      <c r="B13" s="8"/>
      <c r="C13" s="213"/>
      <c r="D13" s="213"/>
      <c r="E13" s="213"/>
      <c r="F13" s="213"/>
      <c r="G13" s="213"/>
    </row>
    <row r="14" spans="1:7" ht="15">
      <c r="A14" s="10"/>
      <c r="B14" s="11"/>
      <c r="C14" s="11"/>
      <c r="D14" s="11"/>
      <c r="E14" s="11"/>
      <c r="F14" s="11"/>
      <c r="G14" s="12"/>
    </row>
    <row r="15" spans="1:7" ht="15" customHeight="1">
      <c r="A15" s="10">
        <v>3</v>
      </c>
      <c r="B15" s="233" t="s">
        <v>7</v>
      </c>
      <c r="C15" s="13">
        <v>106</v>
      </c>
      <c r="D15" s="14" t="s">
        <v>8</v>
      </c>
      <c r="E15" s="15">
        <v>1285.6300000000001</v>
      </c>
      <c r="F15" s="14" t="s">
        <v>9</v>
      </c>
      <c r="G15" s="16">
        <f>C15*E15%</f>
        <v>1362.7678000000001</v>
      </c>
    </row>
    <row r="16" spans="1:7" ht="15" customHeight="1">
      <c r="A16" s="10"/>
      <c r="B16" s="233"/>
      <c r="C16" s="213" t="s">
        <v>10</v>
      </c>
      <c r="D16" s="213"/>
      <c r="E16" s="213"/>
      <c r="F16" s="213"/>
      <c r="G16" s="213"/>
    </row>
    <row r="17" spans="1:256" ht="15">
      <c r="A17" s="7"/>
      <c r="B17" s="8"/>
      <c r="C17" s="213"/>
      <c r="D17" s="213"/>
      <c r="E17" s="213"/>
      <c r="F17" s="213"/>
      <c r="G17" s="213"/>
    </row>
    <row r="18" spans="1:256" ht="15">
      <c r="A18" s="10"/>
      <c r="B18" s="11"/>
      <c r="C18" s="11"/>
      <c r="D18" s="11"/>
      <c r="E18" s="11"/>
      <c r="F18" s="11"/>
      <c r="G18" s="12"/>
    </row>
    <row r="19" spans="1:256" ht="15" customHeight="1">
      <c r="A19" s="10">
        <v>4</v>
      </c>
      <c r="B19" s="233" t="s">
        <v>55</v>
      </c>
      <c r="C19" s="13">
        <v>574</v>
      </c>
      <c r="D19" s="14" t="s">
        <v>8</v>
      </c>
      <c r="E19" s="15">
        <v>1663.75</v>
      </c>
      <c r="F19" s="14" t="s">
        <v>9</v>
      </c>
      <c r="G19" s="16">
        <f>C19*E19%</f>
        <v>9549.9249999999993</v>
      </c>
    </row>
    <row r="20" spans="1:256" ht="15" customHeight="1">
      <c r="A20" s="10"/>
      <c r="B20" s="233"/>
      <c r="C20" s="213" t="s">
        <v>56</v>
      </c>
      <c r="D20" s="213"/>
      <c r="E20" s="213"/>
      <c r="F20" s="213"/>
      <c r="G20" s="213"/>
    </row>
    <row r="21" spans="1:256" ht="15">
      <c r="A21" s="7"/>
      <c r="B21" s="8"/>
      <c r="C21" s="213"/>
      <c r="D21" s="213"/>
      <c r="E21" s="213"/>
      <c r="F21" s="213"/>
      <c r="G21" s="213"/>
    </row>
    <row r="22" spans="1:256" s="17" customFormat="1" ht="15">
      <c r="A22" s="64"/>
      <c r="B22" s="8"/>
      <c r="C22" s="11"/>
      <c r="D22" s="11"/>
      <c r="E22" s="11"/>
      <c r="F22" s="11"/>
      <c r="G22" s="12"/>
      <c r="H22" s="1"/>
      <c r="I22" s="1"/>
      <c r="J22" s="1"/>
      <c r="K22" s="1"/>
      <c r="L22" s="1"/>
      <c r="M22" s="1"/>
      <c r="N22" s="1"/>
      <c r="O22" s="1"/>
      <c r="P22" s="1"/>
      <c r="Q22" s="1"/>
      <c r="R22" s="1"/>
      <c r="S22" s="1"/>
      <c r="T22" s="1"/>
      <c r="U22" s="1"/>
      <c r="V22" s="1"/>
      <c r="W22" s="1"/>
      <c r="X22" s="1"/>
      <c r="Y22" s="1"/>
      <c r="Z22" s="1"/>
      <c r="AA22" s="1"/>
      <c r="AB22" s="1"/>
      <c r="AC22" s="1"/>
      <c r="AD22" s="1"/>
      <c r="AE22" s="1"/>
      <c r="AF22" s="1"/>
      <c r="AG22" s="1"/>
      <c r="AH22" s="1"/>
      <c r="AI22" s="1"/>
      <c r="AJ22" s="1"/>
      <c r="AK22" s="1"/>
      <c r="AL22" s="1"/>
      <c r="AM22" s="1"/>
      <c r="AN22" s="1"/>
      <c r="AO22" s="1"/>
      <c r="AP22" s="1"/>
      <c r="AQ22" s="1"/>
      <c r="AR22" s="1"/>
      <c r="AS22" s="1"/>
      <c r="AT22" s="1"/>
      <c r="AU22" s="1"/>
      <c r="AV22" s="1"/>
      <c r="AW22" s="1"/>
      <c r="AX22" s="1"/>
      <c r="AY22" s="1"/>
      <c r="AZ22" s="1"/>
      <c r="BA22" s="1"/>
      <c r="BB22" s="1"/>
      <c r="BC22" s="1"/>
      <c r="BD22" s="1"/>
      <c r="BE22" s="1"/>
      <c r="BF22" s="1"/>
      <c r="BG22" s="1"/>
      <c r="BH22" s="1"/>
      <c r="BI22" s="1"/>
      <c r="BJ22" s="1"/>
      <c r="BK22" s="1"/>
      <c r="BL22" s="1"/>
      <c r="BM22" s="1"/>
      <c r="BN22" s="1"/>
      <c r="BO22" s="1"/>
      <c r="BP22" s="1"/>
      <c r="BQ22" s="1"/>
      <c r="BR22" s="1"/>
      <c r="BS22" s="1"/>
      <c r="BT22" s="1"/>
      <c r="BU22" s="1"/>
      <c r="BV22" s="1"/>
      <c r="BW22" s="1"/>
      <c r="BX22" s="1"/>
      <c r="BY22" s="1"/>
      <c r="BZ22" s="1"/>
      <c r="CA22" s="1"/>
      <c r="CB22" s="1"/>
      <c r="CC22" s="1"/>
      <c r="CD22" s="1"/>
      <c r="CE22" s="1"/>
      <c r="CF22" s="1"/>
      <c r="CG22" s="1"/>
      <c r="CH22" s="1"/>
      <c r="CI22" s="1"/>
      <c r="CJ22" s="1"/>
      <c r="CK22" s="1"/>
      <c r="CL22" s="1"/>
      <c r="CM22" s="1"/>
      <c r="CN22" s="1"/>
      <c r="CO22" s="1"/>
      <c r="CP22" s="1"/>
      <c r="CQ22" s="1"/>
      <c r="CR22" s="1"/>
      <c r="CS22" s="1"/>
      <c r="CT22" s="1"/>
      <c r="CU22" s="1"/>
      <c r="CV22" s="1"/>
      <c r="CW22" s="1"/>
      <c r="CX22" s="1"/>
      <c r="CY22" s="1"/>
      <c r="CZ22" s="1"/>
      <c r="DA22" s="1"/>
      <c r="DB22" s="1"/>
      <c r="DC22" s="1"/>
      <c r="DD22" s="1"/>
      <c r="DE22" s="1"/>
      <c r="DF22" s="1"/>
      <c r="DG22" s="1"/>
      <c r="DH22" s="1"/>
      <c r="DI22" s="1"/>
      <c r="DJ22" s="1"/>
      <c r="DK22" s="1"/>
      <c r="DL22" s="1"/>
      <c r="DM22" s="1"/>
      <c r="DN22" s="1"/>
      <c r="DO22" s="1"/>
      <c r="DP22" s="1"/>
      <c r="DQ22" s="1"/>
      <c r="DR22" s="1"/>
      <c r="DS22" s="1"/>
      <c r="DT22" s="1"/>
      <c r="DU22" s="1"/>
      <c r="DV22" s="1"/>
      <c r="DW22" s="1"/>
      <c r="DX22" s="1"/>
      <c r="DY22" s="1"/>
      <c r="DZ22" s="1"/>
      <c r="EA22" s="1"/>
      <c r="EB22" s="1"/>
      <c r="EC22" s="1"/>
      <c r="ED22" s="1"/>
      <c r="EE22" s="1"/>
      <c r="EF22" s="1"/>
      <c r="EG22" s="1"/>
      <c r="EH22" s="1"/>
      <c r="EI22" s="1"/>
      <c r="EJ22" s="1"/>
      <c r="EK22" s="1"/>
      <c r="EL22" s="1"/>
      <c r="EM22" s="1"/>
      <c r="EN22" s="1"/>
      <c r="EO22" s="1"/>
      <c r="EP22" s="1"/>
      <c r="EQ22" s="1"/>
      <c r="ER22" s="1"/>
      <c r="ES22" s="1"/>
      <c r="ET22" s="1"/>
      <c r="EU22" s="1"/>
      <c r="EV22" s="1"/>
      <c r="EW22" s="1"/>
      <c r="EX22" s="1"/>
      <c r="EY22" s="1"/>
      <c r="EZ22" s="1"/>
      <c r="FA22" s="1"/>
      <c r="FB22" s="1"/>
      <c r="FC22" s="1"/>
      <c r="FD22" s="1"/>
      <c r="FE22" s="1"/>
      <c r="FF22" s="1"/>
      <c r="FG22" s="1"/>
      <c r="FH22" s="1"/>
      <c r="FI22" s="1"/>
      <c r="FJ22" s="1"/>
      <c r="FK22" s="1"/>
      <c r="FL22" s="1"/>
      <c r="FM22" s="1"/>
      <c r="FN22" s="1"/>
      <c r="FO22" s="1"/>
      <c r="FP22" s="1"/>
      <c r="FQ22" s="1"/>
      <c r="FR22" s="1"/>
      <c r="FS22" s="1"/>
      <c r="FT22" s="1"/>
      <c r="FU22" s="1"/>
      <c r="FV22" s="1"/>
      <c r="FW22" s="1"/>
      <c r="FX22" s="1"/>
      <c r="FY22" s="1"/>
      <c r="FZ22" s="1"/>
      <c r="GA22" s="1"/>
      <c r="GB22" s="1"/>
      <c r="GC22" s="1"/>
      <c r="GD22" s="1"/>
      <c r="GE22" s="1"/>
      <c r="GF22" s="1"/>
      <c r="GG22" s="1"/>
      <c r="GH22" s="1"/>
      <c r="GI22" s="1"/>
      <c r="GJ22" s="1"/>
      <c r="GK22" s="1"/>
      <c r="GL22" s="1"/>
      <c r="GM22" s="1"/>
      <c r="GN22" s="1"/>
      <c r="GO22" s="1"/>
      <c r="GP22" s="1"/>
      <c r="GQ22" s="1"/>
      <c r="GR22" s="1"/>
      <c r="GS22" s="1"/>
      <c r="GT22" s="1"/>
      <c r="GU22" s="1"/>
      <c r="GV22" s="1"/>
      <c r="GW22" s="1"/>
      <c r="GX22" s="1"/>
      <c r="GY22" s="1"/>
      <c r="GZ22" s="1"/>
      <c r="HA22" s="1"/>
      <c r="HB22" s="1"/>
      <c r="HC22" s="1"/>
      <c r="HD22" s="1"/>
      <c r="HE22" s="1"/>
      <c r="HF22" s="1"/>
      <c r="HG22" s="1"/>
      <c r="HH22" s="1"/>
      <c r="HI22" s="1"/>
      <c r="HJ22" s="1"/>
      <c r="HK22" s="1"/>
      <c r="HL22" s="1"/>
      <c r="HM22" s="1"/>
      <c r="HN22" s="1"/>
      <c r="HO22" s="1"/>
      <c r="HP22" s="1"/>
      <c r="HQ22" s="1"/>
      <c r="HR22" s="1"/>
      <c r="HS22" s="1"/>
      <c r="HT22" s="1"/>
      <c r="HU22" s="1"/>
      <c r="HV22" s="1"/>
      <c r="HW22" s="1"/>
      <c r="HX22" s="1"/>
      <c r="HY22" s="1"/>
      <c r="HZ22" s="1"/>
      <c r="IA22" s="1"/>
      <c r="IB22" s="1"/>
      <c r="IC22" s="1"/>
      <c r="ID22" s="1"/>
      <c r="IE22" s="1"/>
      <c r="IF22" s="1"/>
      <c r="IG22" s="1"/>
      <c r="IH22" s="1"/>
      <c r="II22" s="1"/>
      <c r="IJ22" s="1"/>
      <c r="IK22" s="1"/>
      <c r="IL22" s="1"/>
      <c r="IM22" s="1"/>
      <c r="IN22" s="1"/>
      <c r="IO22" s="1"/>
      <c r="IP22" s="1"/>
      <c r="IQ22" s="1"/>
      <c r="IR22" s="1"/>
      <c r="IS22" s="1"/>
      <c r="IT22" s="1"/>
      <c r="IU22" s="1"/>
      <c r="IV22" s="1"/>
    </row>
    <row r="23" spans="1:256" s="17" customFormat="1" ht="15">
      <c r="A23" s="64">
        <v>5</v>
      </c>
      <c r="B23" s="159" t="s">
        <v>57</v>
      </c>
      <c r="C23" s="155">
        <v>2550</v>
      </c>
      <c r="D23" s="156" t="s">
        <v>15</v>
      </c>
      <c r="E23" s="157">
        <v>121</v>
      </c>
      <c r="F23" s="156" t="s">
        <v>16</v>
      </c>
      <c r="G23" s="158">
        <f>C23*E23%</f>
        <v>3085.5</v>
      </c>
      <c r="H23" s="1"/>
      <c r="I23" s="1"/>
      <c r="J23" s="1"/>
      <c r="K23" s="1"/>
      <c r="L23" s="1"/>
      <c r="M23" s="1"/>
      <c r="N23" s="1"/>
      <c r="O23" s="1"/>
      <c r="P23" s="1"/>
      <c r="Q23" s="1"/>
      <c r="R23" s="1"/>
      <c r="S23" s="1"/>
      <c r="T23" s="1"/>
      <c r="U23" s="1"/>
      <c r="V23" s="1"/>
      <c r="W23" s="1"/>
      <c r="X23" s="1"/>
      <c r="Y23" s="1"/>
      <c r="Z23" s="1"/>
      <c r="AA23" s="1"/>
      <c r="AB23" s="1"/>
      <c r="AC23" s="1"/>
      <c r="AD23" s="1"/>
      <c r="AE23" s="1"/>
      <c r="AF23" s="1"/>
      <c r="AG23" s="1"/>
      <c r="AH23" s="1"/>
      <c r="AI23" s="1"/>
      <c r="AJ23" s="1"/>
      <c r="AK23" s="1"/>
      <c r="AL23" s="1"/>
      <c r="AM23" s="1"/>
      <c r="AN23" s="1"/>
      <c r="AO23" s="1"/>
      <c r="AP23" s="1"/>
      <c r="AQ23" s="1"/>
      <c r="AR23" s="1"/>
      <c r="AS23" s="1"/>
      <c r="AT23" s="1"/>
      <c r="AU23" s="1"/>
      <c r="AV23" s="1"/>
      <c r="AW23" s="1"/>
      <c r="AX23" s="1"/>
      <c r="AY23" s="1"/>
      <c r="AZ23" s="1"/>
      <c r="BA23" s="1"/>
      <c r="BB23" s="1"/>
      <c r="BC23" s="1"/>
      <c r="BD23" s="1"/>
      <c r="BE23" s="1"/>
      <c r="BF23" s="1"/>
      <c r="BG23" s="1"/>
      <c r="BH23" s="1"/>
      <c r="BI23" s="1"/>
      <c r="BJ23" s="1"/>
      <c r="BK23" s="1"/>
      <c r="BL23" s="1"/>
      <c r="BM23" s="1"/>
      <c r="BN23" s="1"/>
      <c r="BO23" s="1"/>
      <c r="BP23" s="1"/>
      <c r="BQ23" s="1"/>
      <c r="BR23" s="1"/>
      <c r="BS23" s="1"/>
      <c r="BT23" s="1"/>
      <c r="BU23" s="1"/>
      <c r="BV23" s="1"/>
      <c r="BW23" s="1"/>
      <c r="BX23" s="1"/>
      <c r="BY23" s="1"/>
      <c r="BZ23" s="1"/>
      <c r="CA23" s="1"/>
      <c r="CB23" s="1"/>
      <c r="CC23" s="1"/>
      <c r="CD23" s="1"/>
      <c r="CE23" s="1"/>
      <c r="CF23" s="1"/>
      <c r="CG23" s="1"/>
      <c r="CH23" s="1"/>
      <c r="CI23" s="1"/>
      <c r="CJ23" s="1"/>
      <c r="CK23" s="1"/>
      <c r="CL23" s="1"/>
      <c r="CM23" s="1"/>
      <c r="CN23" s="1"/>
      <c r="CO23" s="1"/>
      <c r="CP23" s="1"/>
      <c r="CQ23" s="1"/>
      <c r="CR23" s="1"/>
      <c r="CS23" s="1"/>
      <c r="CT23" s="1"/>
      <c r="CU23" s="1"/>
      <c r="CV23" s="1"/>
      <c r="CW23" s="1"/>
      <c r="CX23" s="1"/>
      <c r="CY23" s="1"/>
      <c r="CZ23" s="1"/>
      <c r="DA23" s="1"/>
      <c r="DB23" s="1"/>
      <c r="DC23" s="1"/>
      <c r="DD23" s="1"/>
      <c r="DE23" s="1"/>
      <c r="DF23" s="1"/>
      <c r="DG23" s="1"/>
      <c r="DH23" s="1"/>
      <c r="DI23" s="1"/>
      <c r="DJ23" s="1"/>
      <c r="DK23" s="1"/>
      <c r="DL23" s="1"/>
      <c r="DM23" s="1"/>
      <c r="DN23" s="1"/>
      <c r="DO23" s="1"/>
      <c r="DP23" s="1"/>
      <c r="DQ23" s="1"/>
      <c r="DR23" s="1"/>
      <c r="DS23" s="1"/>
      <c r="DT23" s="1"/>
      <c r="DU23" s="1"/>
      <c r="DV23" s="1"/>
      <c r="DW23" s="1"/>
      <c r="DX23" s="1"/>
      <c r="DY23" s="1"/>
      <c r="DZ23" s="1"/>
      <c r="EA23" s="1"/>
      <c r="EB23" s="1"/>
      <c r="EC23" s="1"/>
      <c r="ED23" s="1"/>
      <c r="EE23" s="1"/>
      <c r="EF23" s="1"/>
      <c r="EG23" s="1"/>
      <c r="EH23" s="1"/>
      <c r="EI23" s="1"/>
      <c r="EJ23" s="1"/>
      <c r="EK23" s="1"/>
      <c r="EL23" s="1"/>
      <c r="EM23" s="1"/>
      <c r="EN23" s="1"/>
      <c r="EO23" s="1"/>
      <c r="EP23" s="1"/>
      <c r="EQ23" s="1"/>
      <c r="ER23" s="1"/>
      <c r="ES23" s="1"/>
      <c r="ET23" s="1"/>
      <c r="EU23" s="1"/>
      <c r="EV23" s="1"/>
      <c r="EW23" s="1"/>
      <c r="EX23" s="1"/>
      <c r="EY23" s="1"/>
      <c r="EZ23" s="1"/>
      <c r="FA23" s="1"/>
      <c r="FB23" s="1"/>
      <c r="FC23" s="1"/>
      <c r="FD23" s="1"/>
      <c r="FE23" s="1"/>
      <c r="FF23" s="1"/>
      <c r="FG23" s="1"/>
      <c r="FH23" s="1"/>
      <c r="FI23" s="1"/>
      <c r="FJ23" s="1"/>
      <c r="FK23" s="1"/>
      <c r="FL23" s="1"/>
      <c r="FM23" s="1"/>
      <c r="FN23" s="1"/>
      <c r="FO23" s="1"/>
      <c r="FP23" s="1"/>
      <c r="FQ23" s="1"/>
      <c r="FR23" s="1"/>
      <c r="FS23" s="1"/>
      <c r="FT23" s="1"/>
      <c r="FU23" s="1"/>
      <c r="FV23" s="1"/>
      <c r="FW23" s="1"/>
      <c r="FX23" s="1"/>
      <c r="FY23" s="1"/>
      <c r="FZ23" s="1"/>
      <c r="GA23" s="1"/>
      <c r="GB23" s="1"/>
      <c r="GC23" s="1"/>
      <c r="GD23" s="1"/>
      <c r="GE23" s="1"/>
      <c r="GF23" s="1"/>
      <c r="GG23" s="1"/>
      <c r="GH23" s="1"/>
      <c r="GI23" s="1"/>
      <c r="GJ23" s="1"/>
      <c r="GK23" s="1"/>
      <c r="GL23" s="1"/>
      <c r="GM23" s="1"/>
      <c r="GN23" s="1"/>
      <c r="GO23" s="1"/>
      <c r="GP23" s="1"/>
      <c r="GQ23" s="1"/>
      <c r="GR23" s="1"/>
      <c r="GS23" s="1"/>
      <c r="GT23" s="1"/>
      <c r="GU23" s="1"/>
      <c r="GV23" s="1"/>
      <c r="GW23" s="1"/>
      <c r="GX23" s="1"/>
      <c r="GY23" s="1"/>
      <c r="GZ23" s="1"/>
      <c r="HA23" s="1"/>
      <c r="HB23" s="1"/>
      <c r="HC23" s="1"/>
      <c r="HD23" s="1"/>
      <c r="HE23" s="1"/>
      <c r="HF23" s="1"/>
      <c r="HG23" s="1"/>
      <c r="HH23" s="1"/>
      <c r="HI23" s="1"/>
      <c r="HJ23" s="1"/>
      <c r="HK23" s="1"/>
      <c r="HL23" s="1"/>
      <c r="HM23" s="1"/>
      <c r="HN23" s="1"/>
      <c r="HO23" s="1"/>
      <c r="HP23" s="1"/>
      <c r="HQ23" s="1"/>
      <c r="HR23" s="1"/>
      <c r="HS23" s="1"/>
      <c r="HT23" s="1"/>
      <c r="HU23" s="1"/>
      <c r="HV23" s="1"/>
      <c r="HW23" s="1"/>
      <c r="HX23" s="1"/>
      <c r="HY23" s="1"/>
      <c r="HZ23" s="1"/>
      <c r="IA23" s="1"/>
      <c r="IB23" s="1"/>
      <c r="IC23" s="1"/>
      <c r="ID23" s="1"/>
      <c r="IE23" s="1"/>
      <c r="IF23" s="1"/>
      <c r="IG23" s="1"/>
      <c r="IH23" s="1"/>
      <c r="II23" s="1"/>
      <c r="IJ23" s="1"/>
      <c r="IK23" s="1"/>
      <c r="IL23" s="1"/>
      <c r="IM23" s="1"/>
      <c r="IN23" s="1"/>
      <c r="IO23" s="1"/>
      <c r="IP23" s="1"/>
      <c r="IQ23" s="1"/>
      <c r="IR23" s="1"/>
      <c r="IS23" s="1"/>
      <c r="IT23" s="1"/>
      <c r="IU23" s="1"/>
      <c r="IV23" s="1"/>
    </row>
    <row r="24" spans="1:256" s="17" customFormat="1" ht="15" customHeight="1">
      <c r="A24" s="64"/>
      <c r="B24" s="28"/>
      <c r="C24" s="213" t="s">
        <v>58</v>
      </c>
      <c r="D24" s="213"/>
      <c r="E24" s="213"/>
      <c r="F24" s="213"/>
      <c r="G24" s="213"/>
      <c r="H24" s="1"/>
      <c r="I24" s="1"/>
      <c r="J24" s="1"/>
      <c r="K24" s="1"/>
      <c r="L24" s="1"/>
      <c r="M24" s="1"/>
      <c r="N24" s="1"/>
      <c r="O24" s="1"/>
      <c r="P24" s="1"/>
      <c r="Q24" s="1"/>
      <c r="R24" s="1"/>
      <c r="S24" s="1"/>
      <c r="T24" s="1"/>
      <c r="U24" s="1"/>
      <c r="V24" s="1"/>
      <c r="W24" s="1"/>
      <c r="X24" s="1"/>
      <c r="Y24" s="1"/>
      <c r="Z24" s="1"/>
      <c r="AA24" s="1"/>
      <c r="AB24" s="1"/>
      <c r="AC24" s="1"/>
      <c r="AD24" s="1"/>
      <c r="AE24" s="1"/>
      <c r="AF24" s="1"/>
      <c r="AG24" s="1"/>
      <c r="AH24" s="1"/>
      <c r="AI24" s="1"/>
      <c r="AJ24" s="1"/>
      <c r="AK24" s="1"/>
      <c r="AL24" s="1"/>
      <c r="AM24" s="1"/>
      <c r="AN24" s="1"/>
      <c r="AO24" s="1"/>
      <c r="AP24" s="1"/>
      <c r="AQ24" s="1"/>
      <c r="AR24" s="1"/>
      <c r="AS24" s="1"/>
      <c r="AT24" s="1"/>
      <c r="AU24" s="1"/>
      <c r="AV24" s="1"/>
      <c r="AW24" s="1"/>
      <c r="AX24" s="1"/>
      <c r="AY24" s="1"/>
      <c r="AZ24" s="1"/>
      <c r="BA24" s="1"/>
      <c r="BB24" s="1"/>
      <c r="BC24" s="1"/>
      <c r="BD24" s="1"/>
      <c r="BE24" s="1"/>
      <c r="BF24" s="1"/>
      <c r="BG24" s="1"/>
      <c r="BH24" s="1"/>
      <c r="BI24" s="1"/>
      <c r="BJ24" s="1"/>
      <c r="BK24" s="1"/>
      <c r="BL24" s="1"/>
      <c r="BM24" s="1"/>
      <c r="BN24" s="1"/>
      <c r="BO24" s="1"/>
      <c r="BP24" s="1"/>
      <c r="BQ24" s="1"/>
      <c r="BR24" s="1"/>
      <c r="BS24" s="1"/>
      <c r="BT24" s="1"/>
      <c r="BU24" s="1"/>
      <c r="BV24" s="1"/>
      <c r="BW24" s="1"/>
      <c r="BX24" s="1"/>
      <c r="BY24" s="1"/>
      <c r="BZ24" s="1"/>
      <c r="CA24" s="1"/>
      <c r="CB24" s="1"/>
      <c r="CC24" s="1"/>
      <c r="CD24" s="1"/>
      <c r="CE24" s="1"/>
      <c r="CF24" s="1"/>
      <c r="CG24" s="1"/>
      <c r="CH24" s="1"/>
      <c r="CI24" s="1"/>
      <c r="CJ24" s="1"/>
      <c r="CK24" s="1"/>
      <c r="CL24" s="1"/>
      <c r="CM24" s="1"/>
      <c r="CN24" s="1"/>
      <c r="CO24" s="1"/>
      <c r="CP24" s="1"/>
      <c r="CQ24" s="1"/>
      <c r="CR24" s="1"/>
      <c r="CS24" s="1"/>
      <c r="CT24" s="1"/>
      <c r="CU24" s="1"/>
      <c r="CV24" s="1"/>
      <c r="CW24" s="1"/>
      <c r="CX24" s="1"/>
      <c r="CY24" s="1"/>
      <c r="CZ24" s="1"/>
      <c r="DA24" s="1"/>
      <c r="DB24" s="1"/>
      <c r="DC24" s="1"/>
      <c r="DD24" s="1"/>
      <c r="DE24" s="1"/>
      <c r="DF24" s="1"/>
      <c r="DG24" s="1"/>
      <c r="DH24" s="1"/>
      <c r="DI24" s="1"/>
      <c r="DJ24" s="1"/>
      <c r="DK24" s="1"/>
      <c r="DL24" s="1"/>
      <c r="DM24" s="1"/>
      <c r="DN24" s="1"/>
      <c r="DO24" s="1"/>
      <c r="DP24" s="1"/>
      <c r="DQ24" s="1"/>
      <c r="DR24" s="1"/>
      <c r="DS24" s="1"/>
      <c r="DT24" s="1"/>
      <c r="DU24" s="1"/>
      <c r="DV24" s="1"/>
      <c r="DW24" s="1"/>
      <c r="DX24" s="1"/>
      <c r="DY24" s="1"/>
      <c r="DZ24" s="1"/>
      <c r="EA24" s="1"/>
      <c r="EB24" s="1"/>
      <c r="EC24" s="1"/>
      <c r="ED24" s="1"/>
      <c r="EE24" s="1"/>
      <c r="EF24" s="1"/>
      <c r="EG24" s="1"/>
      <c r="EH24" s="1"/>
      <c r="EI24" s="1"/>
      <c r="EJ24" s="1"/>
      <c r="EK24" s="1"/>
      <c r="EL24" s="1"/>
      <c r="EM24" s="1"/>
      <c r="EN24" s="1"/>
      <c r="EO24" s="1"/>
      <c r="EP24" s="1"/>
      <c r="EQ24" s="1"/>
      <c r="ER24" s="1"/>
      <c r="ES24" s="1"/>
      <c r="ET24" s="1"/>
      <c r="EU24" s="1"/>
      <c r="EV24" s="1"/>
      <c r="EW24" s="1"/>
      <c r="EX24" s="1"/>
      <c r="EY24" s="1"/>
      <c r="EZ24" s="1"/>
      <c r="FA24" s="1"/>
      <c r="FB24" s="1"/>
      <c r="FC24" s="1"/>
      <c r="FD24" s="1"/>
      <c r="FE24" s="1"/>
      <c r="FF24" s="1"/>
      <c r="FG24" s="1"/>
      <c r="FH24" s="1"/>
      <c r="FI24" s="1"/>
      <c r="FJ24" s="1"/>
      <c r="FK24" s="1"/>
      <c r="FL24" s="1"/>
      <c r="FM24" s="1"/>
      <c r="FN24" s="1"/>
      <c r="FO24" s="1"/>
      <c r="FP24" s="1"/>
      <c r="FQ24" s="1"/>
      <c r="FR24" s="1"/>
      <c r="FS24" s="1"/>
      <c r="FT24" s="1"/>
      <c r="FU24" s="1"/>
      <c r="FV24" s="1"/>
      <c r="FW24" s="1"/>
      <c r="FX24" s="1"/>
      <c r="FY24" s="1"/>
      <c r="FZ24" s="1"/>
      <c r="GA24" s="1"/>
      <c r="GB24" s="1"/>
      <c r="GC24" s="1"/>
      <c r="GD24" s="1"/>
      <c r="GE24" s="1"/>
      <c r="GF24" s="1"/>
      <c r="GG24" s="1"/>
      <c r="GH24" s="1"/>
      <c r="GI24" s="1"/>
      <c r="GJ24" s="1"/>
      <c r="GK24" s="1"/>
      <c r="GL24" s="1"/>
      <c r="GM24" s="1"/>
      <c r="GN24" s="1"/>
      <c r="GO24" s="1"/>
      <c r="GP24" s="1"/>
      <c r="GQ24" s="1"/>
      <c r="GR24" s="1"/>
      <c r="GS24" s="1"/>
      <c r="GT24" s="1"/>
      <c r="GU24" s="1"/>
      <c r="GV24" s="1"/>
      <c r="GW24" s="1"/>
      <c r="GX24" s="1"/>
      <c r="GY24" s="1"/>
      <c r="GZ24" s="1"/>
      <c r="HA24" s="1"/>
      <c r="HB24" s="1"/>
      <c r="HC24" s="1"/>
      <c r="HD24" s="1"/>
      <c r="HE24" s="1"/>
      <c r="HF24" s="1"/>
      <c r="HG24" s="1"/>
      <c r="HH24" s="1"/>
      <c r="HI24" s="1"/>
      <c r="HJ24" s="1"/>
      <c r="HK24" s="1"/>
      <c r="HL24" s="1"/>
      <c r="HM24" s="1"/>
      <c r="HN24" s="1"/>
      <c r="HO24" s="1"/>
      <c r="HP24" s="1"/>
      <c r="HQ24" s="1"/>
      <c r="HR24" s="1"/>
      <c r="HS24" s="1"/>
      <c r="HT24" s="1"/>
      <c r="HU24" s="1"/>
      <c r="HV24" s="1"/>
      <c r="HW24" s="1"/>
      <c r="HX24" s="1"/>
      <c r="HY24" s="1"/>
      <c r="HZ24" s="1"/>
      <c r="IA24" s="1"/>
      <c r="IB24" s="1"/>
      <c r="IC24" s="1"/>
      <c r="ID24" s="1"/>
      <c r="IE24" s="1"/>
      <c r="IF24" s="1"/>
      <c r="IG24" s="1"/>
      <c r="IH24" s="1"/>
      <c r="II24" s="1"/>
      <c r="IJ24" s="1"/>
      <c r="IK24" s="1"/>
      <c r="IL24" s="1"/>
      <c r="IM24" s="1"/>
      <c r="IN24" s="1"/>
      <c r="IO24" s="1"/>
      <c r="IP24" s="1"/>
      <c r="IQ24" s="1"/>
      <c r="IR24" s="1"/>
      <c r="IS24" s="1"/>
      <c r="IT24" s="1"/>
      <c r="IU24" s="1"/>
      <c r="IV24" s="1"/>
    </row>
    <row r="25" spans="1:256" s="17" customFormat="1" ht="15" customHeight="1">
      <c r="A25" s="64"/>
      <c r="B25" s="8"/>
      <c r="C25" s="213"/>
      <c r="D25" s="213"/>
      <c r="E25" s="213"/>
      <c r="F25" s="213"/>
      <c r="G25" s="213"/>
      <c r="H25" s="1"/>
      <c r="I25" s="1"/>
      <c r="J25" s="1"/>
      <c r="K25" s="1"/>
      <c r="L25" s="1"/>
      <c r="M25" s="1"/>
      <c r="N25" s="1"/>
      <c r="O25" s="1"/>
      <c r="P25" s="1"/>
      <c r="Q25" s="1"/>
      <c r="R25" s="1"/>
      <c r="S25" s="1"/>
      <c r="T25" s="1"/>
      <c r="U25" s="1"/>
      <c r="V25" s="1"/>
      <c r="W25" s="1"/>
      <c r="X25" s="1"/>
      <c r="Y25" s="1"/>
      <c r="Z25" s="1"/>
      <c r="AA25" s="1"/>
      <c r="AB25" s="1"/>
      <c r="AC25" s="1"/>
      <c r="AD25" s="1"/>
      <c r="AE25" s="1"/>
      <c r="AF25" s="1"/>
      <c r="AG25" s="1"/>
      <c r="AH25" s="1"/>
      <c r="AI25" s="1"/>
      <c r="AJ25" s="1"/>
      <c r="AK25" s="1"/>
      <c r="AL25" s="1"/>
      <c r="AM25" s="1"/>
      <c r="AN25" s="1"/>
      <c r="AO25" s="1"/>
      <c r="AP25" s="1"/>
      <c r="AQ25" s="1"/>
      <c r="AR25" s="1"/>
      <c r="AS25" s="1"/>
      <c r="AT25" s="1"/>
      <c r="AU25" s="1"/>
      <c r="AV25" s="1"/>
      <c r="AW25" s="1"/>
      <c r="AX25" s="1"/>
      <c r="AY25" s="1"/>
      <c r="AZ25" s="1"/>
      <c r="BA25" s="1"/>
      <c r="BB25" s="1"/>
      <c r="BC25" s="1"/>
      <c r="BD25" s="1"/>
      <c r="BE25" s="1"/>
      <c r="BF25" s="1"/>
      <c r="BG25" s="1"/>
      <c r="BH25" s="1"/>
      <c r="BI25" s="1"/>
      <c r="BJ25" s="1"/>
      <c r="BK25" s="1"/>
      <c r="BL25" s="1"/>
      <c r="BM25" s="1"/>
      <c r="BN25" s="1"/>
      <c r="BO25" s="1"/>
      <c r="BP25" s="1"/>
      <c r="BQ25" s="1"/>
      <c r="BR25" s="1"/>
      <c r="BS25" s="1"/>
      <c r="BT25" s="1"/>
      <c r="BU25" s="1"/>
      <c r="BV25" s="1"/>
      <c r="BW25" s="1"/>
      <c r="BX25" s="1"/>
      <c r="BY25" s="1"/>
      <c r="BZ25" s="1"/>
      <c r="CA25" s="1"/>
      <c r="CB25" s="1"/>
      <c r="CC25" s="1"/>
      <c r="CD25" s="1"/>
      <c r="CE25" s="1"/>
      <c r="CF25" s="1"/>
      <c r="CG25" s="1"/>
      <c r="CH25" s="1"/>
      <c r="CI25" s="1"/>
      <c r="CJ25" s="1"/>
      <c r="CK25" s="1"/>
      <c r="CL25" s="1"/>
      <c r="CM25" s="1"/>
      <c r="CN25" s="1"/>
      <c r="CO25" s="1"/>
      <c r="CP25" s="1"/>
      <c r="CQ25" s="1"/>
      <c r="CR25" s="1"/>
      <c r="CS25" s="1"/>
      <c r="CT25" s="1"/>
      <c r="CU25" s="1"/>
      <c r="CV25" s="1"/>
      <c r="CW25" s="1"/>
      <c r="CX25" s="1"/>
      <c r="CY25" s="1"/>
      <c r="CZ25" s="1"/>
      <c r="DA25" s="1"/>
      <c r="DB25" s="1"/>
      <c r="DC25" s="1"/>
      <c r="DD25" s="1"/>
      <c r="DE25" s="1"/>
      <c r="DF25" s="1"/>
      <c r="DG25" s="1"/>
      <c r="DH25" s="1"/>
      <c r="DI25" s="1"/>
      <c r="DJ25" s="1"/>
      <c r="DK25" s="1"/>
      <c r="DL25" s="1"/>
      <c r="DM25" s="1"/>
      <c r="DN25" s="1"/>
      <c r="DO25" s="1"/>
      <c r="DP25" s="1"/>
      <c r="DQ25" s="1"/>
      <c r="DR25" s="1"/>
      <c r="DS25" s="1"/>
      <c r="DT25" s="1"/>
      <c r="DU25" s="1"/>
      <c r="DV25" s="1"/>
      <c r="DW25" s="1"/>
      <c r="DX25" s="1"/>
      <c r="DY25" s="1"/>
      <c r="DZ25" s="1"/>
      <c r="EA25" s="1"/>
      <c r="EB25" s="1"/>
      <c r="EC25" s="1"/>
      <c r="ED25" s="1"/>
      <c r="EE25" s="1"/>
      <c r="EF25" s="1"/>
      <c r="EG25" s="1"/>
      <c r="EH25" s="1"/>
      <c r="EI25" s="1"/>
      <c r="EJ25" s="1"/>
      <c r="EK25" s="1"/>
      <c r="EL25" s="1"/>
      <c r="EM25" s="1"/>
      <c r="EN25" s="1"/>
      <c r="EO25" s="1"/>
      <c r="EP25" s="1"/>
      <c r="EQ25" s="1"/>
      <c r="ER25" s="1"/>
      <c r="ES25" s="1"/>
      <c r="ET25" s="1"/>
      <c r="EU25" s="1"/>
      <c r="EV25" s="1"/>
      <c r="EW25" s="1"/>
      <c r="EX25" s="1"/>
      <c r="EY25" s="1"/>
      <c r="EZ25" s="1"/>
      <c r="FA25" s="1"/>
      <c r="FB25" s="1"/>
      <c r="FC25" s="1"/>
      <c r="FD25" s="1"/>
      <c r="FE25" s="1"/>
      <c r="FF25" s="1"/>
      <c r="FG25" s="1"/>
      <c r="FH25" s="1"/>
      <c r="FI25" s="1"/>
      <c r="FJ25" s="1"/>
      <c r="FK25" s="1"/>
      <c r="FL25" s="1"/>
      <c r="FM25" s="1"/>
      <c r="FN25" s="1"/>
      <c r="FO25" s="1"/>
      <c r="FP25" s="1"/>
      <c r="FQ25" s="1"/>
      <c r="FR25" s="1"/>
      <c r="FS25" s="1"/>
      <c r="FT25" s="1"/>
      <c r="FU25" s="1"/>
      <c r="FV25" s="1"/>
      <c r="FW25" s="1"/>
      <c r="FX25" s="1"/>
      <c r="FY25" s="1"/>
      <c r="FZ25" s="1"/>
      <c r="GA25" s="1"/>
      <c r="GB25" s="1"/>
      <c r="GC25" s="1"/>
      <c r="GD25" s="1"/>
      <c r="GE25" s="1"/>
      <c r="GF25" s="1"/>
      <c r="GG25" s="1"/>
      <c r="GH25" s="1"/>
      <c r="GI25" s="1"/>
      <c r="GJ25" s="1"/>
      <c r="GK25" s="1"/>
      <c r="GL25" s="1"/>
      <c r="GM25" s="1"/>
      <c r="GN25" s="1"/>
      <c r="GO25" s="1"/>
      <c r="GP25" s="1"/>
      <c r="GQ25" s="1"/>
      <c r="GR25" s="1"/>
      <c r="GS25" s="1"/>
      <c r="GT25" s="1"/>
      <c r="GU25" s="1"/>
      <c r="GV25" s="1"/>
      <c r="GW25" s="1"/>
      <c r="GX25" s="1"/>
      <c r="GY25" s="1"/>
      <c r="GZ25" s="1"/>
      <c r="HA25" s="1"/>
      <c r="HB25" s="1"/>
      <c r="HC25" s="1"/>
      <c r="HD25" s="1"/>
      <c r="HE25" s="1"/>
      <c r="HF25" s="1"/>
      <c r="HG25" s="1"/>
      <c r="HH25" s="1"/>
      <c r="HI25" s="1"/>
      <c r="HJ25" s="1"/>
      <c r="HK25" s="1"/>
      <c r="HL25" s="1"/>
      <c r="HM25" s="1"/>
      <c r="HN25" s="1"/>
      <c r="HO25" s="1"/>
      <c r="HP25" s="1"/>
      <c r="HQ25" s="1"/>
      <c r="HR25" s="1"/>
      <c r="HS25" s="1"/>
      <c r="HT25" s="1"/>
      <c r="HU25" s="1"/>
      <c r="HV25" s="1"/>
      <c r="HW25" s="1"/>
      <c r="HX25" s="1"/>
      <c r="HY25" s="1"/>
      <c r="HZ25" s="1"/>
      <c r="IA25" s="1"/>
      <c r="IB25" s="1"/>
      <c r="IC25" s="1"/>
      <c r="ID25" s="1"/>
      <c r="IE25" s="1"/>
      <c r="IF25" s="1"/>
      <c r="IG25" s="1"/>
      <c r="IH25" s="1"/>
      <c r="II25" s="1"/>
      <c r="IJ25" s="1"/>
      <c r="IK25" s="1"/>
      <c r="IL25" s="1"/>
      <c r="IM25" s="1"/>
      <c r="IN25" s="1"/>
      <c r="IO25" s="1"/>
      <c r="IP25" s="1"/>
      <c r="IQ25" s="1"/>
      <c r="IR25" s="1"/>
      <c r="IS25" s="1"/>
      <c r="IT25" s="1"/>
      <c r="IU25" s="1"/>
      <c r="IV25" s="1"/>
    </row>
    <row r="26" spans="1:256" s="17" customFormat="1" ht="30">
      <c r="A26" s="64">
        <v>6</v>
      </c>
      <c r="B26" s="28" t="s">
        <v>59</v>
      </c>
      <c r="C26" s="13">
        <v>3756</v>
      </c>
      <c r="D26" s="14" t="s">
        <v>15</v>
      </c>
      <c r="E26" s="15">
        <v>226.88</v>
      </c>
      <c r="F26" s="14" t="s">
        <v>16</v>
      </c>
      <c r="G26" s="16">
        <f>C26*E26%</f>
        <v>8521.6128000000008</v>
      </c>
      <c r="H26" s="1"/>
      <c r="I26" s="1"/>
      <c r="J26" s="1"/>
      <c r="K26" s="1"/>
      <c r="L26" s="1"/>
      <c r="M26" s="1"/>
      <c r="N26" s="1"/>
      <c r="O26" s="1"/>
      <c r="P26" s="1"/>
      <c r="Q26" s="1"/>
      <c r="R26" s="1"/>
      <c r="S26" s="1"/>
      <c r="T26" s="1"/>
      <c r="U26" s="1"/>
      <c r="V26" s="1"/>
      <c r="W26" s="1"/>
      <c r="X26" s="1"/>
      <c r="Y26" s="1"/>
      <c r="Z26" s="1"/>
      <c r="AA26" s="1"/>
      <c r="AB26" s="1"/>
      <c r="AC26" s="1"/>
      <c r="AD26" s="1"/>
      <c r="AE26" s="1"/>
      <c r="AF26" s="1"/>
      <c r="AG26" s="1"/>
      <c r="AH26" s="1"/>
      <c r="AI26" s="1"/>
      <c r="AJ26" s="1"/>
      <c r="AK26" s="1"/>
      <c r="AL26" s="1"/>
      <c r="AM26" s="1"/>
      <c r="AN26" s="1"/>
      <c r="AO26" s="1"/>
      <c r="AP26" s="1"/>
      <c r="AQ26" s="1"/>
      <c r="AR26" s="1"/>
      <c r="AS26" s="1"/>
      <c r="AT26" s="1"/>
      <c r="AU26" s="1"/>
      <c r="AV26" s="1"/>
      <c r="AW26" s="1"/>
      <c r="AX26" s="1"/>
      <c r="AY26" s="1"/>
      <c r="AZ26" s="1"/>
      <c r="BA26" s="1"/>
      <c r="BB26" s="1"/>
      <c r="BC26" s="1"/>
      <c r="BD26" s="1"/>
      <c r="BE26" s="1"/>
      <c r="BF26" s="1"/>
      <c r="BG26" s="1"/>
      <c r="BH26" s="1"/>
      <c r="BI26" s="1"/>
      <c r="BJ26" s="1"/>
      <c r="BK26" s="1"/>
      <c r="BL26" s="1"/>
      <c r="BM26" s="1"/>
      <c r="BN26" s="1"/>
      <c r="BO26" s="1"/>
      <c r="BP26" s="1"/>
      <c r="BQ26" s="1"/>
      <c r="BR26" s="1"/>
      <c r="BS26" s="1"/>
      <c r="BT26" s="1"/>
      <c r="BU26" s="1"/>
      <c r="BV26" s="1"/>
      <c r="BW26" s="1"/>
      <c r="BX26" s="1"/>
      <c r="BY26" s="1"/>
      <c r="BZ26" s="1"/>
      <c r="CA26" s="1"/>
      <c r="CB26" s="1"/>
      <c r="CC26" s="1"/>
      <c r="CD26" s="1"/>
      <c r="CE26" s="1"/>
      <c r="CF26" s="1"/>
      <c r="CG26" s="1"/>
      <c r="CH26" s="1"/>
      <c r="CI26" s="1"/>
      <c r="CJ26" s="1"/>
      <c r="CK26" s="1"/>
      <c r="CL26" s="1"/>
      <c r="CM26" s="1"/>
      <c r="CN26" s="1"/>
      <c r="CO26" s="1"/>
      <c r="CP26" s="1"/>
      <c r="CQ26" s="1"/>
      <c r="CR26" s="1"/>
      <c r="CS26" s="1"/>
      <c r="CT26" s="1"/>
      <c r="CU26" s="1"/>
      <c r="CV26" s="1"/>
      <c r="CW26" s="1"/>
      <c r="CX26" s="1"/>
      <c r="CY26" s="1"/>
      <c r="CZ26" s="1"/>
      <c r="DA26" s="1"/>
      <c r="DB26" s="1"/>
      <c r="DC26" s="1"/>
      <c r="DD26" s="1"/>
      <c r="DE26" s="1"/>
      <c r="DF26" s="1"/>
      <c r="DG26" s="1"/>
      <c r="DH26" s="1"/>
      <c r="DI26" s="1"/>
      <c r="DJ26" s="1"/>
      <c r="DK26" s="1"/>
      <c r="DL26" s="1"/>
      <c r="DM26" s="1"/>
      <c r="DN26" s="1"/>
      <c r="DO26" s="1"/>
      <c r="DP26" s="1"/>
      <c r="DQ26" s="1"/>
      <c r="DR26" s="1"/>
      <c r="DS26" s="1"/>
      <c r="DT26" s="1"/>
      <c r="DU26" s="1"/>
      <c r="DV26" s="1"/>
      <c r="DW26" s="1"/>
      <c r="DX26" s="1"/>
      <c r="DY26" s="1"/>
      <c r="DZ26" s="1"/>
      <c r="EA26" s="1"/>
      <c r="EB26" s="1"/>
      <c r="EC26" s="1"/>
      <c r="ED26" s="1"/>
      <c r="EE26" s="1"/>
      <c r="EF26" s="1"/>
      <c r="EG26" s="1"/>
      <c r="EH26" s="1"/>
      <c r="EI26" s="1"/>
      <c r="EJ26" s="1"/>
      <c r="EK26" s="1"/>
      <c r="EL26" s="1"/>
      <c r="EM26" s="1"/>
      <c r="EN26" s="1"/>
      <c r="EO26" s="1"/>
      <c r="EP26" s="1"/>
      <c r="EQ26" s="1"/>
      <c r="ER26" s="1"/>
      <c r="ES26" s="1"/>
      <c r="ET26" s="1"/>
      <c r="EU26" s="1"/>
      <c r="EV26" s="1"/>
      <c r="EW26" s="1"/>
      <c r="EX26" s="1"/>
      <c r="EY26" s="1"/>
      <c r="EZ26" s="1"/>
      <c r="FA26" s="1"/>
      <c r="FB26" s="1"/>
      <c r="FC26" s="1"/>
      <c r="FD26" s="1"/>
      <c r="FE26" s="1"/>
      <c r="FF26" s="1"/>
      <c r="FG26" s="1"/>
      <c r="FH26" s="1"/>
      <c r="FI26" s="1"/>
      <c r="FJ26" s="1"/>
      <c r="FK26" s="1"/>
      <c r="FL26" s="1"/>
      <c r="FM26" s="1"/>
      <c r="FN26" s="1"/>
      <c r="FO26" s="1"/>
      <c r="FP26" s="1"/>
      <c r="FQ26" s="1"/>
      <c r="FR26" s="1"/>
      <c r="FS26" s="1"/>
      <c r="FT26" s="1"/>
      <c r="FU26" s="1"/>
      <c r="FV26" s="1"/>
      <c r="FW26" s="1"/>
      <c r="FX26" s="1"/>
      <c r="FY26" s="1"/>
      <c r="FZ26" s="1"/>
      <c r="GA26" s="1"/>
      <c r="GB26" s="1"/>
      <c r="GC26" s="1"/>
      <c r="GD26" s="1"/>
      <c r="GE26" s="1"/>
      <c r="GF26" s="1"/>
      <c r="GG26" s="1"/>
      <c r="GH26" s="1"/>
      <c r="GI26" s="1"/>
      <c r="GJ26" s="1"/>
      <c r="GK26" s="1"/>
      <c r="GL26" s="1"/>
      <c r="GM26" s="1"/>
      <c r="GN26" s="1"/>
      <c r="GO26" s="1"/>
      <c r="GP26" s="1"/>
      <c r="GQ26" s="1"/>
      <c r="GR26" s="1"/>
      <c r="GS26" s="1"/>
      <c r="GT26" s="1"/>
      <c r="GU26" s="1"/>
      <c r="GV26" s="1"/>
      <c r="GW26" s="1"/>
      <c r="GX26" s="1"/>
      <c r="GY26" s="1"/>
      <c r="GZ26" s="1"/>
      <c r="HA26" s="1"/>
      <c r="HB26" s="1"/>
      <c r="HC26" s="1"/>
      <c r="HD26" s="1"/>
      <c r="HE26" s="1"/>
      <c r="HF26" s="1"/>
      <c r="HG26" s="1"/>
      <c r="HH26" s="1"/>
      <c r="HI26" s="1"/>
      <c r="HJ26" s="1"/>
      <c r="HK26" s="1"/>
      <c r="HL26" s="1"/>
      <c r="HM26" s="1"/>
      <c r="HN26" s="1"/>
      <c r="HO26" s="1"/>
      <c r="HP26" s="1"/>
      <c r="HQ26" s="1"/>
      <c r="HR26" s="1"/>
      <c r="HS26" s="1"/>
      <c r="HT26" s="1"/>
      <c r="HU26" s="1"/>
      <c r="HV26" s="1"/>
      <c r="HW26" s="1"/>
      <c r="HX26" s="1"/>
      <c r="HY26" s="1"/>
      <c r="HZ26" s="1"/>
      <c r="IA26" s="1"/>
      <c r="IB26" s="1"/>
      <c r="IC26" s="1"/>
      <c r="ID26" s="1"/>
      <c r="IE26" s="1"/>
      <c r="IF26" s="1"/>
      <c r="IG26" s="1"/>
      <c r="IH26" s="1"/>
      <c r="II26" s="1"/>
      <c r="IJ26" s="1"/>
      <c r="IK26" s="1"/>
      <c r="IL26" s="1"/>
      <c r="IM26" s="1"/>
      <c r="IN26" s="1"/>
      <c r="IO26" s="1"/>
      <c r="IP26" s="1"/>
      <c r="IQ26" s="1"/>
      <c r="IR26" s="1"/>
      <c r="IS26" s="1"/>
      <c r="IT26" s="1"/>
      <c r="IU26" s="1"/>
      <c r="IV26" s="1"/>
    </row>
    <row r="27" spans="1:256" s="17" customFormat="1" ht="15" customHeight="1">
      <c r="A27" s="64"/>
      <c r="B27" s="28"/>
      <c r="C27" s="213" t="s">
        <v>60</v>
      </c>
      <c r="D27" s="213"/>
      <c r="E27" s="213"/>
      <c r="F27" s="213"/>
      <c r="G27" s="213"/>
      <c r="H27" s="1"/>
      <c r="I27" s="1"/>
      <c r="J27" s="1"/>
      <c r="K27" s="1"/>
      <c r="L27" s="1"/>
      <c r="M27" s="1"/>
      <c r="N27" s="1"/>
      <c r="O27" s="1"/>
      <c r="P27" s="1"/>
      <c r="Q27" s="1"/>
      <c r="R27" s="1"/>
      <c r="S27" s="1"/>
      <c r="T27" s="1"/>
      <c r="U27" s="1"/>
      <c r="V27" s="1"/>
      <c r="W27" s="1"/>
      <c r="X27" s="1"/>
      <c r="Y27" s="1"/>
      <c r="Z27" s="1"/>
      <c r="AA27" s="1"/>
      <c r="AB27" s="1"/>
      <c r="AC27" s="1"/>
      <c r="AD27" s="1"/>
      <c r="AE27" s="1"/>
      <c r="AF27" s="1"/>
      <c r="AG27" s="1"/>
      <c r="AH27" s="1"/>
      <c r="AI27" s="1"/>
      <c r="AJ27" s="1"/>
      <c r="AK27" s="1"/>
      <c r="AL27" s="1"/>
      <c r="AM27" s="1"/>
      <c r="AN27" s="1"/>
      <c r="AO27" s="1"/>
      <c r="AP27" s="1"/>
      <c r="AQ27" s="1"/>
      <c r="AR27" s="1"/>
      <c r="AS27" s="1"/>
      <c r="AT27" s="1"/>
      <c r="AU27" s="1"/>
      <c r="AV27" s="1"/>
      <c r="AW27" s="1"/>
      <c r="AX27" s="1"/>
      <c r="AY27" s="1"/>
      <c r="AZ27" s="1"/>
      <c r="BA27" s="1"/>
      <c r="BB27" s="1"/>
      <c r="BC27" s="1"/>
      <c r="BD27" s="1"/>
      <c r="BE27" s="1"/>
      <c r="BF27" s="1"/>
      <c r="BG27" s="1"/>
      <c r="BH27" s="1"/>
      <c r="BI27" s="1"/>
      <c r="BJ27" s="1"/>
      <c r="BK27" s="1"/>
      <c r="BL27" s="1"/>
      <c r="BM27" s="1"/>
      <c r="BN27" s="1"/>
      <c r="BO27" s="1"/>
      <c r="BP27" s="1"/>
      <c r="BQ27" s="1"/>
      <c r="BR27" s="1"/>
      <c r="BS27" s="1"/>
      <c r="BT27" s="1"/>
      <c r="BU27" s="1"/>
      <c r="BV27" s="1"/>
      <c r="BW27" s="1"/>
      <c r="BX27" s="1"/>
      <c r="BY27" s="1"/>
      <c r="BZ27" s="1"/>
      <c r="CA27" s="1"/>
      <c r="CB27" s="1"/>
      <c r="CC27" s="1"/>
      <c r="CD27" s="1"/>
      <c r="CE27" s="1"/>
      <c r="CF27" s="1"/>
      <c r="CG27" s="1"/>
      <c r="CH27" s="1"/>
      <c r="CI27" s="1"/>
      <c r="CJ27" s="1"/>
      <c r="CK27" s="1"/>
      <c r="CL27" s="1"/>
      <c r="CM27" s="1"/>
      <c r="CN27" s="1"/>
      <c r="CO27" s="1"/>
      <c r="CP27" s="1"/>
      <c r="CQ27" s="1"/>
      <c r="CR27" s="1"/>
      <c r="CS27" s="1"/>
      <c r="CT27" s="1"/>
      <c r="CU27" s="1"/>
      <c r="CV27" s="1"/>
      <c r="CW27" s="1"/>
      <c r="CX27" s="1"/>
      <c r="CY27" s="1"/>
      <c r="CZ27" s="1"/>
      <c r="DA27" s="1"/>
      <c r="DB27" s="1"/>
      <c r="DC27" s="1"/>
      <c r="DD27" s="1"/>
      <c r="DE27" s="1"/>
      <c r="DF27" s="1"/>
      <c r="DG27" s="1"/>
      <c r="DH27" s="1"/>
      <c r="DI27" s="1"/>
      <c r="DJ27" s="1"/>
      <c r="DK27" s="1"/>
      <c r="DL27" s="1"/>
      <c r="DM27" s="1"/>
      <c r="DN27" s="1"/>
      <c r="DO27" s="1"/>
      <c r="DP27" s="1"/>
      <c r="DQ27" s="1"/>
      <c r="DR27" s="1"/>
      <c r="DS27" s="1"/>
      <c r="DT27" s="1"/>
      <c r="DU27" s="1"/>
      <c r="DV27" s="1"/>
      <c r="DW27" s="1"/>
      <c r="DX27" s="1"/>
      <c r="DY27" s="1"/>
      <c r="DZ27" s="1"/>
      <c r="EA27" s="1"/>
      <c r="EB27" s="1"/>
      <c r="EC27" s="1"/>
      <c r="ED27" s="1"/>
      <c r="EE27" s="1"/>
      <c r="EF27" s="1"/>
      <c r="EG27" s="1"/>
      <c r="EH27" s="1"/>
      <c r="EI27" s="1"/>
      <c r="EJ27" s="1"/>
      <c r="EK27" s="1"/>
      <c r="EL27" s="1"/>
      <c r="EM27" s="1"/>
      <c r="EN27" s="1"/>
      <c r="EO27" s="1"/>
      <c r="EP27" s="1"/>
      <c r="EQ27" s="1"/>
      <c r="ER27" s="1"/>
      <c r="ES27" s="1"/>
      <c r="ET27" s="1"/>
      <c r="EU27" s="1"/>
      <c r="EV27" s="1"/>
      <c r="EW27" s="1"/>
      <c r="EX27" s="1"/>
      <c r="EY27" s="1"/>
      <c r="EZ27" s="1"/>
      <c r="FA27" s="1"/>
      <c r="FB27" s="1"/>
      <c r="FC27" s="1"/>
      <c r="FD27" s="1"/>
      <c r="FE27" s="1"/>
      <c r="FF27" s="1"/>
      <c r="FG27" s="1"/>
      <c r="FH27" s="1"/>
      <c r="FI27" s="1"/>
      <c r="FJ27" s="1"/>
      <c r="FK27" s="1"/>
      <c r="FL27" s="1"/>
      <c r="FM27" s="1"/>
      <c r="FN27" s="1"/>
      <c r="FO27" s="1"/>
      <c r="FP27" s="1"/>
      <c r="FQ27" s="1"/>
      <c r="FR27" s="1"/>
      <c r="FS27" s="1"/>
      <c r="FT27" s="1"/>
      <c r="FU27" s="1"/>
      <c r="FV27" s="1"/>
      <c r="FW27" s="1"/>
      <c r="FX27" s="1"/>
      <c r="FY27" s="1"/>
      <c r="FZ27" s="1"/>
      <c r="GA27" s="1"/>
      <c r="GB27" s="1"/>
      <c r="GC27" s="1"/>
      <c r="GD27" s="1"/>
      <c r="GE27" s="1"/>
      <c r="GF27" s="1"/>
      <c r="GG27" s="1"/>
      <c r="GH27" s="1"/>
      <c r="GI27" s="1"/>
      <c r="GJ27" s="1"/>
      <c r="GK27" s="1"/>
      <c r="GL27" s="1"/>
      <c r="GM27" s="1"/>
      <c r="GN27" s="1"/>
      <c r="GO27" s="1"/>
      <c r="GP27" s="1"/>
      <c r="GQ27" s="1"/>
      <c r="GR27" s="1"/>
      <c r="GS27" s="1"/>
      <c r="GT27" s="1"/>
      <c r="GU27" s="1"/>
      <c r="GV27" s="1"/>
      <c r="GW27" s="1"/>
      <c r="GX27" s="1"/>
      <c r="GY27" s="1"/>
      <c r="GZ27" s="1"/>
      <c r="HA27" s="1"/>
      <c r="HB27" s="1"/>
      <c r="HC27" s="1"/>
      <c r="HD27" s="1"/>
      <c r="HE27" s="1"/>
      <c r="HF27" s="1"/>
      <c r="HG27" s="1"/>
      <c r="HH27" s="1"/>
      <c r="HI27" s="1"/>
      <c r="HJ27" s="1"/>
      <c r="HK27" s="1"/>
      <c r="HL27" s="1"/>
      <c r="HM27" s="1"/>
      <c r="HN27" s="1"/>
      <c r="HO27" s="1"/>
      <c r="HP27" s="1"/>
      <c r="HQ27" s="1"/>
      <c r="HR27" s="1"/>
      <c r="HS27" s="1"/>
      <c r="HT27" s="1"/>
      <c r="HU27" s="1"/>
      <c r="HV27" s="1"/>
      <c r="HW27" s="1"/>
      <c r="HX27" s="1"/>
      <c r="HY27" s="1"/>
      <c r="HZ27" s="1"/>
      <c r="IA27" s="1"/>
      <c r="IB27" s="1"/>
      <c r="IC27" s="1"/>
      <c r="ID27" s="1"/>
      <c r="IE27" s="1"/>
      <c r="IF27" s="1"/>
      <c r="IG27" s="1"/>
      <c r="IH27" s="1"/>
      <c r="II27" s="1"/>
      <c r="IJ27" s="1"/>
      <c r="IK27" s="1"/>
      <c r="IL27" s="1"/>
      <c r="IM27" s="1"/>
      <c r="IN27" s="1"/>
      <c r="IO27" s="1"/>
      <c r="IP27" s="1"/>
      <c r="IQ27" s="1"/>
      <c r="IR27" s="1"/>
      <c r="IS27" s="1"/>
      <c r="IT27" s="1"/>
      <c r="IU27" s="1"/>
      <c r="IV27" s="1"/>
    </row>
    <row r="28" spans="1:256" s="17" customFormat="1" ht="15">
      <c r="A28" s="65"/>
      <c r="B28" s="66"/>
      <c r="C28" s="213"/>
      <c r="D28" s="213"/>
      <c r="E28" s="213"/>
      <c r="F28" s="213"/>
      <c r="G28" s="213"/>
      <c r="H28" s="66"/>
      <c r="I28" s="66"/>
      <c r="J28" s="66"/>
      <c r="K28" s="66"/>
      <c r="L28" s="66"/>
      <c r="M28" s="66"/>
      <c r="N28" s="66"/>
      <c r="O28" s="66"/>
      <c r="P28" s="66"/>
      <c r="Q28" s="66"/>
      <c r="R28" s="66"/>
      <c r="S28" s="66"/>
      <c r="T28" s="66"/>
      <c r="U28" s="66"/>
      <c r="V28" s="66"/>
      <c r="W28" s="66"/>
      <c r="X28" s="66"/>
      <c r="Y28" s="66"/>
      <c r="Z28" s="66"/>
      <c r="AA28" s="66"/>
      <c r="AB28" s="66"/>
      <c r="AC28" s="66"/>
      <c r="AD28" s="66"/>
      <c r="AE28" s="66"/>
      <c r="AF28" s="66"/>
      <c r="AG28" s="66"/>
      <c r="AH28" s="66"/>
      <c r="AI28" s="66"/>
      <c r="AJ28" s="66"/>
      <c r="AK28" s="66"/>
      <c r="AL28" s="66"/>
      <c r="AM28" s="66"/>
      <c r="AN28" s="66"/>
      <c r="AO28" s="66"/>
      <c r="AP28" s="66"/>
      <c r="AQ28" s="66"/>
      <c r="AR28" s="66"/>
      <c r="AS28" s="66"/>
      <c r="AT28" s="66"/>
      <c r="AU28" s="66"/>
      <c r="AV28" s="66"/>
      <c r="AW28" s="66"/>
      <c r="AX28" s="66"/>
      <c r="AY28" s="66"/>
      <c r="AZ28" s="66"/>
      <c r="BA28" s="66"/>
      <c r="BB28" s="66"/>
      <c r="BC28" s="66"/>
      <c r="BD28" s="66"/>
      <c r="BE28" s="66"/>
      <c r="BF28" s="66"/>
      <c r="BG28" s="66"/>
      <c r="BH28" s="66"/>
      <c r="BI28" s="66"/>
      <c r="BJ28" s="66"/>
      <c r="BK28" s="66"/>
      <c r="BL28" s="66"/>
      <c r="BM28" s="66"/>
      <c r="BN28" s="66"/>
      <c r="BO28" s="66"/>
      <c r="BP28" s="66"/>
      <c r="BQ28" s="66"/>
      <c r="BR28" s="66"/>
      <c r="BS28" s="66"/>
      <c r="BT28" s="66"/>
      <c r="BU28" s="66"/>
      <c r="BV28" s="66"/>
      <c r="BW28" s="66"/>
      <c r="BX28" s="66"/>
      <c r="BY28" s="66"/>
      <c r="BZ28" s="66"/>
      <c r="CA28" s="66"/>
      <c r="CB28" s="66"/>
      <c r="CC28" s="66"/>
      <c r="CD28" s="66"/>
      <c r="CE28" s="66"/>
      <c r="CF28" s="66"/>
      <c r="CG28" s="66"/>
      <c r="CH28" s="66"/>
      <c r="CI28" s="66"/>
      <c r="CJ28" s="66"/>
      <c r="CK28" s="66"/>
      <c r="CL28" s="66"/>
      <c r="CM28" s="66"/>
      <c r="CN28" s="66"/>
      <c r="CO28" s="66"/>
      <c r="CP28" s="66"/>
      <c r="CQ28" s="66"/>
      <c r="CR28" s="66"/>
      <c r="CS28" s="66"/>
      <c r="CT28" s="66"/>
      <c r="CU28" s="66"/>
      <c r="CV28" s="66"/>
      <c r="CW28" s="66"/>
      <c r="CX28" s="66"/>
      <c r="CY28" s="66"/>
      <c r="CZ28" s="66"/>
      <c r="DA28" s="66"/>
      <c r="DB28" s="66"/>
      <c r="DC28" s="66"/>
      <c r="DD28" s="66"/>
      <c r="DE28" s="66"/>
      <c r="DF28" s="66"/>
      <c r="DG28" s="66"/>
      <c r="DH28" s="66"/>
      <c r="DI28" s="66"/>
      <c r="DJ28" s="66"/>
      <c r="DK28" s="66"/>
      <c r="DL28" s="66"/>
      <c r="DM28" s="66"/>
      <c r="DN28" s="66"/>
      <c r="DO28" s="66"/>
      <c r="DP28" s="66"/>
      <c r="DQ28" s="66"/>
      <c r="DR28" s="66"/>
      <c r="DS28" s="66"/>
      <c r="DT28" s="66"/>
      <c r="DU28" s="66"/>
      <c r="DV28" s="66"/>
      <c r="DW28" s="66"/>
      <c r="DX28" s="66"/>
      <c r="DY28" s="66"/>
      <c r="DZ28" s="66"/>
      <c r="EA28" s="66"/>
      <c r="EB28" s="66"/>
      <c r="EC28" s="66"/>
      <c r="ED28" s="66"/>
      <c r="EE28" s="66"/>
      <c r="EF28" s="66"/>
      <c r="EG28" s="66"/>
      <c r="EH28" s="66"/>
      <c r="EI28" s="66"/>
      <c r="EJ28" s="66"/>
      <c r="EK28" s="66"/>
      <c r="EL28" s="66"/>
      <c r="EM28" s="66"/>
      <c r="EN28" s="66"/>
      <c r="EO28" s="66"/>
      <c r="EP28" s="66"/>
      <c r="EQ28" s="66"/>
      <c r="ER28" s="66"/>
      <c r="ES28" s="66"/>
      <c r="ET28" s="66"/>
      <c r="EU28" s="66"/>
      <c r="EV28" s="66"/>
      <c r="EW28" s="66"/>
      <c r="EX28" s="66"/>
      <c r="EY28" s="66"/>
      <c r="EZ28" s="66"/>
      <c r="FA28" s="66"/>
      <c r="FB28" s="66"/>
      <c r="FC28" s="66"/>
      <c r="FD28" s="66"/>
      <c r="FE28" s="66"/>
      <c r="FF28" s="66"/>
      <c r="FG28" s="66"/>
      <c r="FH28" s="66"/>
      <c r="FI28" s="66"/>
      <c r="FJ28" s="66"/>
      <c r="FK28" s="66"/>
      <c r="FL28" s="66"/>
      <c r="FM28" s="66"/>
      <c r="FN28" s="66"/>
      <c r="FO28" s="66"/>
      <c r="FP28" s="66"/>
      <c r="FQ28" s="66"/>
      <c r="FR28" s="66"/>
      <c r="FS28" s="66"/>
      <c r="FT28" s="66"/>
      <c r="FU28" s="66"/>
      <c r="FV28" s="66"/>
      <c r="FW28" s="66"/>
      <c r="FX28" s="66"/>
      <c r="FY28" s="66"/>
      <c r="FZ28" s="66"/>
      <c r="GA28" s="66"/>
      <c r="GB28" s="66"/>
      <c r="GC28" s="66"/>
      <c r="GD28" s="66"/>
      <c r="GE28" s="66"/>
      <c r="GF28" s="66"/>
      <c r="GG28" s="66"/>
      <c r="GH28" s="66"/>
      <c r="GI28" s="66"/>
      <c r="GJ28" s="66"/>
      <c r="GK28" s="66"/>
      <c r="GL28" s="66"/>
      <c r="GM28" s="66"/>
      <c r="GN28" s="66"/>
      <c r="GO28" s="66"/>
      <c r="GP28" s="66"/>
      <c r="GQ28" s="66"/>
      <c r="GR28" s="66"/>
      <c r="GS28" s="66"/>
      <c r="GT28" s="66"/>
      <c r="GU28" s="66"/>
      <c r="GV28" s="66"/>
      <c r="GW28" s="66"/>
      <c r="GX28" s="66"/>
      <c r="GY28" s="66"/>
      <c r="GZ28" s="66"/>
      <c r="HA28" s="66"/>
      <c r="HB28" s="66"/>
      <c r="HC28" s="66"/>
      <c r="HD28" s="66"/>
      <c r="HE28" s="66"/>
      <c r="HF28" s="66"/>
      <c r="HG28" s="66"/>
      <c r="HH28" s="66"/>
      <c r="HI28" s="66"/>
      <c r="HJ28" s="66"/>
      <c r="HK28" s="66"/>
      <c r="HL28" s="66"/>
      <c r="HM28" s="66"/>
      <c r="HN28" s="66"/>
      <c r="HO28" s="66"/>
      <c r="HP28" s="66"/>
      <c r="HQ28" s="66"/>
      <c r="HR28" s="66"/>
      <c r="HS28" s="66"/>
      <c r="HT28" s="66"/>
      <c r="HU28" s="66"/>
      <c r="HV28" s="66"/>
      <c r="HW28" s="66"/>
      <c r="HX28" s="66"/>
      <c r="HY28" s="66"/>
      <c r="HZ28" s="66"/>
      <c r="IA28" s="66"/>
      <c r="IB28" s="66"/>
      <c r="IC28" s="66"/>
      <c r="ID28" s="66"/>
      <c r="IE28" s="66"/>
      <c r="IF28" s="66"/>
      <c r="IG28" s="66"/>
      <c r="IH28" s="66"/>
      <c r="II28" s="66"/>
      <c r="IJ28" s="66"/>
      <c r="IK28" s="66"/>
      <c r="IL28" s="66"/>
      <c r="IM28" s="66"/>
      <c r="IN28" s="66"/>
      <c r="IO28" s="66"/>
      <c r="IP28" s="66"/>
      <c r="IQ28" s="66"/>
      <c r="IR28" s="66"/>
      <c r="IS28" s="66"/>
      <c r="IT28" s="66"/>
      <c r="IU28" s="66"/>
      <c r="IV28" s="66"/>
    </row>
    <row r="29" spans="1:256" s="17" customFormat="1" ht="15" customHeight="1">
      <c r="A29" s="65">
        <v>7</v>
      </c>
      <c r="B29" s="239" t="s">
        <v>61</v>
      </c>
      <c r="C29" s="67">
        <v>69</v>
      </c>
      <c r="D29" s="68" t="s">
        <v>40</v>
      </c>
      <c r="E29" s="69">
        <v>228.9</v>
      </c>
      <c r="F29" s="68" t="s">
        <v>41</v>
      </c>
      <c r="G29" s="55">
        <v>23806</v>
      </c>
      <c r="H29" s="66"/>
      <c r="I29" s="66"/>
      <c r="J29" s="66"/>
      <c r="K29" s="66"/>
      <c r="L29" s="66"/>
      <c r="M29" s="66"/>
      <c r="N29" s="66"/>
      <c r="O29" s="66"/>
      <c r="P29" s="66"/>
      <c r="Q29" s="66"/>
      <c r="R29" s="66"/>
      <c r="S29" s="66"/>
      <c r="T29" s="66"/>
      <c r="U29" s="66"/>
      <c r="V29" s="66"/>
      <c r="W29" s="66"/>
      <c r="X29" s="66"/>
      <c r="Y29" s="66"/>
      <c r="Z29" s="66"/>
      <c r="AA29" s="66"/>
      <c r="AB29" s="66"/>
      <c r="AC29" s="66"/>
      <c r="AD29" s="66"/>
      <c r="AE29" s="66"/>
      <c r="AF29" s="66"/>
      <c r="AG29" s="66"/>
      <c r="AH29" s="66"/>
      <c r="AI29" s="66"/>
      <c r="AJ29" s="66"/>
      <c r="AK29" s="66"/>
      <c r="AL29" s="66"/>
      <c r="AM29" s="66"/>
      <c r="AN29" s="66"/>
      <c r="AO29" s="66"/>
      <c r="AP29" s="66"/>
      <c r="AQ29" s="66"/>
      <c r="AR29" s="66"/>
      <c r="AS29" s="66"/>
      <c r="AT29" s="66"/>
      <c r="AU29" s="66"/>
      <c r="AV29" s="66"/>
      <c r="AW29" s="66"/>
      <c r="AX29" s="66"/>
      <c r="AY29" s="66"/>
      <c r="AZ29" s="66"/>
      <c r="BA29" s="66"/>
      <c r="BB29" s="66"/>
      <c r="BC29" s="66"/>
      <c r="BD29" s="66"/>
      <c r="BE29" s="66"/>
      <c r="BF29" s="66"/>
      <c r="BG29" s="66"/>
      <c r="BH29" s="66"/>
      <c r="BI29" s="66"/>
      <c r="BJ29" s="66"/>
      <c r="BK29" s="66"/>
      <c r="BL29" s="66"/>
      <c r="BM29" s="66"/>
      <c r="BN29" s="66"/>
      <c r="BO29" s="66"/>
      <c r="BP29" s="66"/>
      <c r="BQ29" s="66"/>
      <c r="BR29" s="66"/>
      <c r="BS29" s="66"/>
      <c r="BT29" s="66"/>
      <c r="BU29" s="66"/>
      <c r="BV29" s="66"/>
      <c r="BW29" s="66"/>
      <c r="BX29" s="66"/>
      <c r="BY29" s="66"/>
      <c r="BZ29" s="66"/>
      <c r="CA29" s="66"/>
      <c r="CB29" s="66"/>
      <c r="CC29" s="66"/>
      <c r="CD29" s="66"/>
      <c r="CE29" s="66"/>
      <c r="CF29" s="66"/>
      <c r="CG29" s="66"/>
      <c r="CH29" s="66"/>
      <c r="CI29" s="66"/>
      <c r="CJ29" s="66"/>
      <c r="CK29" s="66"/>
      <c r="CL29" s="66"/>
      <c r="CM29" s="66"/>
      <c r="CN29" s="66"/>
      <c r="CO29" s="66"/>
      <c r="CP29" s="66"/>
      <c r="CQ29" s="66"/>
      <c r="CR29" s="66"/>
      <c r="CS29" s="66"/>
      <c r="CT29" s="66"/>
      <c r="CU29" s="66"/>
      <c r="CV29" s="66"/>
      <c r="CW29" s="66"/>
      <c r="CX29" s="66"/>
      <c r="CY29" s="66"/>
      <c r="CZ29" s="66"/>
      <c r="DA29" s="66"/>
      <c r="DB29" s="66"/>
      <c r="DC29" s="66"/>
      <c r="DD29" s="66"/>
      <c r="DE29" s="66"/>
      <c r="DF29" s="66"/>
      <c r="DG29" s="66"/>
      <c r="DH29" s="66"/>
      <c r="DI29" s="66"/>
      <c r="DJ29" s="66"/>
      <c r="DK29" s="66"/>
      <c r="DL29" s="66"/>
      <c r="DM29" s="66"/>
      <c r="DN29" s="66"/>
      <c r="DO29" s="66"/>
      <c r="DP29" s="66"/>
      <c r="DQ29" s="66"/>
      <c r="DR29" s="66"/>
      <c r="DS29" s="66"/>
      <c r="DT29" s="66"/>
      <c r="DU29" s="66"/>
      <c r="DV29" s="66"/>
      <c r="DW29" s="66"/>
      <c r="DX29" s="66"/>
      <c r="DY29" s="66"/>
      <c r="DZ29" s="66"/>
      <c r="EA29" s="66"/>
      <c r="EB29" s="66"/>
      <c r="EC29" s="66"/>
      <c r="ED29" s="66"/>
      <c r="EE29" s="66"/>
      <c r="EF29" s="66"/>
      <c r="EG29" s="66"/>
      <c r="EH29" s="66"/>
      <c r="EI29" s="66"/>
      <c r="EJ29" s="66"/>
      <c r="EK29" s="66"/>
      <c r="EL29" s="66"/>
      <c r="EM29" s="66"/>
      <c r="EN29" s="66"/>
      <c r="EO29" s="66"/>
      <c r="EP29" s="66"/>
      <c r="EQ29" s="66"/>
      <c r="ER29" s="66"/>
      <c r="ES29" s="66"/>
      <c r="ET29" s="66"/>
      <c r="EU29" s="66"/>
      <c r="EV29" s="66"/>
      <c r="EW29" s="66"/>
      <c r="EX29" s="66"/>
      <c r="EY29" s="66"/>
      <c r="EZ29" s="66"/>
      <c r="FA29" s="66"/>
      <c r="FB29" s="66"/>
      <c r="FC29" s="66"/>
      <c r="FD29" s="66"/>
      <c r="FE29" s="66"/>
      <c r="FF29" s="66"/>
      <c r="FG29" s="66"/>
      <c r="FH29" s="66"/>
      <c r="FI29" s="66"/>
      <c r="FJ29" s="66"/>
      <c r="FK29" s="66"/>
      <c r="FL29" s="66"/>
      <c r="FM29" s="66"/>
      <c r="FN29" s="66"/>
      <c r="FO29" s="66"/>
      <c r="FP29" s="66"/>
      <c r="FQ29" s="66"/>
      <c r="FR29" s="66"/>
      <c r="FS29" s="66"/>
      <c r="FT29" s="66"/>
      <c r="FU29" s="66"/>
      <c r="FV29" s="66"/>
      <c r="FW29" s="66"/>
      <c r="FX29" s="66"/>
      <c r="FY29" s="66"/>
      <c r="FZ29" s="66"/>
      <c r="GA29" s="66"/>
      <c r="GB29" s="66"/>
      <c r="GC29" s="66"/>
      <c r="GD29" s="66"/>
      <c r="GE29" s="66"/>
      <c r="GF29" s="66"/>
      <c r="GG29" s="66"/>
      <c r="GH29" s="66"/>
      <c r="GI29" s="66"/>
      <c r="GJ29" s="66"/>
      <c r="GK29" s="66"/>
      <c r="GL29" s="66"/>
      <c r="GM29" s="66"/>
      <c r="GN29" s="66"/>
      <c r="GO29" s="66"/>
      <c r="GP29" s="66"/>
      <c r="GQ29" s="66"/>
      <c r="GR29" s="66"/>
      <c r="GS29" s="66"/>
      <c r="GT29" s="66"/>
      <c r="GU29" s="66"/>
      <c r="GV29" s="66"/>
      <c r="GW29" s="66"/>
      <c r="GX29" s="66"/>
      <c r="GY29" s="66"/>
      <c r="GZ29" s="66"/>
      <c r="HA29" s="66"/>
      <c r="HB29" s="66"/>
      <c r="HC29" s="66"/>
      <c r="HD29" s="66"/>
      <c r="HE29" s="66"/>
      <c r="HF29" s="66"/>
      <c r="HG29" s="66"/>
      <c r="HH29" s="66"/>
      <c r="HI29" s="66"/>
      <c r="HJ29" s="66"/>
      <c r="HK29" s="66"/>
      <c r="HL29" s="66"/>
      <c r="HM29" s="66"/>
      <c r="HN29" s="66"/>
      <c r="HO29" s="66"/>
      <c r="HP29" s="66"/>
      <c r="HQ29" s="66"/>
      <c r="HR29" s="66"/>
      <c r="HS29" s="66"/>
      <c r="HT29" s="66"/>
      <c r="HU29" s="66"/>
      <c r="HV29" s="66"/>
      <c r="HW29" s="66"/>
      <c r="HX29" s="66"/>
      <c r="HY29" s="66"/>
      <c r="HZ29" s="66"/>
      <c r="IA29" s="66"/>
      <c r="IB29" s="66"/>
      <c r="IC29" s="66"/>
      <c r="ID29" s="66"/>
      <c r="IE29" s="66"/>
      <c r="IF29" s="66"/>
      <c r="IG29" s="66"/>
      <c r="IH29" s="66"/>
      <c r="II29" s="66"/>
      <c r="IJ29" s="66"/>
      <c r="IK29" s="66"/>
      <c r="IL29" s="66"/>
      <c r="IM29" s="66"/>
      <c r="IN29" s="66"/>
      <c r="IO29" s="66"/>
      <c r="IP29" s="66"/>
      <c r="IQ29" s="66"/>
      <c r="IR29" s="66"/>
      <c r="IS29" s="66"/>
      <c r="IT29" s="66"/>
      <c r="IU29" s="66"/>
      <c r="IV29" s="66"/>
    </row>
    <row r="30" spans="1:256" s="17" customFormat="1" ht="15" customHeight="1">
      <c r="A30" s="65"/>
      <c r="B30" s="239"/>
      <c r="C30" s="213" t="s">
        <v>62</v>
      </c>
      <c r="D30" s="213"/>
      <c r="E30" s="213"/>
      <c r="F30" s="213"/>
      <c r="G30" s="213"/>
      <c r="H30" s="66"/>
      <c r="I30" s="66"/>
      <c r="J30" s="66"/>
      <c r="K30" s="66"/>
      <c r="L30" s="66"/>
      <c r="M30" s="66"/>
      <c r="N30" s="66"/>
      <c r="O30" s="66"/>
      <c r="P30" s="66"/>
      <c r="Q30" s="66"/>
      <c r="R30" s="66"/>
      <c r="S30" s="66"/>
      <c r="T30" s="66"/>
      <c r="U30" s="66"/>
      <c r="V30" s="66"/>
      <c r="W30" s="66"/>
      <c r="X30" s="66"/>
      <c r="Y30" s="66"/>
      <c r="Z30" s="66"/>
      <c r="AA30" s="66"/>
      <c r="AB30" s="66"/>
      <c r="AC30" s="66"/>
      <c r="AD30" s="66"/>
      <c r="AE30" s="66"/>
      <c r="AF30" s="66"/>
      <c r="AG30" s="66"/>
      <c r="AH30" s="66"/>
      <c r="AI30" s="66"/>
      <c r="AJ30" s="66"/>
      <c r="AK30" s="66"/>
      <c r="AL30" s="66"/>
      <c r="AM30" s="66"/>
      <c r="AN30" s="66"/>
      <c r="AO30" s="66"/>
      <c r="AP30" s="66"/>
      <c r="AQ30" s="66"/>
      <c r="AR30" s="66"/>
      <c r="AS30" s="66"/>
      <c r="AT30" s="66"/>
      <c r="AU30" s="66"/>
      <c r="AV30" s="66"/>
      <c r="AW30" s="66"/>
      <c r="AX30" s="66"/>
      <c r="AY30" s="66"/>
      <c r="AZ30" s="66"/>
      <c r="BA30" s="66"/>
      <c r="BB30" s="66"/>
      <c r="BC30" s="66"/>
      <c r="BD30" s="66"/>
      <c r="BE30" s="66"/>
      <c r="BF30" s="66"/>
      <c r="BG30" s="66"/>
      <c r="BH30" s="66"/>
      <c r="BI30" s="66"/>
      <c r="BJ30" s="66"/>
      <c r="BK30" s="66"/>
      <c r="BL30" s="66"/>
      <c r="BM30" s="66"/>
      <c r="BN30" s="66"/>
      <c r="BO30" s="66"/>
      <c r="BP30" s="66"/>
      <c r="BQ30" s="66"/>
      <c r="BR30" s="66"/>
      <c r="BS30" s="66"/>
      <c r="BT30" s="66"/>
      <c r="BU30" s="66"/>
      <c r="BV30" s="66"/>
      <c r="BW30" s="66"/>
      <c r="BX30" s="66"/>
      <c r="BY30" s="66"/>
      <c r="BZ30" s="66"/>
      <c r="CA30" s="66"/>
      <c r="CB30" s="66"/>
      <c r="CC30" s="66"/>
      <c r="CD30" s="66"/>
      <c r="CE30" s="66"/>
      <c r="CF30" s="66"/>
      <c r="CG30" s="66"/>
      <c r="CH30" s="66"/>
      <c r="CI30" s="66"/>
      <c r="CJ30" s="66"/>
      <c r="CK30" s="66"/>
      <c r="CL30" s="66"/>
      <c r="CM30" s="66"/>
      <c r="CN30" s="66"/>
      <c r="CO30" s="66"/>
      <c r="CP30" s="66"/>
      <c r="CQ30" s="66"/>
      <c r="CR30" s="66"/>
      <c r="CS30" s="66"/>
      <c r="CT30" s="66"/>
      <c r="CU30" s="66"/>
      <c r="CV30" s="66"/>
      <c r="CW30" s="66"/>
      <c r="CX30" s="66"/>
      <c r="CY30" s="66"/>
      <c r="CZ30" s="66"/>
      <c r="DA30" s="66"/>
      <c r="DB30" s="66"/>
      <c r="DC30" s="66"/>
      <c r="DD30" s="66"/>
      <c r="DE30" s="66"/>
      <c r="DF30" s="66"/>
      <c r="DG30" s="66"/>
      <c r="DH30" s="66"/>
      <c r="DI30" s="66"/>
      <c r="DJ30" s="66"/>
      <c r="DK30" s="66"/>
      <c r="DL30" s="66"/>
      <c r="DM30" s="66"/>
      <c r="DN30" s="66"/>
      <c r="DO30" s="66"/>
      <c r="DP30" s="66"/>
      <c r="DQ30" s="66"/>
      <c r="DR30" s="66"/>
      <c r="DS30" s="66"/>
      <c r="DT30" s="66"/>
      <c r="DU30" s="66"/>
      <c r="DV30" s="66"/>
      <c r="DW30" s="66"/>
      <c r="DX30" s="66"/>
      <c r="DY30" s="66"/>
      <c r="DZ30" s="66"/>
      <c r="EA30" s="66"/>
      <c r="EB30" s="66"/>
      <c r="EC30" s="66"/>
      <c r="ED30" s="66"/>
      <c r="EE30" s="66"/>
      <c r="EF30" s="66"/>
      <c r="EG30" s="66"/>
      <c r="EH30" s="66"/>
      <c r="EI30" s="66"/>
      <c r="EJ30" s="66"/>
      <c r="EK30" s="66"/>
      <c r="EL30" s="66"/>
      <c r="EM30" s="66"/>
      <c r="EN30" s="66"/>
      <c r="EO30" s="66"/>
      <c r="EP30" s="66"/>
      <c r="EQ30" s="66"/>
      <c r="ER30" s="66"/>
      <c r="ES30" s="66"/>
      <c r="ET30" s="66"/>
      <c r="EU30" s="66"/>
      <c r="EV30" s="66"/>
      <c r="EW30" s="66"/>
      <c r="EX30" s="66"/>
      <c r="EY30" s="66"/>
      <c r="EZ30" s="66"/>
      <c r="FA30" s="66"/>
      <c r="FB30" s="66"/>
      <c r="FC30" s="66"/>
      <c r="FD30" s="66"/>
      <c r="FE30" s="66"/>
      <c r="FF30" s="66"/>
      <c r="FG30" s="66"/>
      <c r="FH30" s="66"/>
      <c r="FI30" s="66"/>
      <c r="FJ30" s="66"/>
      <c r="FK30" s="66"/>
      <c r="FL30" s="66"/>
      <c r="FM30" s="66"/>
      <c r="FN30" s="66"/>
      <c r="FO30" s="66"/>
      <c r="FP30" s="66"/>
      <c r="FQ30" s="66"/>
      <c r="FR30" s="66"/>
      <c r="FS30" s="66"/>
      <c r="FT30" s="66"/>
      <c r="FU30" s="66"/>
      <c r="FV30" s="66"/>
      <c r="FW30" s="66"/>
      <c r="FX30" s="66"/>
      <c r="FY30" s="66"/>
      <c r="FZ30" s="66"/>
      <c r="GA30" s="66"/>
      <c r="GB30" s="66"/>
      <c r="GC30" s="66"/>
      <c r="GD30" s="66"/>
      <c r="GE30" s="66"/>
      <c r="GF30" s="66"/>
      <c r="GG30" s="66"/>
      <c r="GH30" s="66"/>
      <c r="GI30" s="66"/>
      <c r="GJ30" s="66"/>
      <c r="GK30" s="66"/>
      <c r="GL30" s="66"/>
      <c r="GM30" s="66"/>
      <c r="GN30" s="66"/>
      <c r="GO30" s="66"/>
      <c r="GP30" s="66"/>
      <c r="GQ30" s="66"/>
      <c r="GR30" s="66"/>
      <c r="GS30" s="66"/>
      <c r="GT30" s="66"/>
      <c r="GU30" s="66"/>
      <c r="GV30" s="66"/>
      <c r="GW30" s="66"/>
      <c r="GX30" s="66"/>
      <c r="GY30" s="66"/>
      <c r="GZ30" s="66"/>
      <c r="HA30" s="66"/>
      <c r="HB30" s="66"/>
      <c r="HC30" s="66"/>
      <c r="HD30" s="66"/>
      <c r="HE30" s="66"/>
      <c r="HF30" s="66"/>
      <c r="HG30" s="66"/>
      <c r="HH30" s="66"/>
      <c r="HI30" s="66"/>
      <c r="HJ30" s="66"/>
      <c r="HK30" s="66"/>
      <c r="HL30" s="66"/>
      <c r="HM30" s="66"/>
      <c r="HN30" s="66"/>
      <c r="HO30" s="66"/>
      <c r="HP30" s="66"/>
      <c r="HQ30" s="66"/>
      <c r="HR30" s="66"/>
      <c r="HS30" s="66"/>
      <c r="HT30" s="66"/>
      <c r="HU30" s="66"/>
      <c r="HV30" s="66"/>
      <c r="HW30" s="66"/>
      <c r="HX30" s="66"/>
      <c r="HY30" s="66"/>
      <c r="HZ30" s="66"/>
      <c r="IA30" s="66"/>
      <c r="IB30" s="66"/>
      <c r="IC30" s="66"/>
      <c r="ID30" s="66"/>
      <c r="IE30" s="66"/>
      <c r="IF30" s="66"/>
      <c r="IG30" s="66"/>
      <c r="IH30" s="66"/>
      <c r="II30" s="66"/>
      <c r="IJ30" s="66"/>
      <c r="IK30" s="66"/>
      <c r="IL30" s="66"/>
      <c r="IM30" s="66"/>
      <c r="IN30" s="66"/>
      <c r="IO30" s="66"/>
      <c r="IP30" s="66"/>
      <c r="IQ30" s="66"/>
      <c r="IR30" s="66"/>
      <c r="IS30" s="66"/>
      <c r="IT30" s="66"/>
      <c r="IU30" s="66"/>
      <c r="IV30" s="66"/>
    </row>
    <row r="31" spans="1:256" s="17" customFormat="1" ht="15">
      <c r="A31" s="65"/>
      <c r="B31" s="239"/>
      <c r="C31" s="213"/>
      <c r="D31" s="213"/>
      <c r="E31" s="213"/>
      <c r="F31" s="213"/>
      <c r="G31" s="213"/>
      <c r="H31" s="66"/>
      <c r="I31" s="66"/>
      <c r="J31" s="66"/>
      <c r="K31" s="66"/>
      <c r="L31" s="66"/>
      <c r="M31" s="66"/>
      <c r="N31" s="66"/>
      <c r="O31" s="66"/>
      <c r="P31" s="66"/>
      <c r="Q31" s="66"/>
      <c r="R31" s="66"/>
      <c r="S31" s="66"/>
      <c r="T31" s="66"/>
      <c r="U31" s="66"/>
      <c r="V31" s="66"/>
      <c r="W31" s="66"/>
      <c r="X31" s="66"/>
      <c r="Y31" s="66"/>
      <c r="Z31" s="66"/>
      <c r="AA31" s="66"/>
      <c r="AB31" s="66"/>
      <c r="AC31" s="66"/>
      <c r="AD31" s="66"/>
      <c r="AE31" s="66"/>
      <c r="AF31" s="66"/>
      <c r="AG31" s="66"/>
      <c r="AH31" s="66"/>
      <c r="AI31" s="66"/>
      <c r="AJ31" s="66"/>
      <c r="AK31" s="66"/>
      <c r="AL31" s="66"/>
      <c r="AM31" s="66"/>
      <c r="AN31" s="66"/>
      <c r="AO31" s="66"/>
      <c r="AP31" s="66"/>
      <c r="AQ31" s="66"/>
      <c r="AR31" s="66"/>
      <c r="AS31" s="66"/>
      <c r="AT31" s="66"/>
      <c r="AU31" s="66"/>
      <c r="AV31" s="66"/>
      <c r="AW31" s="66"/>
      <c r="AX31" s="66"/>
      <c r="AY31" s="66"/>
      <c r="AZ31" s="66"/>
      <c r="BA31" s="66"/>
      <c r="BB31" s="66"/>
      <c r="BC31" s="66"/>
      <c r="BD31" s="66"/>
      <c r="BE31" s="66"/>
      <c r="BF31" s="66"/>
      <c r="BG31" s="66"/>
      <c r="BH31" s="66"/>
      <c r="BI31" s="66"/>
      <c r="BJ31" s="66"/>
      <c r="BK31" s="66"/>
      <c r="BL31" s="66"/>
      <c r="BM31" s="66"/>
      <c r="BN31" s="66"/>
      <c r="BO31" s="66"/>
      <c r="BP31" s="66"/>
      <c r="BQ31" s="66"/>
      <c r="BR31" s="66"/>
      <c r="BS31" s="66"/>
      <c r="BT31" s="66"/>
      <c r="BU31" s="66"/>
      <c r="BV31" s="66"/>
      <c r="BW31" s="66"/>
      <c r="BX31" s="66"/>
      <c r="BY31" s="66"/>
      <c r="BZ31" s="66"/>
      <c r="CA31" s="66"/>
      <c r="CB31" s="66"/>
      <c r="CC31" s="66"/>
      <c r="CD31" s="66"/>
      <c r="CE31" s="66"/>
      <c r="CF31" s="66"/>
      <c r="CG31" s="66"/>
      <c r="CH31" s="66"/>
      <c r="CI31" s="66"/>
      <c r="CJ31" s="66"/>
      <c r="CK31" s="66"/>
      <c r="CL31" s="66"/>
      <c r="CM31" s="66"/>
      <c r="CN31" s="66"/>
      <c r="CO31" s="66"/>
      <c r="CP31" s="66"/>
      <c r="CQ31" s="66"/>
      <c r="CR31" s="66"/>
      <c r="CS31" s="66"/>
      <c r="CT31" s="66"/>
      <c r="CU31" s="66"/>
      <c r="CV31" s="66"/>
      <c r="CW31" s="66"/>
      <c r="CX31" s="66"/>
      <c r="CY31" s="66"/>
      <c r="CZ31" s="66"/>
      <c r="DA31" s="66"/>
      <c r="DB31" s="66"/>
      <c r="DC31" s="66"/>
      <c r="DD31" s="66"/>
      <c r="DE31" s="66"/>
      <c r="DF31" s="66"/>
      <c r="DG31" s="66"/>
      <c r="DH31" s="66"/>
      <c r="DI31" s="66"/>
      <c r="DJ31" s="66"/>
      <c r="DK31" s="66"/>
      <c r="DL31" s="66"/>
      <c r="DM31" s="66"/>
      <c r="DN31" s="66"/>
      <c r="DO31" s="66"/>
      <c r="DP31" s="66"/>
      <c r="DQ31" s="66"/>
      <c r="DR31" s="66"/>
      <c r="DS31" s="66"/>
      <c r="DT31" s="66"/>
      <c r="DU31" s="66"/>
      <c r="DV31" s="66"/>
      <c r="DW31" s="66"/>
      <c r="DX31" s="66"/>
      <c r="DY31" s="66"/>
      <c r="DZ31" s="66"/>
      <c r="EA31" s="66"/>
      <c r="EB31" s="66"/>
      <c r="EC31" s="66"/>
      <c r="ED31" s="66"/>
      <c r="EE31" s="66"/>
      <c r="EF31" s="66"/>
      <c r="EG31" s="66"/>
      <c r="EH31" s="66"/>
      <c r="EI31" s="66"/>
      <c r="EJ31" s="66"/>
      <c r="EK31" s="66"/>
      <c r="EL31" s="66"/>
      <c r="EM31" s="66"/>
      <c r="EN31" s="66"/>
      <c r="EO31" s="66"/>
      <c r="EP31" s="66"/>
      <c r="EQ31" s="66"/>
      <c r="ER31" s="66"/>
      <c r="ES31" s="66"/>
      <c r="ET31" s="66"/>
      <c r="EU31" s="66"/>
      <c r="EV31" s="66"/>
      <c r="EW31" s="66"/>
      <c r="EX31" s="66"/>
      <c r="EY31" s="66"/>
      <c r="EZ31" s="66"/>
      <c r="FA31" s="66"/>
      <c r="FB31" s="66"/>
      <c r="FC31" s="66"/>
      <c r="FD31" s="66"/>
      <c r="FE31" s="66"/>
      <c r="FF31" s="66"/>
      <c r="FG31" s="66"/>
      <c r="FH31" s="66"/>
      <c r="FI31" s="66"/>
      <c r="FJ31" s="66"/>
      <c r="FK31" s="66"/>
      <c r="FL31" s="66"/>
      <c r="FM31" s="66"/>
      <c r="FN31" s="66"/>
      <c r="FO31" s="66"/>
      <c r="FP31" s="66"/>
      <c r="FQ31" s="66"/>
      <c r="FR31" s="66"/>
      <c r="FS31" s="66"/>
      <c r="FT31" s="66"/>
      <c r="FU31" s="66"/>
      <c r="FV31" s="66"/>
      <c r="FW31" s="66"/>
      <c r="FX31" s="66"/>
      <c r="FY31" s="66"/>
      <c r="FZ31" s="66"/>
      <c r="GA31" s="66"/>
      <c r="GB31" s="66"/>
      <c r="GC31" s="66"/>
      <c r="GD31" s="66"/>
      <c r="GE31" s="66"/>
      <c r="GF31" s="66"/>
      <c r="GG31" s="66"/>
      <c r="GH31" s="66"/>
      <c r="GI31" s="66"/>
      <c r="GJ31" s="66"/>
      <c r="GK31" s="66"/>
      <c r="GL31" s="66"/>
      <c r="GM31" s="66"/>
      <c r="GN31" s="66"/>
      <c r="GO31" s="66"/>
      <c r="GP31" s="66"/>
      <c r="GQ31" s="66"/>
      <c r="GR31" s="66"/>
      <c r="GS31" s="66"/>
      <c r="GT31" s="66"/>
      <c r="GU31" s="66"/>
      <c r="GV31" s="66"/>
      <c r="GW31" s="66"/>
      <c r="GX31" s="66"/>
      <c r="GY31" s="66"/>
      <c r="GZ31" s="66"/>
      <c r="HA31" s="66"/>
      <c r="HB31" s="66"/>
      <c r="HC31" s="66"/>
      <c r="HD31" s="66"/>
      <c r="HE31" s="66"/>
      <c r="HF31" s="66"/>
      <c r="HG31" s="66"/>
      <c r="HH31" s="66"/>
      <c r="HI31" s="66"/>
      <c r="HJ31" s="66"/>
      <c r="HK31" s="66"/>
      <c r="HL31" s="66"/>
      <c r="HM31" s="66"/>
      <c r="HN31" s="66"/>
      <c r="HO31" s="66"/>
      <c r="HP31" s="66"/>
      <c r="HQ31" s="66"/>
      <c r="HR31" s="66"/>
      <c r="HS31" s="66"/>
      <c r="HT31" s="66"/>
      <c r="HU31" s="66"/>
      <c r="HV31" s="66"/>
      <c r="HW31" s="66"/>
      <c r="HX31" s="66"/>
      <c r="HY31" s="66"/>
      <c r="HZ31" s="66"/>
      <c r="IA31" s="66"/>
      <c r="IB31" s="66"/>
      <c r="IC31" s="66"/>
      <c r="ID31" s="66"/>
      <c r="IE31" s="66"/>
      <c r="IF31" s="66"/>
      <c r="IG31" s="66"/>
      <c r="IH31" s="66"/>
      <c r="II31" s="66"/>
      <c r="IJ31" s="66"/>
      <c r="IK31" s="66"/>
      <c r="IL31" s="66"/>
      <c r="IM31" s="66"/>
      <c r="IN31" s="66"/>
      <c r="IO31" s="66"/>
      <c r="IP31" s="66"/>
      <c r="IQ31" s="66"/>
      <c r="IR31" s="66"/>
      <c r="IS31" s="66"/>
      <c r="IT31" s="66"/>
      <c r="IU31" s="66"/>
      <c r="IV31" s="66"/>
    </row>
    <row r="32" spans="1:256" s="17" customFormat="1" ht="15">
      <c r="A32" s="65"/>
      <c r="B32" s="239"/>
      <c r="C32" s="68"/>
      <c r="D32" s="68"/>
      <c r="E32" s="69"/>
      <c r="F32" s="68"/>
      <c r="G32" s="55"/>
      <c r="H32" s="66"/>
      <c r="I32" s="66"/>
      <c r="J32" s="66"/>
      <c r="K32" s="66"/>
      <c r="L32" s="66"/>
      <c r="M32" s="66"/>
      <c r="N32" s="66"/>
      <c r="O32" s="66"/>
      <c r="P32" s="66"/>
      <c r="Q32" s="66"/>
      <c r="R32" s="66"/>
      <c r="S32" s="66"/>
      <c r="T32" s="66"/>
      <c r="U32" s="66"/>
      <c r="V32" s="66"/>
      <c r="W32" s="66"/>
      <c r="X32" s="66"/>
      <c r="Y32" s="66"/>
      <c r="Z32" s="66"/>
      <c r="AA32" s="66"/>
      <c r="AB32" s="66"/>
      <c r="AC32" s="66"/>
      <c r="AD32" s="66"/>
      <c r="AE32" s="66"/>
      <c r="AF32" s="66"/>
      <c r="AG32" s="66"/>
      <c r="AH32" s="66"/>
      <c r="AI32" s="66"/>
      <c r="AJ32" s="66"/>
      <c r="AK32" s="66"/>
      <c r="AL32" s="66"/>
      <c r="AM32" s="66"/>
      <c r="AN32" s="66"/>
      <c r="AO32" s="66"/>
      <c r="AP32" s="66"/>
      <c r="AQ32" s="66"/>
      <c r="AR32" s="66"/>
      <c r="AS32" s="66"/>
      <c r="AT32" s="66"/>
      <c r="AU32" s="66"/>
      <c r="AV32" s="66"/>
      <c r="AW32" s="66"/>
      <c r="AX32" s="66"/>
      <c r="AY32" s="66"/>
      <c r="AZ32" s="66"/>
      <c r="BA32" s="66"/>
      <c r="BB32" s="66"/>
      <c r="BC32" s="66"/>
      <c r="BD32" s="66"/>
      <c r="BE32" s="66"/>
      <c r="BF32" s="66"/>
      <c r="BG32" s="66"/>
      <c r="BH32" s="66"/>
      <c r="BI32" s="66"/>
      <c r="BJ32" s="66"/>
      <c r="BK32" s="66"/>
      <c r="BL32" s="66"/>
      <c r="BM32" s="66"/>
      <c r="BN32" s="66"/>
      <c r="BO32" s="66"/>
      <c r="BP32" s="66"/>
      <c r="BQ32" s="66"/>
      <c r="BR32" s="66"/>
      <c r="BS32" s="66"/>
      <c r="BT32" s="66"/>
      <c r="BU32" s="66"/>
      <c r="BV32" s="66"/>
      <c r="BW32" s="66"/>
      <c r="BX32" s="66"/>
      <c r="BY32" s="66"/>
      <c r="BZ32" s="66"/>
      <c r="CA32" s="66"/>
      <c r="CB32" s="66"/>
      <c r="CC32" s="66"/>
      <c r="CD32" s="66"/>
      <c r="CE32" s="66"/>
      <c r="CF32" s="66"/>
      <c r="CG32" s="66"/>
      <c r="CH32" s="66"/>
      <c r="CI32" s="66"/>
      <c r="CJ32" s="66"/>
      <c r="CK32" s="66"/>
      <c r="CL32" s="66"/>
      <c r="CM32" s="66"/>
      <c r="CN32" s="66"/>
      <c r="CO32" s="66"/>
      <c r="CP32" s="66"/>
      <c r="CQ32" s="66"/>
      <c r="CR32" s="66"/>
      <c r="CS32" s="66"/>
      <c r="CT32" s="66"/>
      <c r="CU32" s="66"/>
      <c r="CV32" s="66"/>
      <c r="CW32" s="66"/>
      <c r="CX32" s="66"/>
      <c r="CY32" s="66"/>
      <c r="CZ32" s="66"/>
      <c r="DA32" s="66"/>
      <c r="DB32" s="66"/>
      <c r="DC32" s="66"/>
      <c r="DD32" s="66"/>
      <c r="DE32" s="66"/>
      <c r="DF32" s="66"/>
      <c r="DG32" s="66"/>
      <c r="DH32" s="66"/>
      <c r="DI32" s="66"/>
      <c r="DJ32" s="66"/>
      <c r="DK32" s="66"/>
      <c r="DL32" s="66"/>
      <c r="DM32" s="66"/>
      <c r="DN32" s="66"/>
      <c r="DO32" s="66"/>
      <c r="DP32" s="66"/>
      <c r="DQ32" s="66"/>
      <c r="DR32" s="66"/>
      <c r="DS32" s="66"/>
      <c r="DT32" s="66"/>
      <c r="DU32" s="66"/>
      <c r="DV32" s="66"/>
      <c r="DW32" s="66"/>
      <c r="DX32" s="66"/>
      <c r="DY32" s="66"/>
      <c r="DZ32" s="66"/>
      <c r="EA32" s="66"/>
      <c r="EB32" s="66"/>
      <c r="EC32" s="66"/>
      <c r="ED32" s="66"/>
      <c r="EE32" s="66"/>
      <c r="EF32" s="66"/>
      <c r="EG32" s="66"/>
      <c r="EH32" s="66"/>
      <c r="EI32" s="66"/>
      <c r="EJ32" s="66"/>
      <c r="EK32" s="66"/>
      <c r="EL32" s="66"/>
      <c r="EM32" s="66"/>
      <c r="EN32" s="66"/>
      <c r="EO32" s="66"/>
      <c r="EP32" s="66"/>
      <c r="EQ32" s="66"/>
      <c r="ER32" s="66"/>
      <c r="ES32" s="66"/>
      <c r="ET32" s="66"/>
      <c r="EU32" s="66"/>
      <c r="EV32" s="66"/>
      <c r="EW32" s="66"/>
      <c r="EX32" s="66"/>
      <c r="EY32" s="66"/>
      <c r="EZ32" s="66"/>
      <c r="FA32" s="66"/>
      <c r="FB32" s="66"/>
      <c r="FC32" s="66"/>
      <c r="FD32" s="66"/>
      <c r="FE32" s="66"/>
      <c r="FF32" s="66"/>
      <c r="FG32" s="66"/>
      <c r="FH32" s="66"/>
      <c r="FI32" s="66"/>
      <c r="FJ32" s="66"/>
      <c r="FK32" s="66"/>
      <c r="FL32" s="66"/>
      <c r="FM32" s="66"/>
      <c r="FN32" s="66"/>
      <c r="FO32" s="66"/>
      <c r="FP32" s="66"/>
      <c r="FQ32" s="66"/>
      <c r="FR32" s="66"/>
      <c r="FS32" s="66"/>
      <c r="FT32" s="66"/>
      <c r="FU32" s="66"/>
      <c r="FV32" s="66"/>
      <c r="FW32" s="66"/>
      <c r="FX32" s="66"/>
      <c r="FY32" s="66"/>
      <c r="FZ32" s="66"/>
      <c r="GA32" s="66"/>
      <c r="GB32" s="66"/>
      <c r="GC32" s="66"/>
      <c r="GD32" s="66"/>
      <c r="GE32" s="66"/>
      <c r="GF32" s="66"/>
      <c r="GG32" s="66"/>
      <c r="GH32" s="66"/>
      <c r="GI32" s="66"/>
      <c r="GJ32" s="66"/>
      <c r="GK32" s="66"/>
      <c r="GL32" s="66"/>
      <c r="GM32" s="66"/>
      <c r="GN32" s="66"/>
      <c r="GO32" s="66"/>
      <c r="GP32" s="66"/>
      <c r="GQ32" s="66"/>
      <c r="GR32" s="66"/>
      <c r="GS32" s="66"/>
      <c r="GT32" s="66"/>
      <c r="GU32" s="66"/>
      <c r="GV32" s="66"/>
      <c r="GW32" s="66"/>
      <c r="GX32" s="66"/>
      <c r="GY32" s="66"/>
      <c r="GZ32" s="66"/>
      <c r="HA32" s="66"/>
      <c r="HB32" s="66"/>
      <c r="HC32" s="66"/>
      <c r="HD32" s="66"/>
      <c r="HE32" s="66"/>
      <c r="HF32" s="66"/>
      <c r="HG32" s="66"/>
      <c r="HH32" s="66"/>
      <c r="HI32" s="66"/>
      <c r="HJ32" s="66"/>
      <c r="HK32" s="66"/>
      <c r="HL32" s="66"/>
      <c r="HM32" s="66"/>
      <c r="HN32" s="66"/>
      <c r="HO32" s="66"/>
      <c r="HP32" s="66"/>
      <c r="HQ32" s="66"/>
      <c r="HR32" s="66"/>
      <c r="HS32" s="66"/>
      <c r="HT32" s="66"/>
      <c r="HU32" s="66"/>
      <c r="HV32" s="66"/>
      <c r="HW32" s="66"/>
      <c r="HX32" s="66"/>
      <c r="HY32" s="66"/>
      <c r="HZ32" s="66"/>
      <c r="IA32" s="66"/>
      <c r="IB32" s="66"/>
      <c r="IC32" s="66"/>
      <c r="ID32" s="66"/>
      <c r="IE32" s="66"/>
      <c r="IF32" s="66"/>
      <c r="IG32" s="66"/>
      <c r="IH32" s="66"/>
      <c r="II32" s="66"/>
      <c r="IJ32" s="66"/>
      <c r="IK32" s="66"/>
      <c r="IL32" s="66"/>
      <c r="IM32" s="66"/>
      <c r="IN32" s="66"/>
      <c r="IO32" s="66"/>
      <c r="IP32" s="66"/>
      <c r="IQ32" s="66"/>
      <c r="IR32" s="66"/>
      <c r="IS32" s="66"/>
      <c r="IT32" s="66"/>
      <c r="IU32" s="66"/>
      <c r="IV32" s="66"/>
    </row>
    <row r="33" spans="1:256" s="17" customFormat="1" ht="15">
      <c r="A33" s="65"/>
      <c r="B33" s="239"/>
      <c r="C33" s="68"/>
      <c r="D33" s="68"/>
      <c r="E33" s="69"/>
      <c r="F33" s="68"/>
      <c r="G33" s="55"/>
      <c r="H33" s="66"/>
      <c r="I33" s="66"/>
      <c r="J33" s="66"/>
      <c r="K33" s="66"/>
      <c r="L33" s="66"/>
      <c r="M33" s="66"/>
      <c r="N33" s="66"/>
      <c r="O33" s="66"/>
      <c r="P33" s="66"/>
      <c r="Q33" s="66"/>
      <c r="R33" s="66"/>
      <c r="S33" s="66"/>
      <c r="T33" s="66"/>
      <c r="U33" s="66"/>
      <c r="V33" s="66"/>
      <c r="W33" s="66"/>
      <c r="X33" s="66"/>
      <c r="Y33" s="66"/>
      <c r="Z33" s="66"/>
      <c r="AA33" s="66"/>
      <c r="AB33" s="66"/>
      <c r="AC33" s="66"/>
      <c r="AD33" s="66"/>
      <c r="AE33" s="66"/>
      <c r="AF33" s="66"/>
      <c r="AG33" s="66"/>
      <c r="AH33" s="66"/>
      <c r="AI33" s="66"/>
      <c r="AJ33" s="66"/>
      <c r="AK33" s="66"/>
      <c r="AL33" s="66"/>
      <c r="AM33" s="66"/>
      <c r="AN33" s="66"/>
      <c r="AO33" s="66"/>
      <c r="AP33" s="66"/>
      <c r="AQ33" s="66"/>
      <c r="AR33" s="66"/>
      <c r="AS33" s="66"/>
      <c r="AT33" s="66"/>
      <c r="AU33" s="66"/>
      <c r="AV33" s="66"/>
      <c r="AW33" s="66"/>
      <c r="AX33" s="66"/>
      <c r="AY33" s="66"/>
      <c r="AZ33" s="66"/>
      <c r="BA33" s="66"/>
      <c r="BB33" s="66"/>
      <c r="BC33" s="66"/>
      <c r="BD33" s="66"/>
      <c r="BE33" s="66"/>
      <c r="BF33" s="66"/>
      <c r="BG33" s="66"/>
      <c r="BH33" s="66"/>
      <c r="BI33" s="66"/>
      <c r="BJ33" s="66"/>
      <c r="BK33" s="66"/>
      <c r="BL33" s="66"/>
      <c r="BM33" s="66"/>
      <c r="BN33" s="66"/>
      <c r="BO33" s="66"/>
      <c r="BP33" s="66"/>
      <c r="BQ33" s="66"/>
      <c r="BR33" s="66"/>
      <c r="BS33" s="66"/>
      <c r="BT33" s="66"/>
      <c r="BU33" s="66"/>
      <c r="BV33" s="66"/>
      <c r="BW33" s="66"/>
      <c r="BX33" s="66"/>
      <c r="BY33" s="66"/>
      <c r="BZ33" s="66"/>
      <c r="CA33" s="66"/>
      <c r="CB33" s="66"/>
      <c r="CC33" s="66"/>
      <c r="CD33" s="66"/>
      <c r="CE33" s="66"/>
      <c r="CF33" s="66"/>
      <c r="CG33" s="66"/>
      <c r="CH33" s="66"/>
      <c r="CI33" s="66"/>
      <c r="CJ33" s="66"/>
      <c r="CK33" s="66"/>
      <c r="CL33" s="66"/>
      <c r="CM33" s="66"/>
      <c r="CN33" s="66"/>
      <c r="CO33" s="66"/>
      <c r="CP33" s="66"/>
      <c r="CQ33" s="66"/>
      <c r="CR33" s="66"/>
      <c r="CS33" s="66"/>
      <c r="CT33" s="66"/>
      <c r="CU33" s="66"/>
      <c r="CV33" s="66"/>
      <c r="CW33" s="66"/>
      <c r="CX33" s="66"/>
      <c r="CY33" s="66"/>
      <c r="CZ33" s="66"/>
      <c r="DA33" s="66"/>
      <c r="DB33" s="66"/>
      <c r="DC33" s="66"/>
      <c r="DD33" s="66"/>
      <c r="DE33" s="66"/>
      <c r="DF33" s="66"/>
      <c r="DG33" s="66"/>
      <c r="DH33" s="66"/>
      <c r="DI33" s="66"/>
      <c r="DJ33" s="66"/>
      <c r="DK33" s="66"/>
      <c r="DL33" s="66"/>
      <c r="DM33" s="66"/>
      <c r="DN33" s="66"/>
      <c r="DO33" s="66"/>
      <c r="DP33" s="66"/>
      <c r="DQ33" s="66"/>
      <c r="DR33" s="66"/>
      <c r="DS33" s="66"/>
      <c r="DT33" s="66"/>
      <c r="DU33" s="66"/>
      <c r="DV33" s="66"/>
      <c r="DW33" s="66"/>
      <c r="DX33" s="66"/>
      <c r="DY33" s="66"/>
      <c r="DZ33" s="66"/>
      <c r="EA33" s="66"/>
      <c r="EB33" s="66"/>
      <c r="EC33" s="66"/>
      <c r="ED33" s="66"/>
      <c r="EE33" s="66"/>
      <c r="EF33" s="66"/>
      <c r="EG33" s="66"/>
      <c r="EH33" s="66"/>
      <c r="EI33" s="66"/>
      <c r="EJ33" s="66"/>
      <c r="EK33" s="66"/>
      <c r="EL33" s="66"/>
      <c r="EM33" s="66"/>
      <c r="EN33" s="66"/>
      <c r="EO33" s="66"/>
      <c r="EP33" s="66"/>
      <c r="EQ33" s="66"/>
      <c r="ER33" s="66"/>
      <c r="ES33" s="66"/>
      <c r="ET33" s="66"/>
      <c r="EU33" s="66"/>
      <c r="EV33" s="66"/>
      <c r="EW33" s="66"/>
      <c r="EX33" s="66"/>
      <c r="EY33" s="66"/>
      <c r="EZ33" s="66"/>
      <c r="FA33" s="66"/>
      <c r="FB33" s="66"/>
      <c r="FC33" s="66"/>
      <c r="FD33" s="66"/>
      <c r="FE33" s="66"/>
      <c r="FF33" s="66"/>
      <c r="FG33" s="66"/>
      <c r="FH33" s="66"/>
      <c r="FI33" s="66"/>
      <c r="FJ33" s="66"/>
      <c r="FK33" s="66"/>
      <c r="FL33" s="66"/>
      <c r="FM33" s="66"/>
      <c r="FN33" s="66"/>
      <c r="FO33" s="66"/>
      <c r="FP33" s="66"/>
      <c r="FQ33" s="66"/>
      <c r="FR33" s="66"/>
      <c r="FS33" s="66"/>
      <c r="FT33" s="66"/>
      <c r="FU33" s="66"/>
      <c r="FV33" s="66"/>
      <c r="FW33" s="66"/>
      <c r="FX33" s="66"/>
      <c r="FY33" s="66"/>
      <c r="FZ33" s="66"/>
      <c r="GA33" s="66"/>
      <c r="GB33" s="66"/>
      <c r="GC33" s="66"/>
      <c r="GD33" s="66"/>
      <c r="GE33" s="66"/>
      <c r="GF33" s="66"/>
      <c r="GG33" s="66"/>
      <c r="GH33" s="66"/>
      <c r="GI33" s="66"/>
      <c r="GJ33" s="66"/>
      <c r="GK33" s="66"/>
      <c r="GL33" s="66"/>
      <c r="GM33" s="66"/>
      <c r="GN33" s="66"/>
      <c r="GO33" s="66"/>
      <c r="GP33" s="66"/>
      <c r="GQ33" s="66"/>
      <c r="GR33" s="66"/>
      <c r="GS33" s="66"/>
      <c r="GT33" s="66"/>
      <c r="GU33" s="66"/>
      <c r="GV33" s="66"/>
      <c r="GW33" s="66"/>
      <c r="GX33" s="66"/>
      <c r="GY33" s="66"/>
      <c r="GZ33" s="66"/>
      <c r="HA33" s="66"/>
      <c r="HB33" s="66"/>
      <c r="HC33" s="66"/>
      <c r="HD33" s="66"/>
      <c r="HE33" s="66"/>
      <c r="HF33" s="66"/>
      <c r="HG33" s="66"/>
      <c r="HH33" s="66"/>
      <c r="HI33" s="66"/>
      <c r="HJ33" s="66"/>
      <c r="HK33" s="66"/>
      <c r="HL33" s="66"/>
      <c r="HM33" s="66"/>
      <c r="HN33" s="66"/>
      <c r="HO33" s="66"/>
      <c r="HP33" s="66"/>
      <c r="HQ33" s="66"/>
      <c r="HR33" s="66"/>
      <c r="HS33" s="66"/>
      <c r="HT33" s="66"/>
      <c r="HU33" s="66"/>
      <c r="HV33" s="66"/>
      <c r="HW33" s="66"/>
      <c r="HX33" s="66"/>
      <c r="HY33" s="66"/>
      <c r="HZ33" s="66"/>
      <c r="IA33" s="66"/>
      <c r="IB33" s="66"/>
      <c r="IC33" s="66"/>
      <c r="ID33" s="66"/>
      <c r="IE33" s="66"/>
      <c r="IF33" s="66"/>
      <c r="IG33" s="66"/>
      <c r="IH33" s="66"/>
      <c r="II33" s="66"/>
      <c r="IJ33" s="66"/>
      <c r="IK33" s="66"/>
      <c r="IL33" s="66"/>
      <c r="IM33" s="66"/>
      <c r="IN33" s="66"/>
      <c r="IO33" s="66"/>
      <c r="IP33" s="66"/>
      <c r="IQ33" s="66"/>
      <c r="IR33" s="66"/>
      <c r="IS33" s="66"/>
      <c r="IT33" s="66"/>
      <c r="IU33" s="66"/>
      <c r="IV33" s="66"/>
    </row>
    <row r="34" spans="1:256" s="17" customFormat="1" ht="15">
      <c r="A34" s="65"/>
      <c r="B34" s="239"/>
      <c r="C34" s="68"/>
      <c r="D34" s="68"/>
      <c r="E34" s="69"/>
      <c r="F34" s="68"/>
      <c r="G34" s="55"/>
      <c r="H34" s="66"/>
      <c r="I34" s="66"/>
      <c r="J34" s="66"/>
      <c r="K34" s="66"/>
      <c r="L34" s="66"/>
      <c r="M34" s="66"/>
      <c r="N34" s="66"/>
      <c r="O34" s="66"/>
      <c r="P34" s="66"/>
      <c r="Q34" s="66"/>
      <c r="R34" s="66"/>
      <c r="S34" s="66"/>
      <c r="T34" s="66"/>
      <c r="U34" s="66"/>
      <c r="V34" s="66"/>
      <c r="W34" s="66"/>
      <c r="X34" s="66"/>
      <c r="Y34" s="66"/>
      <c r="Z34" s="66"/>
      <c r="AA34" s="66"/>
      <c r="AB34" s="66"/>
      <c r="AC34" s="66"/>
      <c r="AD34" s="66"/>
      <c r="AE34" s="66"/>
      <c r="AF34" s="66"/>
      <c r="AG34" s="66"/>
      <c r="AH34" s="66"/>
      <c r="AI34" s="66"/>
      <c r="AJ34" s="66"/>
      <c r="AK34" s="66"/>
      <c r="AL34" s="66"/>
      <c r="AM34" s="66"/>
      <c r="AN34" s="66"/>
      <c r="AO34" s="66"/>
      <c r="AP34" s="66"/>
      <c r="AQ34" s="66"/>
      <c r="AR34" s="66"/>
      <c r="AS34" s="66"/>
      <c r="AT34" s="66"/>
      <c r="AU34" s="66"/>
      <c r="AV34" s="66"/>
      <c r="AW34" s="66"/>
      <c r="AX34" s="66"/>
      <c r="AY34" s="66"/>
      <c r="AZ34" s="66"/>
      <c r="BA34" s="66"/>
      <c r="BB34" s="66"/>
      <c r="BC34" s="66"/>
      <c r="BD34" s="66"/>
      <c r="BE34" s="66"/>
      <c r="BF34" s="66"/>
      <c r="BG34" s="66"/>
      <c r="BH34" s="66"/>
      <c r="BI34" s="66"/>
      <c r="BJ34" s="66"/>
      <c r="BK34" s="66"/>
      <c r="BL34" s="66"/>
      <c r="BM34" s="66"/>
      <c r="BN34" s="66"/>
      <c r="BO34" s="66"/>
      <c r="BP34" s="66"/>
      <c r="BQ34" s="66"/>
      <c r="BR34" s="66"/>
      <c r="BS34" s="66"/>
      <c r="BT34" s="66"/>
      <c r="BU34" s="66"/>
      <c r="BV34" s="66"/>
      <c r="BW34" s="66"/>
      <c r="BX34" s="66"/>
      <c r="BY34" s="66"/>
      <c r="BZ34" s="66"/>
      <c r="CA34" s="66"/>
      <c r="CB34" s="66"/>
      <c r="CC34" s="66"/>
      <c r="CD34" s="66"/>
      <c r="CE34" s="66"/>
      <c r="CF34" s="66"/>
      <c r="CG34" s="66"/>
      <c r="CH34" s="66"/>
      <c r="CI34" s="66"/>
      <c r="CJ34" s="66"/>
      <c r="CK34" s="66"/>
      <c r="CL34" s="66"/>
      <c r="CM34" s="66"/>
      <c r="CN34" s="66"/>
      <c r="CO34" s="66"/>
      <c r="CP34" s="66"/>
      <c r="CQ34" s="66"/>
      <c r="CR34" s="66"/>
      <c r="CS34" s="66"/>
      <c r="CT34" s="66"/>
      <c r="CU34" s="66"/>
      <c r="CV34" s="66"/>
      <c r="CW34" s="66"/>
      <c r="CX34" s="66"/>
      <c r="CY34" s="66"/>
      <c r="CZ34" s="66"/>
      <c r="DA34" s="66"/>
      <c r="DB34" s="66"/>
      <c r="DC34" s="66"/>
      <c r="DD34" s="66"/>
      <c r="DE34" s="66"/>
      <c r="DF34" s="66"/>
      <c r="DG34" s="66"/>
      <c r="DH34" s="66"/>
      <c r="DI34" s="66"/>
      <c r="DJ34" s="66"/>
      <c r="DK34" s="66"/>
      <c r="DL34" s="66"/>
      <c r="DM34" s="66"/>
      <c r="DN34" s="66"/>
      <c r="DO34" s="66"/>
      <c r="DP34" s="66"/>
      <c r="DQ34" s="66"/>
      <c r="DR34" s="66"/>
      <c r="DS34" s="66"/>
      <c r="DT34" s="66"/>
      <c r="DU34" s="66"/>
      <c r="DV34" s="66"/>
      <c r="DW34" s="66"/>
      <c r="DX34" s="66"/>
      <c r="DY34" s="66"/>
      <c r="DZ34" s="66"/>
      <c r="EA34" s="66"/>
      <c r="EB34" s="66"/>
      <c r="EC34" s="66"/>
      <c r="ED34" s="66"/>
      <c r="EE34" s="66"/>
      <c r="EF34" s="66"/>
      <c r="EG34" s="66"/>
      <c r="EH34" s="66"/>
      <c r="EI34" s="66"/>
      <c r="EJ34" s="66"/>
      <c r="EK34" s="66"/>
      <c r="EL34" s="66"/>
      <c r="EM34" s="66"/>
      <c r="EN34" s="66"/>
      <c r="EO34" s="66"/>
      <c r="EP34" s="66"/>
      <c r="EQ34" s="66"/>
      <c r="ER34" s="66"/>
      <c r="ES34" s="66"/>
      <c r="ET34" s="66"/>
      <c r="EU34" s="66"/>
      <c r="EV34" s="66"/>
      <c r="EW34" s="66"/>
      <c r="EX34" s="66"/>
      <c r="EY34" s="66"/>
      <c r="EZ34" s="66"/>
      <c r="FA34" s="66"/>
      <c r="FB34" s="66"/>
      <c r="FC34" s="66"/>
      <c r="FD34" s="66"/>
      <c r="FE34" s="66"/>
      <c r="FF34" s="66"/>
      <c r="FG34" s="66"/>
      <c r="FH34" s="66"/>
      <c r="FI34" s="66"/>
      <c r="FJ34" s="66"/>
      <c r="FK34" s="66"/>
      <c r="FL34" s="66"/>
      <c r="FM34" s="66"/>
      <c r="FN34" s="66"/>
      <c r="FO34" s="66"/>
      <c r="FP34" s="66"/>
      <c r="FQ34" s="66"/>
      <c r="FR34" s="66"/>
      <c r="FS34" s="66"/>
      <c r="FT34" s="66"/>
      <c r="FU34" s="66"/>
      <c r="FV34" s="66"/>
      <c r="FW34" s="66"/>
      <c r="FX34" s="66"/>
      <c r="FY34" s="66"/>
      <c r="FZ34" s="66"/>
      <c r="GA34" s="66"/>
      <c r="GB34" s="66"/>
      <c r="GC34" s="66"/>
      <c r="GD34" s="66"/>
      <c r="GE34" s="66"/>
      <c r="GF34" s="66"/>
      <c r="GG34" s="66"/>
      <c r="GH34" s="66"/>
      <c r="GI34" s="66"/>
      <c r="GJ34" s="66"/>
      <c r="GK34" s="66"/>
      <c r="GL34" s="66"/>
      <c r="GM34" s="66"/>
      <c r="GN34" s="66"/>
      <c r="GO34" s="66"/>
      <c r="GP34" s="66"/>
      <c r="GQ34" s="66"/>
      <c r="GR34" s="66"/>
      <c r="GS34" s="66"/>
      <c r="GT34" s="66"/>
      <c r="GU34" s="66"/>
      <c r="GV34" s="66"/>
      <c r="GW34" s="66"/>
      <c r="GX34" s="66"/>
      <c r="GY34" s="66"/>
      <c r="GZ34" s="66"/>
      <c r="HA34" s="66"/>
      <c r="HB34" s="66"/>
      <c r="HC34" s="66"/>
      <c r="HD34" s="66"/>
      <c r="HE34" s="66"/>
      <c r="HF34" s="66"/>
      <c r="HG34" s="66"/>
      <c r="HH34" s="66"/>
      <c r="HI34" s="66"/>
      <c r="HJ34" s="66"/>
      <c r="HK34" s="66"/>
      <c r="HL34" s="66"/>
      <c r="HM34" s="66"/>
      <c r="HN34" s="66"/>
      <c r="HO34" s="66"/>
      <c r="HP34" s="66"/>
      <c r="HQ34" s="66"/>
      <c r="HR34" s="66"/>
      <c r="HS34" s="66"/>
      <c r="HT34" s="66"/>
      <c r="HU34" s="66"/>
      <c r="HV34" s="66"/>
      <c r="HW34" s="66"/>
      <c r="HX34" s="66"/>
      <c r="HY34" s="66"/>
      <c r="HZ34" s="66"/>
      <c r="IA34" s="66"/>
      <c r="IB34" s="66"/>
      <c r="IC34" s="66"/>
      <c r="ID34" s="66"/>
      <c r="IE34" s="66"/>
      <c r="IF34" s="66"/>
      <c r="IG34" s="66"/>
      <c r="IH34" s="66"/>
      <c r="II34" s="66"/>
      <c r="IJ34" s="66"/>
      <c r="IK34" s="66"/>
      <c r="IL34" s="66"/>
      <c r="IM34" s="66"/>
      <c r="IN34" s="66"/>
      <c r="IO34" s="66"/>
      <c r="IP34" s="66"/>
      <c r="IQ34" s="66"/>
      <c r="IR34" s="66"/>
      <c r="IS34" s="66"/>
      <c r="IT34" s="66"/>
      <c r="IU34" s="66"/>
      <c r="IV34" s="66"/>
    </row>
    <row r="35" spans="1:256" s="17" customFormat="1" ht="15">
      <c r="A35" s="65"/>
      <c r="B35" s="239"/>
      <c r="C35" s="68"/>
      <c r="D35" s="68"/>
      <c r="E35" s="69"/>
      <c r="F35" s="68"/>
      <c r="G35" s="55"/>
      <c r="H35" s="66"/>
      <c r="I35" s="66"/>
      <c r="J35" s="66"/>
      <c r="K35" s="66"/>
      <c r="L35" s="66"/>
      <c r="M35" s="66"/>
      <c r="N35" s="66"/>
      <c r="O35" s="66"/>
      <c r="P35" s="66"/>
      <c r="Q35" s="66"/>
      <c r="R35" s="66"/>
      <c r="S35" s="66"/>
      <c r="T35" s="66"/>
      <c r="U35" s="66"/>
      <c r="V35" s="66"/>
      <c r="W35" s="66"/>
      <c r="X35" s="66"/>
      <c r="Y35" s="66"/>
      <c r="Z35" s="66"/>
      <c r="AA35" s="66"/>
      <c r="AB35" s="66"/>
      <c r="AC35" s="66"/>
      <c r="AD35" s="66"/>
      <c r="AE35" s="66"/>
      <c r="AF35" s="66"/>
      <c r="AG35" s="66"/>
      <c r="AH35" s="66"/>
      <c r="AI35" s="66"/>
      <c r="AJ35" s="66"/>
      <c r="AK35" s="66"/>
      <c r="AL35" s="66"/>
      <c r="AM35" s="66"/>
      <c r="AN35" s="66"/>
      <c r="AO35" s="66"/>
      <c r="AP35" s="66"/>
      <c r="AQ35" s="66"/>
      <c r="AR35" s="66"/>
      <c r="AS35" s="66"/>
      <c r="AT35" s="66"/>
      <c r="AU35" s="66"/>
      <c r="AV35" s="66"/>
      <c r="AW35" s="66"/>
      <c r="AX35" s="66"/>
      <c r="AY35" s="66"/>
      <c r="AZ35" s="66"/>
      <c r="BA35" s="66"/>
      <c r="BB35" s="66"/>
      <c r="BC35" s="66"/>
      <c r="BD35" s="66"/>
      <c r="BE35" s="66"/>
      <c r="BF35" s="66"/>
      <c r="BG35" s="66"/>
      <c r="BH35" s="66"/>
      <c r="BI35" s="66"/>
      <c r="BJ35" s="66"/>
      <c r="BK35" s="66"/>
      <c r="BL35" s="66"/>
      <c r="BM35" s="66"/>
      <c r="BN35" s="66"/>
      <c r="BO35" s="66"/>
      <c r="BP35" s="66"/>
      <c r="BQ35" s="66"/>
      <c r="BR35" s="66"/>
      <c r="BS35" s="66"/>
      <c r="BT35" s="66"/>
      <c r="BU35" s="66"/>
      <c r="BV35" s="66"/>
      <c r="BW35" s="66"/>
      <c r="BX35" s="66"/>
      <c r="BY35" s="66"/>
      <c r="BZ35" s="66"/>
      <c r="CA35" s="66"/>
      <c r="CB35" s="66"/>
      <c r="CC35" s="66"/>
      <c r="CD35" s="66"/>
      <c r="CE35" s="66"/>
      <c r="CF35" s="66"/>
      <c r="CG35" s="66"/>
      <c r="CH35" s="66"/>
      <c r="CI35" s="66"/>
      <c r="CJ35" s="66"/>
      <c r="CK35" s="66"/>
      <c r="CL35" s="66"/>
      <c r="CM35" s="66"/>
      <c r="CN35" s="66"/>
      <c r="CO35" s="66"/>
      <c r="CP35" s="66"/>
      <c r="CQ35" s="66"/>
      <c r="CR35" s="66"/>
      <c r="CS35" s="66"/>
      <c r="CT35" s="66"/>
      <c r="CU35" s="66"/>
      <c r="CV35" s="66"/>
      <c r="CW35" s="66"/>
      <c r="CX35" s="66"/>
      <c r="CY35" s="66"/>
      <c r="CZ35" s="66"/>
      <c r="DA35" s="66"/>
      <c r="DB35" s="66"/>
      <c r="DC35" s="66"/>
      <c r="DD35" s="66"/>
      <c r="DE35" s="66"/>
      <c r="DF35" s="66"/>
      <c r="DG35" s="66"/>
      <c r="DH35" s="66"/>
      <c r="DI35" s="66"/>
      <c r="DJ35" s="66"/>
      <c r="DK35" s="66"/>
      <c r="DL35" s="66"/>
      <c r="DM35" s="66"/>
      <c r="DN35" s="66"/>
      <c r="DO35" s="66"/>
      <c r="DP35" s="66"/>
      <c r="DQ35" s="66"/>
      <c r="DR35" s="66"/>
      <c r="DS35" s="66"/>
      <c r="DT35" s="66"/>
      <c r="DU35" s="66"/>
      <c r="DV35" s="66"/>
      <c r="DW35" s="66"/>
      <c r="DX35" s="66"/>
      <c r="DY35" s="66"/>
      <c r="DZ35" s="66"/>
      <c r="EA35" s="66"/>
      <c r="EB35" s="66"/>
      <c r="EC35" s="66"/>
      <c r="ED35" s="66"/>
      <c r="EE35" s="66"/>
      <c r="EF35" s="66"/>
      <c r="EG35" s="66"/>
      <c r="EH35" s="66"/>
      <c r="EI35" s="66"/>
      <c r="EJ35" s="66"/>
      <c r="EK35" s="66"/>
      <c r="EL35" s="66"/>
      <c r="EM35" s="66"/>
      <c r="EN35" s="66"/>
      <c r="EO35" s="66"/>
      <c r="EP35" s="66"/>
      <c r="EQ35" s="66"/>
      <c r="ER35" s="66"/>
      <c r="ES35" s="66"/>
      <c r="ET35" s="66"/>
      <c r="EU35" s="66"/>
      <c r="EV35" s="66"/>
      <c r="EW35" s="66"/>
      <c r="EX35" s="66"/>
      <c r="EY35" s="66"/>
      <c r="EZ35" s="66"/>
      <c r="FA35" s="66"/>
      <c r="FB35" s="66"/>
      <c r="FC35" s="66"/>
      <c r="FD35" s="66"/>
      <c r="FE35" s="66"/>
      <c r="FF35" s="66"/>
      <c r="FG35" s="66"/>
      <c r="FH35" s="66"/>
      <c r="FI35" s="66"/>
      <c r="FJ35" s="66"/>
      <c r="FK35" s="66"/>
      <c r="FL35" s="66"/>
      <c r="FM35" s="66"/>
      <c r="FN35" s="66"/>
      <c r="FO35" s="66"/>
      <c r="FP35" s="66"/>
      <c r="FQ35" s="66"/>
      <c r="FR35" s="66"/>
      <c r="FS35" s="66"/>
      <c r="FT35" s="66"/>
      <c r="FU35" s="66"/>
      <c r="FV35" s="66"/>
      <c r="FW35" s="66"/>
      <c r="FX35" s="66"/>
      <c r="FY35" s="66"/>
      <c r="FZ35" s="66"/>
      <c r="GA35" s="66"/>
      <c r="GB35" s="66"/>
      <c r="GC35" s="66"/>
      <c r="GD35" s="66"/>
      <c r="GE35" s="66"/>
      <c r="GF35" s="66"/>
      <c r="GG35" s="66"/>
      <c r="GH35" s="66"/>
      <c r="GI35" s="66"/>
      <c r="GJ35" s="66"/>
      <c r="GK35" s="66"/>
      <c r="GL35" s="66"/>
      <c r="GM35" s="66"/>
      <c r="GN35" s="66"/>
      <c r="GO35" s="66"/>
      <c r="GP35" s="66"/>
      <c r="GQ35" s="66"/>
      <c r="GR35" s="66"/>
      <c r="GS35" s="66"/>
      <c r="GT35" s="66"/>
      <c r="GU35" s="66"/>
      <c r="GV35" s="66"/>
      <c r="GW35" s="66"/>
      <c r="GX35" s="66"/>
      <c r="GY35" s="66"/>
      <c r="GZ35" s="66"/>
      <c r="HA35" s="66"/>
      <c r="HB35" s="66"/>
      <c r="HC35" s="66"/>
      <c r="HD35" s="66"/>
      <c r="HE35" s="66"/>
      <c r="HF35" s="66"/>
      <c r="HG35" s="66"/>
      <c r="HH35" s="66"/>
      <c r="HI35" s="66"/>
      <c r="HJ35" s="66"/>
      <c r="HK35" s="66"/>
      <c r="HL35" s="66"/>
      <c r="HM35" s="66"/>
      <c r="HN35" s="66"/>
      <c r="HO35" s="66"/>
      <c r="HP35" s="66"/>
      <c r="HQ35" s="66"/>
      <c r="HR35" s="66"/>
      <c r="HS35" s="66"/>
      <c r="HT35" s="66"/>
      <c r="HU35" s="66"/>
      <c r="HV35" s="66"/>
      <c r="HW35" s="66"/>
      <c r="HX35" s="66"/>
      <c r="HY35" s="66"/>
      <c r="HZ35" s="66"/>
      <c r="IA35" s="66"/>
      <c r="IB35" s="66"/>
      <c r="IC35" s="66"/>
      <c r="ID35" s="66"/>
      <c r="IE35" s="66"/>
      <c r="IF35" s="66"/>
      <c r="IG35" s="66"/>
      <c r="IH35" s="66"/>
      <c r="II35" s="66"/>
      <c r="IJ35" s="66"/>
      <c r="IK35" s="66"/>
      <c r="IL35" s="66"/>
      <c r="IM35" s="66"/>
      <c r="IN35" s="66"/>
      <c r="IO35" s="66"/>
      <c r="IP35" s="66"/>
      <c r="IQ35" s="66"/>
      <c r="IR35" s="66"/>
      <c r="IS35" s="66"/>
      <c r="IT35" s="66"/>
      <c r="IU35" s="66"/>
      <c r="IV35" s="66"/>
    </row>
    <row r="36" spans="1:256" s="17" customFormat="1" ht="15">
      <c r="A36" s="65"/>
      <c r="B36" s="70"/>
      <c r="C36" s="68"/>
      <c r="D36" s="68"/>
      <c r="E36" s="69"/>
      <c r="F36" s="68"/>
      <c r="G36" s="55"/>
      <c r="H36" s="66"/>
      <c r="I36" s="66"/>
      <c r="J36" s="66"/>
      <c r="K36" s="66"/>
      <c r="L36" s="66"/>
      <c r="M36" s="66"/>
      <c r="N36" s="66"/>
      <c r="O36" s="66"/>
      <c r="P36" s="66"/>
      <c r="Q36" s="66"/>
      <c r="R36" s="66"/>
      <c r="S36" s="66"/>
      <c r="T36" s="66"/>
      <c r="U36" s="66"/>
      <c r="V36" s="66"/>
      <c r="W36" s="66"/>
      <c r="X36" s="66"/>
      <c r="Y36" s="66"/>
      <c r="Z36" s="66"/>
      <c r="AA36" s="66"/>
      <c r="AB36" s="66"/>
      <c r="AC36" s="66"/>
      <c r="AD36" s="66"/>
      <c r="AE36" s="66"/>
      <c r="AF36" s="66"/>
      <c r="AG36" s="66"/>
      <c r="AH36" s="66"/>
      <c r="AI36" s="66"/>
      <c r="AJ36" s="66"/>
      <c r="AK36" s="66"/>
      <c r="AL36" s="66"/>
      <c r="AM36" s="66"/>
      <c r="AN36" s="66"/>
      <c r="AO36" s="66"/>
      <c r="AP36" s="66"/>
      <c r="AQ36" s="66"/>
      <c r="AR36" s="66"/>
      <c r="AS36" s="66"/>
      <c r="AT36" s="66"/>
      <c r="AU36" s="66"/>
      <c r="AV36" s="66"/>
      <c r="AW36" s="66"/>
      <c r="AX36" s="66"/>
      <c r="AY36" s="66"/>
      <c r="AZ36" s="66"/>
      <c r="BA36" s="66"/>
      <c r="BB36" s="66"/>
      <c r="BC36" s="66"/>
      <c r="BD36" s="66"/>
      <c r="BE36" s="66"/>
      <c r="BF36" s="66"/>
      <c r="BG36" s="66"/>
      <c r="BH36" s="66"/>
      <c r="BI36" s="66"/>
      <c r="BJ36" s="66"/>
      <c r="BK36" s="66"/>
      <c r="BL36" s="66"/>
      <c r="BM36" s="66"/>
      <c r="BN36" s="66"/>
      <c r="BO36" s="66"/>
      <c r="BP36" s="66"/>
      <c r="BQ36" s="66"/>
      <c r="BR36" s="66"/>
      <c r="BS36" s="66"/>
      <c r="BT36" s="66"/>
      <c r="BU36" s="66"/>
      <c r="BV36" s="66"/>
      <c r="BW36" s="66"/>
      <c r="BX36" s="66"/>
      <c r="BY36" s="66"/>
      <c r="BZ36" s="66"/>
      <c r="CA36" s="66"/>
      <c r="CB36" s="66"/>
      <c r="CC36" s="66"/>
      <c r="CD36" s="66"/>
      <c r="CE36" s="66"/>
      <c r="CF36" s="66"/>
      <c r="CG36" s="66"/>
      <c r="CH36" s="66"/>
      <c r="CI36" s="66"/>
      <c r="CJ36" s="66"/>
      <c r="CK36" s="66"/>
      <c r="CL36" s="66"/>
      <c r="CM36" s="66"/>
      <c r="CN36" s="66"/>
      <c r="CO36" s="66"/>
      <c r="CP36" s="66"/>
      <c r="CQ36" s="66"/>
      <c r="CR36" s="66"/>
      <c r="CS36" s="66"/>
      <c r="CT36" s="66"/>
      <c r="CU36" s="66"/>
      <c r="CV36" s="66"/>
      <c r="CW36" s="66"/>
      <c r="CX36" s="66"/>
      <c r="CY36" s="66"/>
      <c r="CZ36" s="66"/>
      <c r="DA36" s="66"/>
      <c r="DB36" s="66"/>
      <c r="DC36" s="66"/>
      <c r="DD36" s="66"/>
      <c r="DE36" s="66"/>
      <c r="DF36" s="66"/>
      <c r="DG36" s="66"/>
      <c r="DH36" s="66"/>
      <c r="DI36" s="66"/>
      <c r="DJ36" s="66"/>
      <c r="DK36" s="66"/>
      <c r="DL36" s="66"/>
      <c r="DM36" s="66"/>
      <c r="DN36" s="66"/>
      <c r="DO36" s="66"/>
      <c r="DP36" s="66"/>
      <c r="DQ36" s="66"/>
      <c r="DR36" s="66"/>
      <c r="DS36" s="66"/>
      <c r="DT36" s="66"/>
      <c r="DU36" s="66"/>
      <c r="DV36" s="66"/>
      <c r="DW36" s="66"/>
      <c r="DX36" s="66"/>
      <c r="DY36" s="66"/>
      <c r="DZ36" s="66"/>
      <c r="EA36" s="66"/>
      <c r="EB36" s="66"/>
      <c r="EC36" s="66"/>
      <c r="ED36" s="66"/>
      <c r="EE36" s="66"/>
      <c r="EF36" s="66"/>
      <c r="EG36" s="66"/>
      <c r="EH36" s="66"/>
      <c r="EI36" s="66"/>
      <c r="EJ36" s="66"/>
      <c r="EK36" s="66"/>
      <c r="EL36" s="66"/>
      <c r="EM36" s="66"/>
      <c r="EN36" s="66"/>
      <c r="EO36" s="66"/>
      <c r="EP36" s="66"/>
      <c r="EQ36" s="66"/>
      <c r="ER36" s="66"/>
      <c r="ES36" s="66"/>
      <c r="ET36" s="66"/>
      <c r="EU36" s="66"/>
      <c r="EV36" s="66"/>
      <c r="EW36" s="66"/>
      <c r="EX36" s="66"/>
      <c r="EY36" s="66"/>
      <c r="EZ36" s="66"/>
      <c r="FA36" s="66"/>
      <c r="FB36" s="66"/>
      <c r="FC36" s="66"/>
      <c r="FD36" s="66"/>
      <c r="FE36" s="66"/>
      <c r="FF36" s="66"/>
      <c r="FG36" s="66"/>
      <c r="FH36" s="66"/>
      <c r="FI36" s="66"/>
      <c r="FJ36" s="66"/>
      <c r="FK36" s="66"/>
      <c r="FL36" s="66"/>
      <c r="FM36" s="66"/>
      <c r="FN36" s="66"/>
      <c r="FO36" s="66"/>
      <c r="FP36" s="66"/>
      <c r="FQ36" s="66"/>
      <c r="FR36" s="66"/>
      <c r="FS36" s="66"/>
      <c r="FT36" s="66"/>
      <c r="FU36" s="66"/>
      <c r="FV36" s="66"/>
      <c r="FW36" s="66"/>
      <c r="FX36" s="66"/>
      <c r="FY36" s="66"/>
      <c r="FZ36" s="66"/>
      <c r="GA36" s="66"/>
      <c r="GB36" s="66"/>
      <c r="GC36" s="66"/>
      <c r="GD36" s="66"/>
      <c r="GE36" s="66"/>
      <c r="GF36" s="66"/>
      <c r="GG36" s="66"/>
      <c r="GH36" s="66"/>
      <c r="GI36" s="66"/>
      <c r="GJ36" s="66"/>
      <c r="GK36" s="66"/>
      <c r="GL36" s="66"/>
      <c r="GM36" s="66"/>
      <c r="GN36" s="66"/>
      <c r="GO36" s="66"/>
      <c r="GP36" s="66"/>
      <c r="GQ36" s="66"/>
      <c r="GR36" s="66"/>
      <c r="GS36" s="66"/>
      <c r="GT36" s="66"/>
      <c r="GU36" s="66"/>
      <c r="GV36" s="66"/>
      <c r="GW36" s="66"/>
      <c r="GX36" s="66"/>
      <c r="GY36" s="66"/>
      <c r="GZ36" s="66"/>
      <c r="HA36" s="66"/>
      <c r="HB36" s="66"/>
      <c r="HC36" s="66"/>
      <c r="HD36" s="66"/>
      <c r="HE36" s="66"/>
      <c r="HF36" s="66"/>
      <c r="HG36" s="66"/>
      <c r="HH36" s="66"/>
      <c r="HI36" s="66"/>
      <c r="HJ36" s="66"/>
      <c r="HK36" s="66"/>
      <c r="HL36" s="66"/>
      <c r="HM36" s="66"/>
      <c r="HN36" s="66"/>
      <c r="HO36" s="66"/>
      <c r="HP36" s="66"/>
      <c r="HQ36" s="66"/>
      <c r="HR36" s="66"/>
      <c r="HS36" s="66"/>
      <c r="HT36" s="66"/>
      <c r="HU36" s="66"/>
      <c r="HV36" s="66"/>
      <c r="HW36" s="66"/>
      <c r="HX36" s="66"/>
      <c r="HY36" s="66"/>
      <c r="HZ36" s="66"/>
      <c r="IA36" s="66"/>
      <c r="IB36" s="66"/>
      <c r="IC36" s="66"/>
      <c r="ID36" s="66"/>
      <c r="IE36" s="66"/>
      <c r="IF36" s="66"/>
      <c r="IG36" s="66"/>
      <c r="IH36" s="66"/>
      <c r="II36" s="66"/>
      <c r="IJ36" s="66"/>
      <c r="IK36" s="66"/>
      <c r="IL36" s="66"/>
      <c r="IM36" s="66"/>
      <c r="IN36" s="66"/>
      <c r="IO36" s="66"/>
      <c r="IP36" s="66"/>
      <c r="IQ36" s="66"/>
      <c r="IR36" s="66"/>
      <c r="IS36" s="66"/>
      <c r="IT36" s="66"/>
      <c r="IU36" s="66"/>
      <c r="IV36" s="66"/>
    </row>
    <row r="37" spans="1:256" s="17" customFormat="1" ht="15" customHeight="1">
      <c r="A37" s="65">
        <v>8</v>
      </c>
      <c r="B37" s="239" t="s">
        <v>63</v>
      </c>
      <c r="C37" s="67">
        <v>167</v>
      </c>
      <c r="D37" s="68" t="s">
        <v>40</v>
      </c>
      <c r="E37" s="69">
        <v>240.5</v>
      </c>
      <c r="F37" s="68" t="s">
        <v>41</v>
      </c>
      <c r="G37" s="55">
        <f>C37*E37</f>
        <v>40163.5</v>
      </c>
      <c r="H37" s="66"/>
      <c r="I37" s="66"/>
      <c r="J37" s="66"/>
      <c r="K37" s="66"/>
      <c r="L37" s="66"/>
      <c r="M37" s="66"/>
      <c r="N37" s="66"/>
      <c r="O37" s="66"/>
      <c r="P37" s="66"/>
      <c r="Q37" s="66"/>
      <c r="R37" s="66"/>
      <c r="S37" s="66"/>
      <c r="T37" s="66"/>
      <c r="U37" s="66"/>
      <c r="V37" s="66"/>
      <c r="W37" s="66"/>
      <c r="X37" s="66"/>
      <c r="Y37" s="66"/>
      <c r="Z37" s="66"/>
      <c r="AA37" s="66"/>
      <c r="AB37" s="66"/>
      <c r="AC37" s="66"/>
      <c r="AD37" s="66"/>
      <c r="AE37" s="66"/>
      <c r="AF37" s="66"/>
      <c r="AG37" s="66"/>
      <c r="AH37" s="66"/>
      <c r="AI37" s="66"/>
      <c r="AJ37" s="66"/>
      <c r="AK37" s="66"/>
      <c r="AL37" s="66"/>
      <c r="AM37" s="66"/>
      <c r="AN37" s="66"/>
      <c r="AO37" s="66"/>
      <c r="AP37" s="66"/>
      <c r="AQ37" s="66"/>
      <c r="AR37" s="66"/>
      <c r="AS37" s="66"/>
      <c r="AT37" s="66"/>
      <c r="AU37" s="66"/>
      <c r="AV37" s="66"/>
      <c r="AW37" s="66"/>
      <c r="AX37" s="66"/>
      <c r="AY37" s="66"/>
      <c r="AZ37" s="66"/>
      <c r="BA37" s="66"/>
      <c r="BB37" s="66"/>
      <c r="BC37" s="66"/>
      <c r="BD37" s="66"/>
      <c r="BE37" s="66"/>
      <c r="BF37" s="66"/>
      <c r="BG37" s="66"/>
      <c r="BH37" s="66"/>
      <c r="BI37" s="66"/>
      <c r="BJ37" s="66"/>
      <c r="BK37" s="66"/>
      <c r="BL37" s="66"/>
      <c r="BM37" s="66"/>
      <c r="BN37" s="66"/>
      <c r="BO37" s="66"/>
      <c r="BP37" s="66"/>
      <c r="BQ37" s="66"/>
      <c r="BR37" s="66"/>
      <c r="BS37" s="66"/>
      <c r="BT37" s="66"/>
      <c r="BU37" s="66"/>
      <c r="BV37" s="66"/>
      <c r="BW37" s="66"/>
      <c r="BX37" s="66"/>
      <c r="BY37" s="66"/>
      <c r="BZ37" s="66"/>
      <c r="CA37" s="66"/>
      <c r="CB37" s="66"/>
      <c r="CC37" s="66"/>
      <c r="CD37" s="66"/>
      <c r="CE37" s="66"/>
      <c r="CF37" s="66"/>
      <c r="CG37" s="66"/>
      <c r="CH37" s="66"/>
      <c r="CI37" s="66"/>
      <c r="CJ37" s="66"/>
      <c r="CK37" s="66"/>
      <c r="CL37" s="66"/>
      <c r="CM37" s="66"/>
      <c r="CN37" s="66"/>
      <c r="CO37" s="66"/>
      <c r="CP37" s="66"/>
      <c r="CQ37" s="66"/>
      <c r="CR37" s="66"/>
      <c r="CS37" s="66"/>
      <c r="CT37" s="66"/>
      <c r="CU37" s="66"/>
      <c r="CV37" s="66"/>
      <c r="CW37" s="66"/>
      <c r="CX37" s="66"/>
      <c r="CY37" s="66"/>
      <c r="CZ37" s="66"/>
      <c r="DA37" s="66"/>
      <c r="DB37" s="66"/>
      <c r="DC37" s="66"/>
      <c r="DD37" s="66"/>
      <c r="DE37" s="66"/>
      <c r="DF37" s="66"/>
      <c r="DG37" s="66"/>
      <c r="DH37" s="66"/>
      <c r="DI37" s="66"/>
      <c r="DJ37" s="66"/>
      <c r="DK37" s="66"/>
      <c r="DL37" s="66"/>
      <c r="DM37" s="66"/>
      <c r="DN37" s="66"/>
      <c r="DO37" s="66"/>
      <c r="DP37" s="66"/>
      <c r="DQ37" s="66"/>
      <c r="DR37" s="66"/>
      <c r="DS37" s="66"/>
      <c r="DT37" s="66"/>
      <c r="DU37" s="66"/>
      <c r="DV37" s="66"/>
      <c r="DW37" s="66"/>
      <c r="DX37" s="66"/>
      <c r="DY37" s="66"/>
      <c r="DZ37" s="66"/>
      <c r="EA37" s="66"/>
      <c r="EB37" s="66"/>
      <c r="EC37" s="66"/>
      <c r="ED37" s="66"/>
      <c r="EE37" s="66"/>
      <c r="EF37" s="66"/>
      <c r="EG37" s="66"/>
      <c r="EH37" s="66"/>
      <c r="EI37" s="66"/>
      <c r="EJ37" s="66"/>
      <c r="EK37" s="66"/>
      <c r="EL37" s="66"/>
      <c r="EM37" s="66"/>
      <c r="EN37" s="66"/>
      <c r="EO37" s="66"/>
      <c r="EP37" s="66"/>
      <c r="EQ37" s="66"/>
      <c r="ER37" s="66"/>
      <c r="ES37" s="66"/>
      <c r="ET37" s="66"/>
      <c r="EU37" s="66"/>
      <c r="EV37" s="66"/>
      <c r="EW37" s="66"/>
      <c r="EX37" s="66"/>
      <c r="EY37" s="66"/>
      <c r="EZ37" s="66"/>
      <c r="FA37" s="66"/>
      <c r="FB37" s="66"/>
      <c r="FC37" s="66"/>
      <c r="FD37" s="66"/>
      <c r="FE37" s="66"/>
      <c r="FF37" s="66"/>
      <c r="FG37" s="66"/>
      <c r="FH37" s="66"/>
      <c r="FI37" s="66"/>
      <c r="FJ37" s="66"/>
      <c r="FK37" s="66"/>
      <c r="FL37" s="66"/>
      <c r="FM37" s="66"/>
      <c r="FN37" s="66"/>
      <c r="FO37" s="66"/>
      <c r="FP37" s="66"/>
      <c r="FQ37" s="66"/>
      <c r="FR37" s="66"/>
      <c r="FS37" s="66"/>
      <c r="FT37" s="66"/>
      <c r="FU37" s="66"/>
      <c r="FV37" s="66"/>
      <c r="FW37" s="66"/>
      <c r="FX37" s="66"/>
      <c r="FY37" s="66"/>
      <c r="FZ37" s="66"/>
      <c r="GA37" s="66"/>
      <c r="GB37" s="66"/>
      <c r="GC37" s="66"/>
      <c r="GD37" s="66"/>
      <c r="GE37" s="66"/>
      <c r="GF37" s="66"/>
      <c r="GG37" s="66"/>
      <c r="GH37" s="66"/>
      <c r="GI37" s="66"/>
      <c r="GJ37" s="66"/>
      <c r="GK37" s="66"/>
      <c r="GL37" s="66"/>
      <c r="GM37" s="66"/>
      <c r="GN37" s="66"/>
      <c r="GO37" s="66"/>
      <c r="GP37" s="66"/>
      <c r="GQ37" s="66"/>
      <c r="GR37" s="66"/>
      <c r="GS37" s="66"/>
      <c r="GT37" s="66"/>
      <c r="GU37" s="66"/>
      <c r="GV37" s="66"/>
      <c r="GW37" s="66"/>
      <c r="GX37" s="66"/>
      <c r="GY37" s="66"/>
      <c r="GZ37" s="66"/>
      <c r="HA37" s="66"/>
      <c r="HB37" s="66"/>
      <c r="HC37" s="66"/>
      <c r="HD37" s="66"/>
      <c r="HE37" s="66"/>
      <c r="HF37" s="66"/>
      <c r="HG37" s="66"/>
      <c r="HH37" s="66"/>
      <c r="HI37" s="66"/>
      <c r="HJ37" s="66"/>
      <c r="HK37" s="66"/>
      <c r="HL37" s="66"/>
      <c r="HM37" s="66"/>
      <c r="HN37" s="66"/>
      <c r="HO37" s="66"/>
      <c r="HP37" s="66"/>
      <c r="HQ37" s="66"/>
      <c r="HR37" s="66"/>
      <c r="HS37" s="66"/>
      <c r="HT37" s="66"/>
      <c r="HU37" s="66"/>
      <c r="HV37" s="66"/>
      <c r="HW37" s="66"/>
      <c r="HX37" s="66"/>
      <c r="HY37" s="66"/>
      <c r="HZ37" s="66"/>
      <c r="IA37" s="66"/>
      <c r="IB37" s="66"/>
      <c r="IC37" s="66"/>
      <c r="ID37" s="66"/>
      <c r="IE37" s="66"/>
      <c r="IF37" s="66"/>
      <c r="IG37" s="66"/>
      <c r="IH37" s="66"/>
      <c r="II37" s="66"/>
      <c r="IJ37" s="66"/>
      <c r="IK37" s="66"/>
      <c r="IL37" s="66"/>
      <c r="IM37" s="66"/>
      <c r="IN37" s="66"/>
      <c r="IO37" s="66"/>
      <c r="IP37" s="66"/>
      <c r="IQ37" s="66"/>
      <c r="IR37" s="66"/>
      <c r="IS37" s="66"/>
      <c r="IT37" s="66"/>
      <c r="IU37" s="66"/>
      <c r="IV37" s="66"/>
    </row>
    <row r="38" spans="1:256" s="17" customFormat="1" ht="15" customHeight="1">
      <c r="A38" s="65"/>
      <c r="B38" s="239"/>
      <c r="C38" s="213" t="s">
        <v>64</v>
      </c>
      <c r="D38" s="213"/>
      <c r="E38" s="213"/>
      <c r="F38" s="213"/>
      <c r="G38" s="213"/>
      <c r="H38" s="66"/>
      <c r="I38" s="66"/>
      <c r="J38" s="66"/>
      <c r="K38" s="66"/>
      <c r="L38" s="66"/>
      <c r="M38" s="66"/>
      <c r="N38" s="66"/>
      <c r="O38" s="66"/>
      <c r="P38" s="66"/>
      <c r="Q38" s="66"/>
      <c r="R38" s="66"/>
      <c r="S38" s="66"/>
      <c r="T38" s="66"/>
      <c r="U38" s="66"/>
      <c r="V38" s="66"/>
      <c r="W38" s="66"/>
      <c r="X38" s="66"/>
      <c r="Y38" s="66"/>
      <c r="Z38" s="66"/>
      <c r="AA38" s="66"/>
      <c r="AB38" s="66"/>
      <c r="AC38" s="66"/>
      <c r="AD38" s="66"/>
      <c r="AE38" s="66"/>
      <c r="AF38" s="66"/>
      <c r="AG38" s="66"/>
      <c r="AH38" s="66"/>
      <c r="AI38" s="66"/>
      <c r="AJ38" s="66"/>
      <c r="AK38" s="66"/>
      <c r="AL38" s="66"/>
      <c r="AM38" s="66"/>
      <c r="AN38" s="66"/>
      <c r="AO38" s="66"/>
      <c r="AP38" s="66"/>
      <c r="AQ38" s="66"/>
      <c r="AR38" s="66"/>
      <c r="AS38" s="66"/>
      <c r="AT38" s="66"/>
      <c r="AU38" s="66"/>
      <c r="AV38" s="66"/>
      <c r="AW38" s="66"/>
      <c r="AX38" s="66"/>
      <c r="AY38" s="66"/>
      <c r="AZ38" s="66"/>
      <c r="BA38" s="66"/>
      <c r="BB38" s="66"/>
      <c r="BC38" s="66"/>
      <c r="BD38" s="66"/>
      <c r="BE38" s="66"/>
      <c r="BF38" s="66"/>
      <c r="BG38" s="66"/>
      <c r="BH38" s="66"/>
      <c r="BI38" s="66"/>
      <c r="BJ38" s="66"/>
      <c r="BK38" s="66"/>
      <c r="BL38" s="66"/>
      <c r="BM38" s="66"/>
      <c r="BN38" s="66"/>
      <c r="BO38" s="66"/>
      <c r="BP38" s="66"/>
      <c r="BQ38" s="66"/>
      <c r="BR38" s="66"/>
      <c r="BS38" s="66"/>
      <c r="BT38" s="66"/>
      <c r="BU38" s="66"/>
      <c r="BV38" s="66"/>
      <c r="BW38" s="66"/>
      <c r="BX38" s="66"/>
      <c r="BY38" s="66"/>
      <c r="BZ38" s="66"/>
      <c r="CA38" s="66"/>
      <c r="CB38" s="66"/>
      <c r="CC38" s="66"/>
      <c r="CD38" s="66"/>
      <c r="CE38" s="66"/>
      <c r="CF38" s="66"/>
      <c r="CG38" s="66"/>
      <c r="CH38" s="66"/>
      <c r="CI38" s="66"/>
      <c r="CJ38" s="66"/>
      <c r="CK38" s="66"/>
      <c r="CL38" s="66"/>
      <c r="CM38" s="66"/>
      <c r="CN38" s="66"/>
      <c r="CO38" s="66"/>
      <c r="CP38" s="66"/>
      <c r="CQ38" s="66"/>
      <c r="CR38" s="66"/>
      <c r="CS38" s="66"/>
      <c r="CT38" s="66"/>
      <c r="CU38" s="66"/>
      <c r="CV38" s="66"/>
      <c r="CW38" s="66"/>
      <c r="CX38" s="66"/>
      <c r="CY38" s="66"/>
      <c r="CZ38" s="66"/>
      <c r="DA38" s="66"/>
      <c r="DB38" s="66"/>
      <c r="DC38" s="66"/>
      <c r="DD38" s="66"/>
      <c r="DE38" s="66"/>
      <c r="DF38" s="66"/>
      <c r="DG38" s="66"/>
      <c r="DH38" s="66"/>
      <c r="DI38" s="66"/>
      <c r="DJ38" s="66"/>
      <c r="DK38" s="66"/>
      <c r="DL38" s="66"/>
      <c r="DM38" s="66"/>
      <c r="DN38" s="66"/>
      <c r="DO38" s="66"/>
      <c r="DP38" s="66"/>
      <c r="DQ38" s="66"/>
      <c r="DR38" s="66"/>
      <c r="DS38" s="66"/>
      <c r="DT38" s="66"/>
      <c r="DU38" s="66"/>
      <c r="DV38" s="66"/>
      <c r="DW38" s="66"/>
      <c r="DX38" s="66"/>
      <c r="DY38" s="66"/>
      <c r="DZ38" s="66"/>
      <c r="EA38" s="66"/>
      <c r="EB38" s="66"/>
      <c r="EC38" s="66"/>
      <c r="ED38" s="66"/>
      <c r="EE38" s="66"/>
      <c r="EF38" s="66"/>
      <c r="EG38" s="66"/>
      <c r="EH38" s="66"/>
      <c r="EI38" s="66"/>
      <c r="EJ38" s="66"/>
      <c r="EK38" s="66"/>
      <c r="EL38" s="66"/>
      <c r="EM38" s="66"/>
      <c r="EN38" s="66"/>
      <c r="EO38" s="66"/>
      <c r="EP38" s="66"/>
      <c r="EQ38" s="66"/>
      <c r="ER38" s="66"/>
      <c r="ES38" s="66"/>
      <c r="ET38" s="66"/>
      <c r="EU38" s="66"/>
      <c r="EV38" s="66"/>
      <c r="EW38" s="66"/>
      <c r="EX38" s="66"/>
      <c r="EY38" s="66"/>
      <c r="EZ38" s="66"/>
      <c r="FA38" s="66"/>
      <c r="FB38" s="66"/>
      <c r="FC38" s="66"/>
      <c r="FD38" s="66"/>
      <c r="FE38" s="66"/>
      <c r="FF38" s="66"/>
      <c r="FG38" s="66"/>
      <c r="FH38" s="66"/>
      <c r="FI38" s="66"/>
      <c r="FJ38" s="66"/>
      <c r="FK38" s="66"/>
      <c r="FL38" s="66"/>
      <c r="FM38" s="66"/>
      <c r="FN38" s="66"/>
      <c r="FO38" s="66"/>
      <c r="FP38" s="66"/>
      <c r="FQ38" s="66"/>
      <c r="FR38" s="66"/>
      <c r="FS38" s="66"/>
      <c r="FT38" s="66"/>
      <c r="FU38" s="66"/>
      <c r="FV38" s="66"/>
      <c r="FW38" s="66"/>
      <c r="FX38" s="66"/>
      <c r="FY38" s="66"/>
      <c r="FZ38" s="66"/>
      <c r="GA38" s="66"/>
      <c r="GB38" s="66"/>
      <c r="GC38" s="66"/>
      <c r="GD38" s="66"/>
      <c r="GE38" s="66"/>
      <c r="GF38" s="66"/>
      <c r="GG38" s="66"/>
      <c r="GH38" s="66"/>
      <c r="GI38" s="66"/>
      <c r="GJ38" s="66"/>
      <c r="GK38" s="66"/>
      <c r="GL38" s="66"/>
      <c r="GM38" s="66"/>
      <c r="GN38" s="66"/>
      <c r="GO38" s="66"/>
      <c r="GP38" s="66"/>
      <c r="GQ38" s="66"/>
      <c r="GR38" s="66"/>
      <c r="GS38" s="66"/>
      <c r="GT38" s="66"/>
      <c r="GU38" s="66"/>
      <c r="GV38" s="66"/>
      <c r="GW38" s="66"/>
      <c r="GX38" s="66"/>
      <c r="GY38" s="66"/>
      <c r="GZ38" s="66"/>
      <c r="HA38" s="66"/>
      <c r="HB38" s="66"/>
      <c r="HC38" s="66"/>
      <c r="HD38" s="66"/>
      <c r="HE38" s="66"/>
      <c r="HF38" s="66"/>
      <c r="HG38" s="66"/>
      <c r="HH38" s="66"/>
      <c r="HI38" s="66"/>
      <c r="HJ38" s="66"/>
      <c r="HK38" s="66"/>
      <c r="HL38" s="66"/>
      <c r="HM38" s="66"/>
      <c r="HN38" s="66"/>
      <c r="HO38" s="66"/>
      <c r="HP38" s="66"/>
      <c r="HQ38" s="66"/>
      <c r="HR38" s="66"/>
      <c r="HS38" s="66"/>
      <c r="HT38" s="66"/>
      <c r="HU38" s="66"/>
      <c r="HV38" s="66"/>
      <c r="HW38" s="66"/>
      <c r="HX38" s="66"/>
      <c r="HY38" s="66"/>
      <c r="HZ38" s="66"/>
      <c r="IA38" s="66"/>
      <c r="IB38" s="66"/>
      <c r="IC38" s="66"/>
      <c r="ID38" s="66"/>
      <c r="IE38" s="66"/>
      <c r="IF38" s="66"/>
      <c r="IG38" s="66"/>
      <c r="IH38" s="66"/>
      <c r="II38" s="66"/>
      <c r="IJ38" s="66"/>
      <c r="IK38" s="66"/>
      <c r="IL38" s="66"/>
      <c r="IM38" s="66"/>
      <c r="IN38" s="66"/>
      <c r="IO38" s="66"/>
      <c r="IP38" s="66"/>
      <c r="IQ38" s="66"/>
      <c r="IR38" s="66"/>
      <c r="IS38" s="66"/>
      <c r="IT38" s="66"/>
      <c r="IU38" s="66"/>
      <c r="IV38" s="66"/>
    </row>
    <row r="39" spans="1:256" s="17" customFormat="1" ht="15">
      <c r="A39" s="65"/>
      <c r="B39" s="239"/>
      <c r="C39" s="213"/>
      <c r="D39" s="213"/>
      <c r="E39" s="213"/>
      <c r="F39" s="213"/>
      <c r="G39" s="213"/>
      <c r="H39" s="66"/>
      <c r="I39" s="66"/>
      <c r="J39" s="66"/>
      <c r="K39" s="66"/>
      <c r="L39" s="66"/>
      <c r="M39" s="66"/>
      <c r="N39" s="66"/>
      <c r="O39" s="66"/>
      <c r="P39" s="66"/>
      <c r="Q39" s="66"/>
      <c r="R39" s="66"/>
      <c r="S39" s="66"/>
      <c r="T39" s="66"/>
      <c r="U39" s="66"/>
      <c r="V39" s="66"/>
      <c r="W39" s="66"/>
      <c r="X39" s="66"/>
      <c r="Y39" s="66"/>
      <c r="Z39" s="66"/>
      <c r="AA39" s="66"/>
      <c r="AB39" s="66"/>
      <c r="AC39" s="66"/>
      <c r="AD39" s="66"/>
      <c r="AE39" s="66"/>
      <c r="AF39" s="66"/>
      <c r="AG39" s="66"/>
      <c r="AH39" s="66"/>
      <c r="AI39" s="66"/>
      <c r="AJ39" s="66"/>
      <c r="AK39" s="66"/>
      <c r="AL39" s="66"/>
      <c r="AM39" s="66"/>
      <c r="AN39" s="66"/>
      <c r="AO39" s="66"/>
      <c r="AP39" s="66"/>
      <c r="AQ39" s="66"/>
      <c r="AR39" s="66"/>
      <c r="AS39" s="66"/>
      <c r="AT39" s="66"/>
      <c r="AU39" s="66"/>
      <c r="AV39" s="66"/>
      <c r="AW39" s="66"/>
      <c r="AX39" s="66"/>
      <c r="AY39" s="66"/>
      <c r="AZ39" s="66"/>
      <c r="BA39" s="66"/>
      <c r="BB39" s="66"/>
      <c r="BC39" s="66"/>
      <c r="BD39" s="66"/>
      <c r="BE39" s="66"/>
      <c r="BF39" s="66"/>
      <c r="BG39" s="66"/>
      <c r="BH39" s="66"/>
      <c r="BI39" s="66"/>
      <c r="BJ39" s="66"/>
      <c r="BK39" s="66"/>
      <c r="BL39" s="66"/>
      <c r="BM39" s="66"/>
      <c r="BN39" s="66"/>
      <c r="BO39" s="66"/>
      <c r="BP39" s="66"/>
      <c r="BQ39" s="66"/>
      <c r="BR39" s="66"/>
      <c r="BS39" s="66"/>
      <c r="BT39" s="66"/>
      <c r="BU39" s="66"/>
      <c r="BV39" s="66"/>
      <c r="BW39" s="66"/>
      <c r="BX39" s="66"/>
      <c r="BY39" s="66"/>
      <c r="BZ39" s="66"/>
      <c r="CA39" s="66"/>
      <c r="CB39" s="66"/>
      <c r="CC39" s="66"/>
      <c r="CD39" s="66"/>
      <c r="CE39" s="66"/>
      <c r="CF39" s="66"/>
      <c r="CG39" s="66"/>
      <c r="CH39" s="66"/>
      <c r="CI39" s="66"/>
      <c r="CJ39" s="66"/>
      <c r="CK39" s="66"/>
      <c r="CL39" s="66"/>
      <c r="CM39" s="66"/>
      <c r="CN39" s="66"/>
      <c r="CO39" s="66"/>
      <c r="CP39" s="66"/>
      <c r="CQ39" s="66"/>
      <c r="CR39" s="66"/>
      <c r="CS39" s="66"/>
      <c r="CT39" s="66"/>
      <c r="CU39" s="66"/>
      <c r="CV39" s="66"/>
      <c r="CW39" s="66"/>
      <c r="CX39" s="66"/>
      <c r="CY39" s="66"/>
      <c r="CZ39" s="66"/>
      <c r="DA39" s="66"/>
      <c r="DB39" s="66"/>
      <c r="DC39" s="66"/>
      <c r="DD39" s="66"/>
      <c r="DE39" s="66"/>
      <c r="DF39" s="66"/>
      <c r="DG39" s="66"/>
      <c r="DH39" s="66"/>
      <c r="DI39" s="66"/>
      <c r="DJ39" s="66"/>
      <c r="DK39" s="66"/>
      <c r="DL39" s="66"/>
      <c r="DM39" s="66"/>
      <c r="DN39" s="66"/>
      <c r="DO39" s="66"/>
      <c r="DP39" s="66"/>
      <c r="DQ39" s="66"/>
      <c r="DR39" s="66"/>
      <c r="DS39" s="66"/>
      <c r="DT39" s="66"/>
      <c r="DU39" s="66"/>
      <c r="DV39" s="66"/>
      <c r="DW39" s="66"/>
      <c r="DX39" s="66"/>
      <c r="DY39" s="66"/>
      <c r="DZ39" s="66"/>
      <c r="EA39" s="66"/>
      <c r="EB39" s="66"/>
      <c r="EC39" s="66"/>
      <c r="ED39" s="66"/>
      <c r="EE39" s="66"/>
      <c r="EF39" s="66"/>
      <c r="EG39" s="66"/>
      <c r="EH39" s="66"/>
      <c r="EI39" s="66"/>
      <c r="EJ39" s="66"/>
      <c r="EK39" s="66"/>
      <c r="EL39" s="66"/>
      <c r="EM39" s="66"/>
      <c r="EN39" s="66"/>
      <c r="EO39" s="66"/>
      <c r="EP39" s="66"/>
      <c r="EQ39" s="66"/>
      <c r="ER39" s="66"/>
      <c r="ES39" s="66"/>
      <c r="ET39" s="66"/>
      <c r="EU39" s="66"/>
      <c r="EV39" s="66"/>
      <c r="EW39" s="66"/>
      <c r="EX39" s="66"/>
      <c r="EY39" s="66"/>
      <c r="EZ39" s="66"/>
      <c r="FA39" s="66"/>
      <c r="FB39" s="66"/>
      <c r="FC39" s="66"/>
      <c r="FD39" s="66"/>
      <c r="FE39" s="66"/>
      <c r="FF39" s="66"/>
      <c r="FG39" s="66"/>
      <c r="FH39" s="66"/>
      <c r="FI39" s="66"/>
      <c r="FJ39" s="66"/>
      <c r="FK39" s="66"/>
      <c r="FL39" s="66"/>
      <c r="FM39" s="66"/>
      <c r="FN39" s="66"/>
      <c r="FO39" s="66"/>
      <c r="FP39" s="66"/>
      <c r="FQ39" s="66"/>
      <c r="FR39" s="66"/>
      <c r="FS39" s="66"/>
      <c r="FT39" s="66"/>
      <c r="FU39" s="66"/>
      <c r="FV39" s="66"/>
      <c r="FW39" s="66"/>
      <c r="FX39" s="66"/>
      <c r="FY39" s="66"/>
      <c r="FZ39" s="66"/>
      <c r="GA39" s="66"/>
      <c r="GB39" s="66"/>
      <c r="GC39" s="66"/>
      <c r="GD39" s="66"/>
      <c r="GE39" s="66"/>
      <c r="GF39" s="66"/>
      <c r="GG39" s="66"/>
      <c r="GH39" s="66"/>
      <c r="GI39" s="66"/>
      <c r="GJ39" s="66"/>
      <c r="GK39" s="66"/>
      <c r="GL39" s="66"/>
      <c r="GM39" s="66"/>
      <c r="GN39" s="66"/>
      <c r="GO39" s="66"/>
      <c r="GP39" s="66"/>
      <c r="GQ39" s="66"/>
      <c r="GR39" s="66"/>
      <c r="GS39" s="66"/>
      <c r="GT39" s="66"/>
      <c r="GU39" s="66"/>
      <c r="GV39" s="66"/>
      <c r="GW39" s="66"/>
      <c r="GX39" s="66"/>
      <c r="GY39" s="66"/>
      <c r="GZ39" s="66"/>
      <c r="HA39" s="66"/>
      <c r="HB39" s="66"/>
      <c r="HC39" s="66"/>
      <c r="HD39" s="66"/>
      <c r="HE39" s="66"/>
      <c r="HF39" s="66"/>
      <c r="HG39" s="66"/>
      <c r="HH39" s="66"/>
      <c r="HI39" s="66"/>
      <c r="HJ39" s="66"/>
      <c r="HK39" s="66"/>
      <c r="HL39" s="66"/>
      <c r="HM39" s="66"/>
      <c r="HN39" s="66"/>
      <c r="HO39" s="66"/>
      <c r="HP39" s="66"/>
      <c r="HQ39" s="66"/>
      <c r="HR39" s="66"/>
      <c r="HS39" s="66"/>
      <c r="HT39" s="66"/>
      <c r="HU39" s="66"/>
      <c r="HV39" s="66"/>
      <c r="HW39" s="66"/>
      <c r="HX39" s="66"/>
      <c r="HY39" s="66"/>
      <c r="HZ39" s="66"/>
      <c r="IA39" s="66"/>
      <c r="IB39" s="66"/>
      <c r="IC39" s="66"/>
      <c r="ID39" s="66"/>
      <c r="IE39" s="66"/>
      <c r="IF39" s="66"/>
      <c r="IG39" s="66"/>
      <c r="IH39" s="66"/>
      <c r="II39" s="66"/>
      <c r="IJ39" s="66"/>
      <c r="IK39" s="66"/>
      <c r="IL39" s="66"/>
      <c r="IM39" s="66"/>
      <c r="IN39" s="66"/>
      <c r="IO39" s="66"/>
      <c r="IP39" s="66"/>
      <c r="IQ39" s="66"/>
      <c r="IR39" s="66"/>
      <c r="IS39" s="66"/>
      <c r="IT39" s="66"/>
      <c r="IU39" s="66"/>
      <c r="IV39" s="66"/>
    </row>
    <row r="40" spans="1:256" s="17" customFormat="1" ht="15">
      <c r="A40" s="65"/>
      <c r="B40" s="239"/>
      <c r="C40" s="68"/>
      <c r="D40" s="68"/>
      <c r="E40" s="69"/>
      <c r="F40" s="68"/>
      <c r="G40" s="55"/>
      <c r="H40" s="66"/>
      <c r="I40" s="66"/>
      <c r="J40" s="66"/>
      <c r="K40" s="66"/>
      <c r="L40" s="66"/>
      <c r="M40" s="66"/>
      <c r="N40" s="66"/>
      <c r="O40" s="66"/>
      <c r="P40" s="66"/>
      <c r="Q40" s="66"/>
      <c r="R40" s="66"/>
      <c r="S40" s="66"/>
      <c r="T40" s="66"/>
      <c r="U40" s="66"/>
      <c r="V40" s="66"/>
      <c r="W40" s="66"/>
      <c r="X40" s="66"/>
      <c r="Y40" s="66"/>
      <c r="Z40" s="66"/>
      <c r="AA40" s="66"/>
      <c r="AB40" s="66"/>
      <c r="AC40" s="66"/>
      <c r="AD40" s="66"/>
      <c r="AE40" s="66"/>
      <c r="AF40" s="66"/>
      <c r="AG40" s="66"/>
      <c r="AH40" s="66"/>
      <c r="AI40" s="66"/>
      <c r="AJ40" s="66"/>
      <c r="AK40" s="66"/>
      <c r="AL40" s="66"/>
      <c r="AM40" s="66"/>
      <c r="AN40" s="66"/>
      <c r="AO40" s="66"/>
      <c r="AP40" s="66"/>
      <c r="AQ40" s="66"/>
      <c r="AR40" s="66"/>
      <c r="AS40" s="66"/>
      <c r="AT40" s="66"/>
      <c r="AU40" s="66"/>
      <c r="AV40" s="66"/>
      <c r="AW40" s="66"/>
      <c r="AX40" s="66"/>
      <c r="AY40" s="66"/>
      <c r="AZ40" s="66"/>
      <c r="BA40" s="66"/>
      <c r="BB40" s="66"/>
      <c r="BC40" s="66"/>
      <c r="BD40" s="66"/>
      <c r="BE40" s="66"/>
      <c r="BF40" s="66"/>
      <c r="BG40" s="66"/>
      <c r="BH40" s="66"/>
      <c r="BI40" s="66"/>
      <c r="BJ40" s="66"/>
      <c r="BK40" s="66"/>
      <c r="BL40" s="66"/>
      <c r="BM40" s="66"/>
      <c r="BN40" s="66"/>
      <c r="BO40" s="66"/>
      <c r="BP40" s="66"/>
      <c r="BQ40" s="66"/>
      <c r="BR40" s="66"/>
      <c r="BS40" s="66"/>
      <c r="BT40" s="66"/>
      <c r="BU40" s="66"/>
      <c r="BV40" s="66"/>
      <c r="BW40" s="66"/>
      <c r="BX40" s="66"/>
      <c r="BY40" s="66"/>
      <c r="BZ40" s="66"/>
      <c r="CA40" s="66"/>
      <c r="CB40" s="66"/>
      <c r="CC40" s="66"/>
      <c r="CD40" s="66"/>
      <c r="CE40" s="66"/>
      <c r="CF40" s="66"/>
      <c r="CG40" s="66"/>
      <c r="CH40" s="66"/>
      <c r="CI40" s="66"/>
      <c r="CJ40" s="66"/>
      <c r="CK40" s="66"/>
      <c r="CL40" s="66"/>
      <c r="CM40" s="66"/>
      <c r="CN40" s="66"/>
      <c r="CO40" s="66"/>
      <c r="CP40" s="66"/>
      <c r="CQ40" s="66"/>
      <c r="CR40" s="66"/>
      <c r="CS40" s="66"/>
      <c r="CT40" s="66"/>
      <c r="CU40" s="66"/>
      <c r="CV40" s="66"/>
      <c r="CW40" s="66"/>
      <c r="CX40" s="66"/>
      <c r="CY40" s="66"/>
      <c r="CZ40" s="66"/>
      <c r="DA40" s="66"/>
      <c r="DB40" s="66"/>
      <c r="DC40" s="66"/>
      <c r="DD40" s="66"/>
      <c r="DE40" s="66"/>
      <c r="DF40" s="66"/>
      <c r="DG40" s="66"/>
      <c r="DH40" s="66"/>
      <c r="DI40" s="66"/>
      <c r="DJ40" s="66"/>
      <c r="DK40" s="66"/>
      <c r="DL40" s="66"/>
      <c r="DM40" s="66"/>
      <c r="DN40" s="66"/>
      <c r="DO40" s="66"/>
      <c r="DP40" s="66"/>
      <c r="DQ40" s="66"/>
      <c r="DR40" s="66"/>
      <c r="DS40" s="66"/>
      <c r="DT40" s="66"/>
      <c r="DU40" s="66"/>
      <c r="DV40" s="66"/>
      <c r="DW40" s="66"/>
      <c r="DX40" s="66"/>
      <c r="DY40" s="66"/>
      <c r="DZ40" s="66"/>
      <c r="EA40" s="66"/>
      <c r="EB40" s="66"/>
      <c r="EC40" s="66"/>
      <c r="ED40" s="66"/>
      <c r="EE40" s="66"/>
      <c r="EF40" s="66"/>
      <c r="EG40" s="66"/>
      <c r="EH40" s="66"/>
      <c r="EI40" s="66"/>
      <c r="EJ40" s="66"/>
      <c r="EK40" s="66"/>
      <c r="EL40" s="66"/>
      <c r="EM40" s="66"/>
      <c r="EN40" s="66"/>
      <c r="EO40" s="66"/>
      <c r="EP40" s="66"/>
      <c r="EQ40" s="66"/>
      <c r="ER40" s="66"/>
      <c r="ES40" s="66"/>
      <c r="ET40" s="66"/>
      <c r="EU40" s="66"/>
      <c r="EV40" s="66"/>
      <c r="EW40" s="66"/>
      <c r="EX40" s="66"/>
      <c r="EY40" s="66"/>
      <c r="EZ40" s="66"/>
      <c r="FA40" s="66"/>
      <c r="FB40" s="66"/>
      <c r="FC40" s="66"/>
      <c r="FD40" s="66"/>
      <c r="FE40" s="66"/>
      <c r="FF40" s="66"/>
      <c r="FG40" s="66"/>
      <c r="FH40" s="66"/>
      <c r="FI40" s="66"/>
      <c r="FJ40" s="66"/>
      <c r="FK40" s="66"/>
      <c r="FL40" s="66"/>
      <c r="FM40" s="66"/>
      <c r="FN40" s="66"/>
      <c r="FO40" s="66"/>
      <c r="FP40" s="66"/>
      <c r="FQ40" s="66"/>
      <c r="FR40" s="66"/>
      <c r="FS40" s="66"/>
      <c r="FT40" s="66"/>
      <c r="FU40" s="66"/>
      <c r="FV40" s="66"/>
      <c r="FW40" s="66"/>
      <c r="FX40" s="66"/>
      <c r="FY40" s="66"/>
      <c r="FZ40" s="66"/>
      <c r="GA40" s="66"/>
      <c r="GB40" s="66"/>
      <c r="GC40" s="66"/>
      <c r="GD40" s="66"/>
      <c r="GE40" s="66"/>
      <c r="GF40" s="66"/>
      <c r="GG40" s="66"/>
      <c r="GH40" s="66"/>
      <c r="GI40" s="66"/>
      <c r="GJ40" s="66"/>
      <c r="GK40" s="66"/>
      <c r="GL40" s="66"/>
      <c r="GM40" s="66"/>
      <c r="GN40" s="66"/>
      <c r="GO40" s="66"/>
      <c r="GP40" s="66"/>
      <c r="GQ40" s="66"/>
      <c r="GR40" s="66"/>
      <c r="GS40" s="66"/>
      <c r="GT40" s="66"/>
      <c r="GU40" s="66"/>
      <c r="GV40" s="66"/>
      <c r="GW40" s="66"/>
      <c r="GX40" s="66"/>
      <c r="GY40" s="66"/>
      <c r="GZ40" s="66"/>
      <c r="HA40" s="66"/>
      <c r="HB40" s="66"/>
      <c r="HC40" s="66"/>
      <c r="HD40" s="66"/>
      <c r="HE40" s="66"/>
      <c r="HF40" s="66"/>
      <c r="HG40" s="66"/>
      <c r="HH40" s="66"/>
      <c r="HI40" s="66"/>
      <c r="HJ40" s="66"/>
      <c r="HK40" s="66"/>
      <c r="HL40" s="66"/>
      <c r="HM40" s="66"/>
      <c r="HN40" s="66"/>
      <c r="HO40" s="66"/>
      <c r="HP40" s="66"/>
      <c r="HQ40" s="66"/>
      <c r="HR40" s="66"/>
      <c r="HS40" s="66"/>
      <c r="HT40" s="66"/>
      <c r="HU40" s="66"/>
      <c r="HV40" s="66"/>
      <c r="HW40" s="66"/>
      <c r="HX40" s="66"/>
      <c r="HY40" s="66"/>
      <c r="HZ40" s="66"/>
      <c r="IA40" s="66"/>
      <c r="IB40" s="66"/>
      <c r="IC40" s="66"/>
      <c r="ID40" s="66"/>
      <c r="IE40" s="66"/>
      <c r="IF40" s="66"/>
      <c r="IG40" s="66"/>
      <c r="IH40" s="66"/>
      <c r="II40" s="66"/>
      <c r="IJ40" s="66"/>
      <c r="IK40" s="66"/>
      <c r="IL40" s="66"/>
      <c r="IM40" s="66"/>
      <c r="IN40" s="66"/>
      <c r="IO40" s="66"/>
      <c r="IP40" s="66"/>
      <c r="IQ40" s="66"/>
      <c r="IR40" s="66"/>
      <c r="IS40" s="66"/>
      <c r="IT40" s="66"/>
      <c r="IU40" s="66"/>
      <c r="IV40" s="66"/>
    </row>
    <row r="41" spans="1:256" s="17" customFormat="1" ht="15">
      <c r="A41" s="65"/>
      <c r="B41" s="239"/>
      <c r="C41" s="68"/>
      <c r="D41" s="68"/>
      <c r="E41" s="69"/>
      <c r="F41" s="68"/>
      <c r="G41" s="55"/>
      <c r="H41" s="66"/>
      <c r="I41" s="66"/>
      <c r="J41" s="66"/>
      <c r="K41" s="66"/>
      <c r="L41" s="66"/>
      <c r="M41" s="66"/>
      <c r="N41" s="66"/>
      <c r="O41" s="66"/>
      <c r="P41" s="66"/>
      <c r="Q41" s="66"/>
      <c r="R41" s="66"/>
      <c r="S41" s="66"/>
      <c r="T41" s="66"/>
      <c r="U41" s="66"/>
      <c r="V41" s="66"/>
      <c r="W41" s="66"/>
      <c r="X41" s="66"/>
      <c r="Y41" s="66"/>
      <c r="Z41" s="66"/>
      <c r="AA41" s="66"/>
      <c r="AB41" s="66"/>
      <c r="AC41" s="66"/>
      <c r="AD41" s="66"/>
      <c r="AE41" s="66"/>
      <c r="AF41" s="66"/>
      <c r="AG41" s="66"/>
      <c r="AH41" s="66"/>
      <c r="AI41" s="66"/>
      <c r="AJ41" s="66"/>
      <c r="AK41" s="66"/>
      <c r="AL41" s="66"/>
      <c r="AM41" s="66"/>
      <c r="AN41" s="66"/>
      <c r="AO41" s="66"/>
      <c r="AP41" s="66"/>
      <c r="AQ41" s="66"/>
      <c r="AR41" s="66"/>
      <c r="AS41" s="66"/>
      <c r="AT41" s="66"/>
      <c r="AU41" s="66"/>
      <c r="AV41" s="66"/>
      <c r="AW41" s="66"/>
      <c r="AX41" s="66"/>
      <c r="AY41" s="66"/>
      <c r="AZ41" s="66"/>
      <c r="BA41" s="66"/>
      <c r="BB41" s="66"/>
      <c r="BC41" s="66"/>
      <c r="BD41" s="66"/>
      <c r="BE41" s="66"/>
      <c r="BF41" s="66"/>
      <c r="BG41" s="66"/>
      <c r="BH41" s="66"/>
      <c r="BI41" s="66"/>
      <c r="BJ41" s="66"/>
      <c r="BK41" s="66"/>
      <c r="BL41" s="66"/>
      <c r="BM41" s="66"/>
      <c r="BN41" s="66"/>
      <c r="BO41" s="66"/>
      <c r="BP41" s="66"/>
      <c r="BQ41" s="66"/>
      <c r="BR41" s="66"/>
      <c r="BS41" s="66"/>
      <c r="BT41" s="66"/>
      <c r="BU41" s="66"/>
      <c r="BV41" s="66"/>
      <c r="BW41" s="66"/>
      <c r="BX41" s="66"/>
      <c r="BY41" s="66"/>
      <c r="BZ41" s="66"/>
      <c r="CA41" s="66"/>
      <c r="CB41" s="66"/>
      <c r="CC41" s="66"/>
      <c r="CD41" s="66"/>
      <c r="CE41" s="66"/>
      <c r="CF41" s="66"/>
      <c r="CG41" s="66"/>
      <c r="CH41" s="66"/>
      <c r="CI41" s="66"/>
      <c r="CJ41" s="66"/>
      <c r="CK41" s="66"/>
      <c r="CL41" s="66"/>
      <c r="CM41" s="66"/>
      <c r="CN41" s="66"/>
      <c r="CO41" s="66"/>
      <c r="CP41" s="66"/>
      <c r="CQ41" s="66"/>
      <c r="CR41" s="66"/>
      <c r="CS41" s="66"/>
      <c r="CT41" s="66"/>
      <c r="CU41" s="66"/>
      <c r="CV41" s="66"/>
      <c r="CW41" s="66"/>
      <c r="CX41" s="66"/>
      <c r="CY41" s="66"/>
      <c r="CZ41" s="66"/>
      <c r="DA41" s="66"/>
      <c r="DB41" s="66"/>
      <c r="DC41" s="66"/>
      <c r="DD41" s="66"/>
      <c r="DE41" s="66"/>
      <c r="DF41" s="66"/>
      <c r="DG41" s="66"/>
      <c r="DH41" s="66"/>
      <c r="DI41" s="66"/>
      <c r="DJ41" s="66"/>
      <c r="DK41" s="66"/>
      <c r="DL41" s="66"/>
      <c r="DM41" s="66"/>
      <c r="DN41" s="66"/>
      <c r="DO41" s="66"/>
      <c r="DP41" s="66"/>
      <c r="DQ41" s="66"/>
      <c r="DR41" s="66"/>
      <c r="DS41" s="66"/>
      <c r="DT41" s="66"/>
      <c r="DU41" s="66"/>
      <c r="DV41" s="66"/>
      <c r="DW41" s="66"/>
      <c r="DX41" s="66"/>
      <c r="DY41" s="66"/>
      <c r="DZ41" s="66"/>
      <c r="EA41" s="66"/>
      <c r="EB41" s="66"/>
      <c r="EC41" s="66"/>
      <c r="ED41" s="66"/>
      <c r="EE41" s="66"/>
      <c r="EF41" s="66"/>
      <c r="EG41" s="66"/>
      <c r="EH41" s="66"/>
      <c r="EI41" s="66"/>
      <c r="EJ41" s="66"/>
      <c r="EK41" s="66"/>
      <c r="EL41" s="66"/>
      <c r="EM41" s="66"/>
      <c r="EN41" s="66"/>
      <c r="EO41" s="66"/>
      <c r="EP41" s="66"/>
      <c r="EQ41" s="66"/>
      <c r="ER41" s="66"/>
      <c r="ES41" s="66"/>
      <c r="ET41" s="66"/>
      <c r="EU41" s="66"/>
      <c r="EV41" s="66"/>
      <c r="EW41" s="66"/>
      <c r="EX41" s="66"/>
      <c r="EY41" s="66"/>
      <c r="EZ41" s="66"/>
      <c r="FA41" s="66"/>
      <c r="FB41" s="66"/>
      <c r="FC41" s="66"/>
      <c r="FD41" s="66"/>
      <c r="FE41" s="66"/>
      <c r="FF41" s="66"/>
      <c r="FG41" s="66"/>
      <c r="FH41" s="66"/>
      <c r="FI41" s="66"/>
      <c r="FJ41" s="66"/>
      <c r="FK41" s="66"/>
      <c r="FL41" s="66"/>
      <c r="FM41" s="66"/>
      <c r="FN41" s="66"/>
      <c r="FO41" s="66"/>
      <c r="FP41" s="66"/>
      <c r="FQ41" s="66"/>
      <c r="FR41" s="66"/>
      <c r="FS41" s="66"/>
      <c r="FT41" s="66"/>
      <c r="FU41" s="66"/>
      <c r="FV41" s="66"/>
      <c r="FW41" s="66"/>
      <c r="FX41" s="66"/>
      <c r="FY41" s="66"/>
      <c r="FZ41" s="66"/>
      <c r="GA41" s="66"/>
      <c r="GB41" s="66"/>
      <c r="GC41" s="66"/>
      <c r="GD41" s="66"/>
      <c r="GE41" s="66"/>
      <c r="GF41" s="66"/>
      <c r="GG41" s="66"/>
      <c r="GH41" s="66"/>
      <c r="GI41" s="66"/>
      <c r="GJ41" s="66"/>
      <c r="GK41" s="66"/>
      <c r="GL41" s="66"/>
      <c r="GM41" s="66"/>
      <c r="GN41" s="66"/>
      <c r="GO41" s="66"/>
      <c r="GP41" s="66"/>
      <c r="GQ41" s="66"/>
      <c r="GR41" s="66"/>
      <c r="GS41" s="66"/>
      <c r="GT41" s="66"/>
      <c r="GU41" s="66"/>
      <c r="GV41" s="66"/>
      <c r="GW41" s="66"/>
      <c r="GX41" s="66"/>
      <c r="GY41" s="66"/>
      <c r="GZ41" s="66"/>
      <c r="HA41" s="66"/>
      <c r="HB41" s="66"/>
      <c r="HC41" s="66"/>
      <c r="HD41" s="66"/>
      <c r="HE41" s="66"/>
      <c r="HF41" s="66"/>
      <c r="HG41" s="66"/>
      <c r="HH41" s="66"/>
      <c r="HI41" s="66"/>
      <c r="HJ41" s="66"/>
      <c r="HK41" s="66"/>
      <c r="HL41" s="66"/>
      <c r="HM41" s="66"/>
      <c r="HN41" s="66"/>
      <c r="HO41" s="66"/>
      <c r="HP41" s="66"/>
      <c r="HQ41" s="66"/>
      <c r="HR41" s="66"/>
      <c r="HS41" s="66"/>
      <c r="HT41" s="66"/>
      <c r="HU41" s="66"/>
      <c r="HV41" s="66"/>
      <c r="HW41" s="66"/>
      <c r="HX41" s="66"/>
      <c r="HY41" s="66"/>
      <c r="HZ41" s="66"/>
      <c r="IA41" s="66"/>
      <c r="IB41" s="66"/>
      <c r="IC41" s="66"/>
      <c r="ID41" s="66"/>
      <c r="IE41" s="66"/>
      <c r="IF41" s="66"/>
      <c r="IG41" s="66"/>
      <c r="IH41" s="66"/>
      <c r="II41" s="66"/>
      <c r="IJ41" s="66"/>
      <c r="IK41" s="66"/>
      <c r="IL41" s="66"/>
      <c r="IM41" s="66"/>
      <c r="IN41" s="66"/>
      <c r="IO41" s="66"/>
      <c r="IP41" s="66"/>
      <c r="IQ41" s="66"/>
      <c r="IR41" s="66"/>
      <c r="IS41" s="66"/>
      <c r="IT41" s="66"/>
      <c r="IU41" s="66"/>
      <c r="IV41" s="66"/>
    </row>
    <row r="42" spans="1:256" s="17" customFormat="1" ht="15">
      <c r="A42" s="65"/>
      <c r="B42" s="239"/>
      <c r="C42" s="68"/>
      <c r="D42" s="68"/>
      <c r="E42" s="69"/>
      <c r="F42" s="68"/>
      <c r="G42" s="55"/>
      <c r="H42" s="66"/>
      <c r="I42" s="66"/>
      <c r="J42" s="66"/>
      <c r="K42" s="66"/>
      <c r="L42" s="66"/>
      <c r="M42" s="66"/>
      <c r="N42" s="66"/>
      <c r="O42" s="66"/>
      <c r="P42" s="66"/>
      <c r="Q42" s="66"/>
      <c r="R42" s="66"/>
      <c r="S42" s="66"/>
      <c r="T42" s="66"/>
      <c r="U42" s="66"/>
      <c r="V42" s="66"/>
      <c r="W42" s="66"/>
      <c r="X42" s="66"/>
      <c r="Y42" s="66"/>
      <c r="Z42" s="66"/>
      <c r="AA42" s="66"/>
      <c r="AB42" s="66"/>
      <c r="AC42" s="66"/>
      <c r="AD42" s="66"/>
      <c r="AE42" s="66"/>
      <c r="AF42" s="66"/>
      <c r="AG42" s="66"/>
      <c r="AH42" s="66"/>
      <c r="AI42" s="66"/>
      <c r="AJ42" s="66"/>
      <c r="AK42" s="66"/>
      <c r="AL42" s="66"/>
      <c r="AM42" s="66"/>
      <c r="AN42" s="66"/>
      <c r="AO42" s="66"/>
      <c r="AP42" s="66"/>
      <c r="AQ42" s="66"/>
      <c r="AR42" s="66"/>
      <c r="AS42" s="66"/>
      <c r="AT42" s="66"/>
      <c r="AU42" s="66"/>
      <c r="AV42" s="66"/>
      <c r="AW42" s="66"/>
      <c r="AX42" s="66"/>
      <c r="AY42" s="66"/>
      <c r="AZ42" s="66"/>
      <c r="BA42" s="66"/>
      <c r="BB42" s="66"/>
      <c r="BC42" s="66"/>
      <c r="BD42" s="66"/>
      <c r="BE42" s="66"/>
      <c r="BF42" s="66"/>
      <c r="BG42" s="66"/>
      <c r="BH42" s="66"/>
      <c r="BI42" s="66"/>
      <c r="BJ42" s="66"/>
      <c r="BK42" s="66"/>
      <c r="BL42" s="66"/>
      <c r="BM42" s="66"/>
      <c r="BN42" s="66"/>
      <c r="BO42" s="66"/>
      <c r="BP42" s="66"/>
      <c r="BQ42" s="66"/>
      <c r="BR42" s="66"/>
      <c r="BS42" s="66"/>
      <c r="BT42" s="66"/>
      <c r="BU42" s="66"/>
      <c r="BV42" s="66"/>
      <c r="BW42" s="66"/>
      <c r="BX42" s="66"/>
      <c r="BY42" s="66"/>
      <c r="BZ42" s="66"/>
      <c r="CA42" s="66"/>
      <c r="CB42" s="66"/>
      <c r="CC42" s="66"/>
      <c r="CD42" s="66"/>
      <c r="CE42" s="66"/>
      <c r="CF42" s="66"/>
      <c r="CG42" s="66"/>
      <c r="CH42" s="66"/>
      <c r="CI42" s="66"/>
      <c r="CJ42" s="66"/>
      <c r="CK42" s="66"/>
      <c r="CL42" s="66"/>
      <c r="CM42" s="66"/>
      <c r="CN42" s="66"/>
      <c r="CO42" s="66"/>
      <c r="CP42" s="66"/>
      <c r="CQ42" s="66"/>
      <c r="CR42" s="66"/>
      <c r="CS42" s="66"/>
      <c r="CT42" s="66"/>
      <c r="CU42" s="66"/>
      <c r="CV42" s="66"/>
      <c r="CW42" s="66"/>
      <c r="CX42" s="66"/>
      <c r="CY42" s="66"/>
      <c r="CZ42" s="66"/>
      <c r="DA42" s="66"/>
      <c r="DB42" s="66"/>
      <c r="DC42" s="66"/>
      <c r="DD42" s="66"/>
      <c r="DE42" s="66"/>
      <c r="DF42" s="66"/>
      <c r="DG42" s="66"/>
      <c r="DH42" s="66"/>
      <c r="DI42" s="66"/>
      <c r="DJ42" s="66"/>
      <c r="DK42" s="66"/>
      <c r="DL42" s="66"/>
      <c r="DM42" s="66"/>
      <c r="DN42" s="66"/>
      <c r="DO42" s="66"/>
      <c r="DP42" s="66"/>
      <c r="DQ42" s="66"/>
      <c r="DR42" s="66"/>
      <c r="DS42" s="66"/>
      <c r="DT42" s="66"/>
      <c r="DU42" s="66"/>
      <c r="DV42" s="66"/>
      <c r="DW42" s="66"/>
      <c r="DX42" s="66"/>
      <c r="DY42" s="66"/>
      <c r="DZ42" s="66"/>
      <c r="EA42" s="66"/>
      <c r="EB42" s="66"/>
      <c r="EC42" s="66"/>
      <c r="ED42" s="66"/>
      <c r="EE42" s="66"/>
      <c r="EF42" s="66"/>
      <c r="EG42" s="66"/>
      <c r="EH42" s="66"/>
      <c r="EI42" s="66"/>
      <c r="EJ42" s="66"/>
      <c r="EK42" s="66"/>
      <c r="EL42" s="66"/>
      <c r="EM42" s="66"/>
      <c r="EN42" s="66"/>
      <c r="EO42" s="66"/>
      <c r="EP42" s="66"/>
      <c r="EQ42" s="66"/>
      <c r="ER42" s="66"/>
      <c r="ES42" s="66"/>
      <c r="ET42" s="66"/>
      <c r="EU42" s="66"/>
      <c r="EV42" s="66"/>
      <c r="EW42" s="66"/>
      <c r="EX42" s="66"/>
      <c r="EY42" s="66"/>
      <c r="EZ42" s="66"/>
      <c r="FA42" s="66"/>
      <c r="FB42" s="66"/>
      <c r="FC42" s="66"/>
      <c r="FD42" s="66"/>
      <c r="FE42" s="66"/>
      <c r="FF42" s="66"/>
      <c r="FG42" s="66"/>
      <c r="FH42" s="66"/>
      <c r="FI42" s="66"/>
      <c r="FJ42" s="66"/>
      <c r="FK42" s="66"/>
      <c r="FL42" s="66"/>
      <c r="FM42" s="66"/>
      <c r="FN42" s="66"/>
      <c r="FO42" s="66"/>
      <c r="FP42" s="66"/>
      <c r="FQ42" s="66"/>
      <c r="FR42" s="66"/>
      <c r="FS42" s="66"/>
      <c r="FT42" s="66"/>
      <c r="FU42" s="66"/>
      <c r="FV42" s="66"/>
      <c r="FW42" s="66"/>
      <c r="FX42" s="66"/>
      <c r="FY42" s="66"/>
      <c r="FZ42" s="66"/>
      <c r="GA42" s="66"/>
      <c r="GB42" s="66"/>
      <c r="GC42" s="66"/>
      <c r="GD42" s="66"/>
      <c r="GE42" s="66"/>
      <c r="GF42" s="66"/>
      <c r="GG42" s="66"/>
      <c r="GH42" s="66"/>
      <c r="GI42" s="66"/>
      <c r="GJ42" s="66"/>
      <c r="GK42" s="66"/>
      <c r="GL42" s="66"/>
      <c r="GM42" s="66"/>
      <c r="GN42" s="66"/>
      <c r="GO42" s="66"/>
      <c r="GP42" s="66"/>
      <c r="GQ42" s="66"/>
      <c r="GR42" s="66"/>
      <c r="GS42" s="66"/>
      <c r="GT42" s="66"/>
      <c r="GU42" s="66"/>
      <c r="GV42" s="66"/>
      <c r="GW42" s="66"/>
      <c r="GX42" s="66"/>
      <c r="GY42" s="66"/>
      <c r="GZ42" s="66"/>
      <c r="HA42" s="66"/>
      <c r="HB42" s="66"/>
      <c r="HC42" s="66"/>
      <c r="HD42" s="66"/>
      <c r="HE42" s="66"/>
      <c r="HF42" s="66"/>
      <c r="HG42" s="66"/>
      <c r="HH42" s="66"/>
      <c r="HI42" s="66"/>
      <c r="HJ42" s="66"/>
      <c r="HK42" s="66"/>
      <c r="HL42" s="66"/>
      <c r="HM42" s="66"/>
      <c r="HN42" s="66"/>
      <c r="HO42" s="66"/>
      <c r="HP42" s="66"/>
      <c r="HQ42" s="66"/>
      <c r="HR42" s="66"/>
      <c r="HS42" s="66"/>
      <c r="HT42" s="66"/>
      <c r="HU42" s="66"/>
      <c r="HV42" s="66"/>
      <c r="HW42" s="66"/>
      <c r="HX42" s="66"/>
      <c r="HY42" s="66"/>
      <c r="HZ42" s="66"/>
      <c r="IA42" s="66"/>
      <c r="IB42" s="66"/>
      <c r="IC42" s="66"/>
      <c r="ID42" s="66"/>
      <c r="IE42" s="66"/>
      <c r="IF42" s="66"/>
      <c r="IG42" s="66"/>
      <c r="IH42" s="66"/>
      <c r="II42" s="66"/>
      <c r="IJ42" s="66"/>
      <c r="IK42" s="66"/>
      <c r="IL42" s="66"/>
      <c r="IM42" s="66"/>
      <c r="IN42" s="66"/>
      <c r="IO42" s="66"/>
      <c r="IP42" s="66"/>
      <c r="IQ42" s="66"/>
      <c r="IR42" s="66"/>
      <c r="IS42" s="66"/>
      <c r="IT42" s="66"/>
      <c r="IU42" s="66"/>
      <c r="IV42" s="66"/>
    </row>
    <row r="43" spans="1:256" s="17" customFormat="1" ht="15">
      <c r="A43" s="65"/>
      <c r="B43" s="239"/>
      <c r="C43" s="68"/>
      <c r="D43" s="68"/>
      <c r="E43" s="69"/>
      <c r="F43" s="68"/>
      <c r="G43" s="55"/>
      <c r="H43" s="66"/>
      <c r="I43" s="66"/>
      <c r="J43" s="66"/>
      <c r="K43" s="66"/>
      <c r="L43" s="66"/>
      <c r="M43" s="66"/>
      <c r="N43" s="66"/>
      <c r="O43" s="66"/>
      <c r="P43" s="66"/>
      <c r="Q43" s="66"/>
      <c r="R43" s="66"/>
      <c r="S43" s="66"/>
      <c r="T43" s="66"/>
      <c r="U43" s="66"/>
      <c r="V43" s="66"/>
      <c r="W43" s="66"/>
      <c r="X43" s="66"/>
      <c r="Y43" s="66"/>
      <c r="Z43" s="66"/>
      <c r="AA43" s="66"/>
      <c r="AB43" s="66"/>
      <c r="AC43" s="66"/>
      <c r="AD43" s="66"/>
      <c r="AE43" s="66"/>
      <c r="AF43" s="66"/>
      <c r="AG43" s="66"/>
      <c r="AH43" s="66"/>
      <c r="AI43" s="66"/>
      <c r="AJ43" s="66"/>
      <c r="AK43" s="66"/>
      <c r="AL43" s="66"/>
      <c r="AM43" s="66"/>
      <c r="AN43" s="66"/>
      <c r="AO43" s="66"/>
      <c r="AP43" s="66"/>
      <c r="AQ43" s="66"/>
      <c r="AR43" s="66"/>
      <c r="AS43" s="66"/>
      <c r="AT43" s="66"/>
      <c r="AU43" s="66"/>
      <c r="AV43" s="66"/>
      <c r="AW43" s="66"/>
      <c r="AX43" s="66"/>
      <c r="AY43" s="66"/>
      <c r="AZ43" s="66"/>
      <c r="BA43" s="66"/>
      <c r="BB43" s="66"/>
      <c r="BC43" s="66"/>
      <c r="BD43" s="66"/>
      <c r="BE43" s="66"/>
      <c r="BF43" s="66"/>
      <c r="BG43" s="66"/>
      <c r="BH43" s="66"/>
      <c r="BI43" s="66"/>
      <c r="BJ43" s="66"/>
      <c r="BK43" s="66"/>
      <c r="BL43" s="66"/>
      <c r="BM43" s="66"/>
      <c r="BN43" s="66"/>
      <c r="BO43" s="66"/>
      <c r="BP43" s="66"/>
      <c r="BQ43" s="66"/>
      <c r="BR43" s="66"/>
      <c r="BS43" s="66"/>
      <c r="BT43" s="66"/>
      <c r="BU43" s="66"/>
      <c r="BV43" s="66"/>
      <c r="BW43" s="66"/>
      <c r="BX43" s="66"/>
      <c r="BY43" s="66"/>
      <c r="BZ43" s="66"/>
      <c r="CA43" s="66"/>
      <c r="CB43" s="66"/>
      <c r="CC43" s="66"/>
      <c r="CD43" s="66"/>
      <c r="CE43" s="66"/>
      <c r="CF43" s="66"/>
      <c r="CG43" s="66"/>
      <c r="CH43" s="66"/>
      <c r="CI43" s="66"/>
      <c r="CJ43" s="66"/>
      <c r="CK43" s="66"/>
      <c r="CL43" s="66"/>
      <c r="CM43" s="66"/>
      <c r="CN43" s="66"/>
      <c r="CO43" s="66"/>
      <c r="CP43" s="66"/>
      <c r="CQ43" s="66"/>
      <c r="CR43" s="66"/>
      <c r="CS43" s="66"/>
      <c r="CT43" s="66"/>
      <c r="CU43" s="66"/>
      <c r="CV43" s="66"/>
      <c r="CW43" s="66"/>
      <c r="CX43" s="66"/>
      <c r="CY43" s="66"/>
      <c r="CZ43" s="66"/>
      <c r="DA43" s="66"/>
      <c r="DB43" s="66"/>
      <c r="DC43" s="66"/>
      <c r="DD43" s="66"/>
      <c r="DE43" s="66"/>
      <c r="DF43" s="66"/>
      <c r="DG43" s="66"/>
      <c r="DH43" s="66"/>
      <c r="DI43" s="66"/>
      <c r="DJ43" s="66"/>
      <c r="DK43" s="66"/>
      <c r="DL43" s="66"/>
      <c r="DM43" s="66"/>
      <c r="DN43" s="66"/>
      <c r="DO43" s="66"/>
      <c r="DP43" s="66"/>
      <c r="DQ43" s="66"/>
      <c r="DR43" s="66"/>
      <c r="DS43" s="66"/>
      <c r="DT43" s="66"/>
      <c r="DU43" s="66"/>
      <c r="DV43" s="66"/>
      <c r="DW43" s="66"/>
      <c r="DX43" s="66"/>
      <c r="DY43" s="66"/>
      <c r="DZ43" s="66"/>
      <c r="EA43" s="66"/>
      <c r="EB43" s="66"/>
      <c r="EC43" s="66"/>
      <c r="ED43" s="66"/>
      <c r="EE43" s="66"/>
      <c r="EF43" s="66"/>
      <c r="EG43" s="66"/>
      <c r="EH43" s="66"/>
      <c r="EI43" s="66"/>
      <c r="EJ43" s="66"/>
      <c r="EK43" s="66"/>
      <c r="EL43" s="66"/>
      <c r="EM43" s="66"/>
      <c r="EN43" s="66"/>
      <c r="EO43" s="66"/>
      <c r="EP43" s="66"/>
      <c r="EQ43" s="66"/>
      <c r="ER43" s="66"/>
      <c r="ES43" s="66"/>
      <c r="ET43" s="66"/>
      <c r="EU43" s="66"/>
      <c r="EV43" s="66"/>
      <c r="EW43" s="66"/>
      <c r="EX43" s="66"/>
      <c r="EY43" s="66"/>
      <c r="EZ43" s="66"/>
      <c r="FA43" s="66"/>
      <c r="FB43" s="66"/>
      <c r="FC43" s="66"/>
      <c r="FD43" s="66"/>
      <c r="FE43" s="66"/>
      <c r="FF43" s="66"/>
      <c r="FG43" s="66"/>
      <c r="FH43" s="66"/>
      <c r="FI43" s="66"/>
      <c r="FJ43" s="66"/>
      <c r="FK43" s="66"/>
      <c r="FL43" s="66"/>
      <c r="FM43" s="66"/>
      <c r="FN43" s="66"/>
      <c r="FO43" s="66"/>
      <c r="FP43" s="66"/>
      <c r="FQ43" s="66"/>
      <c r="FR43" s="66"/>
      <c r="FS43" s="66"/>
      <c r="FT43" s="66"/>
      <c r="FU43" s="66"/>
      <c r="FV43" s="66"/>
      <c r="FW43" s="66"/>
      <c r="FX43" s="66"/>
      <c r="FY43" s="66"/>
      <c r="FZ43" s="66"/>
      <c r="GA43" s="66"/>
      <c r="GB43" s="66"/>
      <c r="GC43" s="66"/>
      <c r="GD43" s="66"/>
      <c r="GE43" s="66"/>
      <c r="GF43" s="66"/>
      <c r="GG43" s="66"/>
      <c r="GH43" s="66"/>
      <c r="GI43" s="66"/>
      <c r="GJ43" s="66"/>
      <c r="GK43" s="66"/>
      <c r="GL43" s="66"/>
      <c r="GM43" s="66"/>
      <c r="GN43" s="66"/>
      <c r="GO43" s="66"/>
      <c r="GP43" s="66"/>
      <c r="GQ43" s="66"/>
      <c r="GR43" s="66"/>
      <c r="GS43" s="66"/>
      <c r="GT43" s="66"/>
      <c r="GU43" s="66"/>
      <c r="GV43" s="66"/>
      <c r="GW43" s="66"/>
      <c r="GX43" s="66"/>
      <c r="GY43" s="66"/>
      <c r="GZ43" s="66"/>
      <c r="HA43" s="66"/>
      <c r="HB43" s="66"/>
      <c r="HC43" s="66"/>
      <c r="HD43" s="66"/>
      <c r="HE43" s="66"/>
      <c r="HF43" s="66"/>
      <c r="HG43" s="66"/>
      <c r="HH43" s="66"/>
      <c r="HI43" s="66"/>
      <c r="HJ43" s="66"/>
      <c r="HK43" s="66"/>
      <c r="HL43" s="66"/>
      <c r="HM43" s="66"/>
      <c r="HN43" s="66"/>
      <c r="HO43" s="66"/>
      <c r="HP43" s="66"/>
      <c r="HQ43" s="66"/>
      <c r="HR43" s="66"/>
      <c r="HS43" s="66"/>
      <c r="HT43" s="66"/>
      <c r="HU43" s="66"/>
      <c r="HV43" s="66"/>
      <c r="HW43" s="66"/>
      <c r="HX43" s="66"/>
      <c r="HY43" s="66"/>
      <c r="HZ43" s="66"/>
      <c r="IA43" s="66"/>
      <c r="IB43" s="66"/>
      <c r="IC43" s="66"/>
      <c r="ID43" s="66"/>
      <c r="IE43" s="66"/>
      <c r="IF43" s="66"/>
      <c r="IG43" s="66"/>
      <c r="IH43" s="66"/>
      <c r="II43" s="66"/>
      <c r="IJ43" s="66"/>
      <c r="IK43" s="66"/>
      <c r="IL43" s="66"/>
      <c r="IM43" s="66"/>
      <c r="IN43" s="66"/>
      <c r="IO43" s="66"/>
      <c r="IP43" s="66"/>
      <c r="IQ43" s="66"/>
      <c r="IR43" s="66"/>
      <c r="IS43" s="66"/>
      <c r="IT43" s="66"/>
      <c r="IU43" s="66"/>
      <c r="IV43" s="66"/>
    </row>
    <row r="44" spans="1:256" s="17" customFormat="1" ht="15">
      <c r="A44" s="65"/>
      <c r="B44" s="70"/>
      <c r="C44" s="68"/>
      <c r="D44" s="68"/>
      <c r="E44" s="69"/>
      <c r="F44" s="68"/>
      <c r="G44" s="55"/>
      <c r="H44" s="66"/>
      <c r="I44" s="66"/>
      <c r="J44" s="66"/>
      <c r="K44" s="66"/>
      <c r="L44" s="66"/>
      <c r="M44" s="66"/>
      <c r="N44" s="66"/>
      <c r="O44" s="66"/>
      <c r="P44" s="66"/>
      <c r="Q44" s="66"/>
      <c r="R44" s="66"/>
      <c r="S44" s="66"/>
      <c r="T44" s="66"/>
      <c r="U44" s="66"/>
      <c r="V44" s="66"/>
      <c r="W44" s="66"/>
      <c r="X44" s="66"/>
      <c r="Y44" s="66"/>
      <c r="Z44" s="66"/>
      <c r="AA44" s="66"/>
      <c r="AB44" s="66"/>
      <c r="AC44" s="66"/>
      <c r="AD44" s="66"/>
      <c r="AE44" s="66"/>
      <c r="AF44" s="66"/>
      <c r="AG44" s="66"/>
      <c r="AH44" s="66"/>
      <c r="AI44" s="66"/>
      <c r="AJ44" s="66"/>
      <c r="AK44" s="66"/>
      <c r="AL44" s="66"/>
      <c r="AM44" s="66"/>
      <c r="AN44" s="66"/>
      <c r="AO44" s="66"/>
      <c r="AP44" s="66"/>
      <c r="AQ44" s="66"/>
      <c r="AR44" s="66"/>
      <c r="AS44" s="66"/>
      <c r="AT44" s="66"/>
      <c r="AU44" s="66"/>
      <c r="AV44" s="66"/>
      <c r="AW44" s="66"/>
      <c r="AX44" s="66"/>
      <c r="AY44" s="66"/>
      <c r="AZ44" s="66"/>
      <c r="BA44" s="66"/>
      <c r="BB44" s="66"/>
      <c r="BC44" s="66"/>
      <c r="BD44" s="66"/>
      <c r="BE44" s="66"/>
      <c r="BF44" s="66"/>
      <c r="BG44" s="66"/>
      <c r="BH44" s="66"/>
      <c r="BI44" s="66"/>
      <c r="BJ44" s="66"/>
      <c r="BK44" s="66"/>
      <c r="BL44" s="66"/>
      <c r="BM44" s="66"/>
      <c r="BN44" s="66"/>
      <c r="BO44" s="66"/>
      <c r="BP44" s="66"/>
      <c r="BQ44" s="66"/>
      <c r="BR44" s="66"/>
      <c r="BS44" s="66"/>
      <c r="BT44" s="66"/>
      <c r="BU44" s="66"/>
      <c r="BV44" s="66"/>
      <c r="BW44" s="66"/>
      <c r="BX44" s="66"/>
      <c r="BY44" s="66"/>
      <c r="BZ44" s="66"/>
      <c r="CA44" s="66"/>
      <c r="CB44" s="66"/>
      <c r="CC44" s="66"/>
      <c r="CD44" s="66"/>
      <c r="CE44" s="66"/>
      <c r="CF44" s="66"/>
      <c r="CG44" s="66"/>
      <c r="CH44" s="66"/>
      <c r="CI44" s="66"/>
      <c r="CJ44" s="66"/>
      <c r="CK44" s="66"/>
      <c r="CL44" s="66"/>
      <c r="CM44" s="66"/>
      <c r="CN44" s="66"/>
      <c r="CO44" s="66"/>
      <c r="CP44" s="66"/>
      <c r="CQ44" s="66"/>
      <c r="CR44" s="66"/>
      <c r="CS44" s="66"/>
      <c r="CT44" s="66"/>
      <c r="CU44" s="66"/>
      <c r="CV44" s="66"/>
      <c r="CW44" s="66"/>
      <c r="CX44" s="66"/>
      <c r="CY44" s="66"/>
      <c r="CZ44" s="66"/>
      <c r="DA44" s="66"/>
      <c r="DB44" s="66"/>
      <c r="DC44" s="66"/>
      <c r="DD44" s="66"/>
      <c r="DE44" s="66"/>
      <c r="DF44" s="66"/>
      <c r="DG44" s="66"/>
      <c r="DH44" s="66"/>
      <c r="DI44" s="66"/>
      <c r="DJ44" s="66"/>
      <c r="DK44" s="66"/>
      <c r="DL44" s="66"/>
      <c r="DM44" s="66"/>
      <c r="DN44" s="66"/>
      <c r="DO44" s="66"/>
      <c r="DP44" s="66"/>
      <c r="DQ44" s="66"/>
      <c r="DR44" s="66"/>
      <c r="DS44" s="66"/>
      <c r="DT44" s="66"/>
      <c r="DU44" s="66"/>
      <c r="DV44" s="66"/>
      <c r="DW44" s="66"/>
      <c r="DX44" s="66"/>
      <c r="DY44" s="66"/>
      <c r="DZ44" s="66"/>
      <c r="EA44" s="66"/>
      <c r="EB44" s="66"/>
      <c r="EC44" s="66"/>
      <c r="ED44" s="66"/>
      <c r="EE44" s="66"/>
      <c r="EF44" s="66"/>
      <c r="EG44" s="66"/>
      <c r="EH44" s="66"/>
      <c r="EI44" s="66"/>
      <c r="EJ44" s="66"/>
      <c r="EK44" s="66"/>
      <c r="EL44" s="66"/>
      <c r="EM44" s="66"/>
      <c r="EN44" s="66"/>
      <c r="EO44" s="66"/>
      <c r="EP44" s="66"/>
      <c r="EQ44" s="66"/>
      <c r="ER44" s="66"/>
      <c r="ES44" s="66"/>
      <c r="ET44" s="66"/>
      <c r="EU44" s="66"/>
      <c r="EV44" s="66"/>
      <c r="EW44" s="66"/>
      <c r="EX44" s="66"/>
      <c r="EY44" s="66"/>
      <c r="EZ44" s="66"/>
      <c r="FA44" s="66"/>
      <c r="FB44" s="66"/>
      <c r="FC44" s="66"/>
      <c r="FD44" s="66"/>
      <c r="FE44" s="66"/>
      <c r="FF44" s="66"/>
      <c r="FG44" s="66"/>
      <c r="FH44" s="66"/>
      <c r="FI44" s="66"/>
      <c r="FJ44" s="66"/>
      <c r="FK44" s="66"/>
      <c r="FL44" s="66"/>
      <c r="FM44" s="66"/>
      <c r="FN44" s="66"/>
      <c r="FO44" s="66"/>
      <c r="FP44" s="66"/>
      <c r="FQ44" s="66"/>
      <c r="FR44" s="66"/>
      <c r="FS44" s="66"/>
      <c r="FT44" s="66"/>
      <c r="FU44" s="66"/>
      <c r="FV44" s="66"/>
      <c r="FW44" s="66"/>
      <c r="FX44" s="66"/>
      <c r="FY44" s="66"/>
      <c r="FZ44" s="66"/>
      <c r="GA44" s="66"/>
      <c r="GB44" s="66"/>
      <c r="GC44" s="66"/>
      <c r="GD44" s="66"/>
      <c r="GE44" s="66"/>
      <c r="GF44" s="66"/>
      <c r="GG44" s="66"/>
      <c r="GH44" s="66"/>
      <c r="GI44" s="66"/>
      <c r="GJ44" s="66"/>
      <c r="GK44" s="66"/>
      <c r="GL44" s="66"/>
      <c r="GM44" s="66"/>
      <c r="GN44" s="66"/>
      <c r="GO44" s="66"/>
      <c r="GP44" s="66"/>
      <c r="GQ44" s="66"/>
      <c r="GR44" s="66"/>
      <c r="GS44" s="66"/>
      <c r="GT44" s="66"/>
      <c r="GU44" s="66"/>
      <c r="GV44" s="66"/>
      <c r="GW44" s="66"/>
      <c r="GX44" s="66"/>
      <c r="GY44" s="66"/>
      <c r="GZ44" s="66"/>
      <c r="HA44" s="66"/>
      <c r="HB44" s="66"/>
      <c r="HC44" s="66"/>
      <c r="HD44" s="66"/>
      <c r="HE44" s="66"/>
      <c r="HF44" s="66"/>
      <c r="HG44" s="66"/>
      <c r="HH44" s="66"/>
      <c r="HI44" s="66"/>
      <c r="HJ44" s="66"/>
      <c r="HK44" s="66"/>
      <c r="HL44" s="66"/>
      <c r="HM44" s="66"/>
      <c r="HN44" s="66"/>
      <c r="HO44" s="66"/>
      <c r="HP44" s="66"/>
      <c r="HQ44" s="66"/>
      <c r="HR44" s="66"/>
      <c r="HS44" s="66"/>
      <c r="HT44" s="66"/>
      <c r="HU44" s="66"/>
      <c r="HV44" s="66"/>
      <c r="HW44" s="66"/>
      <c r="HX44" s="66"/>
      <c r="HY44" s="66"/>
      <c r="HZ44" s="66"/>
      <c r="IA44" s="66"/>
      <c r="IB44" s="66"/>
      <c r="IC44" s="66"/>
      <c r="ID44" s="66"/>
      <c r="IE44" s="66"/>
      <c r="IF44" s="66"/>
      <c r="IG44" s="66"/>
      <c r="IH44" s="66"/>
      <c r="II44" s="66"/>
      <c r="IJ44" s="66"/>
      <c r="IK44" s="66"/>
      <c r="IL44" s="66"/>
      <c r="IM44" s="66"/>
      <c r="IN44" s="66"/>
      <c r="IO44" s="66"/>
      <c r="IP44" s="66"/>
      <c r="IQ44" s="66"/>
      <c r="IR44" s="66"/>
      <c r="IS44" s="66"/>
      <c r="IT44" s="66"/>
      <c r="IU44" s="66"/>
      <c r="IV44" s="66"/>
    </row>
    <row r="45" spans="1:256" s="17" customFormat="1" ht="15" customHeight="1">
      <c r="A45" s="41">
        <v>9</v>
      </c>
      <c r="B45" s="238" t="s">
        <v>65</v>
      </c>
      <c r="C45" s="29">
        <v>253</v>
      </c>
      <c r="D45" s="30" t="s">
        <v>15</v>
      </c>
      <c r="E45" s="31">
        <v>902.93</v>
      </c>
      <c r="F45" s="30" t="s">
        <v>29</v>
      </c>
      <c r="G45" s="32">
        <f>C45*E45</f>
        <v>228441.28999999998</v>
      </c>
      <c r="H45" s="1"/>
      <c r="I45" s="1"/>
      <c r="J45" s="1"/>
      <c r="K45" s="1"/>
      <c r="L45" s="1"/>
      <c r="M45" s="1"/>
      <c r="N45" s="1"/>
      <c r="O45" s="1"/>
      <c r="P45" s="1"/>
      <c r="Q45" s="1"/>
      <c r="R45" s="1"/>
      <c r="S45" s="1"/>
      <c r="T45" s="1"/>
      <c r="U45" s="1"/>
      <c r="V45" s="1"/>
      <c r="W45" s="1"/>
      <c r="X45" s="1"/>
      <c r="Y45" s="1"/>
      <c r="Z45" s="1"/>
      <c r="AA45" s="1"/>
      <c r="AB45" s="1"/>
      <c r="AC45" s="1"/>
      <c r="AD45" s="1"/>
      <c r="AE45" s="1"/>
      <c r="AF45" s="1"/>
      <c r="AG45" s="1"/>
      <c r="AH45" s="1"/>
      <c r="AI45" s="1"/>
      <c r="AJ45" s="1"/>
      <c r="AK45" s="1"/>
      <c r="AL45" s="1"/>
      <c r="AM45" s="1"/>
      <c r="AN45" s="1"/>
      <c r="AO45" s="1"/>
      <c r="AP45" s="1"/>
      <c r="AQ45" s="1"/>
      <c r="AR45" s="1"/>
      <c r="AS45" s="1"/>
      <c r="AT45" s="1"/>
      <c r="AU45" s="1"/>
      <c r="AV45" s="1"/>
      <c r="AW45" s="1"/>
      <c r="AX45" s="1"/>
      <c r="AY45" s="1"/>
      <c r="AZ45" s="1"/>
      <c r="BA45" s="1"/>
      <c r="BB45" s="1"/>
      <c r="BC45" s="1"/>
      <c r="BD45" s="1"/>
      <c r="BE45" s="1"/>
      <c r="BF45" s="1"/>
      <c r="BG45" s="1"/>
      <c r="BH45" s="1"/>
      <c r="BI45" s="1"/>
      <c r="BJ45" s="1"/>
      <c r="BK45" s="1"/>
      <c r="BL45" s="1"/>
      <c r="BM45" s="1"/>
      <c r="BN45" s="1"/>
      <c r="BO45" s="1"/>
      <c r="BP45" s="1"/>
      <c r="BQ45" s="1"/>
      <c r="BR45" s="1"/>
      <c r="BS45" s="1"/>
      <c r="BT45" s="1"/>
      <c r="BU45" s="1"/>
      <c r="BV45" s="1"/>
      <c r="BW45" s="1"/>
      <c r="BX45" s="1"/>
      <c r="BY45" s="1"/>
      <c r="BZ45" s="1"/>
      <c r="CA45" s="1"/>
      <c r="CB45" s="1"/>
      <c r="CC45" s="1"/>
      <c r="CD45" s="1"/>
      <c r="CE45" s="1"/>
      <c r="CF45" s="1"/>
      <c r="CG45" s="1"/>
      <c r="CH45" s="1"/>
      <c r="CI45" s="1"/>
      <c r="CJ45" s="1"/>
      <c r="CK45" s="1"/>
      <c r="CL45" s="1"/>
      <c r="CM45" s="1"/>
      <c r="CN45" s="1"/>
      <c r="CO45" s="1"/>
      <c r="CP45" s="1"/>
      <c r="CQ45" s="1"/>
      <c r="CR45" s="1"/>
      <c r="CS45" s="1"/>
      <c r="CT45" s="1"/>
      <c r="CU45" s="1"/>
      <c r="CV45" s="1"/>
      <c r="CW45" s="1"/>
      <c r="CX45" s="1"/>
      <c r="CY45" s="1"/>
      <c r="CZ45" s="1"/>
      <c r="DA45" s="1"/>
      <c r="DB45" s="1"/>
      <c r="DC45" s="1"/>
      <c r="DD45" s="1"/>
      <c r="DE45" s="1"/>
      <c r="DF45" s="1"/>
      <c r="DG45" s="1"/>
      <c r="DH45" s="1"/>
      <c r="DI45" s="1"/>
      <c r="DJ45" s="1"/>
      <c r="DK45" s="1"/>
      <c r="DL45" s="1"/>
      <c r="DM45" s="1"/>
      <c r="DN45" s="1"/>
      <c r="DO45" s="1"/>
      <c r="DP45" s="1"/>
      <c r="DQ45" s="1"/>
      <c r="DR45" s="1"/>
      <c r="DS45" s="1"/>
      <c r="DT45" s="1"/>
      <c r="DU45" s="1"/>
      <c r="DV45" s="1"/>
      <c r="DW45" s="1"/>
      <c r="DX45" s="1"/>
      <c r="DY45" s="1"/>
      <c r="DZ45" s="1"/>
      <c r="EA45" s="1"/>
      <c r="EB45" s="1"/>
      <c r="EC45" s="1"/>
      <c r="ED45" s="1"/>
      <c r="EE45" s="1"/>
      <c r="EF45" s="1"/>
      <c r="EG45" s="1"/>
      <c r="EH45" s="1"/>
      <c r="EI45" s="1"/>
      <c r="EJ45" s="1"/>
      <c r="EK45" s="1"/>
      <c r="EL45" s="1"/>
      <c r="EM45" s="1"/>
      <c r="EN45" s="1"/>
      <c r="EO45" s="1"/>
      <c r="EP45" s="1"/>
      <c r="EQ45" s="1"/>
      <c r="ER45" s="1"/>
      <c r="ES45" s="1"/>
      <c r="ET45" s="1"/>
      <c r="EU45" s="1"/>
      <c r="EV45" s="1"/>
      <c r="EW45" s="1"/>
      <c r="EX45" s="1"/>
      <c r="EY45" s="1"/>
      <c r="EZ45" s="1"/>
      <c r="FA45" s="1"/>
      <c r="FB45" s="1"/>
      <c r="FC45" s="1"/>
      <c r="FD45" s="1"/>
      <c r="FE45" s="1"/>
      <c r="FF45" s="1"/>
      <c r="FG45" s="1"/>
      <c r="FH45" s="1"/>
      <c r="FI45" s="1"/>
      <c r="FJ45" s="1"/>
      <c r="FK45" s="1"/>
      <c r="FL45" s="1"/>
      <c r="FM45" s="1"/>
      <c r="FN45" s="1"/>
      <c r="FO45" s="1"/>
      <c r="FP45" s="1"/>
      <c r="FQ45" s="1"/>
      <c r="FR45" s="1"/>
      <c r="FS45" s="1"/>
      <c r="FT45" s="1"/>
      <c r="FU45" s="1"/>
      <c r="FV45" s="1"/>
      <c r="FW45" s="1"/>
      <c r="FX45" s="1"/>
      <c r="FY45" s="1"/>
      <c r="FZ45" s="1"/>
      <c r="GA45" s="1"/>
      <c r="GB45" s="1"/>
      <c r="GC45" s="1"/>
      <c r="GD45" s="1"/>
      <c r="GE45" s="1"/>
      <c r="GF45" s="1"/>
      <c r="GG45" s="1"/>
      <c r="GH45" s="1"/>
      <c r="GI45" s="1"/>
      <c r="GJ45" s="1"/>
      <c r="GK45" s="1"/>
      <c r="GL45" s="1"/>
      <c r="GM45" s="1"/>
      <c r="GN45" s="1"/>
      <c r="GO45" s="1"/>
      <c r="GP45" s="1"/>
      <c r="GQ45" s="1"/>
      <c r="GR45" s="1"/>
      <c r="GS45" s="1"/>
      <c r="GT45" s="1"/>
      <c r="GU45" s="1"/>
      <c r="GV45" s="1"/>
      <c r="GW45" s="1"/>
      <c r="GX45" s="1"/>
      <c r="GY45" s="1"/>
      <c r="GZ45" s="1"/>
      <c r="HA45" s="1"/>
      <c r="HB45" s="1"/>
      <c r="HC45" s="1"/>
      <c r="HD45" s="1"/>
      <c r="HE45" s="1"/>
      <c r="HF45" s="1"/>
      <c r="HG45" s="1"/>
      <c r="HH45" s="1"/>
      <c r="HI45" s="1"/>
      <c r="HJ45" s="1"/>
      <c r="HK45" s="1"/>
      <c r="HL45" s="1"/>
      <c r="HM45" s="1"/>
      <c r="HN45" s="1"/>
      <c r="HO45" s="1"/>
      <c r="HP45" s="1"/>
      <c r="HQ45" s="1"/>
      <c r="HR45" s="1"/>
      <c r="HS45" s="1"/>
      <c r="HT45" s="1"/>
      <c r="HU45" s="1"/>
      <c r="HV45" s="1"/>
      <c r="HW45" s="1"/>
      <c r="HX45" s="1"/>
      <c r="HY45" s="1"/>
      <c r="HZ45" s="1"/>
      <c r="IA45" s="1"/>
      <c r="IB45" s="1"/>
      <c r="IC45" s="1"/>
      <c r="ID45" s="1"/>
      <c r="IE45" s="1"/>
      <c r="IF45" s="1"/>
      <c r="IG45" s="1"/>
      <c r="IH45" s="1"/>
      <c r="II45" s="1"/>
      <c r="IJ45" s="1"/>
      <c r="IK45" s="1"/>
      <c r="IL45" s="1"/>
      <c r="IM45" s="1"/>
      <c r="IN45" s="1"/>
      <c r="IO45" s="1"/>
      <c r="IP45" s="1"/>
      <c r="IQ45" s="1"/>
      <c r="IR45" s="1"/>
      <c r="IS45" s="1"/>
      <c r="IT45" s="1"/>
      <c r="IU45" s="1"/>
      <c r="IV45" s="1"/>
    </row>
    <row r="46" spans="1:256" s="17" customFormat="1" ht="15" customHeight="1">
      <c r="A46" s="41"/>
      <c r="B46" s="238"/>
      <c r="C46" s="213" t="s">
        <v>66</v>
      </c>
      <c r="D46" s="213"/>
      <c r="E46" s="213"/>
      <c r="F46" s="213"/>
      <c r="G46" s="213"/>
      <c r="H46" s="1"/>
      <c r="I46" s="1"/>
      <c r="J46" s="1"/>
      <c r="K46" s="1"/>
      <c r="L46" s="1"/>
      <c r="M46" s="1"/>
      <c r="N46" s="1"/>
      <c r="O46" s="1"/>
      <c r="P46" s="1"/>
      <c r="Q46" s="1"/>
      <c r="R46" s="1"/>
      <c r="S46" s="1"/>
      <c r="T46" s="1"/>
      <c r="U46" s="1"/>
      <c r="V46" s="1"/>
      <c r="W46" s="1"/>
      <c r="X46" s="1"/>
      <c r="Y46" s="1"/>
      <c r="Z46" s="1"/>
      <c r="AA46" s="1"/>
      <c r="AB46" s="1"/>
      <c r="AC46" s="1"/>
      <c r="AD46" s="1"/>
      <c r="AE46" s="1"/>
      <c r="AF46" s="1"/>
      <c r="AG46" s="1"/>
      <c r="AH46" s="1"/>
      <c r="AI46" s="1"/>
      <c r="AJ46" s="1"/>
      <c r="AK46" s="1"/>
      <c r="AL46" s="1"/>
      <c r="AM46" s="1"/>
      <c r="AN46" s="1"/>
      <c r="AO46" s="1"/>
      <c r="AP46" s="1"/>
      <c r="AQ46" s="1"/>
      <c r="AR46" s="1"/>
      <c r="AS46" s="1"/>
      <c r="AT46" s="1"/>
      <c r="AU46" s="1"/>
      <c r="AV46" s="1"/>
      <c r="AW46" s="1"/>
      <c r="AX46" s="1"/>
      <c r="AY46" s="1"/>
      <c r="AZ46" s="1"/>
      <c r="BA46" s="1"/>
      <c r="BB46" s="1"/>
      <c r="BC46" s="1"/>
      <c r="BD46" s="1"/>
      <c r="BE46" s="1"/>
      <c r="BF46" s="1"/>
      <c r="BG46" s="1"/>
      <c r="BH46" s="1"/>
      <c r="BI46" s="1"/>
      <c r="BJ46" s="1"/>
      <c r="BK46" s="1"/>
      <c r="BL46" s="1"/>
      <c r="BM46" s="1"/>
      <c r="BN46" s="1"/>
      <c r="BO46" s="1"/>
      <c r="BP46" s="1"/>
      <c r="BQ46" s="1"/>
      <c r="BR46" s="1"/>
      <c r="BS46" s="1"/>
      <c r="BT46" s="1"/>
      <c r="BU46" s="1"/>
      <c r="BV46" s="1"/>
      <c r="BW46" s="1"/>
      <c r="BX46" s="1"/>
      <c r="BY46" s="1"/>
      <c r="BZ46" s="1"/>
      <c r="CA46" s="1"/>
      <c r="CB46" s="1"/>
      <c r="CC46" s="1"/>
      <c r="CD46" s="1"/>
      <c r="CE46" s="1"/>
      <c r="CF46" s="1"/>
      <c r="CG46" s="1"/>
      <c r="CH46" s="1"/>
      <c r="CI46" s="1"/>
      <c r="CJ46" s="1"/>
      <c r="CK46" s="1"/>
      <c r="CL46" s="1"/>
      <c r="CM46" s="1"/>
      <c r="CN46" s="1"/>
      <c r="CO46" s="1"/>
      <c r="CP46" s="1"/>
      <c r="CQ46" s="1"/>
      <c r="CR46" s="1"/>
      <c r="CS46" s="1"/>
      <c r="CT46" s="1"/>
      <c r="CU46" s="1"/>
      <c r="CV46" s="1"/>
      <c r="CW46" s="1"/>
      <c r="CX46" s="1"/>
      <c r="CY46" s="1"/>
      <c r="CZ46" s="1"/>
      <c r="DA46" s="1"/>
      <c r="DB46" s="1"/>
      <c r="DC46" s="1"/>
      <c r="DD46" s="1"/>
      <c r="DE46" s="1"/>
      <c r="DF46" s="1"/>
      <c r="DG46" s="1"/>
      <c r="DH46" s="1"/>
      <c r="DI46" s="1"/>
      <c r="DJ46" s="1"/>
      <c r="DK46" s="1"/>
      <c r="DL46" s="1"/>
      <c r="DM46" s="1"/>
      <c r="DN46" s="1"/>
      <c r="DO46" s="1"/>
      <c r="DP46" s="1"/>
      <c r="DQ46" s="1"/>
      <c r="DR46" s="1"/>
      <c r="DS46" s="1"/>
      <c r="DT46" s="1"/>
      <c r="DU46" s="1"/>
      <c r="DV46" s="1"/>
      <c r="DW46" s="1"/>
      <c r="DX46" s="1"/>
      <c r="DY46" s="1"/>
      <c r="DZ46" s="1"/>
      <c r="EA46" s="1"/>
      <c r="EB46" s="1"/>
      <c r="EC46" s="1"/>
      <c r="ED46" s="1"/>
      <c r="EE46" s="1"/>
      <c r="EF46" s="1"/>
      <c r="EG46" s="1"/>
      <c r="EH46" s="1"/>
      <c r="EI46" s="1"/>
      <c r="EJ46" s="1"/>
      <c r="EK46" s="1"/>
      <c r="EL46" s="1"/>
      <c r="EM46" s="1"/>
      <c r="EN46" s="1"/>
      <c r="EO46" s="1"/>
      <c r="EP46" s="1"/>
      <c r="EQ46" s="1"/>
      <c r="ER46" s="1"/>
      <c r="ES46" s="1"/>
      <c r="ET46" s="1"/>
      <c r="EU46" s="1"/>
      <c r="EV46" s="1"/>
      <c r="EW46" s="1"/>
      <c r="EX46" s="1"/>
      <c r="EY46" s="1"/>
      <c r="EZ46" s="1"/>
      <c r="FA46" s="1"/>
      <c r="FB46" s="1"/>
      <c r="FC46" s="1"/>
      <c r="FD46" s="1"/>
      <c r="FE46" s="1"/>
      <c r="FF46" s="1"/>
      <c r="FG46" s="1"/>
      <c r="FH46" s="1"/>
      <c r="FI46" s="1"/>
      <c r="FJ46" s="1"/>
      <c r="FK46" s="1"/>
      <c r="FL46" s="1"/>
      <c r="FM46" s="1"/>
      <c r="FN46" s="1"/>
      <c r="FO46" s="1"/>
      <c r="FP46" s="1"/>
      <c r="FQ46" s="1"/>
      <c r="FR46" s="1"/>
      <c r="FS46" s="1"/>
      <c r="FT46" s="1"/>
      <c r="FU46" s="1"/>
      <c r="FV46" s="1"/>
      <c r="FW46" s="1"/>
      <c r="FX46" s="1"/>
      <c r="FY46" s="1"/>
      <c r="FZ46" s="1"/>
      <c r="GA46" s="1"/>
      <c r="GB46" s="1"/>
      <c r="GC46" s="1"/>
      <c r="GD46" s="1"/>
      <c r="GE46" s="1"/>
      <c r="GF46" s="1"/>
      <c r="GG46" s="1"/>
      <c r="GH46" s="1"/>
      <c r="GI46" s="1"/>
      <c r="GJ46" s="1"/>
      <c r="GK46" s="1"/>
      <c r="GL46" s="1"/>
      <c r="GM46" s="1"/>
      <c r="GN46" s="1"/>
      <c r="GO46" s="1"/>
      <c r="GP46" s="1"/>
      <c r="GQ46" s="1"/>
      <c r="GR46" s="1"/>
      <c r="GS46" s="1"/>
      <c r="GT46" s="1"/>
      <c r="GU46" s="1"/>
      <c r="GV46" s="1"/>
      <c r="GW46" s="1"/>
      <c r="GX46" s="1"/>
      <c r="GY46" s="1"/>
      <c r="GZ46" s="1"/>
      <c r="HA46" s="1"/>
      <c r="HB46" s="1"/>
      <c r="HC46" s="1"/>
      <c r="HD46" s="1"/>
      <c r="HE46" s="1"/>
      <c r="HF46" s="1"/>
      <c r="HG46" s="1"/>
      <c r="HH46" s="1"/>
      <c r="HI46" s="1"/>
      <c r="HJ46" s="1"/>
      <c r="HK46" s="1"/>
      <c r="HL46" s="1"/>
      <c r="HM46" s="1"/>
      <c r="HN46" s="1"/>
      <c r="HO46" s="1"/>
      <c r="HP46" s="1"/>
      <c r="HQ46" s="1"/>
      <c r="HR46" s="1"/>
      <c r="HS46" s="1"/>
      <c r="HT46" s="1"/>
      <c r="HU46" s="1"/>
      <c r="HV46" s="1"/>
      <c r="HW46" s="1"/>
      <c r="HX46" s="1"/>
      <c r="HY46" s="1"/>
      <c r="HZ46" s="1"/>
      <c r="IA46" s="1"/>
      <c r="IB46" s="1"/>
      <c r="IC46" s="1"/>
      <c r="ID46" s="1"/>
      <c r="IE46" s="1"/>
      <c r="IF46" s="1"/>
      <c r="IG46" s="1"/>
      <c r="IH46" s="1"/>
      <c r="II46" s="1"/>
      <c r="IJ46" s="1"/>
      <c r="IK46" s="1"/>
      <c r="IL46" s="1"/>
      <c r="IM46" s="1"/>
      <c r="IN46" s="1"/>
      <c r="IO46" s="1"/>
      <c r="IP46" s="1"/>
      <c r="IQ46" s="1"/>
      <c r="IR46" s="1"/>
      <c r="IS46" s="1"/>
      <c r="IT46" s="1"/>
      <c r="IU46" s="1"/>
      <c r="IV46" s="1"/>
    </row>
    <row r="47" spans="1:256" s="17" customFormat="1" ht="15">
      <c r="A47" s="41"/>
      <c r="B47" s="238"/>
      <c r="C47" s="213"/>
      <c r="D47" s="213"/>
      <c r="E47" s="213"/>
      <c r="F47" s="213"/>
      <c r="G47" s="213"/>
      <c r="H47" s="1"/>
      <c r="I47" s="1"/>
      <c r="J47" s="1"/>
      <c r="K47" s="1"/>
      <c r="L47" s="1"/>
      <c r="M47" s="1"/>
      <c r="N47" s="1"/>
      <c r="O47" s="1"/>
      <c r="P47" s="1"/>
      <c r="Q47" s="1"/>
      <c r="R47" s="1"/>
      <c r="S47" s="1"/>
      <c r="T47" s="1"/>
      <c r="U47" s="1"/>
      <c r="V47" s="1"/>
      <c r="W47" s="1"/>
      <c r="X47" s="1"/>
      <c r="Y47" s="1"/>
      <c r="Z47" s="1"/>
      <c r="AA47" s="1"/>
      <c r="AB47" s="1"/>
      <c r="AC47" s="1"/>
      <c r="AD47" s="1"/>
      <c r="AE47" s="1"/>
      <c r="AF47" s="1"/>
      <c r="AG47" s="1"/>
      <c r="AH47" s="1"/>
      <c r="AI47" s="1"/>
      <c r="AJ47" s="1"/>
      <c r="AK47" s="1"/>
      <c r="AL47" s="1"/>
      <c r="AM47" s="1"/>
      <c r="AN47" s="1"/>
      <c r="AO47" s="1"/>
      <c r="AP47" s="1"/>
      <c r="AQ47" s="1"/>
      <c r="AR47" s="1"/>
      <c r="AS47" s="1"/>
      <c r="AT47" s="1"/>
      <c r="AU47" s="1"/>
      <c r="AV47" s="1"/>
      <c r="AW47" s="1"/>
      <c r="AX47" s="1"/>
      <c r="AY47" s="1"/>
      <c r="AZ47" s="1"/>
      <c r="BA47" s="1"/>
      <c r="BB47" s="1"/>
      <c r="BC47" s="1"/>
      <c r="BD47" s="1"/>
      <c r="BE47" s="1"/>
      <c r="BF47" s="1"/>
      <c r="BG47" s="1"/>
      <c r="BH47" s="1"/>
      <c r="BI47" s="1"/>
      <c r="BJ47" s="1"/>
      <c r="BK47" s="1"/>
      <c r="BL47" s="1"/>
      <c r="BM47" s="1"/>
      <c r="BN47" s="1"/>
      <c r="BO47" s="1"/>
      <c r="BP47" s="1"/>
      <c r="BQ47" s="1"/>
      <c r="BR47" s="1"/>
      <c r="BS47" s="1"/>
      <c r="BT47" s="1"/>
      <c r="BU47" s="1"/>
      <c r="BV47" s="1"/>
      <c r="BW47" s="1"/>
      <c r="BX47" s="1"/>
      <c r="BY47" s="1"/>
      <c r="BZ47" s="1"/>
      <c r="CA47" s="1"/>
      <c r="CB47" s="1"/>
      <c r="CC47" s="1"/>
      <c r="CD47" s="1"/>
      <c r="CE47" s="1"/>
      <c r="CF47" s="1"/>
      <c r="CG47" s="1"/>
      <c r="CH47" s="1"/>
      <c r="CI47" s="1"/>
      <c r="CJ47" s="1"/>
      <c r="CK47" s="1"/>
      <c r="CL47" s="1"/>
      <c r="CM47" s="1"/>
      <c r="CN47" s="1"/>
      <c r="CO47" s="1"/>
      <c r="CP47" s="1"/>
      <c r="CQ47" s="1"/>
      <c r="CR47" s="1"/>
      <c r="CS47" s="1"/>
      <c r="CT47" s="1"/>
      <c r="CU47" s="1"/>
      <c r="CV47" s="1"/>
      <c r="CW47" s="1"/>
      <c r="CX47" s="1"/>
      <c r="CY47" s="1"/>
      <c r="CZ47" s="1"/>
      <c r="DA47" s="1"/>
      <c r="DB47" s="1"/>
      <c r="DC47" s="1"/>
      <c r="DD47" s="1"/>
      <c r="DE47" s="1"/>
      <c r="DF47" s="1"/>
      <c r="DG47" s="1"/>
      <c r="DH47" s="1"/>
      <c r="DI47" s="1"/>
      <c r="DJ47" s="1"/>
      <c r="DK47" s="1"/>
      <c r="DL47" s="1"/>
      <c r="DM47" s="1"/>
      <c r="DN47" s="1"/>
      <c r="DO47" s="1"/>
      <c r="DP47" s="1"/>
      <c r="DQ47" s="1"/>
      <c r="DR47" s="1"/>
      <c r="DS47" s="1"/>
      <c r="DT47" s="1"/>
      <c r="DU47" s="1"/>
      <c r="DV47" s="1"/>
      <c r="DW47" s="1"/>
      <c r="DX47" s="1"/>
      <c r="DY47" s="1"/>
      <c r="DZ47" s="1"/>
      <c r="EA47" s="1"/>
      <c r="EB47" s="1"/>
      <c r="EC47" s="1"/>
      <c r="ED47" s="1"/>
      <c r="EE47" s="1"/>
      <c r="EF47" s="1"/>
      <c r="EG47" s="1"/>
      <c r="EH47" s="1"/>
      <c r="EI47" s="1"/>
      <c r="EJ47" s="1"/>
      <c r="EK47" s="1"/>
      <c r="EL47" s="1"/>
      <c r="EM47" s="1"/>
      <c r="EN47" s="1"/>
      <c r="EO47" s="1"/>
      <c r="EP47" s="1"/>
      <c r="EQ47" s="1"/>
      <c r="ER47" s="1"/>
      <c r="ES47" s="1"/>
      <c r="ET47" s="1"/>
      <c r="EU47" s="1"/>
      <c r="EV47" s="1"/>
      <c r="EW47" s="1"/>
      <c r="EX47" s="1"/>
      <c r="EY47" s="1"/>
      <c r="EZ47" s="1"/>
      <c r="FA47" s="1"/>
      <c r="FB47" s="1"/>
      <c r="FC47" s="1"/>
      <c r="FD47" s="1"/>
      <c r="FE47" s="1"/>
      <c r="FF47" s="1"/>
      <c r="FG47" s="1"/>
      <c r="FH47" s="1"/>
      <c r="FI47" s="1"/>
      <c r="FJ47" s="1"/>
      <c r="FK47" s="1"/>
      <c r="FL47" s="1"/>
      <c r="FM47" s="1"/>
      <c r="FN47" s="1"/>
      <c r="FO47" s="1"/>
      <c r="FP47" s="1"/>
      <c r="FQ47" s="1"/>
      <c r="FR47" s="1"/>
      <c r="FS47" s="1"/>
      <c r="FT47" s="1"/>
      <c r="FU47" s="1"/>
      <c r="FV47" s="1"/>
      <c r="FW47" s="1"/>
      <c r="FX47" s="1"/>
      <c r="FY47" s="1"/>
      <c r="FZ47" s="1"/>
      <c r="GA47" s="1"/>
      <c r="GB47" s="1"/>
      <c r="GC47" s="1"/>
      <c r="GD47" s="1"/>
      <c r="GE47" s="1"/>
      <c r="GF47" s="1"/>
      <c r="GG47" s="1"/>
      <c r="GH47" s="1"/>
      <c r="GI47" s="1"/>
      <c r="GJ47" s="1"/>
      <c r="GK47" s="1"/>
      <c r="GL47" s="1"/>
      <c r="GM47" s="1"/>
      <c r="GN47" s="1"/>
      <c r="GO47" s="1"/>
      <c r="GP47" s="1"/>
      <c r="GQ47" s="1"/>
      <c r="GR47" s="1"/>
      <c r="GS47" s="1"/>
      <c r="GT47" s="1"/>
      <c r="GU47" s="1"/>
      <c r="GV47" s="1"/>
      <c r="GW47" s="1"/>
      <c r="GX47" s="1"/>
      <c r="GY47" s="1"/>
      <c r="GZ47" s="1"/>
      <c r="HA47" s="1"/>
      <c r="HB47" s="1"/>
      <c r="HC47" s="1"/>
      <c r="HD47" s="1"/>
      <c r="HE47" s="1"/>
      <c r="HF47" s="1"/>
      <c r="HG47" s="1"/>
      <c r="HH47" s="1"/>
      <c r="HI47" s="1"/>
      <c r="HJ47" s="1"/>
      <c r="HK47" s="1"/>
      <c r="HL47" s="1"/>
      <c r="HM47" s="1"/>
      <c r="HN47" s="1"/>
      <c r="HO47" s="1"/>
      <c r="HP47" s="1"/>
      <c r="HQ47" s="1"/>
      <c r="HR47" s="1"/>
      <c r="HS47" s="1"/>
      <c r="HT47" s="1"/>
      <c r="HU47" s="1"/>
      <c r="HV47" s="1"/>
      <c r="HW47" s="1"/>
      <c r="HX47" s="1"/>
      <c r="HY47" s="1"/>
      <c r="HZ47" s="1"/>
      <c r="IA47" s="1"/>
      <c r="IB47" s="1"/>
      <c r="IC47" s="1"/>
      <c r="ID47" s="1"/>
      <c r="IE47" s="1"/>
      <c r="IF47" s="1"/>
      <c r="IG47" s="1"/>
      <c r="IH47" s="1"/>
      <c r="II47" s="1"/>
      <c r="IJ47" s="1"/>
      <c r="IK47" s="1"/>
      <c r="IL47" s="1"/>
      <c r="IM47" s="1"/>
      <c r="IN47" s="1"/>
      <c r="IO47" s="1"/>
      <c r="IP47" s="1"/>
      <c r="IQ47" s="1"/>
      <c r="IR47" s="1"/>
      <c r="IS47" s="1"/>
      <c r="IT47" s="1"/>
      <c r="IU47" s="1"/>
      <c r="IV47" s="1"/>
    </row>
    <row r="48" spans="1:256" s="17" customFormat="1" ht="15">
      <c r="A48" s="41"/>
      <c r="B48" s="238"/>
      <c r="C48" s="71"/>
      <c r="D48" s="71"/>
      <c r="E48" s="71"/>
      <c r="F48" s="71"/>
      <c r="G48" s="32"/>
      <c r="H48" s="1"/>
      <c r="I48" s="1"/>
      <c r="J48" s="1"/>
      <c r="K48" s="1"/>
      <c r="L48" s="1"/>
      <c r="M48" s="1"/>
      <c r="N48" s="1"/>
      <c r="O48" s="1"/>
      <c r="P48" s="1"/>
      <c r="Q48" s="1"/>
      <c r="R48" s="1"/>
      <c r="S48" s="1"/>
      <c r="T48" s="1"/>
      <c r="U48" s="1"/>
      <c r="V48" s="1"/>
      <c r="W48" s="1"/>
      <c r="X48" s="1"/>
      <c r="Y48" s="1"/>
      <c r="Z48" s="1"/>
      <c r="AA48" s="1"/>
      <c r="AB48" s="1"/>
      <c r="AC48" s="1"/>
      <c r="AD48" s="1"/>
      <c r="AE48" s="1"/>
      <c r="AF48" s="1"/>
      <c r="AG48" s="1"/>
      <c r="AH48" s="1"/>
      <c r="AI48" s="1"/>
      <c r="AJ48" s="1"/>
      <c r="AK48" s="1"/>
      <c r="AL48" s="1"/>
      <c r="AM48" s="1"/>
      <c r="AN48" s="1"/>
      <c r="AO48" s="1"/>
      <c r="AP48" s="1"/>
      <c r="AQ48" s="1"/>
      <c r="AR48" s="1"/>
      <c r="AS48" s="1"/>
      <c r="AT48" s="1"/>
      <c r="AU48" s="1"/>
      <c r="AV48" s="1"/>
      <c r="AW48" s="1"/>
      <c r="AX48" s="1"/>
      <c r="AY48" s="1"/>
      <c r="AZ48" s="1"/>
      <c r="BA48" s="1"/>
      <c r="BB48" s="1"/>
      <c r="BC48" s="1"/>
      <c r="BD48" s="1"/>
      <c r="BE48" s="1"/>
      <c r="BF48" s="1"/>
      <c r="BG48" s="1"/>
      <c r="BH48" s="1"/>
      <c r="BI48" s="1"/>
      <c r="BJ48" s="1"/>
      <c r="BK48" s="1"/>
      <c r="BL48" s="1"/>
      <c r="BM48" s="1"/>
      <c r="BN48" s="1"/>
      <c r="BO48" s="1"/>
      <c r="BP48" s="1"/>
      <c r="BQ48" s="1"/>
      <c r="BR48" s="1"/>
      <c r="BS48" s="1"/>
      <c r="BT48" s="1"/>
      <c r="BU48" s="1"/>
      <c r="BV48" s="1"/>
      <c r="BW48" s="1"/>
      <c r="BX48" s="1"/>
      <c r="BY48" s="1"/>
      <c r="BZ48" s="1"/>
      <c r="CA48" s="1"/>
      <c r="CB48" s="1"/>
      <c r="CC48" s="1"/>
      <c r="CD48" s="1"/>
      <c r="CE48" s="1"/>
      <c r="CF48" s="1"/>
      <c r="CG48" s="1"/>
      <c r="CH48" s="1"/>
      <c r="CI48" s="1"/>
      <c r="CJ48" s="1"/>
      <c r="CK48" s="1"/>
      <c r="CL48" s="1"/>
      <c r="CM48" s="1"/>
      <c r="CN48" s="1"/>
      <c r="CO48" s="1"/>
      <c r="CP48" s="1"/>
      <c r="CQ48" s="1"/>
      <c r="CR48" s="1"/>
      <c r="CS48" s="1"/>
      <c r="CT48" s="1"/>
      <c r="CU48" s="1"/>
      <c r="CV48" s="1"/>
      <c r="CW48" s="1"/>
      <c r="CX48" s="1"/>
      <c r="CY48" s="1"/>
      <c r="CZ48" s="1"/>
      <c r="DA48" s="1"/>
      <c r="DB48" s="1"/>
      <c r="DC48" s="1"/>
      <c r="DD48" s="1"/>
      <c r="DE48" s="1"/>
      <c r="DF48" s="1"/>
      <c r="DG48" s="1"/>
      <c r="DH48" s="1"/>
      <c r="DI48" s="1"/>
      <c r="DJ48" s="1"/>
      <c r="DK48" s="1"/>
      <c r="DL48" s="1"/>
      <c r="DM48" s="1"/>
      <c r="DN48" s="1"/>
      <c r="DO48" s="1"/>
      <c r="DP48" s="1"/>
      <c r="DQ48" s="1"/>
      <c r="DR48" s="1"/>
      <c r="DS48" s="1"/>
      <c r="DT48" s="1"/>
      <c r="DU48" s="1"/>
      <c r="DV48" s="1"/>
      <c r="DW48" s="1"/>
      <c r="DX48" s="1"/>
      <c r="DY48" s="1"/>
      <c r="DZ48" s="1"/>
      <c r="EA48" s="1"/>
      <c r="EB48" s="1"/>
      <c r="EC48" s="1"/>
      <c r="ED48" s="1"/>
      <c r="EE48" s="1"/>
      <c r="EF48" s="1"/>
      <c r="EG48" s="1"/>
      <c r="EH48" s="1"/>
      <c r="EI48" s="1"/>
      <c r="EJ48" s="1"/>
      <c r="EK48" s="1"/>
      <c r="EL48" s="1"/>
      <c r="EM48" s="1"/>
      <c r="EN48" s="1"/>
      <c r="EO48" s="1"/>
      <c r="EP48" s="1"/>
      <c r="EQ48" s="1"/>
      <c r="ER48" s="1"/>
      <c r="ES48" s="1"/>
      <c r="ET48" s="1"/>
      <c r="EU48" s="1"/>
      <c r="EV48" s="1"/>
      <c r="EW48" s="1"/>
      <c r="EX48" s="1"/>
      <c r="EY48" s="1"/>
      <c r="EZ48" s="1"/>
      <c r="FA48" s="1"/>
      <c r="FB48" s="1"/>
      <c r="FC48" s="1"/>
      <c r="FD48" s="1"/>
      <c r="FE48" s="1"/>
      <c r="FF48" s="1"/>
      <c r="FG48" s="1"/>
      <c r="FH48" s="1"/>
      <c r="FI48" s="1"/>
      <c r="FJ48" s="1"/>
      <c r="FK48" s="1"/>
      <c r="FL48" s="1"/>
      <c r="FM48" s="1"/>
      <c r="FN48" s="1"/>
      <c r="FO48" s="1"/>
      <c r="FP48" s="1"/>
      <c r="FQ48" s="1"/>
      <c r="FR48" s="1"/>
      <c r="FS48" s="1"/>
      <c r="FT48" s="1"/>
      <c r="FU48" s="1"/>
      <c r="FV48" s="1"/>
      <c r="FW48" s="1"/>
      <c r="FX48" s="1"/>
      <c r="FY48" s="1"/>
      <c r="FZ48" s="1"/>
      <c r="GA48" s="1"/>
      <c r="GB48" s="1"/>
      <c r="GC48" s="1"/>
      <c r="GD48" s="1"/>
      <c r="GE48" s="1"/>
      <c r="GF48" s="1"/>
      <c r="GG48" s="1"/>
      <c r="GH48" s="1"/>
      <c r="GI48" s="1"/>
      <c r="GJ48" s="1"/>
      <c r="GK48" s="1"/>
      <c r="GL48" s="1"/>
      <c r="GM48" s="1"/>
      <c r="GN48" s="1"/>
      <c r="GO48" s="1"/>
      <c r="GP48" s="1"/>
      <c r="GQ48" s="1"/>
      <c r="GR48" s="1"/>
      <c r="GS48" s="1"/>
      <c r="GT48" s="1"/>
      <c r="GU48" s="1"/>
      <c r="GV48" s="1"/>
      <c r="GW48" s="1"/>
      <c r="GX48" s="1"/>
      <c r="GY48" s="1"/>
      <c r="GZ48" s="1"/>
      <c r="HA48" s="1"/>
      <c r="HB48" s="1"/>
      <c r="HC48" s="1"/>
      <c r="HD48" s="1"/>
      <c r="HE48" s="1"/>
      <c r="HF48" s="1"/>
      <c r="HG48" s="1"/>
      <c r="HH48" s="1"/>
      <c r="HI48" s="1"/>
      <c r="HJ48" s="1"/>
      <c r="HK48" s="1"/>
      <c r="HL48" s="1"/>
      <c r="HM48" s="1"/>
      <c r="HN48" s="1"/>
      <c r="HO48" s="1"/>
      <c r="HP48" s="1"/>
      <c r="HQ48" s="1"/>
      <c r="HR48" s="1"/>
      <c r="HS48" s="1"/>
      <c r="HT48" s="1"/>
      <c r="HU48" s="1"/>
      <c r="HV48" s="1"/>
      <c r="HW48" s="1"/>
      <c r="HX48" s="1"/>
      <c r="HY48" s="1"/>
      <c r="HZ48" s="1"/>
      <c r="IA48" s="1"/>
      <c r="IB48" s="1"/>
      <c r="IC48" s="1"/>
      <c r="ID48" s="1"/>
      <c r="IE48" s="1"/>
      <c r="IF48" s="1"/>
      <c r="IG48" s="1"/>
      <c r="IH48" s="1"/>
      <c r="II48" s="1"/>
      <c r="IJ48" s="1"/>
      <c r="IK48" s="1"/>
      <c r="IL48" s="1"/>
      <c r="IM48" s="1"/>
      <c r="IN48" s="1"/>
      <c r="IO48" s="1"/>
      <c r="IP48" s="1"/>
      <c r="IQ48" s="1"/>
      <c r="IR48" s="1"/>
      <c r="IS48" s="1"/>
      <c r="IT48" s="1"/>
      <c r="IU48" s="1"/>
      <c r="IV48" s="1"/>
    </row>
    <row r="49" spans="1:256" s="17" customFormat="1" ht="15">
      <c r="A49" s="41"/>
      <c r="B49" s="238"/>
      <c r="C49" s="71"/>
      <c r="D49" s="71"/>
      <c r="E49" s="71"/>
      <c r="F49" s="71"/>
      <c r="G49" s="32"/>
      <c r="H49" s="1"/>
      <c r="I49" s="1"/>
      <c r="J49" s="1"/>
      <c r="K49" s="1"/>
      <c r="L49" s="1"/>
      <c r="M49" s="1"/>
      <c r="N49" s="1"/>
      <c r="O49" s="1"/>
      <c r="P49" s="1"/>
      <c r="Q49" s="1"/>
      <c r="R49" s="1"/>
      <c r="S49" s="1"/>
      <c r="T49" s="1"/>
      <c r="U49" s="1"/>
      <c r="V49" s="1"/>
      <c r="W49" s="1"/>
      <c r="X49" s="1"/>
      <c r="Y49" s="1"/>
      <c r="Z49" s="1"/>
      <c r="AA49" s="1"/>
      <c r="AB49" s="1"/>
      <c r="AC49" s="1"/>
      <c r="AD49" s="1"/>
      <c r="AE49" s="1"/>
      <c r="AF49" s="1"/>
      <c r="AG49" s="1"/>
      <c r="AH49" s="1"/>
      <c r="AI49" s="1"/>
      <c r="AJ49" s="1"/>
      <c r="AK49" s="1"/>
      <c r="AL49" s="1"/>
      <c r="AM49" s="1"/>
      <c r="AN49" s="1"/>
      <c r="AO49" s="1"/>
      <c r="AP49" s="1"/>
      <c r="AQ49" s="1"/>
      <c r="AR49" s="1"/>
      <c r="AS49" s="1"/>
      <c r="AT49" s="1"/>
      <c r="AU49" s="1"/>
      <c r="AV49" s="1"/>
      <c r="AW49" s="1"/>
      <c r="AX49" s="1"/>
      <c r="AY49" s="1"/>
      <c r="AZ49" s="1"/>
      <c r="BA49" s="1"/>
      <c r="BB49" s="1"/>
      <c r="BC49" s="1"/>
      <c r="BD49" s="1"/>
      <c r="BE49" s="1"/>
      <c r="BF49" s="1"/>
      <c r="BG49" s="1"/>
      <c r="BH49" s="1"/>
      <c r="BI49" s="1"/>
      <c r="BJ49" s="1"/>
      <c r="BK49" s="1"/>
      <c r="BL49" s="1"/>
      <c r="BM49" s="1"/>
      <c r="BN49" s="1"/>
      <c r="BO49" s="1"/>
      <c r="BP49" s="1"/>
      <c r="BQ49" s="1"/>
      <c r="BR49" s="1"/>
      <c r="BS49" s="1"/>
      <c r="BT49" s="1"/>
      <c r="BU49" s="1"/>
      <c r="BV49" s="1"/>
      <c r="BW49" s="1"/>
      <c r="BX49" s="1"/>
      <c r="BY49" s="1"/>
      <c r="BZ49" s="1"/>
      <c r="CA49" s="1"/>
      <c r="CB49" s="1"/>
      <c r="CC49" s="1"/>
      <c r="CD49" s="1"/>
      <c r="CE49" s="1"/>
      <c r="CF49" s="1"/>
      <c r="CG49" s="1"/>
      <c r="CH49" s="1"/>
      <c r="CI49" s="1"/>
      <c r="CJ49" s="1"/>
      <c r="CK49" s="1"/>
      <c r="CL49" s="1"/>
      <c r="CM49" s="1"/>
      <c r="CN49" s="1"/>
      <c r="CO49" s="1"/>
      <c r="CP49" s="1"/>
      <c r="CQ49" s="1"/>
      <c r="CR49" s="1"/>
      <c r="CS49" s="1"/>
      <c r="CT49" s="1"/>
      <c r="CU49" s="1"/>
      <c r="CV49" s="1"/>
      <c r="CW49" s="1"/>
      <c r="CX49" s="1"/>
      <c r="CY49" s="1"/>
      <c r="CZ49" s="1"/>
      <c r="DA49" s="1"/>
      <c r="DB49" s="1"/>
      <c r="DC49" s="1"/>
      <c r="DD49" s="1"/>
      <c r="DE49" s="1"/>
      <c r="DF49" s="1"/>
      <c r="DG49" s="1"/>
      <c r="DH49" s="1"/>
      <c r="DI49" s="1"/>
      <c r="DJ49" s="1"/>
      <c r="DK49" s="1"/>
      <c r="DL49" s="1"/>
      <c r="DM49" s="1"/>
      <c r="DN49" s="1"/>
      <c r="DO49" s="1"/>
      <c r="DP49" s="1"/>
      <c r="DQ49" s="1"/>
      <c r="DR49" s="1"/>
      <c r="DS49" s="1"/>
      <c r="DT49" s="1"/>
      <c r="DU49" s="1"/>
      <c r="DV49" s="1"/>
      <c r="DW49" s="1"/>
      <c r="DX49" s="1"/>
      <c r="DY49" s="1"/>
      <c r="DZ49" s="1"/>
      <c r="EA49" s="1"/>
      <c r="EB49" s="1"/>
      <c r="EC49" s="1"/>
      <c r="ED49" s="1"/>
      <c r="EE49" s="1"/>
      <c r="EF49" s="1"/>
      <c r="EG49" s="1"/>
      <c r="EH49" s="1"/>
      <c r="EI49" s="1"/>
      <c r="EJ49" s="1"/>
      <c r="EK49" s="1"/>
      <c r="EL49" s="1"/>
      <c r="EM49" s="1"/>
      <c r="EN49" s="1"/>
      <c r="EO49" s="1"/>
      <c r="EP49" s="1"/>
      <c r="EQ49" s="1"/>
      <c r="ER49" s="1"/>
      <c r="ES49" s="1"/>
      <c r="ET49" s="1"/>
      <c r="EU49" s="1"/>
      <c r="EV49" s="1"/>
      <c r="EW49" s="1"/>
      <c r="EX49" s="1"/>
      <c r="EY49" s="1"/>
      <c r="EZ49" s="1"/>
      <c r="FA49" s="1"/>
      <c r="FB49" s="1"/>
      <c r="FC49" s="1"/>
      <c r="FD49" s="1"/>
      <c r="FE49" s="1"/>
      <c r="FF49" s="1"/>
      <c r="FG49" s="1"/>
      <c r="FH49" s="1"/>
      <c r="FI49" s="1"/>
      <c r="FJ49" s="1"/>
      <c r="FK49" s="1"/>
      <c r="FL49" s="1"/>
      <c r="FM49" s="1"/>
      <c r="FN49" s="1"/>
      <c r="FO49" s="1"/>
      <c r="FP49" s="1"/>
      <c r="FQ49" s="1"/>
      <c r="FR49" s="1"/>
      <c r="FS49" s="1"/>
      <c r="FT49" s="1"/>
      <c r="FU49" s="1"/>
      <c r="FV49" s="1"/>
      <c r="FW49" s="1"/>
      <c r="FX49" s="1"/>
      <c r="FY49" s="1"/>
      <c r="FZ49" s="1"/>
      <c r="GA49" s="1"/>
      <c r="GB49" s="1"/>
      <c r="GC49" s="1"/>
      <c r="GD49" s="1"/>
      <c r="GE49" s="1"/>
      <c r="GF49" s="1"/>
      <c r="GG49" s="1"/>
      <c r="GH49" s="1"/>
      <c r="GI49" s="1"/>
      <c r="GJ49" s="1"/>
      <c r="GK49" s="1"/>
      <c r="GL49" s="1"/>
      <c r="GM49" s="1"/>
      <c r="GN49" s="1"/>
      <c r="GO49" s="1"/>
      <c r="GP49" s="1"/>
      <c r="GQ49" s="1"/>
      <c r="GR49" s="1"/>
      <c r="GS49" s="1"/>
      <c r="GT49" s="1"/>
      <c r="GU49" s="1"/>
      <c r="GV49" s="1"/>
      <c r="GW49" s="1"/>
      <c r="GX49" s="1"/>
      <c r="GY49" s="1"/>
      <c r="GZ49" s="1"/>
      <c r="HA49" s="1"/>
      <c r="HB49" s="1"/>
      <c r="HC49" s="1"/>
      <c r="HD49" s="1"/>
      <c r="HE49" s="1"/>
      <c r="HF49" s="1"/>
      <c r="HG49" s="1"/>
      <c r="HH49" s="1"/>
      <c r="HI49" s="1"/>
      <c r="HJ49" s="1"/>
      <c r="HK49" s="1"/>
      <c r="HL49" s="1"/>
      <c r="HM49" s="1"/>
      <c r="HN49" s="1"/>
      <c r="HO49" s="1"/>
      <c r="HP49" s="1"/>
      <c r="HQ49" s="1"/>
      <c r="HR49" s="1"/>
      <c r="HS49" s="1"/>
      <c r="HT49" s="1"/>
      <c r="HU49" s="1"/>
      <c r="HV49" s="1"/>
      <c r="HW49" s="1"/>
      <c r="HX49" s="1"/>
      <c r="HY49" s="1"/>
      <c r="HZ49" s="1"/>
      <c r="IA49" s="1"/>
      <c r="IB49" s="1"/>
      <c r="IC49" s="1"/>
      <c r="ID49" s="1"/>
      <c r="IE49" s="1"/>
      <c r="IF49" s="1"/>
      <c r="IG49" s="1"/>
      <c r="IH49" s="1"/>
      <c r="II49" s="1"/>
      <c r="IJ49" s="1"/>
      <c r="IK49" s="1"/>
      <c r="IL49" s="1"/>
      <c r="IM49" s="1"/>
      <c r="IN49" s="1"/>
      <c r="IO49" s="1"/>
      <c r="IP49" s="1"/>
      <c r="IQ49" s="1"/>
      <c r="IR49" s="1"/>
      <c r="IS49" s="1"/>
      <c r="IT49" s="1"/>
      <c r="IU49" s="1"/>
      <c r="IV49" s="1"/>
    </row>
    <row r="50" spans="1:256" s="17" customFormat="1" ht="15">
      <c r="A50" s="41"/>
      <c r="B50" s="238"/>
      <c r="C50" s="71"/>
      <c r="D50" s="71"/>
      <c r="E50" s="71"/>
      <c r="F50" s="71"/>
      <c r="G50" s="32"/>
      <c r="H50" s="1"/>
      <c r="I50" s="1"/>
      <c r="J50" s="1"/>
      <c r="K50" s="1"/>
      <c r="L50" s="1"/>
      <c r="M50" s="1"/>
      <c r="N50" s="1"/>
      <c r="O50" s="1"/>
      <c r="P50" s="1"/>
      <c r="Q50" s="1"/>
      <c r="R50" s="1"/>
      <c r="S50" s="1"/>
      <c r="T50" s="1"/>
      <c r="U50" s="1"/>
      <c r="V50" s="1"/>
      <c r="W50" s="1"/>
      <c r="X50" s="1"/>
      <c r="Y50" s="1"/>
      <c r="Z50" s="1"/>
      <c r="AA50" s="1"/>
      <c r="AB50" s="1"/>
      <c r="AC50" s="1"/>
      <c r="AD50" s="1"/>
      <c r="AE50" s="1"/>
      <c r="AF50" s="1"/>
      <c r="AG50" s="1"/>
      <c r="AH50" s="1"/>
      <c r="AI50" s="1"/>
      <c r="AJ50" s="1"/>
      <c r="AK50" s="1"/>
      <c r="AL50" s="1"/>
      <c r="AM50" s="1"/>
      <c r="AN50" s="1"/>
      <c r="AO50" s="1"/>
      <c r="AP50" s="1"/>
      <c r="AQ50" s="1"/>
      <c r="AR50" s="1"/>
      <c r="AS50" s="1"/>
      <c r="AT50" s="1"/>
      <c r="AU50" s="1"/>
      <c r="AV50" s="1"/>
      <c r="AW50" s="1"/>
      <c r="AX50" s="1"/>
      <c r="AY50" s="1"/>
      <c r="AZ50" s="1"/>
      <c r="BA50" s="1"/>
      <c r="BB50" s="1"/>
      <c r="BC50" s="1"/>
      <c r="BD50" s="1"/>
      <c r="BE50" s="1"/>
      <c r="BF50" s="1"/>
      <c r="BG50" s="1"/>
      <c r="BH50" s="1"/>
      <c r="BI50" s="1"/>
      <c r="BJ50" s="1"/>
      <c r="BK50" s="1"/>
      <c r="BL50" s="1"/>
      <c r="BM50" s="1"/>
      <c r="BN50" s="1"/>
      <c r="BO50" s="1"/>
      <c r="BP50" s="1"/>
      <c r="BQ50" s="1"/>
      <c r="BR50" s="1"/>
      <c r="BS50" s="1"/>
      <c r="BT50" s="1"/>
      <c r="BU50" s="1"/>
      <c r="BV50" s="1"/>
      <c r="BW50" s="1"/>
      <c r="BX50" s="1"/>
      <c r="BY50" s="1"/>
      <c r="BZ50" s="1"/>
      <c r="CA50" s="1"/>
      <c r="CB50" s="1"/>
      <c r="CC50" s="1"/>
      <c r="CD50" s="1"/>
      <c r="CE50" s="1"/>
      <c r="CF50" s="1"/>
      <c r="CG50" s="1"/>
      <c r="CH50" s="1"/>
      <c r="CI50" s="1"/>
      <c r="CJ50" s="1"/>
      <c r="CK50" s="1"/>
      <c r="CL50" s="1"/>
      <c r="CM50" s="1"/>
      <c r="CN50" s="1"/>
      <c r="CO50" s="1"/>
      <c r="CP50" s="1"/>
      <c r="CQ50" s="1"/>
      <c r="CR50" s="1"/>
      <c r="CS50" s="1"/>
      <c r="CT50" s="1"/>
      <c r="CU50" s="1"/>
      <c r="CV50" s="1"/>
      <c r="CW50" s="1"/>
      <c r="CX50" s="1"/>
      <c r="CY50" s="1"/>
      <c r="CZ50" s="1"/>
      <c r="DA50" s="1"/>
      <c r="DB50" s="1"/>
      <c r="DC50" s="1"/>
      <c r="DD50" s="1"/>
      <c r="DE50" s="1"/>
      <c r="DF50" s="1"/>
      <c r="DG50" s="1"/>
      <c r="DH50" s="1"/>
      <c r="DI50" s="1"/>
      <c r="DJ50" s="1"/>
      <c r="DK50" s="1"/>
      <c r="DL50" s="1"/>
      <c r="DM50" s="1"/>
      <c r="DN50" s="1"/>
      <c r="DO50" s="1"/>
      <c r="DP50" s="1"/>
      <c r="DQ50" s="1"/>
      <c r="DR50" s="1"/>
      <c r="DS50" s="1"/>
      <c r="DT50" s="1"/>
      <c r="DU50" s="1"/>
      <c r="DV50" s="1"/>
      <c r="DW50" s="1"/>
      <c r="DX50" s="1"/>
      <c r="DY50" s="1"/>
      <c r="DZ50" s="1"/>
      <c r="EA50" s="1"/>
      <c r="EB50" s="1"/>
      <c r="EC50" s="1"/>
      <c r="ED50" s="1"/>
      <c r="EE50" s="1"/>
      <c r="EF50" s="1"/>
      <c r="EG50" s="1"/>
      <c r="EH50" s="1"/>
      <c r="EI50" s="1"/>
      <c r="EJ50" s="1"/>
      <c r="EK50" s="1"/>
      <c r="EL50" s="1"/>
      <c r="EM50" s="1"/>
      <c r="EN50" s="1"/>
      <c r="EO50" s="1"/>
      <c r="EP50" s="1"/>
      <c r="EQ50" s="1"/>
      <c r="ER50" s="1"/>
      <c r="ES50" s="1"/>
      <c r="ET50" s="1"/>
      <c r="EU50" s="1"/>
      <c r="EV50" s="1"/>
      <c r="EW50" s="1"/>
      <c r="EX50" s="1"/>
      <c r="EY50" s="1"/>
      <c r="EZ50" s="1"/>
      <c r="FA50" s="1"/>
      <c r="FB50" s="1"/>
      <c r="FC50" s="1"/>
      <c r="FD50" s="1"/>
      <c r="FE50" s="1"/>
      <c r="FF50" s="1"/>
      <c r="FG50" s="1"/>
      <c r="FH50" s="1"/>
      <c r="FI50" s="1"/>
      <c r="FJ50" s="1"/>
      <c r="FK50" s="1"/>
      <c r="FL50" s="1"/>
      <c r="FM50" s="1"/>
      <c r="FN50" s="1"/>
      <c r="FO50" s="1"/>
      <c r="FP50" s="1"/>
      <c r="FQ50" s="1"/>
      <c r="FR50" s="1"/>
      <c r="FS50" s="1"/>
      <c r="FT50" s="1"/>
      <c r="FU50" s="1"/>
      <c r="FV50" s="1"/>
      <c r="FW50" s="1"/>
      <c r="FX50" s="1"/>
      <c r="FY50" s="1"/>
      <c r="FZ50" s="1"/>
      <c r="GA50" s="1"/>
      <c r="GB50" s="1"/>
      <c r="GC50" s="1"/>
      <c r="GD50" s="1"/>
      <c r="GE50" s="1"/>
      <c r="GF50" s="1"/>
      <c r="GG50" s="1"/>
      <c r="GH50" s="1"/>
      <c r="GI50" s="1"/>
      <c r="GJ50" s="1"/>
      <c r="GK50" s="1"/>
      <c r="GL50" s="1"/>
      <c r="GM50" s="1"/>
      <c r="GN50" s="1"/>
      <c r="GO50" s="1"/>
      <c r="GP50" s="1"/>
      <c r="GQ50" s="1"/>
      <c r="GR50" s="1"/>
      <c r="GS50" s="1"/>
      <c r="GT50" s="1"/>
      <c r="GU50" s="1"/>
      <c r="GV50" s="1"/>
      <c r="GW50" s="1"/>
      <c r="GX50" s="1"/>
      <c r="GY50" s="1"/>
      <c r="GZ50" s="1"/>
      <c r="HA50" s="1"/>
      <c r="HB50" s="1"/>
      <c r="HC50" s="1"/>
      <c r="HD50" s="1"/>
      <c r="HE50" s="1"/>
      <c r="HF50" s="1"/>
      <c r="HG50" s="1"/>
      <c r="HH50" s="1"/>
      <c r="HI50" s="1"/>
      <c r="HJ50" s="1"/>
      <c r="HK50" s="1"/>
      <c r="HL50" s="1"/>
      <c r="HM50" s="1"/>
      <c r="HN50" s="1"/>
      <c r="HO50" s="1"/>
      <c r="HP50" s="1"/>
      <c r="HQ50" s="1"/>
      <c r="HR50" s="1"/>
      <c r="HS50" s="1"/>
      <c r="HT50" s="1"/>
      <c r="HU50" s="1"/>
      <c r="HV50" s="1"/>
      <c r="HW50" s="1"/>
      <c r="HX50" s="1"/>
      <c r="HY50" s="1"/>
      <c r="HZ50" s="1"/>
      <c r="IA50" s="1"/>
      <c r="IB50" s="1"/>
      <c r="IC50" s="1"/>
      <c r="ID50" s="1"/>
      <c r="IE50" s="1"/>
      <c r="IF50" s="1"/>
      <c r="IG50" s="1"/>
      <c r="IH50" s="1"/>
      <c r="II50" s="1"/>
      <c r="IJ50" s="1"/>
      <c r="IK50" s="1"/>
      <c r="IL50" s="1"/>
      <c r="IM50" s="1"/>
      <c r="IN50" s="1"/>
      <c r="IO50" s="1"/>
      <c r="IP50" s="1"/>
      <c r="IQ50" s="1"/>
      <c r="IR50" s="1"/>
      <c r="IS50" s="1"/>
      <c r="IT50" s="1"/>
      <c r="IU50" s="1"/>
      <c r="IV50" s="1"/>
    </row>
    <row r="51" spans="1:256" s="17" customFormat="1" ht="15">
      <c r="A51" s="41"/>
      <c r="B51" s="238"/>
      <c r="C51" s="71"/>
      <c r="D51" s="71"/>
      <c r="E51" s="71"/>
      <c r="F51" s="71"/>
      <c r="G51" s="32"/>
      <c r="H51" s="1"/>
      <c r="I51" s="1"/>
      <c r="J51" s="1"/>
      <c r="K51" s="1"/>
      <c r="L51" s="1"/>
      <c r="M51" s="1"/>
      <c r="N51" s="1"/>
      <c r="O51" s="1"/>
      <c r="P51" s="1"/>
      <c r="Q51" s="1"/>
      <c r="R51" s="1"/>
      <c r="S51" s="1"/>
      <c r="T51" s="1"/>
      <c r="U51" s="1"/>
      <c r="V51" s="1"/>
      <c r="W51" s="1"/>
      <c r="X51" s="1"/>
      <c r="Y51" s="1"/>
      <c r="Z51" s="1"/>
      <c r="AA51" s="1"/>
      <c r="AB51" s="1"/>
      <c r="AC51" s="1"/>
      <c r="AD51" s="1"/>
      <c r="AE51" s="1"/>
      <c r="AF51" s="1"/>
      <c r="AG51" s="1"/>
      <c r="AH51" s="1"/>
      <c r="AI51" s="1"/>
      <c r="AJ51" s="1"/>
      <c r="AK51" s="1"/>
      <c r="AL51" s="1"/>
      <c r="AM51" s="1"/>
      <c r="AN51" s="1"/>
      <c r="AO51" s="1"/>
      <c r="AP51" s="1"/>
      <c r="AQ51" s="1"/>
      <c r="AR51" s="1"/>
      <c r="AS51" s="1"/>
      <c r="AT51" s="1"/>
      <c r="AU51" s="1"/>
      <c r="AV51" s="1"/>
      <c r="AW51" s="1"/>
      <c r="AX51" s="1"/>
      <c r="AY51" s="1"/>
      <c r="AZ51" s="1"/>
      <c r="BA51" s="1"/>
      <c r="BB51" s="1"/>
      <c r="BC51" s="1"/>
      <c r="BD51" s="1"/>
      <c r="BE51" s="1"/>
      <c r="BF51" s="1"/>
      <c r="BG51" s="1"/>
      <c r="BH51" s="1"/>
      <c r="BI51" s="1"/>
      <c r="BJ51" s="1"/>
      <c r="BK51" s="1"/>
      <c r="BL51" s="1"/>
      <c r="BM51" s="1"/>
      <c r="BN51" s="1"/>
      <c r="BO51" s="1"/>
      <c r="BP51" s="1"/>
      <c r="BQ51" s="1"/>
      <c r="BR51" s="1"/>
      <c r="BS51" s="1"/>
      <c r="BT51" s="1"/>
      <c r="BU51" s="1"/>
      <c r="BV51" s="1"/>
      <c r="BW51" s="1"/>
      <c r="BX51" s="1"/>
      <c r="BY51" s="1"/>
      <c r="BZ51" s="1"/>
      <c r="CA51" s="1"/>
      <c r="CB51" s="1"/>
      <c r="CC51" s="1"/>
      <c r="CD51" s="1"/>
      <c r="CE51" s="1"/>
      <c r="CF51" s="1"/>
      <c r="CG51" s="1"/>
      <c r="CH51" s="1"/>
      <c r="CI51" s="1"/>
      <c r="CJ51" s="1"/>
      <c r="CK51" s="1"/>
      <c r="CL51" s="1"/>
      <c r="CM51" s="1"/>
      <c r="CN51" s="1"/>
      <c r="CO51" s="1"/>
      <c r="CP51" s="1"/>
      <c r="CQ51" s="1"/>
      <c r="CR51" s="1"/>
      <c r="CS51" s="1"/>
      <c r="CT51" s="1"/>
      <c r="CU51" s="1"/>
      <c r="CV51" s="1"/>
      <c r="CW51" s="1"/>
      <c r="CX51" s="1"/>
      <c r="CY51" s="1"/>
      <c r="CZ51" s="1"/>
      <c r="DA51" s="1"/>
      <c r="DB51" s="1"/>
      <c r="DC51" s="1"/>
      <c r="DD51" s="1"/>
      <c r="DE51" s="1"/>
      <c r="DF51" s="1"/>
      <c r="DG51" s="1"/>
      <c r="DH51" s="1"/>
      <c r="DI51" s="1"/>
      <c r="DJ51" s="1"/>
      <c r="DK51" s="1"/>
      <c r="DL51" s="1"/>
      <c r="DM51" s="1"/>
      <c r="DN51" s="1"/>
      <c r="DO51" s="1"/>
      <c r="DP51" s="1"/>
      <c r="DQ51" s="1"/>
      <c r="DR51" s="1"/>
      <c r="DS51" s="1"/>
      <c r="DT51" s="1"/>
      <c r="DU51" s="1"/>
      <c r="DV51" s="1"/>
      <c r="DW51" s="1"/>
      <c r="DX51" s="1"/>
      <c r="DY51" s="1"/>
      <c r="DZ51" s="1"/>
      <c r="EA51" s="1"/>
      <c r="EB51" s="1"/>
      <c r="EC51" s="1"/>
      <c r="ED51" s="1"/>
      <c r="EE51" s="1"/>
      <c r="EF51" s="1"/>
      <c r="EG51" s="1"/>
      <c r="EH51" s="1"/>
      <c r="EI51" s="1"/>
      <c r="EJ51" s="1"/>
      <c r="EK51" s="1"/>
      <c r="EL51" s="1"/>
      <c r="EM51" s="1"/>
      <c r="EN51" s="1"/>
      <c r="EO51" s="1"/>
      <c r="EP51" s="1"/>
      <c r="EQ51" s="1"/>
      <c r="ER51" s="1"/>
      <c r="ES51" s="1"/>
      <c r="ET51" s="1"/>
      <c r="EU51" s="1"/>
      <c r="EV51" s="1"/>
      <c r="EW51" s="1"/>
      <c r="EX51" s="1"/>
      <c r="EY51" s="1"/>
      <c r="EZ51" s="1"/>
      <c r="FA51" s="1"/>
      <c r="FB51" s="1"/>
      <c r="FC51" s="1"/>
      <c r="FD51" s="1"/>
      <c r="FE51" s="1"/>
      <c r="FF51" s="1"/>
      <c r="FG51" s="1"/>
      <c r="FH51" s="1"/>
      <c r="FI51" s="1"/>
      <c r="FJ51" s="1"/>
      <c r="FK51" s="1"/>
      <c r="FL51" s="1"/>
      <c r="FM51" s="1"/>
      <c r="FN51" s="1"/>
      <c r="FO51" s="1"/>
      <c r="FP51" s="1"/>
      <c r="FQ51" s="1"/>
      <c r="FR51" s="1"/>
      <c r="FS51" s="1"/>
      <c r="FT51" s="1"/>
      <c r="FU51" s="1"/>
      <c r="FV51" s="1"/>
      <c r="FW51" s="1"/>
      <c r="FX51" s="1"/>
      <c r="FY51" s="1"/>
      <c r="FZ51" s="1"/>
      <c r="GA51" s="1"/>
      <c r="GB51" s="1"/>
      <c r="GC51" s="1"/>
      <c r="GD51" s="1"/>
      <c r="GE51" s="1"/>
      <c r="GF51" s="1"/>
      <c r="GG51" s="1"/>
      <c r="GH51" s="1"/>
      <c r="GI51" s="1"/>
      <c r="GJ51" s="1"/>
      <c r="GK51" s="1"/>
      <c r="GL51" s="1"/>
      <c r="GM51" s="1"/>
      <c r="GN51" s="1"/>
      <c r="GO51" s="1"/>
      <c r="GP51" s="1"/>
      <c r="GQ51" s="1"/>
      <c r="GR51" s="1"/>
      <c r="GS51" s="1"/>
      <c r="GT51" s="1"/>
      <c r="GU51" s="1"/>
      <c r="GV51" s="1"/>
      <c r="GW51" s="1"/>
      <c r="GX51" s="1"/>
      <c r="GY51" s="1"/>
      <c r="GZ51" s="1"/>
      <c r="HA51" s="1"/>
      <c r="HB51" s="1"/>
      <c r="HC51" s="1"/>
      <c r="HD51" s="1"/>
      <c r="HE51" s="1"/>
      <c r="HF51" s="1"/>
      <c r="HG51" s="1"/>
      <c r="HH51" s="1"/>
      <c r="HI51" s="1"/>
      <c r="HJ51" s="1"/>
      <c r="HK51" s="1"/>
      <c r="HL51" s="1"/>
      <c r="HM51" s="1"/>
      <c r="HN51" s="1"/>
      <c r="HO51" s="1"/>
      <c r="HP51" s="1"/>
      <c r="HQ51" s="1"/>
      <c r="HR51" s="1"/>
      <c r="HS51" s="1"/>
      <c r="HT51" s="1"/>
      <c r="HU51" s="1"/>
      <c r="HV51" s="1"/>
      <c r="HW51" s="1"/>
      <c r="HX51" s="1"/>
      <c r="HY51" s="1"/>
      <c r="HZ51" s="1"/>
      <c r="IA51" s="1"/>
      <c r="IB51" s="1"/>
      <c r="IC51" s="1"/>
      <c r="ID51" s="1"/>
      <c r="IE51" s="1"/>
      <c r="IF51" s="1"/>
      <c r="IG51" s="1"/>
      <c r="IH51" s="1"/>
      <c r="II51" s="1"/>
      <c r="IJ51" s="1"/>
      <c r="IK51" s="1"/>
      <c r="IL51" s="1"/>
      <c r="IM51" s="1"/>
      <c r="IN51" s="1"/>
      <c r="IO51" s="1"/>
      <c r="IP51" s="1"/>
      <c r="IQ51" s="1"/>
      <c r="IR51" s="1"/>
      <c r="IS51" s="1"/>
      <c r="IT51" s="1"/>
      <c r="IU51" s="1"/>
      <c r="IV51" s="1"/>
    </row>
    <row r="52" spans="1:256" s="17" customFormat="1" ht="15">
      <c r="A52" s="10"/>
      <c r="B52" s="1"/>
      <c r="C52" s="18"/>
      <c r="D52" s="18"/>
      <c r="E52" s="18"/>
      <c r="F52" s="18"/>
      <c r="G52" s="18"/>
      <c r="H52" s="1"/>
      <c r="I52" s="1"/>
      <c r="J52" s="1"/>
      <c r="K52" s="1"/>
      <c r="L52" s="1"/>
      <c r="M52" s="1"/>
      <c r="N52" s="1"/>
      <c r="O52" s="1"/>
      <c r="P52" s="1"/>
      <c r="Q52" s="1"/>
      <c r="R52" s="1"/>
      <c r="S52" s="1"/>
      <c r="T52" s="1"/>
      <c r="U52" s="1"/>
      <c r="V52" s="1"/>
      <c r="W52" s="1"/>
      <c r="X52" s="1"/>
      <c r="Y52" s="1"/>
      <c r="Z52" s="1"/>
      <c r="AA52" s="1"/>
      <c r="AB52" s="1"/>
      <c r="AC52" s="1"/>
      <c r="AD52" s="1"/>
      <c r="AE52" s="1"/>
      <c r="AF52" s="1"/>
      <c r="AG52" s="1"/>
      <c r="AH52" s="1"/>
      <c r="AI52" s="1"/>
      <c r="AJ52" s="1"/>
      <c r="AK52" s="1"/>
      <c r="AL52" s="1"/>
      <c r="AM52" s="1"/>
      <c r="AN52" s="1"/>
      <c r="AO52" s="1"/>
      <c r="AP52" s="1"/>
      <c r="AQ52" s="1"/>
      <c r="AR52" s="1"/>
      <c r="AS52" s="1"/>
      <c r="AT52" s="1"/>
      <c r="AU52" s="1"/>
      <c r="AV52" s="1"/>
      <c r="AW52" s="1"/>
      <c r="AX52" s="1"/>
      <c r="AY52" s="1"/>
      <c r="AZ52" s="1"/>
      <c r="BA52" s="1"/>
      <c r="BB52" s="1"/>
      <c r="BC52" s="1"/>
      <c r="BD52" s="1"/>
      <c r="BE52" s="1"/>
      <c r="BF52" s="1"/>
      <c r="BG52" s="1"/>
      <c r="BH52" s="1"/>
      <c r="BI52" s="1"/>
      <c r="BJ52" s="1"/>
      <c r="BK52" s="1"/>
      <c r="BL52" s="1"/>
      <c r="BM52" s="1"/>
      <c r="BN52" s="1"/>
      <c r="BO52" s="1"/>
      <c r="BP52" s="1"/>
      <c r="BQ52" s="1"/>
      <c r="BR52" s="1"/>
      <c r="BS52" s="1"/>
      <c r="BT52" s="1"/>
      <c r="BU52" s="1"/>
      <c r="BV52" s="1"/>
      <c r="BW52" s="1"/>
      <c r="BX52" s="1"/>
      <c r="BY52" s="1"/>
      <c r="BZ52" s="1"/>
      <c r="CA52" s="1"/>
      <c r="CB52" s="1"/>
      <c r="CC52" s="1"/>
      <c r="CD52" s="1"/>
      <c r="CE52" s="1"/>
      <c r="CF52" s="1"/>
      <c r="CG52" s="1"/>
      <c r="CH52" s="1"/>
      <c r="CI52" s="1"/>
      <c r="CJ52" s="1"/>
      <c r="CK52" s="1"/>
      <c r="CL52" s="1"/>
      <c r="CM52" s="1"/>
      <c r="CN52" s="1"/>
      <c r="CO52" s="1"/>
      <c r="CP52" s="1"/>
      <c r="CQ52" s="1"/>
      <c r="CR52" s="1"/>
      <c r="CS52" s="1"/>
      <c r="CT52" s="1"/>
      <c r="CU52" s="1"/>
      <c r="CV52" s="1"/>
      <c r="CW52" s="1"/>
      <c r="CX52" s="1"/>
      <c r="CY52" s="1"/>
      <c r="CZ52" s="1"/>
      <c r="DA52" s="1"/>
      <c r="DB52" s="1"/>
      <c r="DC52" s="1"/>
      <c r="DD52" s="1"/>
      <c r="DE52" s="1"/>
      <c r="DF52" s="1"/>
      <c r="DG52" s="1"/>
      <c r="DH52" s="1"/>
      <c r="DI52" s="1"/>
      <c r="DJ52" s="1"/>
      <c r="DK52" s="1"/>
      <c r="DL52" s="1"/>
      <c r="DM52" s="1"/>
      <c r="DN52" s="1"/>
      <c r="DO52" s="1"/>
      <c r="DP52" s="1"/>
      <c r="DQ52" s="1"/>
      <c r="DR52" s="1"/>
      <c r="DS52" s="1"/>
      <c r="DT52" s="1"/>
      <c r="DU52" s="1"/>
      <c r="DV52" s="1"/>
      <c r="DW52" s="1"/>
      <c r="DX52" s="1"/>
      <c r="DY52" s="1"/>
      <c r="DZ52" s="1"/>
      <c r="EA52" s="1"/>
      <c r="EB52" s="1"/>
      <c r="EC52" s="1"/>
      <c r="ED52" s="1"/>
      <c r="EE52" s="1"/>
      <c r="EF52" s="1"/>
      <c r="EG52" s="1"/>
      <c r="EH52" s="1"/>
      <c r="EI52" s="1"/>
      <c r="EJ52" s="1"/>
      <c r="EK52" s="1"/>
      <c r="EL52" s="1"/>
      <c r="EM52" s="1"/>
      <c r="EN52" s="1"/>
      <c r="EO52" s="1"/>
      <c r="EP52" s="1"/>
      <c r="EQ52" s="1"/>
      <c r="ER52" s="1"/>
      <c r="ES52" s="1"/>
      <c r="ET52" s="1"/>
      <c r="EU52" s="1"/>
      <c r="EV52" s="1"/>
      <c r="EW52" s="1"/>
      <c r="EX52" s="1"/>
      <c r="EY52" s="1"/>
      <c r="EZ52" s="1"/>
      <c r="FA52" s="1"/>
      <c r="FB52" s="1"/>
      <c r="FC52" s="1"/>
      <c r="FD52" s="1"/>
      <c r="FE52" s="1"/>
      <c r="FF52" s="1"/>
      <c r="FG52" s="1"/>
      <c r="FH52" s="1"/>
      <c r="FI52" s="1"/>
      <c r="FJ52" s="1"/>
      <c r="FK52" s="1"/>
      <c r="FL52" s="1"/>
      <c r="FM52" s="1"/>
      <c r="FN52" s="1"/>
      <c r="FO52" s="1"/>
      <c r="FP52" s="1"/>
      <c r="FQ52" s="1"/>
      <c r="FR52" s="1"/>
      <c r="FS52" s="1"/>
      <c r="FT52" s="1"/>
      <c r="FU52" s="1"/>
      <c r="FV52" s="1"/>
      <c r="FW52" s="1"/>
      <c r="FX52" s="1"/>
      <c r="FY52" s="1"/>
      <c r="FZ52" s="1"/>
      <c r="GA52" s="1"/>
      <c r="GB52" s="1"/>
      <c r="GC52" s="1"/>
      <c r="GD52" s="1"/>
      <c r="GE52" s="1"/>
      <c r="GF52" s="1"/>
      <c r="GG52" s="1"/>
      <c r="GH52" s="1"/>
      <c r="GI52" s="1"/>
      <c r="GJ52" s="1"/>
      <c r="GK52" s="1"/>
      <c r="GL52" s="1"/>
      <c r="GM52" s="1"/>
      <c r="GN52" s="1"/>
      <c r="GO52" s="1"/>
      <c r="GP52" s="1"/>
      <c r="GQ52" s="1"/>
      <c r="GR52" s="1"/>
      <c r="GS52" s="1"/>
      <c r="GT52" s="1"/>
      <c r="GU52" s="1"/>
      <c r="GV52" s="1"/>
      <c r="GW52" s="1"/>
      <c r="GX52" s="1"/>
      <c r="GY52" s="1"/>
      <c r="GZ52" s="1"/>
      <c r="HA52" s="1"/>
      <c r="HB52" s="1"/>
      <c r="HC52" s="1"/>
      <c r="HD52" s="1"/>
      <c r="HE52" s="1"/>
      <c r="HF52" s="1"/>
      <c r="HG52" s="1"/>
      <c r="HH52" s="1"/>
      <c r="HI52" s="1"/>
      <c r="HJ52" s="1"/>
      <c r="HK52" s="1"/>
      <c r="HL52" s="1"/>
      <c r="HM52" s="1"/>
      <c r="HN52" s="1"/>
      <c r="HO52" s="1"/>
      <c r="HP52" s="1"/>
      <c r="HQ52" s="1"/>
      <c r="HR52" s="1"/>
      <c r="HS52" s="1"/>
      <c r="HT52" s="1"/>
      <c r="HU52" s="1"/>
      <c r="HV52" s="1"/>
      <c r="HW52" s="1"/>
      <c r="HX52" s="1"/>
      <c r="HY52" s="1"/>
      <c r="HZ52" s="1"/>
      <c r="IA52" s="1"/>
      <c r="IB52" s="1"/>
      <c r="IC52" s="1"/>
      <c r="ID52" s="1"/>
      <c r="IE52" s="1"/>
      <c r="IF52" s="1"/>
      <c r="IG52" s="1"/>
      <c r="IH52" s="1"/>
      <c r="II52" s="1"/>
      <c r="IJ52" s="1"/>
      <c r="IK52" s="1"/>
      <c r="IL52" s="1"/>
      <c r="IM52" s="1"/>
      <c r="IN52" s="1"/>
      <c r="IO52" s="1"/>
      <c r="IP52" s="1"/>
      <c r="IQ52" s="1"/>
      <c r="IR52" s="1"/>
      <c r="IS52" s="1"/>
      <c r="IT52" s="1"/>
      <c r="IU52" s="1"/>
      <c r="IV52" s="1"/>
    </row>
    <row r="53" spans="1:256" s="17" customFormat="1" ht="15" customHeight="1">
      <c r="A53" s="10">
        <v>10</v>
      </c>
      <c r="B53" s="238" t="s">
        <v>23</v>
      </c>
      <c r="C53" s="29">
        <v>2550</v>
      </c>
      <c r="D53" s="30" t="s">
        <v>15</v>
      </c>
      <c r="E53" s="31">
        <v>2206.6</v>
      </c>
      <c r="F53" s="30" t="s">
        <v>16</v>
      </c>
      <c r="G53" s="32">
        <f>C53*E53%</f>
        <v>56268.299999999996</v>
      </c>
      <c r="H53" s="1"/>
      <c r="I53" s="1"/>
      <c r="J53" s="1"/>
      <c r="K53" s="1"/>
      <c r="L53" s="1"/>
      <c r="M53" s="1"/>
      <c r="N53" s="1"/>
      <c r="O53" s="1"/>
      <c r="P53" s="1"/>
      <c r="Q53" s="1"/>
      <c r="R53" s="1"/>
      <c r="S53" s="1"/>
      <c r="T53" s="1"/>
      <c r="U53" s="1"/>
      <c r="V53" s="1"/>
      <c r="W53" s="1"/>
      <c r="X53" s="1"/>
      <c r="Y53" s="1"/>
      <c r="Z53" s="1"/>
      <c r="AA53" s="1"/>
      <c r="AB53" s="1"/>
      <c r="AC53" s="1"/>
      <c r="AD53" s="1"/>
      <c r="AE53" s="1"/>
      <c r="AF53" s="1"/>
      <c r="AG53" s="1"/>
      <c r="AH53" s="1"/>
      <c r="AI53" s="1"/>
      <c r="AJ53" s="1"/>
      <c r="AK53" s="1"/>
      <c r="AL53" s="1"/>
      <c r="AM53" s="1"/>
      <c r="AN53" s="1"/>
      <c r="AO53" s="1"/>
      <c r="AP53" s="1"/>
      <c r="AQ53" s="1"/>
      <c r="AR53" s="1"/>
      <c r="AS53" s="1"/>
      <c r="AT53" s="1"/>
      <c r="AU53" s="1"/>
      <c r="AV53" s="1"/>
      <c r="AW53" s="1"/>
      <c r="AX53" s="1"/>
      <c r="AY53" s="1"/>
      <c r="AZ53" s="1"/>
      <c r="BA53" s="1"/>
      <c r="BB53" s="1"/>
      <c r="BC53" s="1"/>
      <c r="BD53" s="1"/>
      <c r="BE53" s="1"/>
      <c r="BF53" s="1"/>
      <c r="BG53" s="1"/>
      <c r="BH53" s="1"/>
      <c r="BI53" s="1"/>
      <c r="BJ53" s="1"/>
      <c r="BK53" s="1"/>
      <c r="BL53" s="1"/>
      <c r="BM53" s="1"/>
      <c r="BN53" s="1"/>
      <c r="BO53" s="1"/>
      <c r="BP53" s="1"/>
      <c r="BQ53" s="1"/>
      <c r="BR53" s="1"/>
      <c r="BS53" s="1"/>
      <c r="BT53" s="1"/>
      <c r="BU53" s="1"/>
      <c r="BV53" s="1"/>
      <c r="BW53" s="1"/>
      <c r="BX53" s="1"/>
      <c r="BY53" s="1"/>
      <c r="BZ53" s="1"/>
      <c r="CA53" s="1"/>
      <c r="CB53" s="1"/>
      <c r="CC53" s="1"/>
      <c r="CD53" s="1"/>
      <c r="CE53" s="1"/>
      <c r="CF53" s="1"/>
      <c r="CG53" s="1"/>
      <c r="CH53" s="1"/>
      <c r="CI53" s="1"/>
      <c r="CJ53" s="1"/>
      <c r="CK53" s="1"/>
      <c r="CL53" s="1"/>
      <c r="CM53" s="1"/>
      <c r="CN53" s="1"/>
      <c r="CO53" s="1"/>
      <c r="CP53" s="1"/>
      <c r="CQ53" s="1"/>
      <c r="CR53" s="1"/>
      <c r="CS53" s="1"/>
      <c r="CT53" s="1"/>
      <c r="CU53" s="1"/>
      <c r="CV53" s="1"/>
      <c r="CW53" s="1"/>
      <c r="CX53" s="1"/>
      <c r="CY53" s="1"/>
      <c r="CZ53" s="1"/>
      <c r="DA53" s="1"/>
      <c r="DB53" s="1"/>
      <c r="DC53" s="1"/>
      <c r="DD53" s="1"/>
      <c r="DE53" s="1"/>
      <c r="DF53" s="1"/>
      <c r="DG53" s="1"/>
      <c r="DH53" s="1"/>
      <c r="DI53" s="1"/>
      <c r="DJ53" s="1"/>
      <c r="DK53" s="1"/>
      <c r="DL53" s="1"/>
      <c r="DM53" s="1"/>
      <c r="DN53" s="1"/>
      <c r="DO53" s="1"/>
      <c r="DP53" s="1"/>
      <c r="DQ53" s="1"/>
      <c r="DR53" s="1"/>
      <c r="DS53" s="1"/>
      <c r="DT53" s="1"/>
      <c r="DU53" s="1"/>
      <c r="DV53" s="1"/>
      <c r="DW53" s="1"/>
      <c r="DX53" s="1"/>
      <c r="DY53" s="1"/>
      <c r="DZ53" s="1"/>
      <c r="EA53" s="1"/>
      <c r="EB53" s="1"/>
      <c r="EC53" s="1"/>
      <c r="ED53" s="1"/>
      <c r="EE53" s="1"/>
      <c r="EF53" s="1"/>
      <c r="EG53" s="1"/>
      <c r="EH53" s="1"/>
      <c r="EI53" s="1"/>
      <c r="EJ53" s="1"/>
      <c r="EK53" s="1"/>
      <c r="EL53" s="1"/>
      <c r="EM53" s="1"/>
      <c r="EN53" s="1"/>
      <c r="EO53" s="1"/>
      <c r="EP53" s="1"/>
      <c r="EQ53" s="1"/>
      <c r="ER53" s="1"/>
      <c r="ES53" s="1"/>
      <c r="ET53" s="1"/>
      <c r="EU53" s="1"/>
      <c r="EV53" s="1"/>
      <c r="EW53" s="1"/>
      <c r="EX53" s="1"/>
      <c r="EY53" s="1"/>
      <c r="EZ53" s="1"/>
      <c r="FA53" s="1"/>
      <c r="FB53" s="1"/>
      <c r="FC53" s="1"/>
      <c r="FD53" s="1"/>
      <c r="FE53" s="1"/>
      <c r="FF53" s="1"/>
      <c r="FG53" s="1"/>
      <c r="FH53" s="1"/>
      <c r="FI53" s="1"/>
      <c r="FJ53" s="1"/>
      <c r="FK53" s="1"/>
      <c r="FL53" s="1"/>
      <c r="FM53" s="1"/>
      <c r="FN53" s="1"/>
      <c r="FO53" s="1"/>
      <c r="FP53" s="1"/>
      <c r="FQ53" s="1"/>
      <c r="FR53" s="1"/>
      <c r="FS53" s="1"/>
      <c r="FT53" s="1"/>
      <c r="FU53" s="1"/>
      <c r="FV53" s="1"/>
      <c r="FW53" s="1"/>
      <c r="FX53" s="1"/>
      <c r="FY53" s="1"/>
      <c r="FZ53" s="1"/>
      <c r="GA53" s="1"/>
      <c r="GB53" s="1"/>
      <c r="GC53" s="1"/>
      <c r="GD53" s="1"/>
      <c r="GE53" s="1"/>
      <c r="GF53" s="1"/>
      <c r="GG53" s="1"/>
      <c r="GH53" s="1"/>
      <c r="GI53" s="1"/>
      <c r="GJ53" s="1"/>
      <c r="GK53" s="1"/>
      <c r="GL53" s="1"/>
      <c r="GM53" s="1"/>
      <c r="GN53" s="1"/>
      <c r="GO53" s="1"/>
      <c r="GP53" s="1"/>
      <c r="GQ53" s="1"/>
      <c r="GR53" s="1"/>
      <c r="GS53" s="1"/>
      <c r="GT53" s="1"/>
      <c r="GU53" s="1"/>
      <c r="GV53" s="1"/>
      <c r="GW53" s="1"/>
      <c r="GX53" s="1"/>
      <c r="GY53" s="1"/>
      <c r="GZ53" s="1"/>
      <c r="HA53" s="1"/>
      <c r="HB53" s="1"/>
      <c r="HC53" s="1"/>
      <c r="HD53" s="1"/>
      <c r="HE53" s="1"/>
      <c r="HF53" s="1"/>
      <c r="HG53" s="1"/>
      <c r="HH53" s="1"/>
      <c r="HI53" s="1"/>
      <c r="HJ53" s="1"/>
      <c r="HK53" s="1"/>
      <c r="HL53" s="1"/>
      <c r="HM53" s="1"/>
      <c r="HN53" s="1"/>
      <c r="HO53" s="1"/>
      <c r="HP53" s="1"/>
      <c r="HQ53" s="1"/>
      <c r="HR53" s="1"/>
      <c r="HS53" s="1"/>
      <c r="HT53" s="1"/>
      <c r="HU53" s="1"/>
      <c r="HV53" s="1"/>
      <c r="HW53" s="1"/>
      <c r="HX53" s="1"/>
      <c r="HY53" s="1"/>
      <c r="HZ53" s="1"/>
      <c r="IA53" s="1"/>
      <c r="IB53" s="1"/>
      <c r="IC53" s="1"/>
      <c r="ID53" s="1"/>
      <c r="IE53" s="1"/>
      <c r="IF53" s="1"/>
      <c r="IG53" s="1"/>
      <c r="IH53" s="1"/>
      <c r="II53" s="1"/>
      <c r="IJ53" s="1"/>
      <c r="IK53" s="1"/>
      <c r="IL53" s="1"/>
      <c r="IM53" s="1"/>
      <c r="IN53" s="1"/>
      <c r="IO53" s="1"/>
      <c r="IP53" s="1"/>
      <c r="IQ53" s="1"/>
      <c r="IR53" s="1"/>
      <c r="IS53" s="1"/>
      <c r="IT53" s="1"/>
      <c r="IU53" s="1"/>
      <c r="IV53" s="1"/>
    </row>
    <row r="54" spans="1:256" s="17" customFormat="1" ht="15" customHeight="1">
      <c r="A54" s="10"/>
      <c r="B54" s="238"/>
      <c r="C54" s="213" t="s">
        <v>24</v>
      </c>
      <c r="D54" s="213"/>
      <c r="E54" s="213"/>
      <c r="F54" s="213"/>
      <c r="G54" s="213"/>
      <c r="H54" s="1"/>
      <c r="I54" s="1"/>
      <c r="J54" s="1"/>
      <c r="K54" s="1"/>
      <c r="L54" s="1"/>
      <c r="M54" s="1"/>
      <c r="N54" s="1"/>
      <c r="O54" s="1"/>
      <c r="P54" s="1"/>
      <c r="Q54" s="1"/>
      <c r="R54" s="1"/>
      <c r="S54" s="1"/>
      <c r="T54" s="1"/>
      <c r="U54" s="1"/>
      <c r="V54" s="1"/>
      <c r="W54" s="1"/>
      <c r="X54" s="1"/>
      <c r="Y54" s="1"/>
      <c r="Z54" s="1"/>
      <c r="AA54" s="1"/>
      <c r="AB54" s="1"/>
      <c r="AC54" s="1"/>
      <c r="AD54" s="1"/>
      <c r="AE54" s="1"/>
      <c r="AF54" s="1"/>
      <c r="AG54" s="1"/>
      <c r="AH54" s="1"/>
      <c r="AI54" s="1"/>
      <c r="AJ54" s="1"/>
      <c r="AK54" s="1"/>
      <c r="AL54" s="1"/>
      <c r="AM54" s="1"/>
      <c r="AN54" s="1"/>
      <c r="AO54" s="1"/>
      <c r="AP54" s="1"/>
      <c r="AQ54" s="1"/>
      <c r="AR54" s="1"/>
      <c r="AS54" s="1"/>
      <c r="AT54" s="1"/>
      <c r="AU54" s="1"/>
      <c r="AV54" s="1"/>
      <c r="AW54" s="1"/>
      <c r="AX54" s="1"/>
      <c r="AY54" s="1"/>
      <c r="AZ54" s="1"/>
      <c r="BA54" s="1"/>
      <c r="BB54" s="1"/>
      <c r="BC54" s="1"/>
      <c r="BD54" s="1"/>
      <c r="BE54" s="1"/>
      <c r="BF54" s="1"/>
      <c r="BG54" s="1"/>
      <c r="BH54" s="1"/>
      <c r="BI54" s="1"/>
      <c r="BJ54" s="1"/>
      <c r="BK54" s="1"/>
      <c r="BL54" s="1"/>
      <c r="BM54" s="1"/>
      <c r="BN54" s="1"/>
      <c r="BO54" s="1"/>
      <c r="BP54" s="1"/>
      <c r="BQ54" s="1"/>
      <c r="BR54" s="1"/>
      <c r="BS54" s="1"/>
      <c r="BT54" s="1"/>
      <c r="BU54" s="1"/>
      <c r="BV54" s="1"/>
      <c r="BW54" s="1"/>
      <c r="BX54" s="1"/>
      <c r="BY54" s="1"/>
      <c r="BZ54" s="1"/>
      <c r="CA54" s="1"/>
      <c r="CB54" s="1"/>
      <c r="CC54" s="1"/>
      <c r="CD54" s="1"/>
      <c r="CE54" s="1"/>
      <c r="CF54" s="1"/>
      <c r="CG54" s="1"/>
      <c r="CH54" s="1"/>
      <c r="CI54" s="1"/>
      <c r="CJ54" s="1"/>
      <c r="CK54" s="1"/>
      <c r="CL54" s="1"/>
      <c r="CM54" s="1"/>
      <c r="CN54" s="1"/>
      <c r="CO54" s="1"/>
      <c r="CP54" s="1"/>
      <c r="CQ54" s="1"/>
      <c r="CR54" s="1"/>
      <c r="CS54" s="1"/>
      <c r="CT54" s="1"/>
      <c r="CU54" s="1"/>
      <c r="CV54" s="1"/>
      <c r="CW54" s="1"/>
      <c r="CX54" s="1"/>
      <c r="CY54" s="1"/>
      <c r="CZ54" s="1"/>
      <c r="DA54" s="1"/>
      <c r="DB54" s="1"/>
      <c r="DC54" s="1"/>
      <c r="DD54" s="1"/>
      <c r="DE54" s="1"/>
      <c r="DF54" s="1"/>
      <c r="DG54" s="1"/>
      <c r="DH54" s="1"/>
      <c r="DI54" s="1"/>
      <c r="DJ54" s="1"/>
      <c r="DK54" s="1"/>
      <c r="DL54" s="1"/>
      <c r="DM54" s="1"/>
      <c r="DN54" s="1"/>
      <c r="DO54" s="1"/>
      <c r="DP54" s="1"/>
      <c r="DQ54" s="1"/>
      <c r="DR54" s="1"/>
      <c r="DS54" s="1"/>
      <c r="DT54" s="1"/>
      <c r="DU54" s="1"/>
      <c r="DV54" s="1"/>
      <c r="DW54" s="1"/>
      <c r="DX54" s="1"/>
      <c r="DY54" s="1"/>
      <c r="DZ54" s="1"/>
      <c r="EA54" s="1"/>
      <c r="EB54" s="1"/>
      <c r="EC54" s="1"/>
      <c r="ED54" s="1"/>
      <c r="EE54" s="1"/>
      <c r="EF54" s="1"/>
      <c r="EG54" s="1"/>
      <c r="EH54" s="1"/>
      <c r="EI54" s="1"/>
      <c r="EJ54" s="1"/>
      <c r="EK54" s="1"/>
      <c r="EL54" s="1"/>
      <c r="EM54" s="1"/>
      <c r="EN54" s="1"/>
      <c r="EO54" s="1"/>
      <c r="EP54" s="1"/>
      <c r="EQ54" s="1"/>
      <c r="ER54" s="1"/>
      <c r="ES54" s="1"/>
      <c r="ET54" s="1"/>
      <c r="EU54" s="1"/>
      <c r="EV54" s="1"/>
      <c r="EW54" s="1"/>
      <c r="EX54" s="1"/>
      <c r="EY54" s="1"/>
      <c r="EZ54" s="1"/>
      <c r="FA54" s="1"/>
      <c r="FB54" s="1"/>
      <c r="FC54" s="1"/>
      <c r="FD54" s="1"/>
      <c r="FE54" s="1"/>
      <c r="FF54" s="1"/>
      <c r="FG54" s="1"/>
      <c r="FH54" s="1"/>
      <c r="FI54" s="1"/>
      <c r="FJ54" s="1"/>
      <c r="FK54" s="1"/>
      <c r="FL54" s="1"/>
      <c r="FM54" s="1"/>
      <c r="FN54" s="1"/>
      <c r="FO54" s="1"/>
      <c r="FP54" s="1"/>
      <c r="FQ54" s="1"/>
      <c r="FR54" s="1"/>
      <c r="FS54" s="1"/>
      <c r="FT54" s="1"/>
      <c r="FU54" s="1"/>
      <c r="FV54" s="1"/>
      <c r="FW54" s="1"/>
      <c r="FX54" s="1"/>
      <c r="FY54" s="1"/>
      <c r="FZ54" s="1"/>
      <c r="GA54" s="1"/>
      <c r="GB54" s="1"/>
      <c r="GC54" s="1"/>
      <c r="GD54" s="1"/>
      <c r="GE54" s="1"/>
      <c r="GF54" s="1"/>
      <c r="GG54" s="1"/>
      <c r="GH54" s="1"/>
      <c r="GI54" s="1"/>
      <c r="GJ54" s="1"/>
      <c r="GK54" s="1"/>
      <c r="GL54" s="1"/>
      <c r="GM54" s="1"/>
      <c r="GN54" s="1"/>
      <c r="GO54" s="1"/>
      <c r="GP54" s="1"/>
      <c r="GQ54" s="1"/>
      <c r="GR54" s="1"/>
      <c r="GS54" s="1"/>
      <c r="GT54" s="1"/>
      <c r="GU54" s="1"/>
      <c r="GV54" s="1"/>
      <c r="GW54" s="1"/>
      <c r="GX54" s="1"/>
      <c r="GY54" s="1"/>
      <c r="GZ54" s="1"/>
      <c r="HA54" s="1"/>
      <c r="HB54" s="1"/>
      <c r="HC54" s="1"/>
      <c r="HD54" s="1"/>
      <c r="HE54" s="1"/>
      <c r="HF54" s="1"/>
      <c r="HG54" s="1"/>
      <c r="HH54" s="1"/>
      <c r="HI54" s="1"/>
      <c r="HJ54" s="1"/>
      <c r="HK54" s="1"/>
      <c r="HL54" s="1"/>
      <c r="HM54" s="1"/>
      <c r="HN54" s="1"/>
      <c r="HO54" s="1"/>
      <c r="HP54" s="1"/>
      <c r="HQ54" s="1"/>
      <c r="HR54" s="1"/>
      <c r="HS54" s="1"/>
      <c r="HT54" s="1"/>
      <c r="HU54" s="1"/>
      <c r="HV54" s="1"/>
      <c r="HW54" s="1"/>
      <c r="HX54" s="1"/>
      <c r="HY54" s="1"/>
      <c r="HZ54" s="1"/>
      <c r="IA54" s="1"/>
      <c r="IB54" s="1"/>
      <c r="IC54" s="1"/>
      <c r="ID54" s="1"/>
      <c r="IE54" s="1"/>
      <c r="IF54" s="1"/>
      <c r="IG54" s="1"/>
      <c r="IH54" s="1"/>
      <c r="II54" s="1"/>
      <c r="IJ54" s="1"/>
      <c r="IK54" s="1"/>
      <c r="IL54" s="1"/>
      <c r="IM54" s="1"/>
      <c r="IN54" s="1"/>
      <c r="IO54" s="1"/>
      <c r="IP54" s="1"/>
      <c r="IQ54" s="1"/>
      <c r="IR54" s="1"/>
      <c r="IS54" s="1"/>
      <c r="IT54" s="1"/>
      <c r="IU54" s="1"/>
      <c r="IV54" s="1"/>
    </row>
    <row r="55" spans="1:256" s="17" customFormat="1" ht="15">
      <c r="A55" s="10"/>
      <c r="B55" s="33"/>
      <c r="C55" s="213"/>
      <c r="D55" s="213"/>
      <c r="E55" s="213"/>
      <c r="F55" s="213"/>
      <c r="G55" s="213"/>
      <c r="H55" s="1"/>
      <c r="I55" s="1"/>
      <c r="J55" s="1"/>
      <c r="K55" s="1"/>
      <c r="L55" s="1"/>
      <c r="M55" s="1"/>
      <c r="N55" s="1"/>
      <c r="O55" s="1"/>
      <c r="P55" s="1"/>
      <c r="Q55" s="1"/>
      <c r="R55" s="1"/>
      <c r="S55" s="1"/>
      <c r="T55" s="1"/>
      <c r="U55" s="1"/>
      <c r="V55" s="1"/>
      <c r="W55" s="1"/>
      <c r="X55" s="1"/>
      <c r="Y55" s="1"/>
      <c r="Z55" s="1"/>
      <c r="AA55" s="1"/>
      <c r="AB55" s="1"/>
      <c r="AC55" s="1"/>
      <c r="AD55" s="1"/>
      <c r="AE55" s="1"/>
      <c r="AF55" s="1"/>
      <c r="AG55" s="1"/>
      <c r="AH55" s="1"/>
      <c r="AI55" s="1"/>
      <c r="AJ55" s="1"/>
      <c r="AK55" s="1"/>
      <c r="AL55" s="1"/>
      <c r="AM55" s="1"/>
      <c r="AN55" s="1"/>
      <c r="AO55" s="1"/>
      <c r="AP55" s="1"/>
      <c r="AQ55" s="1"/>
      <c r="AR55" s="1"/>
      <c r="AS55" s="1"/>
      <c r="AT55" s="1"/>
      <c r="AU55" s="1"/>
      <c r="AV55" s="1"/>
      <c r="AW55" s="1"/>
      <c r="AX55" s="1"/>
      <c r="AY55" s="1"/>
      <c r="AZ55" s="1"/>
      <c r="BA55" s="1"/>
      <c r="BB55" s="1"/>
      <c r="BC55" s="1"/>
      <c r="BD55" s="1"/>
      <c r="BE55" s="1"/>
      <c r="BF55" s="1"/>
      <c r="BG55" s="1"/>
      <c r="BH55" s="1"/>
      <c r="BI55" s="1"/>
      <c r="BJ55" s="1"/>
      <c r="BK55" s="1"/>
      <c r="BL55" s="1"/>
      <c r="BM55" s="1"/>
      <c r="BN55" s="1"/>
      <c r="BO55" s="1"/>
      <c r="BP55" s="1"/>
      <c r="BQ55" s="1"/>
      <c r="BR55" s="1"/>
      <c r="BS55" s="1"/>
      <c r="BT55" s="1"/>
      <c r="BU55" s="1"/>
      <c r="BV55" s="1"/>
      <c r="BW55" s="1"/>
      <c r="BX55" s="1"/>
      <c r="BY55" s="1"/>
      <c r="BZ55" s="1"/>
      <c r="CA55" s="1"/>
      <c r="CB55" s="1"/>
      <c r="CC55" s="1"/>
      <c r="CD55" s="1"/>
      <c r="CE55" s="1"/>
      <c r="CF55" s="1"/>
      <c r="CG55" s="1"/>
      <c r="CH55" s="1"/>
      <c r="CI55" s="1"/>
      <c r="CJ55" s="1"/>
      <c r="CK55" s="1"/>
      <c r="CL55" s="1"/>
      <c r="CM55" s="1"/>
      <c r="CN55" s="1"/>
      <c r="CO55" s="1"/>
      <c r="CP55" s="1"/>
      <c r="CQ55" s="1"/>
      <c r="CR55" s="1"/>
      <c r="CS55" s="1"/>
      <c r="CT55" s="1"/>
      <c r="CU55" s="1"/>
      <c r="CV55" s="1"/>
      <c r="CW55" s="1"/>
      <c r="CX55" s="1"/>
      <c r="CY55" s="1"/>
      <c r="CZ55" s="1"/>
      <c r="DA55" s="1"/>
      <c r="DB55" s="1"/>
      <c r="DC55" s="1"/>
      <c r="DD55" s="1"/>
      <c r="DE55" s="1"/>
      <c r="DF55" s="1"/>
      <c r="DG55" s="1"/>
      <c r="DH55" s="1"/>
      <c r="DI55" s="1"/>
      <c r="DJ55" s="1"/>
      <c r="DK55" s="1"/>
      <c r="DL55" s="1"/>
      <c r="DM55" s="1"/>
      <c r="DN55" s="1"/>
      <c r="DO55" s="1"/>
      <c r="DP55" s="1"/>
      <c r="DQ55" s="1"/>
      <c r="DR55" s="1"/>
      <c r="DS55" s="1"/>
      <c r="DT55" s="1"/>
      <c r="DU55" s="1"/>
      <c r="DV55" s="1"/>
      <c r="DW55" s="1"/>
      <c r="DX55" s="1"/>
      <c r="DY55" s="1"/>
      <c r="DZ55" s="1"/>
      <c r="EA55" s="1"/>
      <c r="EB55" s="1"/>
      <c r="EC55" s="1"/>
      <c r="ED55" s="1"/>
      <c r="EE55" s="1"/>
      <c r="EF55" s="1"/>
      <c r="EG55" s="1"/>
      <c r="EH55" s="1"/>
      <c r="EI55" s="1"/>
      <c r="EJ55" s="1"/>
      <c r="EK55" s="1"/>
      <c r="EL55" s="1"/>
      <c r="EM55" s="1"/>
      <c r="EN55" s="1"/>
      <c r="EO55" s="1"/>
      <c r="EP55" s="1"/>
      <c r="EQ55" s="1"/>
      <c r="ER55" s="1"/>
      <c r="ES55" s="1"/>
      <c r="ET55" s="1"/>
      <c r="EU55" s="1"/>
      <c r="EV55" s="1"/>
      <c r="EW55" s="1"/>
      <c r="EX55" s="1"/>
      <c r="EY55" s="1"/>
      <c r="EZ55" s="1"/>
      <c r="FA55" s="1"/>
      <c r="FB55" s="1"/>
      <c r="FC55" s="1"/>
      <c r="FD55" s="1"/>
      <c r="FE55" s="1"/>
      <c r="FF55" s="1"/>
      <c r="FG55" s="1"/>
      <c r="FH55" s="1"/>
      <c r="FI55" s="1"/>
      <c r="FJ55" s="1"/>
      <c r="FK55" s="1"/>
      <c r="FL55" s="1"/>
      <c r="FM55" s="1"/>
      <c r="FN55" s="1"/>
      <c r="FO55" s="1"/>
      <c r="FP55" s="1"/>
      <c r="FQ55" s="1"/>
      <c r="FR55" s="1"/>
      <c r="FS55" s="1"/>
      <c r="FT55" s="1"/>
      <c r="FU55" s="1"/>
      <c r="FV55" s="1"/>
      <c r="FW55" s="1"/>
      <c r="FX55" s="1"/>
      <c r="FY55" s="1"/>
      <c r="FZ55" s="1"/>
      <c r="GA55" s="1"/>
      <c r="GB55" s="1"/>
      <c r="GC55" s="1"/>
      <c r="GD55" s="1"/>
      <c r="GE55" s="1"/>
      <c r="GF55" s="1"/>
      <c r="GG55" s="1"/>
      <c r="GH55" s="1"/>
      <c r="GI55" s="1"/>
      <c r="GJ55" s="1"/>
      <c r="GK55" s="1"/>
      <c r="GL55" s="1"/>
      <c r="GM55" s="1"/>
      <c r="GN55" s="1"/>
      <c r="GO55" s="1"/>
      <c r="GP55" s="1"/>
      <c r="GQ55" s="1"/>
      <c r="GR55" s="1"/>
      <c r="GS55" s="1"/>
      <c r="GT55" s="1"/>
      <c r="GU55" s="1"/>
      <c r="GV55" s="1"/>
      <c r="GW55" s="1"/>
      <c r="GX55" s="1"/>
      <c r="GY55" s="1"/>
      <c r="GZ55" s="1"/>
      <c r="HA55" s="1"/>
      <c r="HB55" s="1"/>
      <c r="HC55" s="1"/>
      <c r="HD55" s="1"/>
      <c r="HE55" s="1"/>
      <c r="HF55" s="1"/>
      <c r="HG55" s="1"/>
      <c r="HH55" s="1"/>
      <c r="HI55" s="1"/>
      <c r="HJ55" s="1"/>
      <c r="HK55" s="1"/>
      <c r="HL55" s="1"/>
      <c r="HM55" s="1"/>
      <c r="HN55" s="1"/>
      <c r="HO55" s="1"/>
      <c r="HP55" s="1"/>
      <c r="HQ55" s="1"/>
      <c r="HR55" s="1"/>
      <c r="HS55" s="1"/>
      <c r="HT55" s="1"/>
      <c r="HU55" s="1"/>
      <c r="HV55" s="1"/>
      <c r="HW55" s="1"/>
      <c r="HX55" s="1"/>
      <c r="HY55" s="1"/>
      <c r="HZ55" s="1"/>
      <c r="IA55" s="1"/>
      <c r="IB55" s="1"/>
      <c r="IC55" s="1"/>
      <c r="ID55" s="1"/>
      <c r="IE55" s="1"/>
      <c r="IF55" s="1"/>
      <c r="IG55" s="1"/>
      <c r="IH55" s="1"/>
      <c r="II55" s="1"/>
      <c r="IJ55" s="1"/>
      <c r="IK55" s="1"/>
      <c r="IL55" s="1"/>
      <c r="IM55" s="1"/>
      <c r="IN55" s="1"/>
      <c r="IO55" s="1"/>
      <c r="IP55" s="1"/>
      <c r="IQ55" s="1"/>
      <c r="IR55" s="1"/>
      <c r="IS55" s="1"/>
      <c r="IT55" s="1"/>
      <c r="IU55" s="1"/>
      <c r="IV55" s="1"/>
    </row>
    <row r="56" spans="1:256" s="17" customFormat="1" ht="15">
      <c r="A56" s="10"/>
      <c r="B56" s="8"/>
      <c r="C56" s="8"/>
      <c r="D56" s="8"/>
      <c r="E56" s="1"/>
      <c r="F56" s="1"/>
      <c r="G56" s="34"/>
      <c r="H56" s="1"/>
      <c r="I56" s="1"/>
      <c r="J56" s="1"/>
      <c r="K56" s="1"/>
      <c r="L56" s="1"/>
      <c r="M56" s="1"/>
      <c r="N56" s="1"/>
      <c r="O56" s="1"/>
      <c r="P56" s="1"/>
      <c r="Q56" s="1"/>
      <c r="R56" s="1"/>
      <c r="S56" s="1"/>
      <c r="T56" s="1"/>
      <c r="U56" s="1"/>
      <c r="V56" s="1"/>
      <c r="W56" s="1"/>
      <c r="X56" s="1"/>
      <c r="Y56" s="1"/>
      <c r="Z56" s="1"/>
      <c r="AA56" s="1"/>
      <c r="AB56" s="1"/>
      <c r="AC56" s="1"/>
      <c r="AD56" s="1"/>
      <c r="AE56" s="1"/>
      <c r="AF56" s="1"/>
      <c r="AG56" s="1"/>
      <c r="AH56" s="1"/>
      <c r="AI56" s="1"/>
      <c r="AJ56" s="1"/>
      <c r="AK56" s="1"/>
      <c r="AL56" s="1"/>
      <c r="AM56" s="1"/>
      <c r="AN56" s="1"/>
      <c r="AO56" s="1"/>
      <c r="AP56" s="1"/>
      <c r="AQ56" s="1"/>
      <c r="AR56" s="1"/>
      <c r="AS56" s="1"/>
      <c r="AT56" s="1"/>
      <c r="AU56" s="1"/>
      <c r="AV56" s="1"/>
      <c r="AW56" s="1"/>
      <c r="AX56" s="1"/>
      <c r="AY56" s="1"/>
      <c r="AZ56" s="1"/>
      <c r="BA56" s="1"/>
      <c r="BB56" s="1"/>
      <c r="BC56" s="1"/>
      <c r="BD56" s="1"/>
      <c r="BE56" s="1"/>
      <c r="BF56" s="1"/>
      <c r="BG56" s="1"/>
      <c r="BH56" s="1"/>
      <c r="BI56" s="1"/>
      <c r="BJ56" s="1"/>
      <c r="BK56" s="1"/>
      <c r="BL56" s="1"/>
      <c r="BM56" s="1"/>
      <c r="BN56" s="1"/>
      <c r="BO56" s="1"/>
      <c r="BP56" s="1"/>
      <c r="BQ56" s="1"/>
      <c r="BR56" s="1"/>
      <c r="BS56" s="1"/>
      <c r="BT56" s="1"/>
      <c r="BU56" s="1"/>
      <c r="BV56" s="1"/>
      <c r="BW56" s="1"/>
      <c r="BX56" s="1"/>
      <c r="BY56" s="1"/>
      <c r="BZ56" s="1"/>
      <c r="CA56" s="1"/>
      <c r="CB56" s="1"/>
      <c r="CC56" s="1"/>
      <c r="CD56" s="1"/>
      <c r="CE56" s="1"/>
      <c r="CF56" s="1"/>
      <c r="CG56" s="1"/>
      <c r="CH56" s="1"/>
      <c r="CI56" s="1"/>
      <c r="CJ56" s="1"/>
      <c r="CK56" s="1"/>
      <c r="CL56" s="1"/>
      <c r="CM56" s="1"/>
      <c r="CN56" s="1"/>
      <c r="CO56" s="1"/>
      <c r="CP56" s="1"/>
      <c r="CQ56" s="1"/>
      <c r="CR56" s="1"/>
      <c r="CS56" s="1"/>
      <c r="CT56" s="1"/>
      <c r="CU56" s="1"/>
      <c r="CV56" s="1"/>
      <c r="CW56" s="1"/>
      <c r="CX56" s="1"/>
      <c r="CY56" s="1"/>
      <c r="CZ56" s="1"/>
      <c r="DA56" s="1"/>
      <c r="DB56" s="1"/>
      <c r="DC56" s="1"/>
      <c r="DD56" s="1"/>
      <c r="DE56" s="1"/>
      <c r="DF56" s="1"/>
      <c r="DG56" s="1"/>
      <c r="DH56" s="1"/>
      <c r="DI56" s="1"/>
      <c r="DJ56" s="1"/>
      <c r="DK56" s="1"/>
      <c r="DL56" s="1"/>
      <c r="DM56" s="1"/>
      <c r="DN56" s="1"/>
      <c r="DO56" s="1"/>
      <c r="DP56" s="1"/>
      <c r="DQ56" s="1"/>
      <c r="DR56" s="1"/>
      <c r="DS56" s="1"/>
      <c r="DT56" s="1"/>
      <c r="DU56" s="1"/>
      <c r="DV56" s="1"/>
      <c r="DW56" s="1"/>
      <c r="DX56" s="1"/>
      <c r="DY56" s="1"/>
      <c r="DZ56" s="1"/>
      <c r="EA56" s="1"/>
      <c r="EB56" s="1"/>
      <c r="EC56" s="1"/>
      <c r="ED56" s="1"/>
      <c r="EE56" s="1"/>
      <c r="EF56" s="1"/>
      <c r="EG56" s="1"/>
      <c r="EH56" s="1"/>
      <c r="EI56" s="1"/>
      <c r="EJ56" s="1"/>
      <c r="EK56" s="1"/>
      <c r="EL56" s="1"/>
      <c r="EM56" s="1"/>
      <c r="EN56" s="1"/>
      <c r="EO56" s="1"/>
      <c r="EP56" s="1"/>
      <c r="EQ56" s="1"/>
      <c r="ER56" s="1"/>
      <c r="ES56" s="1"/>
      <c r="ET56" s="1"/>
      <c r="EU56" s="1"/>
      <c r="EV56" s="1"/>
      <c r="EW56" s="1"/>
      <c r="EX56" s="1"/>
      <c r="EY56" s="1"/>
      <c r="EZ56" s="1"/>
      <c r="FA56" s="1"/>
      <c r="FB56" s="1"/>
      <c r="FC56" s="1"/>
      <c r="FD56" s="1"/>
      <c r="FE56" s="1"/>
      <c r="FF56" s="1"/>
      <c r="FG56" s="1"/>
      <c r="FH56" s="1"/>
      <c r="FI56" s="1"/>
      <c r="FJ56" s="1"/>
      <c r="FK56" s="1"/>
      <c r="FL56" s="1"/>
      <c r="FM56" s="1"/>
      <c r="FN56" s="1"/>
      <c r="FO56" s="1"/>
      <c r="FP56" s="1"/>
      <c r="FQ56" s="1"/>
      <c r="FR56" s="1"/>
      <c r="FS56" s="1"/>
      <c r="FT56" s="1"/>
      <c r="FU56" s="1"/>
      <c r="FV56" s="1"/>
      <c r="FW56" s="1"/>
      <c r="FX56" s="1"/>
      <c r="FY56" s="1"/>
      <c r="FZ56" s="1"/>
      <c r="GA56" s="1"/>
      <c r="GB56" s="1"/>
      <c r="GC56" s="1"/>
      <c r="GD56" s="1"/>
      <c r="GE56" s="1"/>
      <c r="GF56" s="1"/>
      <c r="GG56" s="1"/>
      <c r="GH56" s="1"/>
      <c r="GI56" s="1"/>
      <c r="GJ56" s="1"/>
      <c r="GK56" s="1"/>
      <c r="GL56" s="1"/>
      <c r="GM56" s="1"/>
      <c r="GN56" s="1"/>
      <c r="GO56" s="1"/>
      <c r="GP56" s="1"/>
      <c r="GQ56" s="1"/>
      <c r="GR56" s="1"/>
      <c r="GS56" s="1"/>
      <c r="GT56" s="1"/>
      <c r="GU56" s="1"/>
      <c r="GV56" s="1"/>
      <c r="GW56" s="1"/>
      <c r="GX56" s="1"/>
      <c r="GY56" s="1"/>
      <c r="GZ56" s="1"/>
      <c r="HA56" s="1"/>
      <c r="HB56" s="1"/>
      <c r="HC56" s="1"/>
      <c r="HD56" s="1"/>
      <c r="HE56" s="1"/>
      <c r="HF56" s="1"/>
      <c r="HG56" s="1"/>
      <c r="HH56" s="1"/>
      <c r="HI56" s="1"/>
      <c r="HJ56" s="1"/>
      <c r="HK56" s="1"/>
      <c r="HL56" s="1"/>
      <c r="HM56" s="1"/>
      <c r="HN56" s="1"/>
      <c r="HO56" s="1"/>
      <c r="HP56" s="1"/>
      <c r="HQ56" s="1"/>
      <c r="HR56" s="1"/>
      <c r="HS56" s="1"/>
      <c r="HT56" s="1"/>
      <c r="HU56" s="1"/>
      <c r="HV56" s="1"/>
      <c r="HW56" s="1"/>
      <c r="HX56" s="1"/>
      <c r="HY56" s="1"/>
      <c r="HZ56" s="1"/>
      <c r="IA56" s="1"/>
      <c r="IB56" s="1"/>
      <c r="IC56" s="1"/>
      <c r="ID56" s="1"/>
      <c r="IE56" s="1"/>
      <c r="IF56" s="1"/>
      <c r="IG56" s="1"/>
      <c r="IH56" s="1"/>
      <c r="II56" s="1"/>
      <c r="IJ56" s="1"/>
      <c r="IK56" s="1"/>
      <c r="IL56" s="1"/>
      <c r="IM56" s="1"/>
      <c r="IN56" s="1"/>
      <c r="IO56" s="1"/>
      <c r="IP56" s="1"/>
      <c r="IQ56" s="1"/>
      <c r="IR56" s="1"/>
      <c r="IS56" s="1"/>
      <c r="IT56" s="1"/>
      <c r="IU56" s="1"/>
      <c r="IV56" s="1"/>
    </row>
    <row r="57" spans="1:256" s="17" customFormat="1" ht="15" customHeight="1">
      <c r="A57" s="10">
        <v>11</v>
      </c>
      <c r="B57" s="238" t="s">
        <v>25</v>
      </c>
      <c r="C57" s="29">
        <f>C53</f>
        <v>2550</v>
      </c>
      <c r="D57" s="30" t="s">
        <v>15</v>
      </c>
      <c r="E57" s="31">
        <v>2197.52</v>
      </c>
      <c r="F57" s="30" t="s">
        <v>16</v>
      </c>
      <c r="G57" s="32">
        <f>C57*E57%</f>
        <v>56036.76</v>
      </c>
      <c r="H57" s="1"/>
      <c r="I57" s="1"/>
      <c r="J57" s="1"/>
      <c r="K57" s="1"/>
      <c r="L57" s="1"/>
      <c r="M57" s="1"/>
      <c r="N57" s="1"/>
      <c r="O57" s="1"/>
      <c r="P57" s="1"/>
      <c r="Q57" s="1"/>
      <c r="R57" s="1"/>
      <c r="S57" s="1"/>
      <c r="T57" s="1"/>
      <c r="U57" s="1"/>
      <c r="V57" s="1"/>
      <c r="W57" s="1"/>
      <c r="X57" s="1"/>
      <c r="Y57" s="1"/>
      <c r="Z57" s="1"/>
      <c r="AA57" s="1"/>
      <c r="AB57" s="1"/>
      <c r="AC57" s="1"/>
      <c r="AD57" s="1"/>
      <c r="AE57" s="1"/>
      <c r="AF57" s="1"/>
      <c r="AG57" s="1"/>
      <c r="AH57" s="1"/>
      <c r="AI57" s="1"/>
      <c r="AJ57" s="1"/>
      <c r="AK57" s="1"/>
      <c r="AL57" s="1"/>
      <c r="AM57" s="1"/>
      <c r="AN57" s="1"/>
      <c r="AO57" s="1"/>
      <c r="AP57" s="1"/>
      <c r="AQ57" s="1"/>
      <c r="AR57" s="1"/>
      <c r="AS57" s="1"/>
      <c r="AT57" s="1"/>
      <c r="AU57" s="1"/>
      <c r="AV57" s="1"/>
      <c r="AW57" s="1"/>
      <c r="AX57" s="1"/>
      <c r="AY57" s="1"/>
      <c r="AZ57" s="1"/>
      <c r="BA57" s="1"/>
      <c r="BB57" s="1"/>
      <c r="BC57" s="1"/>
      <c r="BD57" s="1"/>
      <c r="BE57" s="1"/>
      <c r="BF57" s="1"/>
      <c r="BG57" s="1"/>
      <c r="BH57" s="1"/>
      <c r="BI57" s="1"/>
      <c r="BJ57" s="1"/>
      <c r="BK57" s="1"/>
      <c r="BL57" s="1"/>
      <c r="BM57" s="1"/>
      <c r="BN57" s="1"/>
      <c r="BO57" s="1"/>
      <c r="BP57" s="1"/>
      <c r="BQ57" s="1"/>
      <c r="BR57" s="1"/>
      <c r="BS57" s="1"/>
      <c r="BT57" s="1"/>
      <c r="BU57" s="1"/>
      <c r="BV57" s="1"/>
      <c r="BW57" s="1"/>
      <c r="BX57" s="1"/>
      <c r="BY57" s="1"/>
      <c r="BZ57" s="1"/>
      <c r="CA57" s="1"/>
      <c r="CB57" s="1"/>
      <c r="CC57" s="1"/>
      <c r="CD57" s="1"/>
      <c r="CE57" s="1"/>
      <c r="CF57" s="1"/>
      <c r="CG57" s="1"/>
      <c r="CH57" s="1"/>
      <c r="CI57" s="1"/>
      <c r="CJ57" s="1"/>
      <c r="CK57" s="1"/>
      <c r="CL57" s="1"/>
      <c r="CM57" s="1"/>
      <c r="CN57" s="1"/>
      <c r="CO57" s="1"/>
      <c r="CP57" s="1"/>
      <c r="CQ57" s="1"/>
      <c r="CR57" s="1"/>
      <c r="CS57" s="1"/>
      <c r="CT57" s="1"/>
      <c r="CU57" s="1"/>
      <c r="CV57" s="1"/>
      <c r="CW57" s="1"/>
      <c r="CX57" s="1"/>
      <c r="CY57" s="1"/>
      <c r="CZ57" s="1"/>
      <c r="DA57" s="1"/>
      <c r="DB57" s="1"/>
      <c r="DC57" s="1"/>
      <c r="DD57" s="1"/>
      <c r="DE57" s="1"/>
      <c r="DF57" s="1"/>
      <c r="DG57" s="1"/>
      <c r="DH57" s="1"/>
      <c r="DI57" s="1"/>
      <c r="DJ57" s="1"/>
      <c r="DK57" s="1"/>
      <c r="DL57" s="1"/>
      <c r="DM57" s="1"/>
      <c r="DN57" s="1"/>
      <c r="DO57" s="1"/>
      <c r="DP57" s="1"/>
      <c r="DQ57" s="1"/>
      <c r="DR57" s="1"/>
      <c r="DS57" s="1"/>
      <c r="DT57" s="1"/>
      <c r="DU57" s="1"/>
      <c r="DV57" s="1"/>
      <c r="DW57" s="1"/>
      <c r="DX57" s="1"/>
      <c r="DY57" s="1"/>
      <c r="DZ57" s="1"/>
      <c r="EA57" s="1"/>
      <c r="EB57" s="1"/>
      <c r="EC57" s="1"/>
      <c r="ED57" s="1"/>
      <c r="EE57" s="1"/>
      <c r="EF57" s="1"/>
      <c r="EG57" s="1"/>
      <c r="EH57" s="1"/>
      <c r="EI57" s="1"/>
      <c r="EJ57" s="1"/>
      <c r="EK57" s="1"/>
      <c r="EL57" s="1"/>
      <c r="EM57" s="1"/>
      <c r="EN57" s="1"/>
      <c r="EO57" s="1"/>
      <c r="EP57" s="1"/>
      <c r="EQ57" s="1"/>
      <c r="ER57" s="1"/>
      <c r="ES57" s="1"/>
      <c r="ET57" s="1"/>
      <c r="EU57" s="1"/>
      <c r="EV57" s="1"/>
      <c r="EW57" s="1"/>
      <c r="EX57" s="1"/>
      <c r="EY57" s="1"/>
      <c r="EZ57" s="1"/>
      <c r="FA57" s="1"/>
      <c r="FB57" s="1"/>
      <c r="FC57" s="1"/>
      <c r="FD57" s="1"/>
      <c r="FE57" s="1"/>
      <c r="FF57" s="1"/>
      <c r="FG57" s="1"/>
      <c r="FH57" s="1"/>
      <c r="FI57" s="1"/>
      <c r="FJ57" s="1"/>
      <c r="FK57" s="1"/>
      <c r="FL57" s="1"/>
      <c r="FM57" s="1"/>
      <c r="FN57" s="1"/>
      <c r="FO57" s="1"/>
      <c r="FP57" s="1"/>
      <c r="FQ57" s="1"/>
      <c r="FR57" s="1"/>
      <c r="FS57" s="1"/>
      <c r="FT57" s="1"/>
      <c r="FU57" s="1"/>
      <c r="FV57" s="1"/>
      <c r="FW57" s="1"/>
      <c r="FX57" s="1"/>
      <c r="FY57" s="1"/>
      <c r="FZ57" s="1"/>
      <c r="GA57" s="1"/>
      <c r="GB57" s="1"/>
      <c r="GC57" s="1"/>
      <c r="GD57" s="1"/>
      <c r="GE57" s="1"/>
      <c r="GF57" s="1"/>
      <c r="GG57" s="1"/>
      <c r="GH57" s="1"/>
      <c r="GI57" s="1"/>
      <c r="GJ57" s="1"/>
      <c r="GK57" s="1"/>
      <c r="GL57" s="1"/>
      <c r="GM57" s="1"/>
      <c r="GN57" s="1"/>
      <c r="GO57" s="1"/>
      <c r="GP57" s="1"/>
      <c r="GQ57" s="1"/>
      <c r="GR57" s="1"/>
      <c r="GS57" s="1"/>
      <c r="GT57" s="1"/>
      <c r="GU57" s="1"/>
      <c r="GV57" s="1"/>
      <c r="GW57" s="1"/>
      <c r="GX57" s="1"/>
      <c r="GY57" s="1"/>
      <c r="GZ57" s="1"/>
      <c r="HA57" s="1"/>
      <c r="HB57" s="1"/>
      <c r="HC57" s="1"/>
      <c r="HD57" s="1"/>
      <c r="HE57" s="1"/>
      <c r="HF57" s="1"/>
      <c r="HG57" s="1"/>
      <c r="HH57" s="1"/>
      <c r="HI57" s="1"/>
      <c r="HJ57" s="1"/>
      <c r="HK57" s="1"/>
      <c r="HL57" s="1"/>
      <c r="HM57" s="1"/>
      <c r="HN57" s="1"/>
      <c r="HO57" s="1"/>
      <c r="HP57" s="1"/>
      <c r="HQ57" s="1"/>
      <c r="HR57" s="1"/>
      <c r="HS57" s="1"/>
      <c r="HT57" s="1"/>
      <c r="HU57" s="1"/>
      <c r="HV57" s="1"/>
      <c r="HW57" s="1"/>
      <c r="HX57" s="1"/>
      <c r="HY57" s="1"/>
      <c r="HZ57" s="1"/>
      <c r="IA57" s="1"/>
      <c r="IB57" s="1"/>
      <c r="IC57" s="1"/>
      <c r="ID57" s="1"/>
      <c r="IE57" s="1"/>
      <c r="IF57" s="1"/>
      <c r="IG57" s="1"/>
      <c r="IH57" s="1"/>
      <c r="II57" s="1"/>
      <c r="IJ57" s="1"/>
      <c r="IK57" s="1"/>
      <c r="IL57" s="1"/>
      <c r="IM57" s="1"/>
      <c r="IN57" s="1"/>
      <c r="IO57" s="1"/>
      <c r="IP57" s="1"/>
      <c r="IQ57" s="1"/>
      <c r="IR57" s="1"/>
      <c r="IS57" s="1"/>
      <c r="IT57" s="1"/>
      <c r="IU57" s="1"/>
      <c r="IV57" s="1"/>
    </row>
    <row r="58" spans="1:256" s="17" customFormat="1" ht="15" customHeight="1">
      <c r="A58" s="10"/>
      <c r="B58" s="238"/>
      <c r="C58" s="213" t="s">
        <v>26</v>
      </c>
      <c r="D58" s="213"/>
      <c r="E58" s="213"/>
      <c r="F58" s="213"/>
      <c r="G58" s="213"/>
      <c r="H58" s="1"/>
      <c r="I58" s="1"/>
      <c r="J58" s="1"/>
      <c r="K58" s="1"/>
      <c r="L58" s="1"/>
      <c r="M58" s="1"/>
      <c r="N58" s="1"/>
      <c r="O58" s="1"/>
      <c r="P58" s="1"/>
      <c r="Q58" s="1"/>
      <c r="R58" s="1"/>
      <c r="S58" s="1"/>
      <c r="T58" s="1"/>
      <c r="U58" s="1"/>
      <c r="V58" s="1"/>
      <c r="W58" s="1"/>
      <c r="X58" s="1"/>
      <c r="Y58" s="1"/>
      <c r="Z58" s="1"/>
      <c r="AA58" s="1"/>
      <c r="AB58" s="1"/>
      <c r="AC58" s="1"/>
      <c r="AD58" s="1"/>
      <c r="AE58" s="1"/>
      <c r="AF58" s="1"/>
      <c r="AG58" s="1"/>
      <c r="AH58" s="1"/>
      <c r="AI58" s="1"/>
      <c r="AJ58" s="1"/>
      <c r="AK58" s="1"/>
      <c r="AL58" s="1"/>
      <c r="AM58" s="1"/>
      <c r="AN58" s="1"/>
      <c r="AO58" s="1"/>
      <c r="AP58" s="1"/>
      <c r="AQ58" s="1"/>
      <c r="AR58" s="1"/>
      <c r="AS58" s="1"/>
      <c r="AT58" s="1"/>
      <c r="AU58" s="1"/>
      <c r="AV58" s="1"/>
      <c r="AW58" s="1"/>
      <c r="AX58" s="1"/>
      <c r="AY58" s="1"/>
      <c r="AZ58" s="1"/>
      <c r="BA58" s="1"/>
      <c r="BB58" s="1"/>
      <c r="BC58" s="1"/>
      <c r="BD58" s="1"/>
      <c r="BE58" s="1"/>
      <c r="BF58" s="1"/>
      <c r="BG58" s="1"/>
      <c r="BH58" s="1"/>
      <c r="BI58" s="1"/>
      <c r="BJ58" s="1"/>
      <c r="BK58" s="1"/>
      <c r="BL58" s="1"/>
      <c r="BM58" s="1"/>
      <c r="BN58" s="1"/>
      <c r="BO58" s="1"/>
      <c r="BP58" s="1"/>
      <c r="BQ58" s="1"/>
      <c r="BR58" s="1"/>
      <c r="BS58" s="1"/>
      <c r="BT58" s="1"/>
      <c r="BU58" s="1"/>
      <c r="BV58" s="1"/>
      <c r="BW58" s="1"/>
      <c r="BX58" s="1"/>
      <c r="BY58" s="1"/>
      <c r="BZ58" s="1"/>
      <c r="CA58" s="1"/>
      <c r="CB58" s="1"/>
      <c r="CC58" s="1"/>
      <c r="CD58" s="1"/>
      <c r="CE58" s="1"/>
      <c r="CF58" s="1"/>
      <c r="CG58" s="1"/>
      <c r="CH58" s="1"/>
      <c r="CI58" s="1"/>
      <c r="CJ58" s="1"/>
      <c r="CK58" s="1"/>
      <c r="CL58" s="1"/>
      <c r="CM58" s="1"/>
      <c r="CN58" s="1"/>
      <c r="CO58" s="1"/>
      <c r="CP58" s="1"/>
      <c r="CQ58" s="1"/>
      <c r="CR58" s="1"/>
      <c r="CS58" s="1"/>
      <c r="CT58" s="1"/>
      <c r="CU58" s="1"/>
      <c r="CV58" s="1"/>
      <c r="CW58" s="1"/>
      <c r="CX58" s="1"/>
      <c r="CY58" s="1"/>
      <c r="CZ58" s="1"/>
      <c r="DA58" s="1"/>
      <c r="DB58" s="1"/>
      <c r="DC58" s="1"/>
      <c r="DD58" s="1"/>
      <c r="DE58" s="1"/>
      <c r="DF58" s="1"/>
      <c r="DG58" s="1"/>
      <c r="DH58" s="1"/>
      <c r="DI58" s="1"/>
      <c r="DJ58" s="1"/>
      <c r="DK58" s="1"/>
      <c r="DL58" s="1"/>
      <c r="DM58" s="1"/>
      <c r="DN58" s="1"/>
      <c r="DO58" s="1"/>
      <c r="DP58" s="1"/>
      <c r="DQ58" s="1"/>
      <c r="DR58" s="1"/>
      <c r="DS58" s="1"/>
      <c r="DT58" s="1"/>
      <c r="DU58" s="1"/>
      <c r="DV58" s="1"/>
      <c r="DW58" s="1"/>
      <c r="DX58" s="1"/>
      <c r="DY58" s="1"/>
      <c r="DZ58" s="1"/>
      <c r="EA58" s="1"/>
      <c r="EB58" s="1"/>
      <c r="EC58" s="1"/>
      <c r="ED58" s="1"/>
      <c r="EE58" s="1"/>
      <c r="EF58" s="1"/>
      <c r="EG58" s="1"/>
      <c r="EH58" s="1"/>
      <c r="EI58" s="1"/>
      <c r="EJ58" s="1"/>
      <c r="EK58" s="1"/>
      <c r="EL58" s="1"/>
      <c r="EM58" s="1"/>
      <c r="EN58" s="1"/>
      <c r="EO58" s="1"/>
      <c r="EP58" s="1"/>
      <c r="EQ58" s="1"/>
      <c r="ER58" s="1"/>
      <c r="ES58" s="1"/>
      <c r="ET58" s="1"/>
      <c r="EU58" s="1"/>
      <c r="EV58" s="1"/>
      <c r="EW58" s="1"/>
      <c r="EX58" s="1"/>
      <c r="EY58" s="1"/>
      <c r="EZ58" s="1"/>
      <c r="FA58" s="1"/>
      <c r="FB58" s="1"/>
      <c r="FC58" s="1"/>
      <c r="FD58" s="1"/>
      <c r="FE58" s="1"/>
      <c r="FF58" s="1"/>
      <c r="FG58" s="1"/>
      <c r="FH58" s="1"/>
      <c r="FI58" s="1"/>
      <c r="FJ58" s="1"/>
      <c r="FK58" s="1"/>
      <c r="FL58" s="1"/>
      <c r="FM58" s="1"/>
      <c r="FN58" s="1"/>
      <c r="FO58" s="1"/>
      <c r="FP58" s="1"/>
      <c r="FQ58" s="1"/>
      <c r="FR58" s="1"/>
      <c r="FS58" s="1"/>
      <c r="FT58" s="1"/>
      <c r="FU58" s="1"/>
      <c r="FV58" s="1"/>
      <c r="FW58" s="1"/>
      <c r="FX58" s="1"/>
      <c r="FY58" s="1"/>
      <c r="FZ58" s="1"/>
      <c r="GA58" s="1"/>
      <c r="GB58" s="1"/>
      <c r="GC58" s="1"/>
      <c r="GD58" s="1"/>
      <c r="GE58" s="1"/>
      <c r="GF58" s="1"/>
      <c r="GG58" s="1"/>
      <c r="GH58" s="1"/>
      <c r="GI58" s="1"/>
      <c r="GJ58" s="1"/>
      <c r="GK58" s="1"/>
      <c r="GL58" s="1"/>
      <c r="GM58" s="1"/>
      <c r="GN58" s="1"/>
      <c r="GO58" s="1"/>
      <c r="GP58" s="1"/>
      <c r="GQ58" s="1"/>
      <c r="GR58" s="1"/>
      <c r="GS58" s="1"/>
      <c r="GT58" s="1"/>
      <c r="GU58" s="1"/>
      <c r="GV58" s="1"/>
      <c r="GW58" s="1"/>
      <c r="GX58" s="1"/>
      <c r="GY58" s="1"/>
      <c r="GZ58" s="1"/>
      <c r="HA58" s="1"/>
      <c r="HB58" s="1"/>
      <c r="HC58" s="1"/>
      <c r="HD58" s="1"/>
      <c r="HE58" s="1"/>
      <c r="HF58" s="1"/>
      <c r="HG58" s="1"/>
      <c r="HH58" s="1"/>
      <c r="HI58" s="1"/>
      <c r="HJ58" s="1"/>
      <c r="HK58" s="1"/>
      <c r="HL58" s="1"/>
      <c r="HM58" s="1"/>
      <c r="HN58" s="1"/>
      <c r="HO58" s="1"/>
      <c r="HP58" s="1"/>
      <c r="HQ58" s="1"/>
      <c r="HR58" s="1"/>
      <c r="HS58" s="1"/>
      <c r="HT58" s="1"/>
      <c r="HU58" s="1"/>
      <c r="HV58" s="1"/>
      <c r="HW58" s="1"/>
      <c r="HX58" s="1"/>
      <c r="HY58" s="1"/>
      <c r="HZ58" s="1"/>
      <c r="IA58" s="1"/>
      <c r="IB58" s="1"/>
      <c r="IC58" s="1"/>
      <c r="ID58" s="1"/>
      <c r="IE58" s="1"/>
      <c r="IF58" s="1"/>
      <c r="IG58" s="1"/>
      <c r="IH58" s="1"/>
      <c r="II58" s="1"/>
      <c r="IJ58" s="1"/>
      <c r="IK58" s="1"/>
      <c r="IL58" s="1"/>
      <c r="IM58" s="1"/>
      <c r="IN58" s="1"/>
      <c r="IO58" s="1"/>
      <c r="IP58" s="1"/>
      <c r="IQ58" s="1"/>
      <c r="IR58" s="1"/>
      <c r="IS58" s="1"/>
      <c r="IT58" s="1"/>
      <c r="IU58" s="1"/>
      <c r="IV58" s="1"/>
    </row>
    <row r="59" spans="1:256" s="17" customFormat="1" ht="15">
      <c r="A59" s="10"/>
      <c r="B59" s="33"/>
      <c r="C59" s="213"/>
      <c r="D59" s="213"/>
      <c r="E59" s="213"/>
      <c r="F59" s="213"/>
      <c r="G59" s="213"/>
      <c r="H59" s="1"/>
      <c r="I59" s="1"/>
      <c r="J59" s="1"/>
      <c r="K59" s="1"/>
      <c r="L59" s="1"/>
      <c r="M59" s="1"/>
      <c r="N59" s="1"/>
      <c r="O59" s="1"/>
      <c r="P59" s="1"/>
      <c r="Q59" s="1"/>
      <c r="R59" s="1"/>
      <c r="S59" s="1"/>
      <c r="T59" s="1"/>
      <c r="U59" s="1"/>
      <c r="V59" s="1"/>
      <c r="W59" s="1"/>
      <c r="X59" s="1"/>
      <c r="Y59" s="1"/>
      <c r="Z59" s="1"/>
      <c r="AA59" s="1"/>
      <c r="AB59" s="1"/>
      <c r="AC59" s="1"/>
      <c r="AD59" s="1"/>
      <c r="AE59" s="1"/>
      <c r="AF59" s="1"/>
      <c r="AG59" s="1"/>
      <c r="AH59" s="1"/>
      <c r="AI59" s="1"/>
      <c r="AJ59" s="1"/>
      <c r="AK59" s="1"/>
      <c r="AL59" s="1"/>
      <c r="AM59" s="1"/>
      <c r="AN59" s="1"/>
      <c r="AO59" s="1"/>
      <c r="AP59" s="1"/>
      <c r="AQ59" s="1"/>
      <c r="AR59" s="1"/>
      <c r="AS59" s="1"/>
      <c r="AT59" s="1"/>
      <c r="AU59" s="1"/>
      <c r="AV59" s="1"/>
      <c r="AW59" s="1"/>
      <c r="AX59" s="1"/>
      <c r="AY59" s="1"/>
      <c r="AZ59" s="1"/>
      <c r="BA59" s="1"/>
      <c r="BB59" s="1"/>
      <c r="BC59" s="1"/>
      <c r="BD59" s="1"/>
      <c r="BE59" s="1"/>
      <c r="BF59" s="1"/>
      <c r="BG59" s="1"/>
      <c r="BH59" s="1"/>
      <c r="BI59" s="1"/>
      <c r="BJ59" s="1"/>
      <c r="BK59" s="1"/>
      <c r="BL59" s="1"/>
      <c r="BM59" s="1"/>
      <c r="BN59" s="1"/>
      <c r="BO59" s="1"/>
      <c r="BP59" s="1"/>
      <c r="BQ59" s="1"/>
      <c r="BR59" s="1"/>
      <c r="BS59" s="1"/>
      <c r="BT59" s="1"/>
      <c r="BU59" s="1"/>
      <c r="BV59" s="1"/>
      <c r="BW59" s="1"/>
      <c r="BX59" s="1"/>
      <c r="BY59" s="1"/>
      <c r="BZ59" s="1"/>
      <c r="CA59" s="1"/>
      <c r="CB59" s="1"/>
      <c r="CC59" s="1"/>
      <c r="CD59" s="1"/>
      <c r="CE59" s="1"/>
      <c r="CF59" s="1"/>
      <c r="CG59" s="1"/>
      <c r="CH59" s="1"/>
      <c r="CI59" s="1"/>
      <c r="CJ59" s="1"/>
      <c r="CK59" s="1"/>
      <c r="CL59" s="1"/>
      <c r="CM59" s="1"/>
      <c r="CN59" s="1"/>
      <c r="CO59" s="1"/>
      <c r="CP59" s="1"/>
      <c r="CQ59" s="1"/>
      <c r="CR59" s="1"/>
      <c r="CS59" s="1"/>
      <c r="CT59" s="1"/>
      <c r="CU59" s="1"/>
      <c r="CV59" s="1"/>
      <c r="CW59" s="1"/>
      <c r="CX59" s="1"/>
      <c r="CY59" s="1"/>
      <c r="CZ59" s="1"/>
      <c r="DA59" s="1"/>
      <c r="DB59" s="1"/>
      <c r="DC59" s="1"/>
      <c r="DD59" s="1"/>
      <c r="DE59" s="1"/>
      <c r="DF59" s="1"/>
      <c r="DG59" s="1"/>
      <c r="DH59" s="1"/>
      <c r="DI59" s="1"/>
      <c r="DJ59" s="1"/>
      <c r="DK59" s="1"/>
      <c r="DL59" s="1"/>
      <c r="DM59" s="1"/>
      <c r="DN59" s="1"/>
      <c r="DO59" s="1"/>
      <c r="DP59" s="1"/>
      <c r="DQ59" s="1"/>
      <c r="DR59" s="1"/>
      <c r="DS59" s="1"/>
      <c r="DT59" s="1"/>
      <c r="DU59" s="1"/>
      <c r="DV59" s="1"/>
      <c r="DW59" s="1"/>
      <c r="DX59" s="1"/>
      <c r="DY59" s="1"/>
      <c r="DZ59" s="1"/>
      <c r="EA59" s="1"/>
      <c r="EB59" s="1"/>
      <c r="EC59" s="1"/>
      <c r="ED59" s="1"/>
      <c r="EE59" s="1"/>
      <c r="EF59" s="1"/>
      <c r="EG59" s="1"/>
      <c r="EH59" s="1"/>
      <c r="EI59" s="1"/>
      <c r="EJ59" s="1"/>
      <c r="EK59" s="1"/>
      <c r="EL59" s="1"/>
      <c r="EM59" s="1"/>
      <c r="EN59" s="1"/>
      <c r="EO59" s="1"/>
      <c r="EP59" s="1"/>
      <c r="EQ59" s="1"/>
      <c r="ER59" s="1"/>
      <c r="ES59" s="1"/>
      <c r="ET59" s="1"/>
      <c r="EU59" s="1"/>
      <c r="EV59" s="1"/>
      <c r="EW59" s="1"/>
      <c r="EX59" s="1"/>
      <c r="EY59" s="1"/>
      <c r="EZ59" s="1"/>
      <c r="FA59" s="1"/>
      <c r="FB59" s="1"/>
      <c r="FC59" s="1"/>
      <c r="FD59" s="1"/>
      <c r="FE59" s="1"/>
      <c r="FF59" s="1"/>
      <c r="FG59" s="1"/>
      <c r="FH59" s="1"/>
      <c r="FI59" s="1"/>
      <c r="FJ59" s="1"/>
      <c r="FK59" s="1"/>
      <c r="FL59" s="1"/>
      <c r="FM59" s="1"/>
      <c r="FN59" s="1"/>
      <c r="FO59" s="1"/>
      <c r="FP59" s="1"/>
      <c r="FQ59" s="1"/>
      <c r="FR59" s="1"/>
      <c r="FS59" s="1"/>
      <c r="FT59" s="1"/>
      <c r="FU59" s="1"/>
      <c r="FV59" s="1"/>
      <c r="FW59" s="1"/>
      <c r="FX59" s="1"/>
      <c r="FY59" s="1"/>
      <c r="FZ59" s="1"/>
      <c r="GA59" s="1"/>
      <c r="GB59" s="1"/>
      <c r="GC59" s="1"/>
      <c r="GD59" s="1"/>
      <c r="GE59" s="1"/>
      <c r="GF59" s="1"/>
      <c r="GG59" s="1"/>
      <c r="GH59" s="1"/>
      <c r="GI59" s="1"/>
      <c r="GJ59" s="1"/>
      <c r="GK59" s="1"/>
      <c r="GL59" s="1"/>
      <c r="GM59" s="1"/>
      <c r="GN59" s="1"/>
      <c r="GO59" s="1"/>
      <c r="GP59" s="1"/>
      <c r="GQ59" s="1"/>
      <c r="GR59" s="1"/>
      <c r="GS59" s="1"/>
      <c r="GT59" s="1"/>
      <c r="GU59" s="1"/>
      <c r="GV59" s="1"/>
      <c r="GW59" s="1"/>
      <c r="GX59" s="1"/>
      <c r="GY59" s="1"/>
      <c r="GZ59" s="1"/>
      <c r="HA59" s="1"/>
      <c r="HB59" s="1"/>
      <c r="HC59" s="1"/>
      <c r="HD59" s="1"/>
      <c r="HE59" s="1"/>
      <c r="HF59" s="1"/>
      <c r="HG59" s="1"/>
      <c r="HH59" s="1"/>
      <c r="HI59" s="1"/>
      <c r="HJ59" s="1"/>
      <c r="HK59" s="1"/>
      <c r="HL59" s="1"/>
      <c r="HM59" s="1"/>
      <c r="HN59" s="1"/>
      <c r="HO59" s="1"/>
      <c r="HP59" s="1"/>
      <c r="HQ59" s="1"/>
      <c r="HR59" s="1"/>
      <c r="HS59" s="1"/>
      <c r="HT59" s="1"/>
      <c r="HU59" s="1"/>
      <c r="HV59" s="1"/>
      <c r="HW59" s="1"/>
      <c r="HX59" s="1"/>
      <c r="HY59" s="1"/>
      <c r="HZ59" s="1"/>
      <c r="IA59" s="1"/>
      <c r="IB59" s="1"/>
      <c r="IC59" s="1"/>
      <c r="ID59" s="1"/>
      <c r="IE59" s="1"/>
      <c r="IF59" s="1"/>
      <c r="IG59" s="1"/>
      <c r="IH59" s="1"/>
      <c r="II59" s="1"/>
      <c r="IJ59" s="1"/>
      <c r="IK59" s="1"/>
      <c r="IL59" s="1"/>
      <c r="IM59" s="1"/>
      <c r="IN59" s="1"/>
      <c r="IO59" s="1"/>
      <c r="IP59" s="1"/>
      <c r="IQ59" s="1"/>
      <c r="IR59" s="1"/>
      <c r="IS59" s="1"/>
      <c r="IT59" s="1"/>
      <c r="IU59" s="1"/>
      <c r="IV59" s="1"/>
    </row>
    <row r="60" spans="1:256" s="17" customFormat="1" ht="15">
      <c r="A60" s="41"/>
      <c r="B60" s="1"/>
      <c r="C60" s="1"/>
      <c r="D60" s="1"/>
      <c r="E60" s="1"/>
      <c r="F60" s="1"/>
      <c r="G60" s="1"/>
      <c r="H60" s="1"/>
      <c r="I60" s="1"/>
      <c r="J60" s="1"/>
      <c r="K60" s="1"/>
      <c r="L60" s="1"/>
      <c r="M60" s="1"/>
      <c r="N60" s="1"/>
      <c r="O60" s="1"/>
      <c r="P60" s="1"/>
      <c r="Q60" s="1"/>
      <c r="R60" s="1"/>
      <c r="S60" s="1"/>
      <c r="T60" s="1"/>
      <c r="U60" s="1"/>
      <c r="V60" s="1"/>
      <c r="W60" s="1"/>
      <c r="X60" s="1"/>
      <c r="Y60" s="1"/>
      <c r="Z60" s="1"/>
      <c r="AA60" s="1"/>
      <c r="AB60" s="1"/>
      <c r="AC60" s="1"/>
      <c r="AD60" s="1"/>
      <c r="AE60" s="1"/>
      <c r="AF60" s="1"/>
      <c r="AG60" s="1"/>
      <c r="AH60" s="1"/>
      <c r="AI60" s="1"/>
      <c r="AJ60" s="1"/>
      <c r="AK60" s="1"/>
      <c r="AL60" s="1"/>
      <c r="AM60" s="1"/>
      <c r="AN60" s="1"/>
      <c r="AO60" s="1"/>
      <c r="AP60" s="1"/>
      <c r="AQ60" s="1"/>
      <c r="AR60" s="1"/>
      <c r="AS60" s="1"/>
      <c r="AT60" s="1"/>
      <c r="AU60" s="1"/>
      <c r="AV60" s="1"/>
      <c r="AW60" s="1"/>
      <c r="AX60" s="1"/>
      <c r="AY60" s="1"/>
      <c r="AZ60" s="1"/>
      <c r="BA60" s="1"/>
      <c r="BB60" s="1"/>
      <c r="BC60" s="1"/>
      <c r="BD60" s="1"/>
      <c r="BE60" s="1"/>
      <c r="BF60" s="1"/>
      <c r="BG60" s="1"/>
      <c r="BH60" s="1"/>
      <c r="BI60" s="1"/>
      <c r="BJ60" s="1"/>
      <c r="BK60" s="1"/>
      <c r="BL60" s="1"/>
      <c r="BM60" s="1"/>
      <c r="BN60" s="1"/>
      <c r="BO60" s="1"/>
      <c r="BP60" s="1"/>
      <c r="BQ60" s="1"/>
      <c r="BR60" s="1"/>
      <c r="BS60" s="1"/>
      <c r="BT60" s="1"/>
      <c r="BU60" s="1"/>
      <c r="BV60" s="1"/>
      <c r="BW60" s="1"/>
      <c r="BX60" s="1"/>
      <c r="BY60" s="1"/>
      <c r="BZ60" s="1"/>
      <c r="CA60" s="1"/>
      <c r="CB60" s="1"/>
      <c r="CC60" s="1"/>
      <c r="CD60" s="1"/>
      <c r="CE60" s="1"/>
      <c r="CF60" s="1"/>
      <c r="CG60" s="1"/>
      <c r="CH60" s="1"/>
      <c r="CI60" s="1"/>
      <c r="CJ60" s="1"/>
      <c r="CK60" s="1"/>
      <c r="CL60" s="1"/>
      <c r="CM60" s="1"/>
      <c r="CN60" s="1"/>
      <c r="CO60" s="1"/>
      <c r="CP60" s="1"/>
      <c r="CQ60" s="1"/>
      <c r="CR60" s="1"/>
      <c r="CS60" s="1"/>
      <c r="CT60" s="1"/>
      <c r="CU60" s="1"/>
      <c r="CV60" s="1"/>
      <c r="CW60" s="1"/>
      <c r="CX60" s="1"/>
      <c r="CY60" s="1"/>
      <c r="CZ60" s="1"/>
      <c r="DA60" s="1"/>
      <c r="DB60" s="1"/>
      <c r="DC60" s="1"/>
      <c r="DD60" s="1"/>
      <c r="DE60" s="1"/>
      <c r="DF60" s="1"/>
      <c r="DG60" s="1"/>
      <c r="DH60" s="1"/>
      <c r="DI60" s="1"/>
      <c r="DJ60" s="1"/>
      <c r="DK60" s="1"/>
      <c r="DL60" s="1"/>
      <c r="DM60" s="1"/>
      <c r="DN60" s="1"/>
      <c r="DO60" s="1"/>
      <c r="DP60" s="1"/>
      <c r="DQ60" s="1"/>
      <c r="DR60" s="1"/>
      <c r="DS60" s="1"/>
      <c r="DT60" s="1"/>
      <c r="DU60" s="1"/>
      <c r="DV60" s="1"/>
      <c r="DW60" s="1"/>
      <c r="DX60" s="1"/>
      <c r="DY60" s="1"/>
      <c r="DZ60" s="1"/>
      <c r="EA60" s="1"/>
      <c r="EB60" s="1"/>
      <c r="EC60" s="1"/>
      <c r="ED60" s="1"/>
      <c r="EE60" s="1"/>
      <c r="EF60" s="1"/>
      <c r="EG60" s="1"/>
      <c r="EH60" s="1"/>
      <c r="EI60" s="1"/>
      <c r="EJ60" s="1"/>
      <c r="EK60" s="1"/>
      <c r="EL60" s="1"/>
      <c r="EM60" s="1"/>
      <c r="EN60" s="1"/>
      <c r="EO60" s="1"/>
      <c r="EP60" s="1"/>
      <c r="EQ60" s="1"/>
      <c r="ER60" s="1"/>
      <c r="ES60" s="1"/>
      <c r="ET60" s="1"/>
      <c r="EU60" s="1"/>
      <c r="EV60" s="1"/>
      <c r="EW60" s="1"/>
      <c r="EX60" s="1"/>
      <c r="EY60" s="1"/>
      <c r="EZ60" s="1"/>
      <c r="FA60" s="1"/>
      <c r="FB60" s="1"/>
      <c r="FC60" s="1"/>
      <c r="FD60" s="1"/>
      <c r="FE60" s="1"/>
      <c r="FF60" s="1"/>
      <c r="FG60" s="1"/>
      <c r="FH60" s="1"/>
      <c r="FI60" s="1"/>
      <c r="FJ60" s="1"/>
      <c r="FK60" s="1"/>
      <c r="FL60" s="1"/>
      <c r="FM60" s="1"/>
      <c r="FN60" s="1"/>
      <c r="FO60" s="1"/>
      <c r="FP60" s="1"/>
      <c r="FQ60" s="1"/>
      <c r="FR60" s="1"/>
      <c r="FS60" s="1"/>
      <c r="FT60" s="1"/>
      <c r="FU60" s="1"/>
      <c r="FV60" s="1"/>
      <c r="FW60" s="1"/>
      <c r="FX60" s="1"/>
      <c r="FY60" s="1"/>
      <c r="FZ60" s="1"/>
      <c r="GA60" s="1"/>
      <c r="GB60" s="1"/>
      <c r="GC60" s="1"/>
      <c r="GD60" s="1"/>
      <c r="GE60" s="1"/>
      <c r="GF60" s="1"/>
      <c r="GG60" s="1"/>
      <c r="GH60" s="1"/>
      <c r="GI60" s="1"/>
      <c r="GJ60" s="1"/>
      <c r="GK60" s="1"/>
      <c r="GL60" s="1"/>
      <c r="GM60" s="1"/>
      <c r="GN60" s="1"/>
      <c r="GO60" s="1"/>
      <c r="GP60" s="1"/>
      <c r="GQ60" s="1"/>
      <c r="GR60" s="1"/>
      <c r="GS60" s="1"/>
      <c r="GT60" s="1"/>
      <c r="GU60" s="1"/>
      <c r="GV60" s="1"/>
      <c r="GW60" s="1"/>
      <c r="GX60" s="1"/>
      <c r="GY60" s="1"/>
      <c r="GZ60" s="1"/>
      <c r="HA60" s="1"/>
      <c r="HB60" s="1"/>
      <c r="HC60" s="1"/>
      <c r="HD60" s="1"/>
      <c r="HE60" s="1"/>
      <c r="HF60" s="1"/>
      <c r="HG60" s="1"/>
      <c r="HH60" s="1"/>
      <c r="HI60" s="1"/>
      <c r="HJ60" s="1"/>
      <c r="HK60" s="1"/>
      <c r="HL60" s="1"/>
      <c r="HM60" s="1"/>
      <c r="HN60" s="1"/>
      <c r="HO60" s="1"/>
      <c r="HP60" s="1"/>
      <c r="HQ60" s="1"/>
      <c r="HR60" s="1"/>
      <c r="HS60" s="1"/>
      <c r="HT60" s="1"/>
      <c r="HU60" s="1"/>
      <c r="HV60" s="1"/>
      <c r="HW60" s="1"/>
      <c r="HX60" s="1"/>
      <c r="HY60" s="1"/>
      <c r="HZ60" s="1"/>
      <c r="IA60" s="1"/>
      <c r="IB60" s="1"/>
      <c r="IC60" s="1"/>
      <c r="ID60" s="1"/>
      <c r="IE60" s="1"/>
      <c r="IF60" s="1"/>
      <c r="IG60" s="1"/>
      <c r="IH60" s="1"/>
      <c r="II60" s="1"/>
      <c r="IJ60" s="1"/>
      <c r="IK60" s="1"/>
      <c r="IL60" s="1"/>
      <c r="IM60" s="1"/>
      <c r="IN60" s="1"/>
      <c r="IO60" s="1"/>
      <c r="IP60" s="1"/>
      <c r="IQ60" s="1"/>
      <c r="IR60" s="1"/>
      <c r="IS60" s="1"/>
      <c r="IT60" s="1"/>
      <c r="IU60" s="1"/>
      <c r="IV60" s="1"/>
    </row>
    <row r="61" spans="1:256" s="17" customFormat="1" ht="15" customHeight="1">
      <c r="A61" s="41">
        <v>12</v>
      </c>
      <c r="B61" s="238" t="s">
        <v>67</v>
      </c>
      <c r="C61" s="29">
        <v>21</v>
      </c>
      <c r="D61" s="30" t="s">
        <v>15</v>
      </c>
      <c r="E61" s="31">
        <v>1507.66</v>
      </c>
      <c r="F61" s="30" t="s">
        <v>29</v>
      </c>
      <c r="G61" s="32">
        <f>C61*E61</f>
        <v>31660.86</v>
      </c>
      <c r="H61" s="1"/>
      <c r="I61" s="1"/>
      <c r="J61" s="1"/>
      <c r="K61" s="1"/>
      <c r="L61" s="1"/>
      <c r="M61" s="1"/>
      <c r="N61" s="1"/>
      <c r="O61" s="1"/>
      <c r="P61" s="1"/>
      <c r="Q61" s="1"/>
      <c r="R61" s="1"/>
      <c r="S61" s="1"/>
      <c r="T61" s="1"/>
      <c r="U61" s="1"/>
      <c r="V61" s="1"/>
      <c r="W61" s="1"/>
      <c r="X61" s="1"/>
      <c r="Y61" s="1"/>
      <c r="Z61" s="1"/>
      <c r="AA61" s="1"/>
      <c r="AB61" s="1"/>
      <c r="AC61" s="1"/>
      <c r="AD61" s="1"/>
      <c r="AE61" s="1"/>
      <c r="AF61" s="1"/>
      <c r="AG61" s="1"/>
      <c r="AH61" s="1"/>
      <c r="AI61" s="1"/>
      <c r="AJ61" s="1"/>
      <c r="AK61" s="1"/>
      <c r="AL61" s="1"/>
      <c r="AM61" s="1"/>
      <c r="AN61" s="1"/>
      <c r="AO61" s="1"/>
      <c r="AP61" s="1"/>
      <c r="AQ61" s="1"/>
      <c r="AR61" s="1"/>
      <c r="AS61" s="1"/>
      <c r="AT61" s="1"/>
      <c r="AU61" s="1"/>
      <c r="AV61" s="1"/>
      <c r="AW61" s="1"/>
      <c r="AX61" s="1"/>
      <c r="AY61" s="1"/>
      <c r="AZ61" s="1"/>
      <c r="BA61" s="1"/>
      <c r="BB61" s="1"/>
      <c r="BC61" s="1"/>
      <c r="BD61" s="1"/>
      <c r="BE61" s="1"/>
      <c r="BF61" s="1"/>
      <c r="BG61" s="1"/>
      <c r="BH61" s="1"/>
      <c r="BI61" s="1"/>
      <c r="BJ61" s="1"/>
      <c r="BK61" s="1"/>
      <c r="BL61" s="1"/>
      <c r="BM61" s="1"/>
      <c r="BN61" s="1"/>
      <c r="BO61" s="1"/>
      <c r="BP61" s="1"/>
      <c r="BQ61" s="1"/>
      <c r="BR61" s="1"/>
      <c r="BS61" s="1"/>
      <c r="BT61" s="1"/>
      <c r="BU61" s="1"/>
      <c r="BV61" s="1"/>
      <c r="BW61" s="1"/>
      <c r="BX61" s="1"/>
      <c r="BY61" s="1"/>
      <c r="BZ61" s="1"/>
      <c r="CA61" s="1"/>
      <c r="CB61" s="1"/>
      <c r="CC61" s="1"/>
      <c r="CD61" s="1"/>
      <c r="CE61" s="1"/>
      <c r="CF61" s="1"/>
      <c r="CG61" s="1"/>
      <c r="CH61" s="1"/>
      <c r="CI61" s="1"/>
      <c r="CJ61" s="1"/>
      <c r="CK61" s="1"/>
      <c r="CL61" s="1"/>
      <c r="CM61" s="1"/>
      <c r="CN61" s="1"/>
      <c r="CO61" s="1"/>
      <c r="CP61" s="1"/>
      <c r="CQ61" s="1"/>
      <c r="CR61" s="1"/>
      <c r="CS61" s="1"/>
      <c r="CT61" s="1"/>
      <c r="CU61" s="1"/>
      <c r="CV61" s="1"/>
      <c r="CW61" s="1"/>
      <c r="CX61" s="1"/>
      <c r="CY61" s="1"/>
      <c r="CZ61" s="1"/>
      <c r="DA61" s="1"/>
      <c r="DB61" s="1"/>
      <c r="DC61" s="1"/>
      <c r="DD61" s="1"/>
      <c r="DE61" s="1"/>
      <c r="DF61" s="1"/>
      <c r="DG61" s="1"/>
      <c r="DH61" s="1"/>
      <c r="DI61" s="1"/>
      <c r="DJ61" s="1"/>
      <c r="DK61" s="1"/>
      <c r="DL61" s="1"/>
      <c r="DM61" s="1"/>
      <c r="DN61" s="1"/>
      <c r="DO61" s="1"/>
      <c r="DP61" s="1"/>
      <c r="DQ61" s="1"/>
      <c r="DR61" s="1"/>
      <c r="DS61" s="1"/>
      <c r="DT61" s="1"/>
      <c r="DU61" s="1"/>
      <c r="DV61" s="1"/>
      <c r="DW61" s="1"/>
      <c r="DX61" s="1"/>
      <c r="DY61" s="1"/>
      <c r="DZ61" s="1"/>
      <c r="EA61" s="1"/>
      <c r="EB61" s="1"/>
      <c r="EC61" s="1"/>
      <c r="ED61" s="1"/>
      <c r="EE61" s="1"/>
      <c r="EF61" s="1"/>
      <c r="EG61" s="1"/>
      <c r="EH61" s="1"/>
      <c r="EI61" s="1"/>
      <c r="EJ61" s="1"/>
      <c r="EK61" s="1"/>
      <c r="EL61" s="1"/>
      <c r="EM61" s="1"/>
      <c r="EN61" s="1"/>
      <c r="EO61" s="1"/>
      <c r="EP61" s="1"/>
      <c r="EQ61" s="1"/>
      <c r="ER61" s="1"/>
      <c r="ES61" s="1"/>
      <c r="ET61" s="1"/>
      <c r="EU61" s="1"/>
      <c r="EV61" s="1"/>
      <c r="EW61" s="1"/>
      <c r="EX61" s="1"/>
      <c r="EY61" s="1"/>
      <c r="EZ61" s="1"/>
      <c r="FA61" s="1"/>
      <c r="FB61" s="1"/>
      <c r="FC61" s="1"/>
      <c r="FD61" s="1"/>
      <c r="FE61" s="1"/>
      <c r="FF61" s="1"/>
      <c r="FG61" s="1"/>
      <c r="FH61" s="1"/>
      <c r="FI61" s="1"/>
      <c r="FJ61" s="1"/>
      <c r="FK61" s="1"/>
      <c r="FL61" s="1"/>
      <c r="FM61" s="1"/>
      <c r="FN61" s="1"/>
      <c r="FO61" s="1"/>
      <c r="FP61" s="1"/>
      <c r="FQ61" s="1"/>
      <c r="FR61" s="1"/>
      <c r="FS61" s="1"/>
      <c r="FT61" s="1"/>
      <c r="FU61" s="1"/>
      <c r="FV61" s="1"/>
      <c r="FW61" s="1"/>
      <c r="FX61" s="1"/>
      <c r="FY61" s="1"/>
      <c r="FZ61" s="1"/>
      <c r="GA61" s="1"/>
      <c r="GB61" s="1"/>
      <c r="GC61" s="1"/>
      <c r="GD61" s="1"/>
      <c r="GE61" s="1"/>
      <c r="GF61" s="1"/>
      <c r="GG61" s="1"/>
      <c r="GH61" s="1"/>
      <c r="GI61" s="1"/>
      <c r="GJ61" s="1"/>
      <c r="GK61" s="1"/>
      <c r="GL61" s="1"/>
      <c r="GM61" s="1"/>
      <c r="GN61" s="1"/>
      <c r="GO61" s="1"/>
      <c r="GP61" s="1"/>
      <c r="GQ61" s="1"/>
      <c r="GR61" s="1"/>
      <c r="GS61" s="1"/>
      <c r="GT61" s="1"/>
      <c r="GU61" s="1"/>
      <c r="GV61" s="1"/>
      <c r="GW61" s="1"/>
      <c r="GX61" s="1"/>
      <c r="GY61" s="1"/>
      <c r="GZ61" s="1"/>
      <c r="HA61" s="1"/>
      <c r="HB61" s="1"/>
      <c r="HC61" s="1"/>
      <c r="HD61" s="1"/>
      <c r="HE61" s="1"/>
      <c r="HF61" s="1"/>
      <c r="HG61" s="1"/>
      <c r="HH61" s="1"/>
      <c r="HI61" s="1"/>
      <c r="HJ61" s="1"/>
      <c r="HK61" s="1"/>
      <c r="HL61" s="1"/>
      <c r="HM61" s="1"/>
      <c r="HN61" s="1"/>
      <c r="HO61" s="1"/>
      <c r="HP61" s="1"/>
      <c r="HQ61" s="1"/>
      <c r="HR61" s="1"/>
      <c r="HS61" s="1"/>
      <c r="HT61" s="1"/>
      <c r="HU61" s="1"/>
      <c r="HV61" s="1"/>
      <c r="HW61" s="1"/>
      <c r="HX61" s="1"/>
      <c r="HY61" s="1"/>
      <c r="HZ61" s="1"/>
      <c r="IA61" s="1"/>
      <c r="IB61" s="1"/>
      <c r="IC61" s="1"/>
      <c r="ID61" s="1"/>
      <c r="IE61" s="1"/>
      <c r="IF61" s="1"/>
      <c r="IG61" s="1"/>
      <c r="IH61" s="1"/>
      <c r="II61" s="1"/>
      <c r="IJ61" s="1"/>
      <c r="IK61" s="1"/>
      <c r="IL61" s="1"/>
      <c r="IM61" s="1"/>
      <c r="IN61" s="1"/>
      <c r="IO61" s="1"/>
      <c r="IP61" s="1"/>
      <c r="IQ61" s="1"/>
      <c r="IR61" s="1"/>
      <c r="IS61" s="1"/>
      <c r="IT61" s="1"/>
      <c r="IU61" s="1"/>
      <c r="IV61" s="1"/>
    </row>
    <row r="62" spans="1:256" s="17" customFormat="1" ht="15" customHeight="1">
      <c r="A62" s="41"/>
      <c r="B62" s="238"/>
      <c r="C62" s="213" t="s">
        <v>68</v>
      </c>
      <c r="D62" s="213"/>
      <c r="E62" s="213"/>
      <c r="F62" s="213"/>
      <c r="G62" s="213"/>
      <c r="H62" s="1"/>
      <c r="I62" s="1"/>
      <c r="J62" s="1"/>
      <c r="K62" s="1"/>
      <c r="L62" s="1"/>
      <c r="M62" s="1"/>
      <c r="N62" s="1"/>
      <c r="O62" s="1"/>
      <c r="P62" s="1"/>
      <c r="Q62" s="1"/>
      <c r="R62" s="1"/>
      <c r="S62" s="1"/>
      <c r="T62" s="1"/>
      <c r="U62" s="1"/>
      <c r="V62" s="1"/>
      <c r="W62" s="1"/>
      <c r="X62" s="1"/>
      <c r="Y62" s="1"/>
      <c r="Z62" s="1"/>
      <c r="AA62" s="1"/>
      <c r="AB62" s="1"/>
      <c r="AC62" s="1"/>
      <c r="AD62" s="1"/>
      <c r="AE62" s="1"/>
      <c r="AF62" s="1"/>
      <c r="AG62" s="1"/>
      <c r="AH62" s="1"/>
      <c r="AI62" s="1"/>
      <c r="AJ62" s="1"/>
      <c r="AK62" s="1"/>
      <c r="AL62" s="1"/>
      <c r="AM62" s="1"/>
      <c r="AN62" s="1"/>
      <c r="AO62" s="1"/>
      <c r="AP62" s="1"/>
      <c r="AQ62" s="1"/>
      <c r="AR62" s="1"/>
      <c r="AS62" s="1"/>
      <c r="AT62" s="1"/>
      <c r="AU62" s="1"/>
      <c r="AV62" s="1"/>
      <c r="AW62" s="1"/>
      <c r="AX62" s="1"/>
      <c r="AY62" s="1"/>
      <c r="AZ62" s="1"/>
      <c r="BA62" s="1"/>
      <c r="BB62" s="1"/>
      <c r="BC62" s="1"/>
      <c r="BD62" s="1"/>
      <c r="BE62" s="1"/>
      <c r="BF62" s="1"/>
      <c r="BG62" s="1"/>
      <c r="BH62" s="1"/>
      <c r="BI62" s="1"/>
      <c r="BJ62" s="1"/>
      <c r="BK62" s="1"/>
      <c r="BL62" s="1"/>
      <c r="BM62" s="1"/>
      <c r="BN62" s="1"/>
      <c r="BO62" s="1"/>
      <c r="BP62" s="1"/>
      <c r="BQ62" s="1"/>
      <c r="BR62" s="1"/>
      <c r="BS62" s="1"/>
      <c r="BT62" s="1"/>
      <c r="BU62" s="1"/>
      <c r="BV62" s="1"/>
      <c r="BW62" s="1"/>
      <c r="BX62" s="1"/>
      <c r="BY62" s="1"/>
      <c r="BZ62" s="1"/>
      <c r="CA62" s="1"/>
      <c r="CB62" s="1"/>
      <c r="CC62" s="1"/>
      <c r="CD62" s="1"/>
      <c r="CE62" s="1"/>
      <c r="CF62" s="1"/>
      <c r="CG62" s="1"/>
      <c r="CH62" s="1"/>
      <c r="CI62" s="1"/>
      <c r="CJ62" s="1"/>
      <c r="CK62" s="1"/>
      <c r="CL62" s="1"/>
      <c r="CM62" s="1"/>
      <c r="CN62" s="1"/>
      <c r="CO62" s="1"/>
      <c r="CP62" s="1"/>
      <c r="CQ62" s="1"/>
      <c r="CR62" s="1"/>
      <c r="CS62" s="1"/>
      <c r="CT62" s="1"/>
      <c r="CU62" s="1"/>
      <c r="CV62" s="1"/>
      <c r="CW62" s="1"/>
      <c r="CX62" s="1"/>
      <c r="CY62" s="1"/>
      <c r="CZ62" s="1"/>
      <c r="DA62" s="1"/>
      <c r="DB62" s="1"/>
      <c r="DC62" s="1"/>
      <c r="DD62" s="1"/>
      <c r="DE62" s="1"/>
      <c r="DF62" s="1"/>
      <c r="DG62" s="1"/>
      <c r="DH62" s="1"/>
      <c r="DI62" s="1"/>
      <c r="DJ62" s="1"/>
      <c r="DK62" s="1"/>
      <c r="DL62" s="1"/>
      <c r="DM62" s="1"/>
      <c r="DN62" s="1"/>
      <c r="DO62" s="1"/>
      <c r="DP62" s="1"/>
      <c r="DQ62" s="1"/>
      <c r="DR62" s="1"/>
      <c r="DS62" s="1"/>
      <c r="DT62" s="1"/>
      <c r="DU62" s="1"/>
      <c r="DV62" s="1"/>
      <c r="DW62" s="1"/>
      <c r="DX62" s="1"/>
      <c r="DY62" s="1"/>
      <c r="DZ62" s="1"/>
      <c r="EA62" s="1"/>
      <c r="EB62" s="1"/>
      <c r="EC62" s="1"/>
      <c r="ED62" s="1"/>
      <c r="EE62" s="1"/>
      <c r="EF62" s="1"/>
      <c r="EG62" s="1"/>
      <c r="EH62" s="1"/>
      <c r="EI62" s="1"/>
      <c r="EJ62" s="1"/>
      <c r="EK62" s="1"/>
      <c r="EL62" s="1"/>
      <c r="EM62" s="1"/>
      <c r="EN62" s="1"/>
      <c r="EO62" s="1"/>
      <c r="EP62" s="1"/>
      <c r="EQ62" s="1"/>
      <c r="ER62" s="1"/>
      <c r="ES62" s="1"/>
      <c r="ET62" s="1"/>
      <c r="EU62" s="1"/>
      <c r="EV62" s="1"/>
      <c r="EW62" s="1"/>
      <c r="EX62" s="1"/>
      <c r="EY62" s="1"/>
      <c r="EZ62" s="1"/>
      <c r="FA62" s="1"/>
      <c r="FB62" s="1"/>
      <c r="FC62" s="1"/>
      <c r="FD62" s="1"/>
      <c r="FE62" s="1"/>
      <c r="FF62" s="1"/>
      <c r="FG62" s="1"/>
      <c r="FH62" s="1"/>
      <c r="FI62" s="1"/>
      <c r="FJ62" s="1"/>
      <c r="FK62" s="1"/>
      <c r="FL62" s="1"/>
      <c r="FM62" s="1"/>
      <c r="FN62" s="1"/>
      <c r="FO62" s="1"/>
      <c r="FP62" s="1"/>
      <c r="FQ62" s="1"/>
      <c r="FR62" s="1"/>
      <c r="FS62" s="1"/>
      <c r="FT62" s="1"/>
      <c r="FU62" s="1"/>
      <c r="FV62" s="1"/>
      <c r="FW62" s="1"/>
      <c r="FX62" s="1"/>
      <c r="FY62" s="1"/>
      <c r="FZ62" s="1"/>
      <c r="GA62" s="1"/>
      <c r="GB62" s="1"/>
      <c r="GC62" s="1"/>
      <c r="GD62" s="1"/>
      <c r="GE62" s="1"/>
      <c r="GF62" s="1"/>
      <c r="GG62" s="1"/>
      <c r="GH62" s="1"/>
      <c r="GI62" s="1"/>
      <c r="GJ62" s="1"/>
      <c r="GK62" s="1"/>
      <c r="GL62" s="1"/>
      <c r="GM62" s="1"/>
      <c r="GN62" s="1"/>
      <c r="GO62" s="1"/>
      <c r="GP62" s="1"/>
      <c r="GQ62" s="1"/>
      <c r="GR62" s="1"/>
      <c r="GS62" s="1"/>
      <c r="GT62" s="1"/>
      <c r="GU62" s="1"/>
      <c r="GV62" s="1"/>
      <c r="GW62" s="1"/>
      <c r="GX62" s="1"/>
      <c r="GY62" s="1"/>
      <c r="GZ62" s="1"/>
      <c r="HA62" s="1"/>
      <c r="HB62" s="1"/>
      <c r="HC62" s="1"/>
      <c r="HD62" s="1"/>
      <c r="HE62" s="1"/>
      <c r="HF62" s="1"/>
      <c r="HG62" s="1"/>
      <c r="HH62" s="1"/>
      <c r="HI62" s="1"/>
      <c r="HJ62" s="1"/>
      <c r="HK62" s="1"/>
      <c r="HL62" s="1"/>
      <c r="HM62" s="1"/>
      <c r="HN62" s="1"/>
      <c r="HO62" s="1"/>
      <c r="HP62" s="1"/>
      <c r="HQ62" s="1"/>
      <c r="HR62" s="1"/>
      <c r="HS62" s="1"/>
      <c r="HT62" s="1"/>
      <c r="HU62" s="1"/>
      <c r="HV62" s="1"/>
      <c r="HW62" s="1"/>
      <c r="HX62" s="1"/>
      <c r="HY62" s="1"/>
      <c r="HZ62" s="1"/>
      <c r="IA62" s="1"/>
      <c r="IB62" s="1"/>
      <c r="IC62" s="1"/>
      <c r="ID62" s="1"/>
      <c r="IE62" s="1"/>
      <c r="IF62" s="1"/>
      <c r="IG62" s="1"/>
      <c r="IH62" s="1"/>
      <c r="II62" s="1"/>
      <c r="IJ62" s="1"/>
      <c r="IK62" s="1"/>
      <c r="IL62" s="1"/>
      <c r="IM62" s="1"/>
      <c r="IN62" s="1"/>
      <c r="IO62" s="1"/>
      <c r="IP62" s="1"/>
      <c r="IQ62" s="1"/>
      <c r="IR62" s="1"/>
      <c r="IS62" s="1"/>
      <c r="IT62" s="1"/>
      <c r="IU62" s="1"/>
      <c r="IV62" s="1"/>
    </row>
    <row r="63" spans="1:256" s="17" customFormat="1" ht="15">
      <c r="A63" s="41"/>
      <c r="B63" s="238"/>
      <c r="C63" s="213"/>
      <c r="D63" s="213"/>
      <c r="E63" s="213"/>
      <c r="F63" s="213"/>
      <c r="G63" s="213"/>
      <c r="H63" s="1"/>
      <c r="I63" s="1"/>
      <c r="J63" s="1"/>
      <c r="K63" s="1"/>
      <c r="L63" s="1"/>
      <c r="M63" s="1"/>
      <c r="N63" s="1"/>
      <c r="O63" s="1"/>
      <c r="P63" s="1"/>
      <c r="Q63" s="1"/>
      <c r="R63" s="1"/>
      <c r="S63" s="1"/>
      <c r="T63" s="1"/>
      <c r="U63" s="1"/>
      <c r="V63" s="1"/>
      <c r="W63" s="1"/>
      <c r="X63" s="1"/>
      <c r="Y63" s="1"/>
      <c r="Z63" s="1"/>
      <c r="AA63" s="1"/>
      <c r="AB63" s="1"/>
      <c r="AC63" s="1"/>
      <c r="AD63" s="1"/>
      <c r="AE63" s="1"/>
      <c r="AF63" s="1"/>
      <c r="AG63" s="1"/>
      <c r="AH63" s="1"/>
      <c r="AI63" s="1"/>
      <c r="AJ63" s="1"/>
      <c r="AK63" s="1"/>
      <c r="AL63" s="1"/>
      <c r="AM63" s="1"/>
      <c r="AN63" s="1"/>
      <c r="AO63" s="1"/>
      <c r="AP63" s="1"/>
      <c r="AQ63" s="1"/>
      <c r="AR63" s="1"/>
      <c r="AS63" s="1"/>
      <c r="AT63" s="1"/>
      <c r="AU63" s="1"/>
      <c r="AV63" s="1"/>
      <c r="AW63" s="1"/>
      <c r="AX63" s="1"/>
      <c r="AY63" s="1"/>
      <c r="AZ63" s="1"/>
      <c r="BA63" s="1"/>
      <c r="BB63" s="1"/>
      <c r="BC63" s="1"/>
      <c r="BD63" s="1"/>
      <c r="BE63" s="1"/>
      <c r="BF63" s="1"/>
      <c r="BG63" s="1"/>
      <c r="BH63" s="1"/>
      <c r="BI63" s="1"/>
      <c r="BJ63" s="1"/>
      <c r="BK63" s="1"/>
      <c r="BL63" s="1"/>
      <c r="BM63" s="1"/>
      <c r="BN63" s="1"/>
      <c r="BO63" s="1"/>
      <c r="BP63" s="1"/>
      <c r="BQ63" s="1"/>
      <c r="BR63" s="1"/>
      <c r="BS63" s="1"/>
      <c r="BT63" s="1"/>
      <c r="BU63" s="1"/>
      <c r="BV63" s="1"/>
      <c r="BW63" s="1"/>
      <c r="BX63" s="1"/>
      <c r="BY63" s="1"/>
      <c r="BZ63" s="1"/>
      <c r="CA63" s="1"/>
      <c r="CB63" s="1"/>
      <c r="CC63" s="1"/>
      <c r="CD63" s="1"/>
      <c r="CE63" s="1"/>
      <c r="CF63" s="1"/>
      <c r="CG63" s="1"/>
      <c r="CH63" s="1"/>
      <c r="CI63" s="1"/>
      <c r="CJ63" s="1"/>
      <c r="CK63" s="1"/>
      <c r="CL63" s="1"/>
      <c r="CM63" s="1"/>
      <c r="CN63" s="1"/>
      <c r="CO63" s="1"/>
      <c r="CP63" s="1"/>
      <c r="CQ63" s="1"/>
      <c r="CR63" s="1"/>
      <c r="CS63" s="1"/>
      <c r="CT63" s="1"/>
      <c r="CU63" s="1"/>
      <c r="CV63" s="1"/>
      <c r="CW63" s="1"/>
      <c r="CX63" s="1"/>
      <c r="CY63" s="1"/>
      <c r="CZ63" s="1"/>
      <c r="DA63" s="1"/>
      <c r="DB63" s="1"/>
      <c r="DC63" s="1"/>
      <c r="DD63" s="1"/>
      <c r="DE63" s="1"/>
      <c r="DF63" s="1"/>
      <c r="DG63" s="1"/>
      <c r="DH63" s="1"/>
      <c r="DI63" s="1"/>
      <c r="DJ63" s="1"/>
      <c r="DK63" s="1"/>
      <c r="DL63" s="1"/>
      <c r="DM63" s="1"/>
      <c r="DN63" s="1"/>
      <c r="DO63" s="1"/>
      <c r="DP63" s="1"/>
      <c r="DQ63" s="1"/>
      <c r="DR63" s="1"/>
      <c r="DS63" s="1"/>
      <c r="DT63" s="1"/>
      <c r="DU63" s="1"/>
      <c r="DV63" s="1"/>
      <c r="DW63" s="1"/>
      <c r="DX63" s="1"/>
      <c r="DY63" s="1"/>
      <c r="DZ63" s="1"/>
      <c r="EA63" s="1"/>
      <c r="EB63" s="1"/>
      <c r="EC63" s="1"/>
      <c r="ED63" s="1"/>
      <c r="EE63" s="1"/>
      <c r="EF63" s="1"/>
      <c r="EG63" s="1"/>
      <c r="EH63" s="1"/>
      <c r="EI63" s="1"/>
      <c r="EJ63" s="1"/>
      <c r="EK63" s="1"/>
      <c r="EL63" s="1"/>
      <c r="EM63" s="1"/>
      <c r="EN63" s="1"/>
      <c r="EO63" s="1"/>
      <c r="EP63" s="1"/>
      <c r="EQ63" s="1"/>
      <c r="ER63" s="1"/>
      <c r="ES63" s="1"/>
      <c r="ET63" s="1"/>
      <c r="EU63" s="1"/>
      <c r="EV63" s="1"/>
      <c r="EW63" s="1"/>
      <c r="EX63" s="1"/>
      <c r="EY63" s="1"/>
      <c r="EZ63" s="1"/>
      <c r="FA63" s="1"/>
      <c r="FB63" s="1"/>
      <c r="FC63" s="1"/>
      <c r="FD63" s="1"/>
      <c r="FE63" s="1"/>
      <c r="FF63" s="1"/>
      <c r="FG63" s="1"/>
      <c r="FH63" s="1"/>
      <c r="FI63" s="1"/>
      <c r="FJ63" s="1"/>
      <c r="FK63" s="1"/>
      <c r="FL63" s="1"/>
      <c r="FM63" s="1"/>
      <c r="FN63" s="1"/>
      <c r="FO63" s="1"/>
      <c r="FP63" s="1"/>
      <c r="FQ63" s="1"/>
      <c r="FR63" s="1"/>
      <c r="FS63" s="1"/>
      <c r="FT63" s="1"/>
      <c r="FU63" s="1"/>
      <c r="FV63" s="1"/>
      <c r="FW63" s="1"/>
      <c r="FX63" s="1"/>
      <c r="FY63" s="1"/>
      <c r="FZ63" s="1"/>
      <c r="GA63" s="1"/>
      <c r="GB63" s="1"/>
      <c r="GC63" s="1"/>
      <c r="GD63" s="1"/>
      <c r="GE63" s="1"/>
      <c r="GF63" s="1"/>
      <c r="GG63" s="1"/>
      <c r="GH63" s="1"/>
      <c r="GI63" s="1"/>
      <c r="GJ63" s="1"/>
      <c r="GK63" s="1"/>
      <c r="GL63" s="1"/>
      <c r="GM63" s="1"/>
      <c r="GN63" s="1"/>
      <c r="GO63" s="1"/>
      <c r="GP63" s="1"/>
      <c r="GQ63" s="1"/>
      <c r="GR63" s="1"/>
      <c r="GS63" s="1"/>
      <c r="GT63" s="1"/>
      <c r="GU63" s="1"/>
      <c r="GV63" s="1"/>
      <c r="GW63" s="1"/>
      <c r="GX63" s="1"/>
      <c r="GY63" s="1"/>
      <c r="GZ63" s="1"/>
      <c r="HA63" s="1"/>
      <c r="HB63" s="1"/>
      <c r="HC63" s="1"/>
      <c r="HD63" s="1"/>
      <c r="HE63" s="1"/>
      <c r="HF63" s="1"/>
      <c r="HG63" s="1"/>
      <c r="HH63" s="1"/>
      <c r="HI63" s="1"/>
      <c r="HJ63" s="1"/>
      <c r="HK63" s="1"/>
      <c r="HL63" s="1"/>
      <c r="HM63" s="1"/>
      <c r="HN63" s="1"/>
      <c r="HO63" s="1"/>
      <c r="HP63" s="1"/>
      <c r="HQ63" s="1"/>
      <c r="HR63" s="1"/>
      <c r="HS63" s="1"/>
      <c r="HT63" s="1"/>
      <c r="HU63" s="1"/>
      <c r="HV63" s="1"/>
      <c r="HW63" s="1"/>
      <c r="HX63" s="1"/>
      <c r="HY63" s="1"/>
      <c r="HZ63" s="1"/>
      <c r="IA63" s="1"/>
      <c r="IB63" s="1"/>
      <c r="IC63" s="1"/>
      <c r="ID63" s="1"/>
      <c r="IE63" s="1"/>
      <c r="IF63" s="1"/>
      <c r="IG63" s="1"/>
      <c r="IH63" s="1"/>
      <c r="II63" s="1"/>
      <c r="IJ63" s="1"/>
      <c r="IK63" s="1"/>
      <c r="IL63" s="1"/>
      <c r="IM63" s="1"/>
      <c r="IN63" s="1"/>
      <c r="IO63" s="1"/>
      <c r="IP63" s="1"/>
      <c r="IQ63" s="1"/>
      <c r="IR63" s="1"/>
      <c r="IS63" s="1"/>
      <c r="IT63" s="1"/>
      <c r="IU63" s="1"/>
      <c r="IV63" s="1"/>
    </row>
    <row r="64" spans="1:256" s="17" customFormat="1" ht="15">
      <c r="A64" s="41"/>
      <c r="B64" s="238"/>
      <c r="C64" s="71"/>
      <c r="D64" s="71"/>
      <c r="E64" s="71"/>
      <c r="F64" s="71"/>
      <c r="G64" s="32"/>
      <c r="H64" s="1"/>
      <c r="I64" s="1"/>
      <c r="J64" s="1"/>
      <c r="K64" s="1"/>
      <c r="L64" s="1"/>
      <c r="M64" s="1"/>
      <c r="N64" s="1"/>
      <c r="O64" s="1"/>
      <c r="P64" s="1"/>
      <c r="Q64" s="1"/>
      <c r="R64" s="1"/>
      <c r="S64" s="1"/>
      <c r="T64" s="1"/>
      <c r="U64" s="1"/>
      <c r="V64" s="1"/>
      <c r="W64" s="1"/>
      <c r="X64" s="1"/>
      <c r="Y64" s="1"/>
      <c r="Z64" s="1"/>
      <c r="AA64" s="1"/>
      <c r="AB64" s="1"/>
      <c r="AC64" s="1"/>
      <c r="AD64" s="1"/>
      <c r="AE64" s="1"/>
      <c r="AF64" s="1"/>
      <c r="AG64" s="1"/>
      <c r="AH64" s="1"/>
      <c r="AI64" s="1"/>
      <c r="AJ64" s="1"/>
      <c r="AK64" s="1"/>
      <c r="AL64" s="1"/>
      <c r="AM64" s="1"/>
      <c r="AN64" s="1"/>
      <c r="AO64" s="1"/>
      <c r="AP64" s="1"/>
      <c r="AQ64" s="1"/>
      <c r="AR64" s="1"/>
      <c r="AS64" s="1"/>
      <c r="AT64" s="1"/>
      <c r="AU64" s="1"/>
      <c r="AV64" s="1"/>
      <c r="AW64" s="1"/>
      <c r="AX64" s="1"/>
      <c r="AY64" s="1"/>
      <c r="AZ64" s="1"/>
      <c r="BA64" s="1"/>
      <c r="BB64" s="1"/>
      <c r="BC64" s="1"/>
      <c r="BD64" s="1"/>
      <c r="BE64" s="1"/>
      <c r="BF64" s="1"/>
      <c r="BG64" s="1"/>
      <c r="BH64" s="1"/>
      <c r="BI64" s="1"/>
      <c r="BJ64" s="1"/>
      <c r="BK64" s="1"/>
      <c r="BL64" s="1"/>
      <c r="BM64" s="1"/>
      <c r="BN64" s="1"/>
      <c r="BO64" s="1"/>
      <c r="BP64" s="1"/>
      <c r="BQ64" s="1"/>
      <c r="BR64" s="1"/>
      <c r="BS64" s="1"/>
      <c r="BT64" s="1"/>
      <c r="BU64" s="1"/>
      <c r="BV64" s="1"/>
      <c r="BW64" s="1"/>
      <c r="BX64" s="1"/>
      <c r="BY64" s="1"/>
      <c r="BZ64" s="1"/>
      <c r="CA64" s="1"/>
      <c r="CB64" s="1"/>
      <c r="CC64" s="1"/>
      <c r="CD64" s="1"/>
      <c r="CE64" s="1"/>
      <c r="CF64" s="1"/>
      <c r="CG64" s="1"/>
      <c r="CH64" s="1"/>
      <c r="CI64" s="1"/>
      <c r="CJ64" s="1"/>
      <c r="CK64" s="1"/>
      <c r="CL64" s="1"/>
      <c r="CM64" s="1"/>
      <c r="CN64" s="1"/>
      <c r="CO64" s="1"/>
      <c r="CP64" s="1"/>
      <c r="CQ64" s="1"/>
      <c r="CR64" s="1"/>
      <c r="CS64" s="1"/>
      <c r="CT64" s="1"/>
      <c r="CU64" s="1"/>
      <c r="CV64" s="1"/>
      <c r="CW64" s="1"/>
      <c r="CX64" s="1"/>
      <c r="CY64" s="1"/>
      <c r="CZ64" s="1"/>
      <c r="DA64" s="1"/>
      <c r="DB64" s="1"/>
      <c r="DC64" s="1"/>
      <c r="DD64" s="1"/>
      <c r="DE64" s="1"/>
      <c r="DF64" s="1"/>
      <c r="DG64" s="1"/>
      <c r="DH64" s="1"/>
      <c r="DI64" s="1"/>
      <c r="DJ64" s="1"/>
      <c r="DK64" s="1"/>
      <c r="DL64" s="1"/>
      <c r="DM64" s="1"/>
      <c r="DN64" s="1"/>
      <c r="DO64" s="1"/>
      <c r="DP64" s="1"/>
      <c r="DQ64" s="1"/>
      <c r="DR64" s="1"/>
      <c r="DS64" s="1"/>
      <c r="DT64" s="1"/>
      <c r="DU64" s="1"/>
      <c r="DV64" s="1"/>
      <c r="DW64" s="1"/>
      <c r="DX64" s="1"/>
      <c r="DY64" s="1"/>
      <c r="DZ64" s="1"/>
      <c r="EA64" s="1"/>
      <c r="EB64" s="1"/>
      <c r="EC64" s="1"/>
      <c r="ED64" s="1"/>
      <c r="EE64" s="1"/>
      <c r="EF64" s="1"/>
      <c r="EG64" s="1"/>
      <c r="EH64" s="1"/>
      <c r="EI64" s="1"/>
      <c r="EJ64" s="1"/>
      <c r="EK64" s="1"/>
      <c r="EL64" s="1"/>
      <c r="EM64" s="1"/>
      <c r="EN64" s="1"/>
      <c r="EO64" s="1"/>
      <c r="EP64" s="1"/>
      <c r="EQ64" s="1"/>
      <c r="ER64" s="1"/>
      <c r="ES64" s="1"/>
      <c r="ET64" s="1"/>
      <c r="EU64" s="1"/>
      <c r="EV64" s="1"/>
      <c r="EW64" s="1"/>
      <c r="EX64" s="1"/>
      <c r="EY64" s="1"/>
      <c r="EZ64" s="1"/>
      <c r="FA64" s="1"/>
      <c r="FB64" s="1"/>
      <c r="FC64" s="1"/>
      <c r="FD64" s="1"/>
      <c r="FE64" s="1"/>
      <c r="FF64" s="1"/>
      <c r="FG64" s="1"/>
      <c r="FH64" s="1"/>
      <c r="FI64" s="1"/>
      <c r="FJ64" s="1"/>
      <c r="FK64" s="1"/>
      <c r="FL64" s="1"/>
      <c r="FM64" s="1"/>
      <c r="FN64" s="1"/>
      <c r="FO64" s="1"/>
      <c r="FP64" s="1"/>
      <c r="FQ64" s="1"/>
      <c r="FR64" s="1"/>
      <c r="FS64" s="1"/>
      <c r="FT64" s="1"/>
      <c r="FU64" s="1"/>
      <c r="FV64" s="1"/>
      <c r="FW64" s="1"/>
      <c r="FX64" s="1"/>
      <c r="FY64" s="1"/>
      <c r="FZ64" s="1"/>
      <c r="GA64" s="1"/>
      <c r="GB64" s="1"/>
      <c r="GC64" s="1"/>
      <c r="GD64" s="1"/>
      <c r="GE64" s="1"/>
      <c r="GF64" s="1"/>
      <c r="GG64" s="1"/>
      <c r="GH64" s="1"/>
      <c r="GI64" s="1"/>
      <c r="GJ64" s="1"/>
      <c r="GK64" s="1"/>
      <c r="GL64" s="1"/>
      <c r="GM64" s="1"/>
      <c r="GN64" s="1"/>
      <c r="GO64" s="1"/>
      <c r="GP64" s="1"/>
      <c r="GQ64" s="1"/>
      <c r="GR64" s="1"/>
      <c r="GS64" s="1"/>
      <c r="GT64" s="1"/>
      <c r="GU64" s="1"/>
      <c r="GV64" s="1"/>
      <c r="GW64" s="1"/>
      <c r="GX64" s="1"/>
      <c r="GY64" s="1"/>
      <c r="GZ64" s="1"/>
      <c r="HA64" s="1"/>
      <c r="HB64" s="1"/>
      <c r="HC64" s="1"/>
      <c r="HD64" s="1"/>
      <c r="HE64" s="1"/>
      <c r="HF64" s="1"/>
      <c r="HG64" s="1"/>
      <c r="HH64" s="1"/>
      <c r="HI64" s="1"/>
      <c r="HJ64" s="1"/>
      <c r="HK64" s="1"/>
      <c r="HL64" s="1"/>
      <c r="HM64" s="1"/>
      <c r="HN64" s="1"/>
      <c r="HO64" s="1"/>
      <c r="HP64" s="1"/>
      <c r="HQ64" s="1"/>
      <c r="HR64" s="1"/>
      <c r="HS64" s="1"/>
      <c r="HT64" s="1"/>
      <c r="HU64" s="1"/>
      <c r="HV64" s="1"/>
      <c r="HW64" s="1"/>
      <c r="HX64" s="1"/>
      <c r="HY64" s="1"/>
      <c r="HZ64" s="1"/>
      <c r="IA64" s="1"/>
      <c r="IB64" s="1"/>
      <c r="IC64" s="1"/>
      <c r="ID64" s="1"/>
      <c r="IE64" s="1"/>
      <c r="IF64" s="1"/>
      <c r="IG64" s="1"/>
      <c r="IH64" s="1"/>
      <c r="II64" s="1"/>
      <c r="IJ64" s="1"/>
      <c r="IK64" s="1"/>
      <c r="IL64" s="1"/>
      <c r="IM64" s="1"/>
      <c r="IN64" s="1"/>
      <c r="IO64" s="1"/>
      <c r="IP64" s="1"/>
      <c r="IQ64" s="1"/>
      <c r="IR64" s="1"/>
      <c r="IS64" s="1"/>
      <c r="IT64" s="1"/>
      <c r="IU64" s="1"/>
      <c r="IV64" s="1"/>
    </row>
    <row r="65" spans="1:256" s="17" customFormat="1" ht="15">
      <c r="A65" s="41"/>
      <c r="B65" s="238"/>
      <c r="C65" s="71"/>
      <c r="D65" s="71"/>
      <c r="E65" s="71"/>
      <c r="F65" s="71"/>
      <c r="G65" s="32"/>
      <c r="H65" s="1"/>
      <c r="I65" s="1"/>
      <c r="J65" s="1"/>
      <c r="K65" s="1"/>
      <c r="L65" s="1"/>
      <c r="M65" s="1"/>
      <c r="N65" s="1"/>
      <c r="O65" s="1"/>
      <c r="P65" s="1"/>
      <c r="Q65" s="1"/>
      <c r="R65" s="1"/>
      <c r="S65" s="1"/>
      <c r="T65" s="1"/>
      <c r="U65" s="1"/>
      <c r="V65" s="1"/>
      <c r="W65" s="1"/>
      <c r="X65" s="1"/>
      <c r="Y65" s="1"/>
      <c r="Z65" s="1"/>
      <c r="AA65" s="1"/>
      <c r="AB65" s="1"/>
      <c r="AC65" s="1"/>
      <c r="AD65" s="1"/>
      <c r="AE65" s="1"/>
      <c r="AF65" s="1"/>
      <c r="AG65" s="1"/>
      <c r="AH65" s="1"/>
      <c r="AI65" s="1"/>
      <c r="AJ65" s="1"/>
      <c r="AK65" s="1"/>
      <c r="AL65" s="1"/>
      <c r="AM65" s="1"/>
      <c r="AN65" s="1"/>
      <c r="AO65" s="1"/>
      <c r="AP65" s="1"/>
      <c r="AQ65" s="1"/>
      <c r="AR65" s="1"/>
      <c r="AS65" s="1"/>
      <c r="AT65" s="1"/>
      <c r="AU65" s="1"/>
      <c r="AV65" s="1"/>
      <c r="AW65" s="1"/>
      <c r="AX65" s="1"/>
      <c r="AY65" s="1"/>
      <c r="AZ65" s="1"/>
      <c r="BA65" s="1"/>
      <c r="BB65" s="1"/>
      <c r="BC65" s="1"/>
      <c r="BD65" s="1"/>
      <c r="BE65" s="1"/>
      <c r="BF65" s="1"/>
      <c r="BG65" s="1"/>
      <c r="BH65" s="1"/>
      <c r="BI65" s="1"/>
      <c r="BJ65" s="1"/>
      <c r="BK65" s="1"/>
      <c r="BL65" s="1"/>
      <c r="BM65" s="1"/>
      <c r="BN65" s="1"/>
      <c r="BO65" s="1"/>
      <c r="BP65" s="1"/>
      <c r="BQ65" s="1"/>
      <c r="BR65" s="1"/>
      <c r="BS65" s="1"/>
      <c r="BT65" s="1"/>
      <c r="BU65" s="1"/>
      <c r="BV65" s="1"/>
      <c r="BW65" s="1"/>
      <c r="BX65" s="1"/>
      <c r="BY65" s="1"/>
      <c r="BZ65" s="1"/>
      <c r="CA65" s="1"/>
      <c r="CB65" s="1"/>
      <c r="CC65" s="1"/>
      <c r="CD65" s="1"/>
      <c r="CE65" s="1"/>
      <c r="CF65" s="1"/>
      <c r="CG65" s="1"/>
      <c r="CH65" s="1"/>
      <c r="CI65" s="1"/>
      <c r="CJ65" s="1"/>
      <c r="CK65" s="1"/>
      <c r="CL65" s="1"/>
      <c r="CM65" s="1"/>
      <c r="CN65" s="1"/>
      <c r="CO65" s="1"/>
      <c r="CP65" s="1"/>
      <c r="CQ65" s="1"/>
      <c r="CR65" s="1"/>
      <c r="CS65" s="1"/>
      <c r="CT65" s="1"/>
      <c r="CU65" s="1"/>
      <c r="CV65" s="1"/>
      <c r="CW65" s="1"/>
      <c r="CX65" s="1"/>
      <c r="CY65" s="1"/>
      <c r="CZ65" s="1"/>
      <c r="DA65" s="1"/>
      <c r="DB65" s="1"/>
      <c r="DC65" s="1"/>
      <c r="DD65" s="1"/>
      <c r="DE65" s="1"/>
      <c r="DF65" s="1"/>
      <c r="DG65" s="1"/>
      <c r="DH65" s="1"/>
      <c r="DI65" s="1"/>
      <c r="DJ65" s="1"/>
      <c r="DK65" s="1"/>
      <c r="DL65" s="1"/>
      <c r="DM65" s="1"/>
      <c r="DN65" s="1"/>
      <c r="DO65" s="1"/>
      <c r="DP65" s="1"/>
      <c r="DQ65" s="1"/>
      <c r="DR65" s="1"/>
      <c r="DS65" s="1"/>
      <c r="DT65" s="1"/>
      <c r="DU65" s="1"/>
      <c r="DV65" s="1"/>
      <c r="DW65" s="1"/>
      <c r="DX65" s="1"/>
      <c r="DY65" s="1"/>
      <c r="DZ65" s="1"/>
      <c r="EA65" s="1"/>
      <c r="EB65" s="1"/>
      <c r="EC65" s="1"/>
      <c r="ED65" s="1"/>
      <c r="EE65" s="1"/>
      <c r="EF65" s="1"/>
      <c r="EG65" s="1"/>
      <c r="EH65" s="1"/>
      <c r="EI65" s="1"/>
      <c r="EJ65" s="1"/>
      <c r="EK65" s="1"/>
      <c r="EL65" s="1"/>
      <c r="EM65" s="1"/>
      <c r="EN65" s="1"/>
      <c r="EO65" s="1"/>
      <c r="EP65" s="1"/>
      <c r="EQ65" s="1"/>
      <c r="ER65" s="1"/>
      <c r="ES65" s="1"/>
      <c r="ET65" s="1"/>
      <c r="EU65" s="1"/>
      <c r="EV65" s="1"/>
      <c r="EW65" s="1"/>
      <c r="EX65" s="1"/>
      <c r="EY65" s="1"/>
      <c r="EZ65" s="1"/>
      <c r="FA65" s="1"/>
      <c r="FB65" s="1"/>
      <c r="FC65" s="1"/>
      <c r="FD65" s="1"/>
      <c r="FE65" s="1"/>
      <c r="FF65" s="1"/>
      <c r="FG65" s="1"/>
      <c r="FH65" s="1"/>
      <c r="FI65" s="1"/>
      <c r="FJ65" s="1"/>
      <c r="FK65" s="1"/>
      <c r="FL65" s="1"/>
      <c r="FM65" s="1"/>
      <c r="FN65" s="1"/>
      <c r="FO65" s="1"/>
      <c r="FP65" s="1"/>
      <c r="FQ65" s="1"/>
      <c r="FR65" s="1"/>
      <c r="FS65" s="1"/>
      <c r="FT65" s="1"/>
      <c r="FU65" s="1"/>
      <c r="FV65" s="1"/>
      <c r="FW65" s="1"/>
      <c r="FX65" s="1"/>
      <c r="FY65" s="1"/>
      <c r="FZ65" s="1"/>
      <c r="GA65" s="1"/>
      <c r="GB65" s="1"/>
      <c r="GC65" s="1"/>
      <c r="GD65" s="1"/>
      <c r="GE65" s="1"/>
      <c r="GF65" s="1"/>
      <c r="GG65" s="1"/>
      <c r="GH65" s="1"/>
      <c r="GI65" s="1"/>
      <c r="GJ65" s="1"/>
      <c r="GK65" s="1"/>
      <c r="GL65" s="1"/>
      <c r="GM65" s="1"/>
      <c r="GN65" s="1"/>
      <c r="GO65" s="1"/>
      <c r="GP65" s="1"/>
      <c r="GQ65" s="1"/>
      <c r="GR65" s="1"/>
      <c r="GS65" s="1"/>
      <c r="GT65" s="1"/>
      <c r="GU65" s="1"/>
      <c r="GV65" s="1"/>
      <c r="GW65" s="1"/>
      <c r="GX65" s="1"/>
      <c r="GY65" s="1"/>
      <c r="GZ65" s="1"/>
      <c r="HA65" s="1"/>
      <c r="HB65" s="1"/>
      <c r="HC65" s="1"/>
      <c r="HD65" s="1"/>
      <c r="HE65" s="1"/>
      <c r="HF65" s="1"/>
      <c r="HG65" s="1"/>
      <c r="HH65" s="1"/>
      <c r="HI65" s="1"/>
      <c r="HJ65" s="1"/>
      <c r="HK65" s="1"/>
      <c r="HL65" s="1"/>
      <c r="HM65" s="1"/>
      <c r="HN65" s="1"/>
      <c r="HO65" s="1"/>
      <c r="HP65" s="1"/>
      <c r="HQ65" s="1"/>
      <c r="HR65" s="1"/>
      <c r="HS65" s="1"/>
      <c r="HT65" s="1"/>
      <c r="HU65" s="1"/>
      <c r="HV65" s="1"/>
      <c r="HW65" s="1"/>
      <c r="HX65" s="1"/>
      <c r="HY65" s="1"/>
      <c r="HZ65" s="1"/>
      <c r="IA65" s="1"/>
      <c r="IB65" s="1"/>
      <c r="IC65" s="1"/>
      <c r="ID65" s="1"/>
      <c r="IE65" s="1"/>
      <c r="IF65" s="1"/>
      <c r="IG65" s="1"/>
      <c r="IH65" s="1"/>
      <c r="II65" s="1"/>
      <c r="IJ65" s="1"/>
      <c r="IK65" s="1"/>
      <c r="IL65" s="1"/>
      <c r="IM65" s="1"/>
      <c r="IN65" s="1"/>
      <c r="IO65" s="1"/>
      <c r="IP65" s="1"/>
      <c r="IQ65" s="1"/>
      <c r="IR65" s="1"/>
      <c r="IS65" s="1"/>
      <c r="IT65" s="1"/>
      <c r="IU65" s="1"/>
      <c r="IV65" s="1"/>
    </row>
    <row r="66" spans="1:256" s="17" customFormat="1" ht="15">
      <c r="A66" s="41"/>
      <c r="B66" s="1"/>
      <c r="C66" s="1"/>
      <c r="D66" s="1"/>
      <c r="E66" s="1"/>
      <c r="F66" s="1"/>
      <c r="G66" s="1"/>
      <c r="H66" s="1"/>
      <c r="I66" s="1"/>
      <c r="J66" s="1"/>
      <c r="K66" s="1"/>
      <c r="L66" s="1"/>
      <c r="M66" s="1"/>
      <c r="N66" s="1"/>
      <c r="O66" s="1"/>
      <c r="P66" s="1"/>
      <c r="Q66" s="1"/>
      <c r="R66" s="1"/>
      <c r="S66" s="1"/>
      <c r="T66" s="1"/>
      <c r="U66" s="1"/>
      <c r="V66" s="1"/>
      <c r="W66" s="1"/>
      <c r="X66" s="1"/>
      <c r="Y66" s="1"/>
      <c r="Z66" s="1"/>
      <c r="AA66" s="1"/>
      <c r="AB66" s="1"/>
      <c r="AC66" s="1"/>
      <c r="AD66" s="1"/>
      <c r="AE66" s="1"/>
      <c r="AF66" s="1"/>
      <c r="AG66" s="1"/>
      <c r="AH66" s="1"/>
      <c r="AI66" s="1"/>
      <c r="AJ66" s="1"/>
      <c r="AK66" s="1"/>
      <c r="AL66" s="1"/>
      <c r="AM66" s="1"/>
      <c r="AN66" s="1"/>
      <c r="AO66" s="1"/>
      <c r="AP66" s="1"/>
      <c r="AQ66" s="1"/>
      <c r="AR66" s="1"/>
      <c r="AS66" s="1"/>
      <c r="AT66" s="1"/>
      <c r="AU66" s="1"/>
      <c r="AV66" s="1"/>
      <c r="AW66" s="1"/>
      <c r="AX66" s="1"/>
      <c r="AY66" s="1"/>
      <c r="AZ66" s="1"/>
      <c r="BA66" s="1"/>
      <c r="BB66" s="1"/>
      <c r="BC66" s="1"/>
      <c r="BD66" s="1"/>
      <c r="BE66" s="1"/>
      <c r="BF66" s="1"/>
      <c r="BG66" s="1"/>
      <c r="BH66" s="1"/>
      <c r="BI66" s="1"/>
      <c r="BJ66" s="1"/>
      <c r="BK66" s="1"/>
      <c r="BL66" s="1"/>
      <c r="BM66" s="1"/>
      <c r="BN66" s="1"/>
      <c r="BO66" s="1"/>
      <c r="BP66" s="1"/>
      <c r="BQ66" s="1"/>
      <c r="BR66" s="1"/>
      <c r="BS66" s="1"/>
      <c r="BT66" s="1"/>
      <c r="BU66" s="1"/>
      <c r="BV66" s="1"/>
      <c r="BW66" s="1"/>
      <c r="BX66" s="1"/>
      <c r="BY66" s="1"/>
      <c r="BZ66" s="1"/>
      <c r="CA66" s="1"/>
      <c r="CB66" s="1"/>
      <c r="CC66" s="1"/>
      <c r="CD66" s="1"/>
      <c r="CE66" s="1"/>
      <c r="CF66" s="1"/>
      <c r="CG66" s="1"/>
      <c r="CH66" s="1"/>
      <c r="CI66" s="1"/>
      <c r="CJ66" s="1"/>
      <c r="CK66" s="1"/>
      <c r="CL66" s="1"/>
      <c r="CM66" s="1"/>
      <c r="CN66" s="1"/>
      <c r="CO66" s="1"/>
      <c r="CP66" s="1"/>
      <c r="CQ66" s="1"/>
      <c r="CR66" s="1"/>
      <c r="CS66" s="1"/>
      <c r="CT66" s="1"/>
      <c r="CU66" s="1"/>
      <c r="CV66" s="1"/>
      <c r="CW66" s="1"/>
      <c r="CX66" s="1"/>
      <c r="CY66" s="1"/>
      <c r="CZ66" s="1"/>
      <c r="DA66" s="1"/>
      <c r="DB66" s="1"/>
      <c r="DC66" s="1"/>
      <c r="DD66" s="1"/>
      <c r="DE66" s="1"/>
      <c r="DF66" s="1"/>
      <c r="DG66" s="1"/>
      <c r="DH66" s="1"/>
      <c r="DI66" s="1"/>
      <c r="DJ66" s="1"/>
      <c r="DK66" s="1"/>
      <c r="DL66" s="1"/>
      <c r="DM66" s="1"/>
      <c r="DN66" s="1"/>
      <c r="DO66" s="1"/>
      <c r="DP66" s="1"/>
      <c r="DQ66" s="1"/>
      <c r="DR66" s="1"/>
      <c r="DS66" s="1"/>
      <c r="DT66" s="1"/>
      <c r="DU66" s="1"/>
      <c r="DV66" s="1"/>
      <c r="DW66" s="1"/>
      <c r="DX66" s="1"/>
      <c r="DY66" s="1"/>
      <c r="DZ66" s="1"/>
      <c r="EA66" s="1"/>
      <c r="EB66" s="1"/>
      <c r="EC66" s="1"/>
      <c r="ED66" s="1"/>
      <c r="EE66" s="1"/>
      <c r="EF66" s="1"/>
      <c r="EG66" s="1"/>
      <c r="EH66" s="1"/>
      <c r="EI66" s="1"/>
      <c r="EJ66" s="1"/>
      <c r="EK66" s="1"/>
      <c r="EL66" s="1"/>
      <c r="EM66" s="1"/>
      <c r="EN66" s="1"/>
      <c r="EO66" s="1"/>
      <c r="EP66" s="1"/>
      <c r="EQ66" s="1"/>
      <c r="ER66" s="1"/>
      <c r="ES66" s="1"/>
      <c r="ET66" s="1"/>
      <c r="EU66" s="1"/>
      <c r="EV66" s="1"/>
      <c r="EW66" s="1"/>
      <c r="EX66" s="1"/>
      <c r="EY66" s="1"/>
      <c r="EZ66" s="1"/>
      <c r="FA66" s="1"/>
      <c r="FB66" s="1"/>
      <c r="FC66" s="1"/>
      <c r="FD66" s="1"/>
      <c r="FE66" s="1"/>
      <c r="FF66" s="1"/>
      <c r="FG66" s="1"/>
      <c r="FH66" s="1"/>
      <c r="FI66" s="1"/>
      <c r="FJ66" s="1"/>
      <c r="FK66" s="1"/>
      <c r="FL66" s="1"/>
      <c r="FM66" s="1"/>
      <c r="FN66" s="1"/>
      <c r="FO66" s="1"/>
      <c r="FP66" s="1"/>
      <c r="FQ66" s="1"/>
      <c r="FR66" s="1"/>
      <c r="FS66" s="1"/>
      <c r="FT66" s="1"/>
      <c r="FU66" s="1"/>
      <c r="FV66" s="1"/>
      <c r="FW66" s="1"/>
      <c r="FX66" s="1"/>
      <c r="FY66" s="1"/>
      <c r="FZ66" s="1"/>
      <c r="GA66" s="1"/>
      <c r="GB66" s="1"/>
      <c r="GC66" s="1"/>
      <c r="GD66" s="1"/>
      <c r="GE66" s="1"/>
      <c r="GF66" s="1"/>
      <c r="GG66" s="1"/>
      <c r="GH66" s="1"/>
      <c r="GI66" s="1"/>
      <c r="GJ66" s="1"/>
      <c r="GK66" s="1"/>
      <c r="GL66" s="1"/>
      <c r="GM66" s="1"/>
      <c r="GN66" s="1"/>
      <c r="GO66" s="1"/>
      <c r="GP66" s="1"/>
      <c r="GQ66" s="1"/>
      <c r="GR66" s="1"/>
      <c r="GS66" s="1"/>
      <c r="GT66" s="1"/>
      <c r="GU66" s="1"/>
      <c r="GV66" s="1"/>
      <c r="GW66" s="1"/>
      <c r="GX66" s="1"/>
      <c r="GY66" s="1"/>
      <c r="GZ66" s="1"/>
      <c r="HA66" s="1"/>
      <c r="HB66" s="1"/>
      <c r="HC66" s="1"/>
      <c r="HD66" s="1"/>
      <c r="HE66" s="1"/>
      <c r="HF66" s="1"/>
      <c r="HG66" s="1"/>
      <c r="HH66" s="1"/>
      <c r="HI66" s="1"/>
      <c r="HJ66" s="1"/>
      <c r="HK66" s="1"/>
      <c r="HL66" s="1"/>
      <c r="HM66" s="1"/>
      <c r="HN66" s="1"/>
      <c r="HO66" s="1"/>
      <c r="HP66" s="1"/>
      <c r="HQ66" s="1"/>
      <c r="HR66" s="1"/>
      <c r="HS66" s="1"/>
      <c r="HT66" s="1"/>
      <c r="HU66" s="1"/>
      <c r="HV66" s="1"/>
      <c r="HW66" s="1"/>
      <c r="HX66" s="1"/>
      <c r="HY66" s="1"/>
      <c r="HZ66" s="1"/>
      <c r="IA66" s="1"/>
      <c r="IB66" s="1"/>
      <c r="IC66" s="1"/>
      <c r="ID66" s="1"/>
      <c r="IE66" s="1"/>
      <c r="IF66" s="1"/>
      <c r="IG66" s="1"/>
      <c r="IH66" s="1"/>
      <c r="II66" s="1"/>
      <c r="IJ66" s="1"/>
      <c r="IK66" s="1"/>
      <c r="IL66" s="1"/>
      <c r="IM66" s="1"/>
      <c r="IN66" s="1"/>
      <c r="IO66" s="1"/>
      <c r="IP66" s="1"/>
      <c r="IQ66" s="1"/>
      <c r="IR66" s="1"/>
      <c r="IS66" s="1"/>
      <c r="IT66" s="1"/>
      <c r="IU66" s="1"/>
      <c r="IV66" s="1"/>
    </row>
    <row r="67" spans="1:256" s="17" customFormat="1" ht="15" customHeight="1">
      <c r="A67" s="41">
        <v>13</v>
      </c>
      <c r="B67" s="238" t="s">
        <v>69</v>
      </c>
      <c r="C67" s="29">
        <v>64</v>
      </c>
      <c r="D67" s="30" t="s">
        <v>15</v>
      </c>
      <c r="E67" s="31">
        <v>1647.69</v>
      </c>
      <c r="F67" s="30" t="s">
        <v>29</v>
      </c>
      <c r="G67" s="32">
        <f>C67*E67</f>
        <v>105452.16</v>
      </c>
      <c r="H67" s="1"/>
      <c r="I67" s="1"/>
      <c r="J67" s="1"/>
      <c r="K67" s="1"/>
      <c r="L67" s="1"/>
      <c r="M67" s="1"/>
      <c r="N67" s="1"/>
      <c r="O67" s="1"/>
      <c r="P67" s="1"/>
      <c r="Q67" s="1"/>
      <c r="R67" s="1"/>
      <c r="S67" s="1"/>
      <c r="T67" s="1"/>
      <c r="U67" s="1"/>
      <c r="V67" s="1"/>
      <c r="W67" s="1"/>
      <c r="X67" s="1"/>
      <c r="Y67" s="1"/>
      <c r="Z67" s="1"/>
      <c r="AA67" s="1"/>
      <c r="AB67" s="1"/>
      <c r="AC67" s="1"/>
      <c r="AD67" s="1"/>
      <c r="AE67" s="1"/>
      <c r="AF67" s="1"/>
      <c r="AG67" s="1"/>
      <c r="AH67" s="1"/>
      <c r="AI67" s="1"/>
      <c r="AJ67" s="1"/>
      <c r="AK67" s="1"/>
      <c r="AL67" s="1"/>
      <c r="AM67" s="1"/>
      <c r="AN67" s="1"/>
      <c r="AO67" s="1"/>
      <c r="AP67" s="1"/>
      <c r="AQ67" s="1"/>
      <c r="AR67" s="1"/>
      <c r="AS67" s="1"/>
      <c r="AT67" s="1"/>
      <c r="AU67" s="1"/>
      <c r="AV67" s="1"/>
      <c r="AW67" s="1"/>
      <c r="AX67" s="1"/>
      <c r="AY67" s="1"/>
      <c r="AZ67" s="1"/>
      <c r="BA67" s="1"/>
      <c r="BB67" s="1"/>
      <c r="BC67" s="1"/>
      <c r="BD67" s="1"/>
      <c r="BE67" s="1"/>
      <c r="BF67" s="1"/>
      <c r="BG67" s="1"/>
      <c r="BH67" s="1"/>
      <c r="BI67" s="1"/>
      <c r="BJ67" s="1"/>
      <c r="BK67" s="1"/>
      <c r="BL67" s="1"/>
      <c r="BM67" s="1"/>
      <c r="BN67" s="1"/>
      <c r="BO67" s="1"/>
      <c r="BP67" s="1"/>
      <c r="BQ67" s="1"/>
      <c r="BR67" s="1"/>
      <c r="BS67" s="1"/>
      <c r="BT67" s="1"/>
      <c r="BU67" s="1"/>
      <c r="BV67" s="1"/>
      <c r="BW67" s="1"/>
      <c r="BX67" s="1"/>
      <c r="BY67" s="1"/>
      <c r="BZ67" s="1"/>
      <c r="CA67" s="1"/>
      <c r="CB67" s="1"/>
      <c r="CC67" s="1"/>
      <c r="CD67" s="1"/>
      <c r="CE67" s="1"/>
      <c r="CF67" s="1"/>
      <c r="CG67" s="1"/>
      <c r="CH67" s="1"/>
      <c r="CI67" s="1"/>
      <c r="CJ67" s="1"/>
      <c r="CK67" s="1"/>
      <c r="CL67" s="1"/>
      <c r="CM67" s="1"/>
      <c r="CN67" s="1"/>
      <c r="CO67" s="1"/>
      <c r="CP67" s="1"/>
      <c r="CQ67" s="1"/>
      <c r="CR67" s="1"/>
      <c r="CS67" s="1"/>
      <c r="CT67" s="1"/>
      <c r="CU67" s="1"/>
      <c r="CV67" s="1"/>
      <c r="CW67" s="1"/>
      <c r="CX67" s="1"/>
      <c r="CY67" s="1"/>
      <c r="CZ67" s="1"/>
      <c r="DA67" s="1"/>
      <c r="DB67" s="1"/>
      <c r="DC67" s="1"/>
      <c r="DD67" s="1"/>
      <c r="DE67" s="1"/>
      <c r="DF67" s="1"/>
      <c r="DG67" s="1"/>
      <c r="DH67" s="1"/>
      <c r="DI67" s="1"/>
      <c r="DJ67" s="1"/>
      <c r="DK67" s="1"/>
      <c r="DL67" s="1"/>
      <c r="DM67" s="1"/>
      <c r="DN67" s="1"/>
      <c r="DO67" s="1"/>
      <c r="DP67" s="1"/>
      <c r="DQ67" s="1"/>
      <c r="DR67" s="1"/>
      <c r="DS67" s="1"/>
      <c r="DT67" s="1"/>
      <c r="DU67" s="1"/>
      <c r="DV67" s="1"/>
      <c r="DW67" s="1"/>
      <c r="DX67" s="1"/>
      <c r="DY67" s="1"/>
      <c r="DZ67" s="1"/>
      <c r="EA67" s="1"/>
      <c r="EB67" s="1"/>
      <c r="EC67" s="1"/>
      <c r="ED67" s="1"/>
      <c r="EE67" s="1"/>
      <c r="EF67" s="1"/>
      <c r="EG67" s="1"/>
      <c r="EH67" s="1"/>
      <c r="EI67" s="1"/>
      <c r="EJ67" s="1"/>
      <c r="EK67" s="1"/>
      <c r="EL67" s="1"/>
      <c r="EM67" s="1"/>
      <c r="EN67" s="1"/>
      <c r="EO67" s="1"/>
      <c r="EP67" s="1"/>
      <c r="EQ67" s="1"/>
      <c r="ER67" s="1"/>
      <c r="ES67" s="1"/>
      <c r="ET67" s="1"/>
      <c r="EU67" s="1"/>
      <c r="EV67" s="1"/>
      <c r="EW67" s="1"/>
      <c r="EX67" s="1"/>
      <c r="EY67" s="1"/>
      <c r="EZ67" s="1"/>
      <c r="FA67" s="1"/>
      <c r="FB67" s="1"/>
      <c r="FC67" s="1"/>
      <c r="FD67" s="1"/>
      <c r="FE67" s="1"/>
      <c r="FF67" s="1"/>
      <c r="FG67" s="1"/>
      <c r="FH67" s="1"/>
      <c r="FI67" s="1"/>
      <c r="FJ67" s="1"/>
      <c r="FK67" s="1"/>
      <c r="FL67" s="1"/>
      <c r="FM67" s="1"/>
      <c r="FN67" s="1"/>
      <c r="FO67" s="1"/>
      <c r="FP67" s="1"/>
      <c r="FQ67" s="1"/>
      <c r="FR67" s="1"/>
      <c r="FS67" s="1"/>
      <c r="FT67" s="1"/>
      <c r="FU67" s="1"/>
      <c r="FV67" s="1"/>
      <c r="FW67" s="1"/>
      <c r="FX67" s="1"/>
      <c r="FY67" s="1"/>
      <c r="FZ67" s="1"/>
      <c r="GA67" s="1"/>
      <c r="GB67" s="1"/>
      <c r="GC67" s="1"/>
      <c r="GD67" s="1"/>
      <c r="GE67" s="1"/>
      <c r="GF67" s="1"/>
      <c r="GG67" s="1"/>
      <c r="GH67" s="1"/>
      <c r="GI67" s="1"/>
      <c r="GJ67" s="1"/>
      <c r="GK67" s="1"/>
      <c r="GL67" s="1"/>
      <c r="GM67" s="1"/>
      <c r="GN67" s="1"/>
      <c r="GO67" s="1"/>
      <c r="GP67" s="1"/>
      <c r="GQ67" s="1"/>
      <c r="GR67" s="1"/>
      <c r="GS67" s="1"/>
      <c r="GT67" s="1"/>
      <c r="GU67" s="1"/>
      <c r="GV67" s="1"/>
      <c r="GW67" s="1"/>
      <c r="GX67" s="1"/>
      <c r="GY67" s="1"/>
      <c r="GZ67" s="1"/>
      <c r="HA67" s="1"/>
      <c r="HB67" s="1"/>
      <c r="HC67" s="1"/>
      <c r="HD67" s="1"/>
      <c r="HE67" s="1"/>
      <c r="HF67" s="1"/>
      <c r="HG67" s="1"/>
      <c r="HH67" s="1"/>
      <c r="HI67" s="1"/>
      <c r="HJ67" s="1"/>
      <c r="HK67" s="1"/>
      <c r="HL67" s="1"/>
      <c r="HM67" s="1"/>
      <c r="HN67" s="1"/>
      <c r="HO67" s="1"/>
      <c r="HP67" s="1"/>
      <c r="HQ67" s="1"/>
      <c r="HR67" s="1"/>
      <c r="HS67" s="1"/>
      <c r="HT67" s="1"/>
      <c r="HU67" s="1"/>
      <c r="HV67" s="1"/>
      <c r="HW67" s="1"/>
      <c r="HX67" s="1"/>
      <c r="HY67" s="1"/>
      <c r="HZ67" s="1"/>
      <c r="IA67" s="1"/>
      <c r="IB67" s="1"/>
      <c r="IC67" s="1"/>
      <c r="ID67" s="1"/>
      <c r="IE67" s="1"/>
      <c r="IF67" s="1"/>
      <c r="IG67" s="1"/>
      <c r="IH67" s="1"/>
      <c r="II67" s="1"/>
      <c r="IJ67" s="1"/>
      <c r="IK67" s="1"/>
      <c r="IL67" s="1"/>
      <c r="IM67" s="1"/>
      <c r="IN67" s="1"/>
      <c r="IO67" s="1"/>
      <c r="IP67" s="1"/>
      <c r="IQ67" s="1"/>
      <c r="IR67" s="1"/>
      <c r="IS67" s="1"/>
      <c r="IT67" s="1"/>
      <c r="IU67" s="1"/>
      <c r="IV67" s="1"/>
    </row>
    <row r="68" spans="1:256" s="17" customFormat="1" ht="15" customHeight="1">
      <c r="A68" s="41"/>
      <c r="B68" s="238"/>
      <c r="C68" s="213" t="s">
        <v>70</v>
      </c>
      <c r="D68" s="213"/>
      <c r="E68" s="213"/>
      <c r="F68" s="213"/>
      <c r="G68" s="213"/>
      <c r="H68" s="1"/>
      <c r="I68" s="1"/>
      <c r="J68" s="1"/>
      <c r="K68" s="1"/>
      <c r="L68" s="1"/>
      <c r="M68" s="1"/>
      <c r="N68" s="1"/>
      <c r="O68" s="1"/>
      <c r="P68" s="1"/>
      <c r="Q68" s="1"/>
      <c r="R68" s="1"/>
      <c r="S68" s="1"/>
      <c r="T68" s="1"/>
      <c r="U68" s="1"/>
      <c r="V68" s="1"/>
      <c r="W68" s="1"/>
      <c r="X68" s="1"/>
      <c r="Y68" s="1"/>
      <c r="Z68" s="1"/>
      <c r="AA68" s="1"/>
      <c r="AB68" s="1"/>
      <c r="AC68" s="1"/>
      <c r="AD68" s="1"/>
      <c r="AE68" s="1"/>
      <c r="AF68" s="1"/>
      <c r="AG68" s="1"/>
      <c r="AH68" s="1"/>
      <c r="AI68" s="1"/>
      <c r="AJ68" s="1"/>
      <c r="AK68" s="1"/>
      <c r="AL68" s="1"/>
      <c r="AM68" s="1"/>
      <c r="AN68" s="1"/>
      <c r="AO68" s="1"/>
      <c r="AP68" s="1"/>
      <c r="AQ68" s="1"/>
      <c r="AR68" s="1"/>
      <c r="AS68" s="1"/>
      <c r="AT68" s="1"/>
      <c r="AU68" s="1"/>
      <c r="AV68" s="1"/>
      <c r="AW68" s="1"/>
      <c r="AX68" s="1"/>
      <c r="AY68" s="1"/>
      <c r="AZ68" s="1"/>
      <c r="BA68" s="1"/>
      <c r="BB68" s="1"/>
      <c r="BC68" s="1"/>
      <c r="BD68" s="1"/>
      <c r="BE68" s="1"/>
      <c r="BF68" s="1"/>
      <c r="BG68" s="1"/>
      <c r="BH68" s="1"/>
      <c r="BI68" s="1"/>
      <c r="BJ68" s="1"/>
      <c r="BK68" s="1"/>
      <c r="BL68" s="1"/>
      <c r="BM68" s="1"/>
      <c r="BN68" s="1"/>
      <c r="BO68" s="1"/>
      <c r="BP68" s="1"/>
      <c r="BQ68" s="1"/>
      <c r="BR68" s="1"/>
      <c r="BS68" s="1"/>
      <c r="BT68" s="1"/>
      <c r="BU68" s="1"/>
      <c r="BV68" s="1"/>
      <c r="BW68" s="1"/>
      <c r="BX68" s="1"/>
      <c r="BY68" s="1"/>
      <c r="BZ68" s="1"/>
      <c r="CA68" s="1"/>
      <c r="CB68" s="1"/>
      <c r="CC68" s="1"/>
      <c r="CD68" s="1"/>
      <c r="CE68" s="1"/>
      <c r="CF68" s="1"/>
      <c r="CG68" s="1"/>
      <c r="CH68" s="1"/>
      <c r="CI68" s="1"/>
      <c r="CJ68" s="1"/>
      <c r="CK68" s="1"/>
      <c r="CL68" s="1"/>
      <c r="CM68" s="1"/>
      <c r="CN68" s="1"/>
      <c r="CO68" s="1"/>
      <c r="CP68" s="1"/>
      <c r="CQ68" s="1"/>
      <c r="CR68" s="1"/>
      <c r="CS68" s="1"/>
      <c r="CT68" s="1"/>
      <c r="CU68" s="1"/>
      <c r="CV68" s="1"/>
      <c r="CW68" s="1"/>
      <c r="CX68" s="1"/>
      <c r="CY68" s="1"/>
      <c r="CZ68" s="1"/>
      <c r="DA68" s="1"/>
      <c r="DB68" s="1"/>
      <c r="DC68" s="1"/>
      <c r="DD68" s="1"/>
      <c r="DE68" s="1"/>
      <c r="DF68" s="1"/>
      <c r="DG68" s="1"/>
      <c r="DH68" s="1"/>
      <c r="DI68" s="1"/>
      <c r="DJ68" s="1"/>
      <c r="DK68" s="1"/>
      <c r="DL68" s="1"/>
      <c r="DM68" s="1"/>
      <c r="DN68" s="1"/>
      <c r="DO68" s="1"/>
      <c r="DP68" s="1"/>
      <c r="DQ68" s="1"/>
      <c r="DR68" s="1"/>
      <c r="DS68" s="1"/>
      <c r="DT68" s="1"/>
      <c r="DU68" s="1"/>
      <c r="DV68" s="1"/>
      <c r="DW68" s="1"/>
      <c r="DX68" s="1"/>
      <c r="DY68" s="1"/>
      <c r="DZ68" s="1"/>
      <c r="EA68" s="1"/>
      <c r="EB68" s="1"/>
      <c r="EC68" s="1"/>
      <c r="ED68" s="1"/>
      <c r="EE68" s="1"/>
      <c r="EF68" s="1"/>
      <c r="EG68" s="1"/>
      <c r="EH68" s="1"/>
      <c r="EI68" s="1"/>
      <c r="EJ68" s="1"/>
      <c r="EK68" s="1"/>
      <c r="EL68" s="1"/>
      <c r="EM68" s="1"/>
      <c r="EN68" s="1"/>
      <c r="EO68" s="1"/>
      <c r="EP68" s="1"/>
      <c r="EQ68" s="1"/>
      <c r="ER68" s="1"/>
      <c r="ES68" s="1"/>
      <c r="ET68" s="1"/>
      <c r="EU68" s="1"/>
      <c r="EV68" s="1"/>
      <c r="EW68" s="1"/>
      <c r="EX68" s="1"/>
      <c r="EY68" s="1"/>
      <c r="EZ68" s="1"/>
      <c r="FA68" s="1"/>
      <c r="FB68" s="1"/>
      <c r="FC68" s="1"/>
      <c r="FD68" s="1"/>
      <c r="FE68" s="1"/>
      <c r="FF68" s="1"/>
      <c r="FG68" s="1"/>
      <c r="FH68" s="1"/>
      <c r="FI68" s="1"/>
      <c r="FJ68" s="1"/>
      <c r="FK68" s="1"/>
      <c r="FL68" s="1"/>
      <c r="FM68" s="1"/>
      <c r="FN68" s="1"/>
      <c r="FO68" s="1"/>
      <c r="FP68" s="1"/>
      <c r="FQ68" s="1"/>
      <c r="FR68" s="1"/>
      <c r="FS68" s="1"/>
      <c r="FT68" s="1"/>
      <c r="FU68" s="1"/>
      <c r="FV68" s="1"/>
      <c r="FW68" s="1"/>
      <c r="FX68" s="1"/>
      <c r="FY68" s="1"/>
      <c r="FZ68" s="1"/>
      <c r="GA68" s="1"/>
      <c r="GB68" s="1"/>
      <c r="GC68" s="1"/>
      <c r="GD68" s="1"/>
      <c r="GE68" s="1"/>
      <c r="GF68" s="1"/>
      <c r="GG68" s="1"/>
      <c r="GH68" s="1"/>
      <c r="GI68" s="1"/>
      <c r="GJ68" s="1"/>
      <c r="GK68" s="1"/>
      <c r="GL68" s="1"/>
      <c r="GM68" s="1"/>
      <c r="GN68" s="1"/>
      <c r="GO68" s="1"/>
      <c r="GP68" s="1"/>
      <c r="GQ68" s="1"/>
      <c r="GR68" s="1"/>
      <c r="GS68" s="1"/>
      <c r="GT68" s="1"/>
      <c r="GU68" s="1"/>
      <c r="GV68" s="1"/>
      <c r="GW68" s="1"/>
      <c r="GX68" s="1"/>
      <c r="GY68" s="1"/>
      <c r="GZ68" s="1"/>
      <c r="HA68" s="1"/>
      <c r="HB68" s="1"/>
      <c r="HC68" s="1"/>
      <c r="HD68" s="1"/>
      <c r="HE68" s="1"/>
      <c r="HF68" s="1"/>
      <c r="HG68" s="1"/>
      <c r="HH68" s="1"/>
      <c r="HI68" s="1"/>
      <c r="HJ68" s="1"/>
      <c r="HK68" s="1"/>
      <c r="HL68" s="1"/>
      <c r="HM68" s="1"/>
      <c r="HN68" s="1"/>
      <c r="HO68" s="1"/>
      <c r="HP68" s="1"/>
      <c r="HQ68" s="1"/>
      <c r="HR68" s="1"/>
      <c r="HS68" s="1"/>
      <c r="HT68" s="1"/>
      <c r="HU68" s="1"/>
      <c r="HV68" s="1"/>
      <c r="HW68" s="1"/>
      <c r="HX68" s="1"/>
      <c r="HY68" s="1"/>
      <c r="HZ68" s="1"/>
      <c r="IA68" s="1"/>
      <c r="IB68" s="1"/>
      <c r="IC68" s="1"/>
      <c r="ID68" s="1"/>
      <c r="IE68" s="1"/>
      <c r="IF68" s="1"/>
      <c r="IG68" s="1"/>
      <c r="IH68" s="1"/>
      <c r="II68" s="1"/>
      <c r="IJ68" s="1"/>
      <c r="IK68" s="1"/>
      <c r="IL68" s="1"/>
      <c r="IM68" s="1"/>
      <c r="IN68" s="1"/>
      <c r="IO68" s="1"/>
      <c r="IP68" s="1"/>
      <c r="IQ68" s="1"/>
      <c r="IR68" s="1"/>
      <c r="IS68" s="1"/>
      <c r="IT68" s="1"/>
      <c r="IU68" s="1"/>
      <c r="IV68" s="1"/>
    </row>
    <row r="69" spans="1:256" s="17" customFormat="1" ht="15">
      <c r="A69" s="41"/>
      <c r="B69" s="238"/>
      <c r="C69" s="213"/>
      <c r="D69" s="213"/>
      <c r="E69" s="213"/>
      <c r="F69" s="213"/>
      <c r="G69" s="213"/>
      <c r="H69" s="1"/>
      <c r="I69" s="1"/>
      <c r="J69" s="1"/>
      <c r="K69" s="1"/>
      <c r="L69" s="1"/>
      <c r="M69" s="1"/>
      <c r="N69" s="1"/>
      <c r="O69" s="1"/>
      <c r="P69" s="1"/>
      <c r="Q69" s="1"/>
      <c r="R69" s="1"/>
      <c r="S69" s="1"/>
      <c r="T69" s="1"/>
      <c r="U69" s="1"/>
      <c r="V69" s="1"/>
      <c r="W69" s="1"/>
      <c r="X69" s="1"/>
      <c r="Y69" s="1"/>
      <c r="Z69" s="1"/>
      <c r="AA69" s="1"/>
      <c r="AB69" s="1"/>
      <c r="AC69" s="1"/>
      <c r="AD69" s="1"/>
      <c r="AE69" s="1"/>
      <c r="AF69" s="1"/>
      <c r="AG69" s="1"/>
      <c r="AH69" s="1"/>
      <c r="AI69" s="1"/>
      <c r="AJ69" s="1"/>
      <c r="AK69" s="1"/>
      <c r="AL69" s="1"/>
      <c r="AM69" s="1"/>
      <c r="AN69" s="1"/>
      <c r="AO69" s="1"/>
      <c r="AP69" s="1"/>
      <c r="AQ69" s="1"/>
      <c r="AR69" s="1"/>
      <c r="AS69" s="1"/>
      <c r="AT69" s="1"/>
      <c r="AU69" s="1"/>
      <c r="AV69" s="1"/>
      <c r="AW69" s="1"/>
      <c r="AX69" s="1"/>
      <c r="AY69" s="1"/>
      <c r="AZ69" s="1"/>
      <c r="BA69" s="1"/>
      <c r="BB69" s="1"/>
      <c r="BC69" s="1"/>
      <c r="BD69" s="1"/>
      <c r="BE69" s="1"/>
      <c r="BF69" s="1"/>
      <c r="BG69" s="1"/>
      <c r="BH69" s="1"/>
      <c r="BI69" s="1"/>
      <c r="BJ69" s="1"/>
      <c r="BK69" s="1"/>
      <c r="BL69" s="1"/>
      <c r="BM69" s="1"/>
      <c r="BN69" s="1"/>
      <c r="BO69" s="1"/>
      <c r="BP69" s="1"/>
      <c r="BQ69" s="1"/>
      <c r="BR69" s="1"/>
      <c r="BS69" s="1"/>
      <c r="BT69" s="1"/>
      <c r="BU69" s="1"/>
      <c r="BV69" s="1"/>
      <c r="BW69" s="1"/>
      <c r="BX69" s="1"/>
      <c r="BY69" s="1"/>
      <c r="BZ69" s="1"/>
      <c r="CA69" s="1"/>
      <c r="CB69" s="1"/>
      <c r="CC69" s="1"/>
      <c r="CD69" s="1"/>
      <c r="CE69" s="1"/>
      <c r="CF69" s="1"/>
      <c r="CG69" s="1"/>
      <c r="CH69" s="1"/>
      <c r="CI69" s="1"/>
      <c r="CJ69" s="1"/>
      <c r="CK69" s="1"/>
      <c r="CL69" s="1"/>
      <c r="CM69" s="1"/>
      <c r="CN69" s="1"/>
      <c r="CO69" s="1"/>
      <c r="CP69" s="1"/>
      <c r="CQ69" s="1"/>
      <c r="CR69" s="1"/>
      <c r="CS69" s="1"/>
      <c r="CT69" s="1"/>
      <c r="CU69" s="1"/>
      <c r="CV69" s="1"/>
      <c r="CW69" s="1"/>
      <c r="CX69" s="1"/>
      <c r="CY69" s="1"/>
      <c r="CZ69" s="1"/>
      <c r="DA69" s="1"/>
      <c r="DB69" s="1"/>
      <c r="DC69" s="1"/>
      <c r="DD69" s="1"/>
      <c r="DE69" s="1"/>
      <c r="DF69" s="1"/>
      <c r="DG69" s="1"/>
      <c r="DH69" s="1"/>
      <c r="DI69" s="1"/>
      <c r="DJ69" s="1"/>
      <c r="DK69" s="1"/>
      <c r="DL69" s="1"/>
      <c r="DM69" s="1"/>
      <c r="DN69" s="1"/>
      <c r="DO69" s="1"/>
      <c r="DP69" s="1"/>
      <c r="DQ69" s="1"/>
      <c r="DR69" s="1"/>
      <c r="DS69" s="1"/>
      <c r="DT69" s="1"/>
      <c r="DU69" s="1"/>
      <c r="DV69" s="1"/>
      <c r="DW69" s="1"/>
      <c r="DX69" s="1"/>
      <c r="DY69" s="1"/>
      <c r="DZ69" s="1"/>
      <c r="EA69" s="1"/>
      <c r="EB69" s="1"/>
      <c r="EC69" s="1"/>
      <c r="ED69" s="1"/>
      <c r="EE69" s="1"/>
      <c r="EF69" s="1"/>
      <c r="EG69" s="1"/>
      <c r="EH69" s="1"/>
      <c r="EI69" s="1"/>
      <c r="EJ69" s="1"/>
      <c r="EK69" s="1"/>
      <c r="EL69" s="1"/>
      <c r="EM69" s="1"/>
      <c r="EN69" s="1"/>
      <c r="EO69" s="1"/>
      <c r="EP69" s="1"/>
      <c r="EQ69" s="1"/>
      <c r="ER69" s="1"/>
      <c r="ES69" s="1"/>
      <c r="ET69" s="1"/>
      <c r="EU69" s="1"/>
      <c r="EV69" s="1"/>
      <c r="EW69" s="1"/>
      <c r="EX69" s="1"/>
      <c r="EY69" s="1"/>
      <c r="EZ69" s="1"/>
      <c r="FA69" s="1"/>
      <c r="FB69" s="1"/>
      <c r="FC69" s="1"/>
      <c r="FD69" s="1"/>
      <c r="FE69" s="1"/>
      <c r="FF69" s="1"/>
      <c r="FG69" s="1"/>
      <c r="FH69" s="1"/>
      <c r="FI69" s="1"/>
      <c r="FJ69" s="1"/>
      <c r="FK69" s="1"/>
      <c r="FL69" s="1"/>
      <c r="FM69" s="1"/>
      <c r="FN69" s="1"/>
      <c r="FO69" s="1"/>
      <c r="FP69" s="1"/>
      <c r="FQ69" s="1"/>
      <c r="FR69" s="1"/>
      <c r="FS69" s="1"/>
      <c r="FT69" s="1"/>
      <c r="FU69" s="1"/>
      <c r="FV69" s="1"/>
      <c r="FW69" s="1"/>
      <c r="FX69" s="1"/>
      <c r="FY69" s="1"/>
      <c r="FZ69" s="1"/>
      <c r="GA69" s="1"/>
      <c r="GB69" s="1"/>
      <c r="GC69" s="1"/>
      <c r="GD69" s="1"/>
      <c r="GE69" s="1"/>
      <c r="GF69" s="1"/>
      <c r="GG69" s="1"/>
      <c r="GH69" s="1"/>
      <c r="GI69" s="1"/>
      <c r="GJ69" s="1"/>
      <c r="GK69" s="1"/>
      <c r="GL69" s="1"/>
      <c r="GM69" s="1"/>
      <c r="GN69" s="1"/>
      <c r="GO69" s="1"/>
      <c r="GP69" s="1"/>
      <c r="GQ69" s="1"/>
      <c r="GR69" s="1"/>
      <c r="GS69" s="1"/>
      <c r="GT69" s="1"/>
      <c r="GU69" s="1"/>
      <c r="GV69" s="1"/>
      <c r="GW69" s="1"/>
      <c r="GX69" s="1"/>
      <c r="GY69" s="1"/>
      <c r="GZ69" s="1"/>
      <c r="HA69" s="1"/>
      <c r="HB69" s="1"/>
      <c r="HC69" s="1"/>
      <c r="HD69" s="1"/>
      <c r="HE69" s="1"/>
      <c r="HF69" s="1"/>
      <c r="HG69" s="1"/>
      <c r="HH69" s="1"/>
      <c r="HI69" s="1"/>
      <c r="HJ69" s="1"/>
      <c r="HK69" s="1"/>
      <c r="HL69" s="1"/>
      <c r="HM69" s="1"/>
      <c r="HN69" s="1"/>
      <c r="HO69" s="1"/>
      <c r="HP69" s="1"/>
      <c r="HQ69" s="1"/>
      <c r="HR69" s="1"/>
      <c r="HS69" s="1"/>
      <c r="HT69" s="1"/>
      <c r="HU69" s="1"/>
      <c r="HV69" s="1"/>
      <c r="HW69" s="1"/>
      <c r="HX69" s="1"/>
      <c r="HY69" s="1"/>
      <c r="HZ69" s="1"/>
      <c r="IA69" s="1"/>
      <c r="IB69" s="1"/>
      <c r="IC69" s="1"/>
      <c r="ID69" s="1"/>
      <c r="IE69" s="1"/>
      <c r="IF69" s="1"/>
      <c r="IG69" s="1"/>
      <c r="IH69" s="1"/>
      <c r="II69" s="1"/>
      <c r="IJ69" s="1"/>
      <c r="IK69" s="1"/>
      <c r="IL69" s="1"/>
      <c r="IM69" s="1"/>
      <c r="IN69" s="1"/>
      <c r="IO69" s="1"/>
      <c r="IP69" s="1"/>
      <c r="IQ69" s="1"/>
      <c r="IR69" s="1"/>
      <c r="IS69" s="1"/>
      <c r="IT69" s="1"/>
      <c r="IU69" s="1"/>
      <c r="IV69" s="1"/>
    </row>
    <row r="70" spans="1:256" s="17" customFormat="1" ht="15">
      <c r="A70" s="41"/>
      <c r="B70" s="238"/>
      <c r="C70" s="18"/>
      <c r="D70" s="18"/>
      <c r="E70" s="18"/>
      <c r="F70" s="18"/>
      <c r="G70" s="18"/>
      <c r="H70" s="1"/>
      <c r="I70" s="1"/>
      <c r="J70" s="1"/>
      <c r="K70" s="1"/>
      <c r="L70" s="1"/>
      <c r="M70" s="1"/>
      <c r="N70" s="1"/>
      <c r="O70" s="1"/>
      <c r="P70" s="1"/>
      <c r="Q70" s="1"/>
      <c r="R70" s="1"/>
      <c r="S70" s="1"/>
      <c r="T70" s="1"/>
      <c r="U70" s="1"/>
      <c r="V70" s="1"/>
      <c r="W70" s="1"/>
      <c r="X70" s="1"/>
      <c r="Y70" s="1"/>
      <c r="Z70" s="1"/>
      <c r="AA70" s="1"/>
      <c r="AB70" s="1"/>
      <c r="AC70" s="1"/>
      <c r="AD70" s="1"/>
      <c r="AE70" s="1"/>
      <c r="AF70" s="1"/>
      <c r="AG70" s="1"/>
      <c r="AH70" s="1"/>
      <c r="AI70" s="1"/>
      <c r="AJ70" s="1"/>
      <c r="AK70" s="1"/>
      <c r="AL70" s="1"/>
      <c r="AM70" s="1"/>
      <c r="AN70" s="1"/>
      <c r="AO70" s="1"/>
      <c r="AP70" s="1"/>
      <c r="AQ70" s="1"/>
      <c r="AR70" s="1"/>
      <c r="AS70" s="1"/>
      <c r="AT70" s="1"/>
      <c r="AU70" s="1"/>
      <c r="AV70" s="1"/>
      <c r="AW70" s="1"/>
      <c r="AX70" s="1"/>
      <c r="AY70" s="1"/>
      <c r="AZ70" s="1"/>
      <c r="BA70" s="1"/>
      <c r="BB70" s="1"/>
      <c r="BC70" s="1"/>
      <c r="BD70" s="1"/>
      <c r="BE70" s="1"/>
      <c r="BF70" s="1"/>
      <c r="BG70" s="1"/>
      <c r="BH70" s="1"/>
      <c r="BI70" s="1"/>
      <c r="BJ70" s="1"/>
      <c r="BK70" s="1"/>
      <c r="BL70" s="1"/>
      <c r="BM70" s="1"/>
      <c r="BN70" s="1"/>
      <c r="BO70" s="1"/>
      <c r="BP70" s="1"/>
      <c r="BQ70" s="1"/>
      <c r="BR70" s="1"/>
      <c r="BS70" s="1"/>
      <c r="BT70" s="1"/>
      <c r="BU70" s="1"/>
      <c r="BV70" s="1"/>
      <c r="BW70" s="1"/>
      <c r="BX70" s="1"/>
      <c r="BY70" s="1"/>
      <c r="BZ70" s="1"/>
      <c r="CA70" s="1"/>
      <c r="CB70" s="1"/>
      <c r="CC70" s="1"/>
      <c r="CD70" s="1"/>
      <c r="CE70" s="1"/>
      <c r="CF70" s="1"/>
      <c r="CG70" s="1"/>
      <c r="CH70" s="1"/>
      <c r="CI70" s="1"/>
      <c r="CJ70" s="1"/>
      <c r="CK70" s="1"/>
      <c r="CL70" s="1"/>
      <c r="CM70" s="1"/>
      <c r="CN70" s="1"/>
      <c r="CO70" s="1"/>
      <c r="CP70" s="1"/>
      <c r="CQ70" s="1"/>
      <c r="CR70" s="1"/>
      <c r="CS70" s="1"/>
      <c r="CT70" s="1"/>
      <c r="CU70" s="1"/>
      <c r="CV70" s="1"/>
      <c r="CW70" s="1"/>
      <c r="CX70" s="1"/>
      <c r="CY70" s="1"/>
      <c r="CZ70" s="1"/>
      <c r="DA70" s="1"/>
      <c r="DB70" s="1"/>
      <c r="DC70" s="1"/>
      <c r="DD70" s="1"/>
      <c r="DE70" s="1"/>
      <c r="DF70" s="1"/>
      <c r="DG70" s="1"/>
      <c r="DH70" s="1"/>
      <c r="DI70" s="1"/>
      <c r="DJ70" s="1"/>
      <c r="DK70" s="1"/>
      <c r="DL70" s="1"/>
      <c r="DM70" s="1"/>
      <c r="DN70" s="1"/>
      <c r="DO70" s="1"/>
      <c r="DP70" s="1"/>
      <c r="DQ70" s="1"/>
      <c r="DR70" s="1"/>
      <c r="DS70" s="1"/>
      <c r="DT70" s="1"/>
      <c r="DU70" s="1"/>
      <c r="DV70" s="1"/>
      <c r="DW70" s="1"/>
      <c r="DX70" s="1"/>
      <c r="DY70" s="1"/>
      <c r="DZ70" s="1"/>
      <c r="EA70" s="1"/>
      <c r="EB70" s="1"/>
      <c r="EC70" s="1"/>
      <c r="ED70" s="1"/>
      <c r="EE70" s="1"/>
      <c r="EF70" s="1"/>
      <c r="EG70" s="1"/>
      <c r="EH70" s="1"/>
      <c r="EI70" s="1"/>
      <c r="EJ70" s="1"/>
      <c r="EK70" s="1"/>
      <c r="EL70" s="1"/>
      <c r="EM70" s="1"/>
      <c r="EN70" s="1"/>
      <c r="EO70" s="1"/>
      <c r="EP70" s="1"/>
      <c r="EQ70" s="1"/>
      <c r="ER70" s="1"/>
      <c r="ES70" s="1"/>
      <c r="ET70" s="1"/>
      <c r="EU70" s="1"/>
      <c r="EV70" s="1"/>
      <c r="EW70" s="1"/>
      <c r="EX70" s="1"/>
      <c r="EY70" s="1"/>
      <c r="EZ70" s="1"/>
      <c r="FA70" s="1"/>
      <c r="FB70" s="1"/>
      <c r="FC70" s="1"/>
      <c r="FD70" s="1"/>
      <c r="FE70" s="1"/>
      <c r="FF70" s="1"/>
      <c r="FG70" s="1"/>
      <c r="FH70" s="1"/>
      <c r="FI70" s="1"/>
      <c r="FJ70" s="1"/>
      <c r="FK70" s="1"/>
      <c r="FL70" s="1"/>
      <c r="FM70" s="1"/>
      <c r="FN70" s="1"/>
      <c r="FO70" s="1"/>
      <c r="FP70" s="1"/>
      <c r="FQ70" s="1"/>
      <c r="FR70" s="1"/>
      <c r="FS70" s="1"/>
      <c r="FT70" s="1"/>
      <c r="FU70" s="1"/>
      <c r="FV70" s="1"/>
      <c r="FW70" s="1"/>
      <c r="FX70" s="1"/>
      <c r="FY70" s="1"/>
      <c r="FZ70" s="1"/>
      <c r="GA70" s="1"/>
      <c r="GB70" s="1"/>
      <c r="GC70" s="1"/>
      <c r="GD70" s="1"/>
      <c r="GE70" s="1"/>
      <c r="GF70" s="1"/>
      <c r="GG70" s="1"/>
      <c r="GH70" s="1"/>
      <c r="GI70" s="1"/>
      <c r="GJ70" s="1"/>
      <c r="GK70" s="1"/>
      <c r="GL70" s="1"/>
      <c r="GM70" s="1"/>
      <c r="GN70" s="1"/>
      <c r="GO70" s="1"/>
      <c r="GP70" s="1"/>
      <c r="GQ70" s="1"/>
      <c r="GR70" s="1"/>
      <c r="GS70" s="1"/>
      <c r="GT70" s="1"/>
      <c r="GU70" s="1"/>
      <c r="GV70" s="1"/>
      <c r="GW70" s="1"/>
      <c r="GX70" s="1"/>
      <c r="GY70" s="1"/>
      <c r="GZ70" s="1"/>
      <c r="HA70" s="1"/>
      <c r="HB70" s="1"/>
      <c r="HC70" s="1"/>
      <c r="HD70" s="1"/>
      <c r="HE70" s="1"/>
      <c r="HF70" s="1"/>
      <c r="HG70" s="1"/>
      <c r="HH70" s="1"/>
      <c r="HI70" s="1"/>
      <c r="HJ70" s="1"/>
      <c r="HK70" s="1"/>
      <c r="HL70" s="1"/>
      <c r="HM70" s="1"/>
      <c r="HN70" s="1"/>
      <c r="HO70" s="1"/>
      <c r="HP70" s="1"/>
      <c r="HQ70" s="1"/>
      <c r="HR70" s="1"/>
      <c r="HS70" s="1"/>
      <c r="HT70" s="1"/>
      <c r="HU70" s="1"/>
      <c r="HV70" s="1"/>
      <c r="HW70" s="1"/>
      <c r="HX70" s="1"/>
      <c r="HY70" s="1"/>
      <c r="HZ70" s="1"/>
      <c r="IA70" s="1"/>
      <c r="IB70" s="1"/>
      <c r="IC70" s="1"/>
      <c r="ID70" s="1"/>
      <c r="IE70" s="1"/>
      <c r="IF70" s="1"/>
      <c r="IG70" s="1"/>
      <c r="IH70" s="1"/>
      <c r="II70" s="1"/>
      <c r="IJ70" s="1"/>
      <c r="IK70" s="1"/>
      <c r="IL70" s="1"/>
      <c r="IM70" s="1"/>
      <c r="IN70" s="1"/>
      <c r="IO70" s="1"/>
      <c r="IP70" s="1"/>
      <c r="IQ70" s="1"/>
      <c r="IR70" s="1"/>
      <c r="IS70" s="1"/>
      <c r="IT70" s="1"/>
      <c r="IU70" s="1"/>
      <c r="IV70" s="1"/>
    </row>
    <row r="71" spans="1:256" s="17" customFormat="1" ht="15">
      <c r="A71" s="41"/>
      <c r="B71" s="238"/>
      <c r="C71" s="18"/>
      <c r="D71" s="18"/>
      <c r="E71" s="18"/>
      <c r="F71" s="18"/>
      <c r="G71" s="18"/>
      <c r="H71" s="1"/>
      <c r="I71" s="1"/>
      <c r="J71" s="1"/>
      <c r="K71" s="1"/>
      <c r="L71" s="1"/>
      <c r="M71" s="1"/>
      <c r="N71" s="1"/>
      <c r="O71" s="1"/>
      <c r="P71" s="1"/>
      <c r="Q71" s="1"/>
      <c r="R71" s="1"/>
      <c r="S71" s="1"/>
      <c r="T71" s="1"/>
      <c r="U71" s="1"/>
      <c r="V71" s="1"/>
      <c r="W71" s="1"/>
      <c r="X71" s="1"/>
      <c r="Y71" s="1"/>
      <c r="Z71" s="1"/>
      <c r="AA71" s="1"/>
      <c r="AB71" s="1"/>
      <c r="AC71" s="1"/>
      <c r="AD71" s="1"/>
      <c r="AE71" s="1"/>
      <c r="AF71" s="1"/>
      <c r="AG71" s="1"/>
      <c r="AH71" s="1"/>
      <c r="AI71" s="1"/>
      <c r="AJ71" s="1"/>
      <c r="AK71" s="1"/>
      <c r="AL71" s="1"/>
      <c r="AM71" s="1"/>
      <c r="AN71" s="1"/>
      <c r="AO71" s="1"/>
      <c r="AP71" s="1"/>
      <c r="AQ71" s="1"/>
      <c r="AR71" s="1"/>
      <c r="AS71" s="1"/>
      <c r="AT71" s="1"/>
      <c r="AU71" s="1"/>
      <c r="AV71" s="1"/>
      <c r="AW71" s="1"/>
      <c r="AX71" s="1"/>
      <c r="AY71" s="1"/>
      <c r="AZ71" s="1"/>
      <c r="BA71" s="1"/>
      <c r="BB71" s="1"/>
      <c r="BC71" s="1"/>
      <c r="BD71" s="1"/>
      <c r="BE71" s="1"/>
      <c r="BF71" s="1"/>
      <c r="BG71" s="1"/>
      <c r="BH71" s="1"/>
      <c r="BI71" s="1"/>
      <c r="BJ71" s="1"/>
      <c r="BK71" s="1"/>
      <c r="BL71" s="1"/>
      <c r="BM71" s="1"/>
      <c r="BN71" s="1"/>
      <c r="BO71" s="1"/>
      <c r="BP71" s="1"/>
      <c r="BQ71" s="1"/>
      <c r="BR71" s="1"/>
      <c r="BS71" s="1"/>
      <c r="BT71" s="1"/>
      <c r="BU71" s="1"/>
      <c r="BV71" s="1"/>
      <c r="BW71" s="1"/>
      <c r="BX71" s="1"/>
      <c r="BY71" s="1"/>
      <c r="BZ71" s="1"/>
      <c r="CA71" s="1"/>
      <c r="CB71" s="1"/>
      <c r="CC71" s="1"/>
      <c r="CD71" s="1"/>
      <c r="CE71" s="1"/>
      <c r="CF71" s="1"/>
      <c r="CG71" s="1"/>
      <c r="CH71" s="1"/>
      <c r="CI71" s="1"/>
      <c r="CJ71" s="1"/>
      <c r="CK71" s="1"/>
      <c r="CL71" s="1"/>
      <c r="CM71" s="1"/>
      <c r="CN71" s="1"/>
      <c r="CO71" s="1"/>
      <c r="CP71" s="1"/>
      <c r="CQ71" s="1"/>
      <c r="CR71" s="1"/>
      <c r="CS71" s="1"/>
      <c r="CT71" s="1"/>
      <c r="CU71" s="1"/>
      <c r="CV71" s="1"/>
      <c r="CW71" s="1"/>
      <c r="CX71" s="1"/>
      <c r="CY71" s="1"/>
      <c r="CZ71" s="1"/>
      <c r="DA71" s="1"/>
      <c r="DB71" s="1"/>
      <c r="DC71" s="1"/>
      <c r="DD71" s="1"/>
      <c r="DE71" s="1"/>
      <c r="DF71" s="1"/>
      <c r="DG71" s="1"/>
      <c r="DH71" s="1"/>
      <c r="DI71" s="1"/>
      <c r="DJ71" s="1"/>
      <c r="DK71" s="1"/>
      <c r="DL71" s="1"/>
      <c r="DM71" s="1"/>
      <c r="DN71" s="1"/>
      <c r="DO71" s="1"/>
      <c r="DP71" s="1"/>
      <c r="DQ71" s="1"/>
      <c r="DR71" s="1"/>
      <c r="DS71" s="1"/>
      <c r="DT71" s="1"/>
      <c r="DU71" s="1"/>
      <c r="DV71" s="1"/>
      <c r="DW71" s="1"/>
      <c r="DX71" s="1"/>
      <c r="DY71" s="1"/>
      <c r="DZ71" s="1"/>
      <c r="EA71" s="1"/>
      <c r="EB71" s="1"/>
      <c r="EC71" s="1"/>
      <c r="ED71" s="1"/>
      <c r="EE71" s="1"/>
      <c r="EF71" s="1"/>
      <c r="EG71" s="1"/>
      <c r="EH71" s="1"/>
      <c r="EI71" s="1"/>
      <c r="EJ71" s="1"/>
      <c r="EK71" s="1"/>
      <c r="EL71" s="1"/>
      <c r="EM71" s="1"/>
      <c r="EN71" s="1"/>
      <c r="EO71" s="1"/>
      <c r="EP71" s="1"/>
      <c r="EQ71" s="1"/>
      <c r="ER71" s="1"/>
      <c r="ES71" s="1"/>
      <c r="ET71" s="1"/>
      <c r="EU71" s="1"/>
      <c r="EV71" s="1"/>
      <c r="EW71" s="1"/>
      <c r="EX71" s="1"/>
      <c r="EY71" s="1"/>
      <c r="EZ71" s="1"/>
      <c r="FA71" s="1"/>
      <c r="FB71" s="1"/>
      <c r="FC71" s="1"/>
      <c r="FD71" s="1"/>
      <c r="FE71" s="1"/>
      <c r="FF71" s="1"/>
      <c r="FG71" s="1"/>
      <c r="FH71" s="1"/>
      <c r="FI71" s="1"/>
      <c r="FJ71" s="1"/>
      <c r="FK71" s="1"/>
      <c r="FL71" s="1"/>
      <c r="FM71" s="1"/>
      <c r="FN71" s="1"/>
      <c r="FO71" s="1"/>
      <c r="FP71" s="1"/>
      <c r="FQ71" s="1"/>
      <c r="FR71" s="1"/>
      <c r="FS71" s="1"/>
      <c r="FT71" s="1"/>
      <c r="FU71" s="1"/>
      <c r="FV71" s="1"/>
      <c r="FW71" s="1"/>
      <c r="FX71" s="1"/>
      <c r="FY71" s="1"/>
      <c r="FZ71" s="1"/>
      <c r="GA71" s="1"/>
      <c r="GB71" s="1"/>
      <c r="GC71" s="1"/>
      <c r="GD71" s="1"/>
      <c r="GE71" s="1"/>
      <c r="GF71" s="1"/>
      <c r="GG71" s="1"/>
      <c r="GH71" s="1"/>
      <c r="GI71" s="1"/>
      <c r="GJ71" s="1"/>
      <c r="GK71" s="1"/>
      <c r="GL71" s="1"/>
      <c r="GM71" s="1"/>
      <c r="GN71" s="1"/>
      <c r="GO71" s="1"/>
      <c r="GP71" s="1"/>
      <c r="GQ71" s="1"/>
      <c r="GR71" s="1"/>
      <c r="GS71" s="1"/>
      <c r="GT71" s="1"/>
      <c r="GU71" s="1"/>
      <c r="GV71" s="1"/>
      <c r="GW71" s="1"/>
      <c r="GX71" s="1"/>
      <c r="GY71" s="1"/>
      <c r="GZ71" s="1"/>
      <c r="HA71" s="1"/>
      <c r="HB71" s="1"/>
      <c r="HC71" s="1"/>
      <c r="HD71" s="1"/>
      <c r="HE71" s="1"/>
      <c r="HF71" s="1"/>
      <c r="HG71" s="1"/>
      <c r="HH71" s="1"/>
      <c r="HI71" s="1"/>
      <c r="HJ71" s="1"/>
      <c r="HK71" s="1"/>
      <c r="HL71" s="1"/>
      <c r="HM71" s="1"/>
      <c r="HN71" s="1"/>
      <c r="HO71" s="1"/>
      <c r="HP71" s="1"/>
      <c r="HQ71" s="1"/>
      <c r="HR71" s="1"/>
      <c r="HS71" s="1"/>
      <c r="HT71" s="1"/>
      <c r="HU71" s="1"/>
      <c r="HV71" s="1"/>
      <c r="HW71" s="1"/>
      <c r="HX71" s="1"/>
      <c r="HY71" s="1"/>
      <c r="HZ71" s="1"/>
      <c r="IA71" s="1"/>
      <c r="IB71" s="1"/>
      <c r="IC71" s="1"/>
      <c r="ID71" s="1"/>
      <c r="IE71" s="1"/>
      <c r="IF71" s="1"/>
      <c r="IG71" s="1"/>
      <c r="IH71" s="1"/>
      <c r="II71" s="1"/>
      <c r="IJ71" s="1"/>
      <c r="IK71" s="1"/>
      <c r="IL71" s="1"/>
      <c r="IM71" s="1"/>
      <c r="IN71" s="1"/>
      <c r="IO71" s="1"/>
      <c r="IP71" s="1"/>
      <c r="IQ71" s="1"/>
      <c r="IR71" s="1"/>
      <c r="IS71" s="1"/>
      <c r="IT71" s="1"/>
      <c r="IU71" s="1"/>
      <c r="IV71" s="1"/>
    </row>
    <row r="72" spans="1:256" s="17" customFormat="1" ht="15">
      <c r="A72" s="41"/>
      <c r="B72" s="238"/>
      <c r="C72" s="71"/>
      <c r="D72" s="71"/>
      <c r="E72" s="71"/>
      <c r="F72" s="71"/>
      <c r="G72" s="32"/>
      <c r="H72" s="1"/>
      <c r="I72" s="1"/>
      <c r="J72" s="1"/>
      <c r="K72" s="1"/>
      <c r="L72" s="1"/>
      <c r="M72" s="1"/>
      <c r="N72" s="1"/>
      <c r="O72" s="1"/>
      <c r="P72" s="1"/>
      <c r="Q72" s="1"/>
      <c r="R72" s="1"/>
      <c r="S72" s="1"/>
      <c r="T72" s="1"/>
      <c r="U72" s="1"/>
      <c r="V72" s="1"/>
      <c r="W72" s="1"/>
      <c r="X72" s="1"/>
      <c r="Y72" s="1"/>
      <c r="Z72" s="1"/>
      <c r="AA72" s="1"/>
      <c r="AB72" s="1"/>
      <c r="AC72" s="1"/>
      <c r="AD72" s="1"/>
      <c r="AE72" s="1"/>
      <c r="AF72" s="1"/>
      <c r="AG72" s="1"/>
      <c r="AH72" s="1"/>
      <c r="AI72" s="1"/>
      <c r="AJ72" s="1"/>
      <c r="AK72" s="1"/>
      <c r="AL72" s="1"/>
      <c r="AM72" s="1"/>
      <c r="AN72" s="1"/>
      <c r="AO72" s="1"/>
      <c r="AP72" s="1"/>
      <c r="AQ72" s="1"/>
      <c r="AR72" s="1"/>
      <c r="AS72" s="1"/>
      <c r="AT72" s="1"/>
      <c r="AU72" s="1"/>
      <c r="AV72" s="1"/>
      <c r="AW72" s="1"/>
      <c r="AX72" s="1"/>
      <c r="AY72" s="1"/>
      <c r="AZ72" s="1"/>
      <c r="BA72" s="1"/>
      <c r="BB72" s="1"/>
      <c r="BC72" s="1"/>
      <c r="BD72" s="1"/>
      <c r="BE72" s="1"/>
      <c r="BF72" s="1"/>
      <c r="BG72" s="1"/>
      <c r="BH72" s="1"/>
      <c r="BI72" s="1"/>
      <c r="BJ72" s="1"/>
      <c r="BK72" s="1"/>
      <c r="BL72" s="1"/>
      <c r="BM72" s="1"/>
      <c r="BN72" s="1"/>
      <c r="BO72" s="1"/>
      <c r="BP72" s="1"/>
      <c r="BQ72" s="1"/>
      <c r="BR72" s="1"/>
      <c r="BS72" s="1"/>
      <c r="BT72" s="1"/>
      <c r="BU72" s="1"/>
      <c r="BV72" s="1"/>
      <c r="BW72" s="1"/>
      <c r="BX72" s="1"/>
      <c r="BY72" s="1"/>
      <c r="BZ72" s="1"/>
      <c r="CA72" s="1"/>
      <c r="CB72" s="1"/>
      <c r="CC72" s="1"/>
      <c r="CD72" s="1"/>
      <c r="CE72" s="1"/>
      <c r="CF72" s="1"/>
      <c r="CG72" s="1"/>
      <c r="CH72" s="1"/>
      <c r="CI72" s="1"/>
      <c r="CJ72" s="1"/>
      <c r="CK72" s="1"/>
      <c r="CL72" s="1"/>
      <c r="CM72" s="1"/>
      <c r="CN72" s="1"/>
      <c r="CO72" s="1"/>
      <c r="CP72" s="1"/>
      <c r="CQ72" s="1"/>
      <c r="CR72" s="1"/>
      <c r="CS72" s="1"/>
      <c r="CT72" s="1"/>
      <c r="CU72" s="1"/>
      <c r="CV72" s="1"/>
      <c r="CW72" s="1"/>
      <c r="CX72" s="1"/>
      <c r="CY72" s="1"/>
      <c r="CZ72" s="1"/>
      <c r="DA72" s="1"/>
      <c r="DB72" s="1"/>
      <c r="DC72" s="1"/>
      <c r="DD72" s="1"/>
      <c r="DE72" s="1"/>
      <c r="DF72" s="1"/>
      <c r="DG72" s="1"/>
      <c r="DH72" s="1"/>
      <c r="DI72" s="1"/>
      <c r="DJ72" s="1"/>
      <c r="DK72" s="1"/>
      <c r="DL72" s="1"/>
      <c r="DM72" s="1"/>
      <c r="DN72" s="1"/>
      <c r="DO72" s="1"/>
      <c r="DP72" s="1"/>
      <c r="DQ72" s="1"/>
      <c r="DR72" s="1"/>
      <c r="DS72" s="1"/>
      <c r="DT72" s="1"/>
      <c r="DU72" s="1"/>
      <c r="DV72" s="1"/>
      <c r="DW72" s="1"/>
      <c r="DX72" s="1"/>
      <c r="DY72" s="1"/>
      <c r="DZ72" s="1"/>
      <c r="EA72" s="1"/>
      <c r="EB72" s="1"/>
      <c r="EC72" s="1"/>
      <c r="ED72" s="1"/>
      <c r="EE72" s="1"/>
      <c r="EF72" s="1"/>
      <c r="EG72" s="1"/>
      <c r="EH72" s="1"/>
      <c r="EI72" s="1"/>
      <c r="EJ72" s="1"/>
      <c r="EK72" s="1"/>
      <c r="EL72" s="1"/>
      <c r="EM72" s="1"/>
      <c r="EN72" s="1"/>
      <c r="EO72" s="1"/>
      <c r="EP72" s="1"/>
      <c r="EQ72" s="1"/>
      <c r="ER72" s="1"/>
      <c r="ES72" s="1"/>
      <c r="ET72" s="1"/>
      <c r="EU72" s="1"/>
      <c r="EV72" s="1"/>
      <c r="EW72" s="1"/>
      <c r="EX72" s="1"/>
      <c r="EY72" s="1"/>
      <c r="EZ72" s="1"/>
      <c r="FA72" s="1"/>
      <c r="FB72" s="1"/>
      <c r="FC72" s="1"/>
      <c r="FD72" s="1"/>
      <c r="FE72" s="1"/>
      <c r="FF72" s="1"/>
      <c r="FG72" s="1"/>
      <c r="FH72" s="1"/>
      <c r="FI72" s="1"/>
      <c r="FJ72" s="1"/>
      <c r="FK72" s="1"/>
      <c r="FL72" s="1"/>
      <c r="FM72" s="1"/>
      <c r="FN72" s="1"/>
      <c r="FO72" s="1"/>
      <c r="FP72" s="1"/>
      <c r="FQ72" s="1"/>
      <c r="FR72" s="1"/>
      <c r="FS72" s="1"/>
      <c r="FT72" s="1"/>
      <c r="FU72" s="1"/>
      <c r="FV72" s="1"/>
      <c r="FW72" s="1"/>
      <c r="FX72" s="1"/>
      <c r="FY72" s="1"/>
      <c r="FZ72" s="1"/>
      <c r="GA72" s="1"/>
      <c r="GB72" s="1"/>
      <c r="GC72" s="1"/>
      <c r="GD72" s="1"/>
      <c r="GE72" s="1"/>
      <c r="GF72" s="1"/>
      <c r="GG72" s="1"/>
      <c r="GH72" s="1"/>
      <c r="GI72" s="1"/>
      <c r="GJ72" s="1"/>
      <c r="GK72" s="1"/>
      <c r="GL72" s="1"/>
      <c r="GM72" s="1"/>
      <c r="GN72" s="1"/>
      <c r="GO72" s="1"/>
      <c r="GP72" s="1"/>
      <c r="GQ72" s="1"/>
      <c r="GR72" s="1"/>
      <c r="GS72" s="1"/>
      <c r="GT72" s="1"/>
      <c r="GU72" s="1"/>
      <c r="GV72" s="1"/>
      <c r="GW72" s="1"/>
      <c r="GX72" s="1"/>
      <c r="GY72" s="1"/>
      <c r="GZ72" s="1"/>
      <c r="HA72" s="1"/>
      <c r="HB72" s="1"/>
      <c r="HC72" s="1"/>
      <c r="HD72" s="1"/>
      <c r="HE72" s="1"/>
      <c r="HF72" s="1"/>
      <c r="HG72" s="1"/>
      <c r="HH72" s="1"/>
      <c r="HI72" s="1"/>
      <c r="HJ72" s="1"/>
      <c r="HK72" s="1"/>
      <c r="HL72" s="1"/>
      <c r="HM72" s="1"/>
      <c r="HN72" s="1"/>
      <c r="HO72" s="1"/>
      <c r="HP72" s="1"/>
      <c r="HQ72" s="1"/>
      <c r="HR72" s="1"/>
      <c r="HS72" s="1"/>
      <c r="HT72" s="1"/>
      <c r="HU72" s="1"/>
      <c r="HV72" s="1"/>
      <c r="HW72" s="1"/>
      <c r="HX72" s="1"/>
      <c r="HY72" s="1"/>
      <c r="HZ72" s="1"/>
      <c r="IA72" s="1"/>
      <c r="IB72" s="1"/>
      <c r="IC72" s="1"/>
      <c r="ID72" s="1"/>
      <c r="IE72" s="1"/>
      <c r="IF72" s="1"/>
      <c r="IG72" s="1"/>
      <c r="IH72" s="1"/>
      <c r="II72" s="1"/>
      <c r="IJ72" s="1"/>
      <c r="IK72" s="1"/>
      <c r="IL72" s="1"/>
      <c r="IM72" s="1"/>
      <c r="IN72" s="1"/>
      <c r="IO72" s="1"/>
      <c r="IP72" s="1"/>
      <c r="IQ72" s="1"/>
      <c r="IR72" s="1"/>
      <c r="IS72" s="1"/>
      <c r="IT72" s="1"/>
      <c r="IU72" s="1"/>
      <c r="IV72" s="1"/>
    </row>
    <row r="73" spans="1:256" s="17" customFormat="1" ht="15">
      <c r="A73" s="41"/>
      <c r="B73" s="238"/>
      <c r="C73" s="71"/>
      <c r="D73" s="71"/>
      <c r="E73" s="71"/>
      <c r="F73" s="71"/>
      <c r="G73" s="32"/>
      <c r="H73" s="1"/>
      <c r="I73" s="1"/>
      <c r="J73" s="1"/>
      <c r="K73" s="1"/>
      <c r="L73" s="1"/>
      <c r="M73" s="1"/>
      <c r="N73" s="1"/>
      <c r="O73" s="1"/>
      <c r="P73" s="1"/>
      <c r="Q73" s="1"/>
      <c r="R73" s="1"/>
      <c r="S73" s="1"/>
      <c r="T73" s="1"/>
      <c r="U73" s="1"/>
      <c r="V73" s="1"/>
      <c r="W73" s="1"/>
      <c r="X73" s="1"/>
      <c r="Y73" s="1"/>
      <c r="Z73" s="1"/>
      <c r="AA73" s="1"/>
      <c r="AB73" s="1"/>
      <c r="AC73" s="1"/>
      <c r="AD73" s="1"/>
      <c r="AE73" s="1"/>
      <c r="AF73" s="1"/>
      <c r="AG73" s="1"/>
      <c r="AH73" s="1"/>
      <c r="AI73" s="1"/>
      <c r="AJ73" s="1"/>
      <c r="AK73" s="1"/>
      <c r="AL73" s="1"/>
      <c r="AM73" s="1"/>
      <c r="AN73" s="1"/>
      <c r="AO73" s="1"/>
      <c r="AP73" s="1"/>
      <c r="AQ73" s="1"/>
      <c r="AR73" s="1"/>
      <c r="AS73" s="1"/>
      <c r="AT73" s="1"/>
      <c r="AU73" s="1"/>
      <c r="AV73" s="1"/>
      <c r="AW73" s="1"/>
      <c r="AX73" s="1"/>
      <c r="AY73" s="1"/>
      <c r="AZ73" s="1"/>
      <c r="BA73" s="1"/>
      <c r="BB73" s="1"/>
      <c r="BC73" s="1"/>
      <c r="BD73" s="1"/>
      <c r="BE73" s="1"/>
      <c r="BF73" s="1"/>
      <c r="BG73" s="1"/>
      <c r="BH73" s="1"/>
      <c r="BI73" s="1"/>
      <c r="BJ73" s="1"/>
      <c r="BK73" s="1"/>
      <c r="BL73" s="1"/>
      <c r="BM73" s="1"/>
      <c r="BN73" s="1"/>
      <c r="BO73" s="1"/>
      <c r="BP73" s="1"/>
      <c r="BQ73" s="1"/>
      <c r="BR73" s="1"/>
      <c r="BS73" s="1"/>
      <c r="BT73" s="1"/>
      <c r="BU73" s="1"/>
      <c r="BV73" s="1"/>
      <c r="BW73" s="1"/>
      <c r="BX73" s="1"/>
      <c r="BY73" s="1"/>
      <c r="BZ73" s="1"/>
      <c r="CA73" s="1"/>
      <c r="CB73" s="1"/>
      <c r="CC73" s="1"/>
      <c r="CD73" s="1"/>
      <c r="CE73" s="1"/>
      <c r="CF73" s="1"/>
      <c r="CG73" s="1"/>
      <c r="CH73" s="1"/>
      <c r="CI73" s="1"/>
      <c r="CJ73" s="1"/>
      <c r="CK73" s="1"/>
      <c r="CL73" s="1"/>
      <c r="CM73" s="1"/>
      <c r="CN73" s="1"/>
      <c r="CO73" s="1"/>
      <c r="CP73" s="1"/>
      <c r="CQ73" s="1"/>
      <c r="CR73" s="1"/>
      <c r="CS73" s="1"/>
      <c r="CT73" s="1"/>
      <c r="CU73" s="1"/>
      <c r="CV73" s="1"/>
      <c r="CW73" s="1"/>
      <c r="CX73" s="1"/>
      <c r="CY73" s="1"/>
      <c r="CZ73" s="1"/>
      <c r="DA73" s="1"/>
      <c r="DB73" s="1"/>
      <c r="DC73" s="1"/>
      <c r="DD73" s="1"/>
      <c r="DE73" s="1"/>
      <c r="DF73" s="1"/>
      <c r="DG73" s="1"/>
      <c r="DH73" s="1"/>
      <c r="DI73" s="1"/>
      <c r="DJ73" s="1"/>
      <c r="DK73" s="1"/>
      <c r="DL73" s="1"/>
      <c r="DM73" s="1"/>
      <c r="DN73" s="1"/>
      <c r="DO73" s="1"/>
      <c r="DP73" s="1"/>
      <c r="DQ73" s="1"/>
      <c r="DR73" s="1"/>
      <c r="DS73" s="1"/>
      <c r="DT73" s="1"/>
      <c r="DU73" s="1"/>
      <c r="DV73" s="1"/>
      <c r="DW73" s="1"/>
      <c r="DX73" s="1"/>
      <c r="DY73" s="1"/>
      <c r="DZ73" s="1"/>
      <c r="EA73" s="1"/>
      <c r="EB73" s="1"/>
      <c r="EC73" s="1"/>
      <c r="ED73" s="1"/>
      <c r="EE73" s="1"/>
      <c r="EF73" s="1"/>
      <c r="EG73" s="1"/>
      <c r="EH73" s="1"/>
      <c r="EI73" s="1"/>
      <c r="EJ73" s="1"/>
      <c r="EK73" s="1"/>
      <c r="EL73" s="1"/>
      <c r="EM73" s="1"/>
      <c r="EN73" s="1"/>
      <c r="EO73" s="1"/>
      <c r="EP73" s="1"/>
      <c r="EQ73" s="1"/>
      <c r="ER73" s="1"/>
      <c r="ES73" s="1"/>
      <c r="ET73" s="1"/>
      <c r="EU73" s="1"/>
      <c r="EV73" s="1"/>
      <c r="EW73" s="1"/>
      <c r="EX73" s="1"/>
      <c r="EY73" s="1"/>
      <c r="EZ73" s="1"/>
      <c r="FA73" s="1"/>
      <c r="FB73" s="1"/>
      <c r="FC73" s="1"/>
      <c r="FD73" s="1"/>
      <c r="FE73" s="1"/>
      <c r="FF73" s="1"/>
      <c r="FG73" s="1"/>
      <c r="FH73" s="1"/>
      <c r="FI73" s="1"/>
      <c r="FJ73" s="1"/>
      <c r="FK73" s="1"/>
      <c r="FL73" s="1"/>
      <c r="FM73" s="1"/>
      <c r="FN73" s="1"/>
      <c r="FO73" s="1"/>
      <c r="FP73" s="1"/>
      <c r="FQ73" s="1"/>
      <c r="FR73" s="1"/>
      <c r="FS73" s="1"/>
      <c r="FT73" s="1"/>
      <c r="FU73" s="1"/>
      <c r="FV73" s="1"/>
      <c r="FW73" s="1"/>
      <c r="FX73" s="1"/>
      <c r="FY73" s="1"/>
      <c r="FZ73" s="1"/>
      <c r="GA73" s="1"/>
      <c r="GB73" s="1"/>
      <c r="GC73" s="1"/>
      <c r="GD73" s="1"/>
      <c r="GE73" s="1"/>
      <c r="GF73" s="1"/>
      <c r="GG73" s="1"/>
      <c r="GH73" s="1"/>
      <c r="GI73" s="1"/>
      <c r="GJ73" s="1"/>
      <c r="GK73" s="1"/>
      <c r="GL73" s="1"/>
      <c r="GM73" s="1"/>
      <c r="GN73" s="1"/>
      <c r="GO73" s="1"/>
      <c r="GP73" s="1"/>
      <c r="GQ73" s="1"/>
      <c r="GR73" s="1"/>
      <c r="GS73" s="1"/>
      <c r="GT73" s="1"/>
      <c r="GU73" s="1"/>
      <c r="GV73" s="1"/>
      <c r="GW73" s="1"/>
      <c r="GX73" s="1"/>
      <c r="GY73" s="1"/>
      <c r="GZ73" s="1"/>
      <c r="HA73" s="1"/>
      <c r="HB73" s="1"/>
      <c r="HC73" s="1"/>
      <c r="HD73" s="1"/>
      <c r="HE73" s="1"/>
      <c r="HF73" s="1"/>
      <c r="HG73" s="1"/>
      <c r="HH73" s="1"/>
      <c r="HI73" s="1"/>
      <c r="HJ73" s="1"/>
      <c r="HK73" s="1"/>
      <c r="HL73" s="1"/>
      <c r="HM73" s="1"/>
      <c r="HN73" s="1"/>
      <c r="HO73" s="1"/>
      <c r="HP73" s="1"/>
      <c r="HQ73" s="1"/>
      <c r="HR73" s="1"/>
      <c r="HS73" s="1"/>
      <c r="HT73" s="1"/>
      <c r="HU73" s="1"/>
      <c r="HV73" s="1"/>
      <c r="HW73" s="1"/>
      <c r="HX73" s="1"/>
      <c r="HY73" s="1"/>
      <c r="HZ73" s="1"/>
      <c r="IA73" s="1"/>
      <c r="IB73" s="1"/>
      <c r="IC73" s="1"/>
      <c r="ID73" s="1"/>
      <c r="IE73" s="1"/>
      <c r="IF73" s="1"/>
      <c r="IG73" s="1"/>
      <c r="IH73" s="1"/>
      <c r="II73" s="1"/>
      <c r="IJ73" s="1"/>
      <c r="IK73" s="1"/>
      <c r="IL73" s="1"/>
      <c r="IM73" s="1"/>
      <c r="IN73" s="1"/>
      <c r="IO73" s="1"/>
      <c r="IP73" s="1"/>
      <c r="IQ73" s="1"/>
      <c r="IR73" s="1"/>
      <c r="IS73" s="1"/>
      <c r="IT73" s="1"/>
      <c r="IU73" s="1"/>
      <c r="IV73" s="1"/>
    </row>
    <row r="74" spans="1:256" customFormat="1" ht="15.75">
      <c r="A74" s="10"/>
      <c r="B74" s="23"/>
      <c r="C74" s="24"/>
      <c r="D74" s="24"/>
      <c r="E74" s="24"/>
      <c r="F74" s="24"/>
      <c r="G74" s="24"/>
    </row>
    <row r="75" spans="1:256" customFormat="1" ht="15.75" customHeight="1">
      <c r="A75" s="10">
        <v>14</v>
      </c>
      <c r="B75" s="218" t="s">
        <v>71</v>
      </c>
      <c r="C75" s="25">
        <v>1042</v>
      </c>
      <c r="D75" s="26" t="s">
        <v>15</v>
      </c>
      <c r="E75" s="27"/>
      <c r="F75" s="26" t="s">
        <v>29</v>
      </c>
      <c r="G75" s="16"/>
    </row>
    <row r="76" spans="1:256" customFormat="1" ht="15">
      <c r="A76" s="10"/>
      <c r="B76" s="218"/>
      <c r="C76" s="58"/>
      <c r="D76" s="58"/>
      <c r="E76" s="58"/>
      <c r="F76" s="58"/>
      <c r="G76" s="58"/>
    </row>
    <row r="77" spans="1:256" customFormat="1" ht="15">
      <c r="A77" s="10"/>
      <c r="B77" s="218"/>
      <c r="C77" s="58"/>
      <c r="D77" s="58"/>
      <c r="E77" s="58"/>
      <c r="F77" s="58"/>
      <c r="G77" s="58"/>
    </row>
    <row r="78" spans="1:256" customFormat="1" ht="15">
      <c r="A78" s="10"/>
      <c r="B78" s="218"/>
      <c r="C78" s="58"/>
      <c r="D78" s="58"/>
      <c r="E78" s="58"/>
      <c r="F78" s="58"/>
      <c r="G78" s="58"/>
    </row>
    <row r="79" spans="1:256" customFormat="1" ht="15">
      <c r="A79" s="10"/>
      <c r="B79" s="218"/>
      <c r="C79" s="58"/>
      <c r="D79" s="58"/>
      <c r="E79" s="58"/>
      <c r="F79" s="58"/>
      <c r="G79" s="58"/>
    </row>
    <row r="80" spans="1:256" customFormat="1" ht="15">
      <c r="A80" s="10"/>
      <c r="B80" s="56"/>
      <c r="C80" s="58"/>
      <c r="D80" s="58"/>
      <c r="E80" s="58"/>
      <c r="F80" s="58"/>
      <c r="G80" s="58"/>
    </row>
    <row r="81" spans="1:256" s="17" customFormat="1" ht="15">
      <c r="A81" s="41"/>
      <c r="B81" s="1"/>
      <c r="C81" s="1"/>
      <c r="D81" s="1"/>
      <c r="E81" s="1"/>
      <c r="F81" s="1"/>
      <c r="G81" s="1"/>
      <c r="H81" s="1"/>
      <c r="I81" s="1"/>
      <c r="J81" s="1"/>
      <c r="K81" s="1"/>
      <c r="L81" s="1"/>
      <c r="M81" s="1"/>
      <c r="N81" s="1"/>
      <c r="O81" s="1"/>
      <c r="P81" s="1"/>
      <c r="Q81" s="1"/>
      <c r="R81" s="1"/>
      <c r="S81" s="1"/>
      <c r="T81" s="1"/>
      <c r="U81" s="1"/>
      <c r="V81" s="1"/>
      <c r="W81" s="1"/>
      <c r="X81" s="1"/>
      <c r="Y81" s="1"/>
      <c r="Z81" s="1"/>
      <c r="AA81" s="1"/>
      <c r="AB81" s="1"/>
      <c r="AC81" s="1"/>
      <c r="AD81" s="1"/>
      <c r="AE81" s="1"/>
      <c r="AF81" s="1"/>
      <c r="AG81" s="1"/>
      <c r="AH81" s="1"/>
      <c r="AI81" s="1"/>
      <c r="AJ81" s="1"/>
      <c r="AK81" s="1"/>
      <c r="AL81" s="1"/>
      <c r="AM81" s="1"/>
      <c r="AN81" s="1"/>
      <c r="AO81" s="1"/>
      <c r="AP81" s="1"/>
      <c r="AQ81" s="1"/>
      <c r="AR81" s="1"/>
      <c r="AS81" s="1"/>
      <c r="AT81" s="1"/>
      <c r="AU81" s="1"/>
      <c r="AV81" s="1"/>
      <c r="AW81" s="1"/>
      <c r="AX81" s="1"/>
      <c r="AY81" s="1"/>
      <c r="AZ81" s="1"/>
      <c r="BA81" s="1"/>
      <c r="BB81" s="1"/>
      <c r="BC81" s="1"/>
      <c r="BD81" s="1"/>
      <c r="BE81" s="1"/>
      <c r="BF81" s="1"/>
      <c r="BG81" s="1"/>
      <c r="BH81" s="1"/>
      <c r="BI81" s="1"/>
      <c r="BJ81" s="1"/>
      <c r="BK81" s="1"/>
      <c r="BL81" s="1"/>
      <c r="BM81" s="1"/>
      <c r="BN81" s="1"/>
      <c r="BO81" s="1"/>
      <c r="BP81" s="1"/>
      <c r="BQ81" s="1"/>
      <c r="BR81" s="1"/>
      <c r="BS81" s="1"/>
      <c r="BT81" s="1"/>
      <c r="BU81" s="1"/>
      <c r="BV81" s="1"/>
      <c r="BW81" s="1"/>
      <c r="BX81" s="1"/>
      <c r="BY81" s="1"/>
      <c r="BZ81" s="1"/>
      <c r="CA81" s="1"/>
      <c r="CB81" s="1"/>
      <c r="CC81" s="1"/>
      <c r="CD81" s="1"/>
      <c r="CE81" s="1"/>
      <c r="CF81" s="1"/>
      <c r="CG81" s="1"/>
      <c r="CH81" s="1"/>
      <c r="CI81" s="1"/>
      <c r="CJ81" s="1"/>
      <c r="CK81" s="1"/>
      <c r="CL81" s="1"/>
      <c r="CM81" s="1"/>
      <c r="CN81" s="1"/>
      <c r="CO81" s="1"/>
      <c r="CP81" s="1"/>
      <c r="CQ81" s="1"/>
      <c r="CR81" s="1"/>
      <c r="CS81" s="1"/>
      <c r="CT81" s="1"/>
      <c r="CU81" s="1"/>
      <c r="CV81" s="1"/>
      <c r="CW81" s="1"/>
      <c r="CX81" s="1"/>
      <c r="CY81" s="1"/>
      <c r="CZ81" s="1"/>
      <c r="DA81" s="1"/>
      <c r="DB81" s="1"/>
      <c r="DC81" s="1"/>
      <c r="DD81" s="1"/>
      <c r="DE81" s="1"/>
      <c r="DF81" s="1"/>
      <c r="DG81" s="1"/>
      <c r="DH81" s="1"/>
      <c r="DI81" s="1"/>
      <c r="DJ81" s="1"/>
      <c r="DK81" s="1"/>
      <c r="DL81" s="1"/>
      <c r="DM81" s="1"/>
      <c r="DN81" s="1"/>
      <c r="DO81" s="1"/>
      <c r="DP81" s="1"/>
      <c r="DQ81" s="1"/>
      <c r="DR81" s="1"/>
      <c r="DS81" s="1"/>
      <c r="DT81" s="1"/>
      <c r="DU81" s="1"/>
      <c r="DV81" s="1"/>
      <c r="DW81" s="1"/>
      <c r="DX81" s="1"/>
      <c r="DY81" s="1"/>
      <c r="DZ81" s="1"/>
      <c r="EA81" s="1"/>
      <c r="EB81" s="1"/>
      <c r="EC81" s="1"/>
      <c r="ED81" s="1"/>
      <c r="EE81" s="1"/>
      <c r="EF81" s="1"/>
      <c r="EG81" s="1"/>
      <c r="EH81" s="1"/>
      <c r="EI81" s="1"/>
      <c r="EJ81" s="1"/>
      <c r="EK81" s="1"/>
      <c r="EL81" s="1"/>
      <c r="EM81" s="1"/>
      <c r="EN81" s="1"/>
      <c r="EO81" s="1"/>
      <c r="EP81" s="1"/>
      <c r="EQ81" s="1"/>
      <c r="ER81" s="1"/>
      <c r="ES81" s="1"/>
      <c r="ET81" s="1"/>
      <c r="EU81" s="1"/>
      <c r="EV81" s="1"/>
      <c r="EW81" s="1"/>
      <c r="EX81" s="1"/>
      <c r="EY81" s="1"/>
      <c r="EZ81" s="1"/>
      <c r="FA81" s="1"/>
      <c r="FB81" s="1"/>
      <c r="FC81" s="1"/>
      <c r="FD81" s="1"/>
      <c r="FE81" s="1"/>
      <c r="FF81" s="1"/>
      <c r="FG81" s="1"/>
      <c r="FH81" s="1"/>
      <c r="FI81" s="1"/>
      <c r="FJ81" s="1"/>
      <c r="FK81" s="1"/>
      <c r="FL81" s="1"/>
      <c r="FM81" s="1"/>
      <c r="FN81" s="1"/>
      <c r="FO81" s="1"/>
      <c r="FP81" s="1"/>
      <c r="FQ81" s="1"/>
      <c r="FR81" s="1"/>
      <c r="FS81" s="1"/>
      <c r="FT81" s="1"/>
      <c r="FU81" s="1"/>
      <c r="FV81" s="1"/>
      <c r="FW81" s="1"/>
      <c r="FX81" s="1"/>
      <c r="FY81" s="1"/>
      <c r="FZ81" s="1"/>
      <c r="GA81" s="1"/>
      <c r="GB81" s="1"/>
      <c r="GC81" s="1"/>
      <c r="GD81" s="1"/>
      <c r="GE81" s="1"/>
      <c r="GF81" s="1"/>
      <c r="GG81" s="1"/>
      <c r="GH81" s="1"/>
      <c r="GI81" s="1"/>
      <c r="GJ81" s="1"/>
      <c r="GK81" s="1"/>
      <c r="GL81" s="1"/>
      <c r="GM81" s="1"/>
      <c r="GN81" s="1"/>
      <c r="GO81" s="1"/>
      <c r="GP81" s="1"/>
      <c r="GQ81" s="1"/>
      <c r="GR81" s="1"/>
      <c r="GS81" s="1"/>
      <c r="GT81" s="1"/>
      <c r="GU81" s="1"/>
      <c r="GV81" s="1"/>
      <c r="GW81" s="1"/>
      <c r="GX81" s="1"/>
      <c r="GY81" s="1"/>
      <c r="GZ81" s="1"/>
      <c r="HA81" s="1"/>
      <c r="HB81" s="1"/>
      <c r="HC81" s="1"/>
      <c r="HD81" s="1"/>
      <c r="HE81" s="1"/>
      <c r="HF81" s="1"/>
      <c r="HG81" s="1"/>
      <c r="HH81" s="1"/>
      <c r="HI81" s="1"/>
      <c r="HJ81" s="1"/>
      <c r="HK81" s="1"/>
      <c r="HL81" s="1"/>
      <c r="HM81" s="1"/>
      <c r="HN81" s="1"/>
      <c r="HO81" s="1"/>
      <c r="HP81" s="1"/>
      <c r="HQ81" s="1"/>
      <c r="HR81" s="1"/>
      <c r="HS81" s="1"/>
      <c r="HT81" s="1"/>
      <c r="HU81" s="1"/>
      <c r="HV81" s="1"/>
      <c r="HW81" s="1"/>
      <c r="HX81" s="1"/>
      <c r="HY81" s="1"/>
      <c r="HZ81" s="1"/>
      <c r="IA81" s="1"/>
      <c r="IB81" s="1"/>
      <c r="IC81" s="1"/>
      <c r="ID81" s="1"/>
      <c r="IE81" s="1"/>
      <c r="IF81" s="1"/>
      <c r="IG81" s="1"/>
      <c r="IH81" s="1"/>
      <c r="II81" s="1"/>
      <c r="IJ81" s="1"/>
      <c r="IK81" s="1"/>
      <c r="IL81" s="1"/>
      <c r="IM81" s="1"/>
      <c r="IN81" s="1"/>
      <c r="IO81" s="1"/>
      <c r="IP81" s="1"/>
      <c r="IQ81" s="1"/>
      <c r="IR81" s="1"/>
      <c r="IS81" s="1"/>
      <c r="IT81" s="1"/>
      <c r="IU81" s="1"/>
      <c r="IV81" s="1"/>
    </row>
    <row r="82" spans="1:256" s="17" customFormat="1" ht="15" customHeight="1">
      <c r="A82" s="41">
        <v>15</v>
      </c>
      <c r="B82" s="238" t="s">
        <v>72</v>
      </c>
      <c r="C82" s="29">
        <v>1670</v>
      </c>
      <c r="D82" s="30" t="s">
        <v>15</v>
      </c>
      <c r="E82" s="31">
        <v>30509.77</v>
      </c>
      <c r="F82" s="30" t="s">
        <v>29</v>
      </c>
      <c r="G82" s="32">
        <f>C82*E82/100</f>
        <v>509513.15899999999</v>
      </c>
      <c r="H82" s="1"/>
      <c r="I82" s="1"/>
      <c r="J82" s="1"/>
      <c r="K82" s="1"/>
      <c r="L82" s="1"/>
      <c r="M82" s="1"/>
      <c r="N82" s="1"/>
      <c r="O82" s="1"/>
      <c r="P82" s="1"/>
      <c r="Q82" s="1"/>
      <c r="R82" s="1"/>
      <c r="S82" s="1"/>
      <c r="T82" s="1"/>
      <c r="U82" s="1"/>
      <c r="V82" s="1"/>
      <c r="W82" s="1"/>
      <c r="X82" s="1"/>
      <c r="Y82" s="1"/>
      <c r="Z82" s="1"/>
      <c r="AA82" s="1"/>
      <c r="AB82" s="1"/>
      <c r="AC82" s="1"/>
      <c r="AD82" s="1"/>
      <c r="AE82" s="1"/>
      <c r="AF82" s="1"/>
      <c r="AG82" s="1"/>
      <c r="AH82" s="1"/>
      <c r="AI82" s="1"/>
      <c r="AJ82" s="1"/>
      <c r="AK82" s="1"/>
      <c r="AL82" s="1"/>
      <c r="AM82" s="1"/>
      <c r="AN82" s="1"/>
      <c r="AO82" s="1"/>
      <c r="AP82" s="1"/>
      <c r="AQ82" s="1"/>
      <c r="AR82" s="1"/>
      <c r="AS82" s="1"/>
      <c r="AT82" s="1"/>
      <c r="AU82" s="1"/>
      <c r="AV82" s="1"/>
      <c r="AW82" s="1"/>
      <c r="AX82" s="1"/>
      <c r="AY82" s="1"/>
      <c r="AZ82" s="1"/>
      <c r="BA82" s="1"/>
      <c r="BB82" s="1"/>
      <c r="BC82" s="1"/>
      <c r="BD82" s="1"/>
      <c r="BE82" s="1"/>
      <c r="BF82" s="1"/>
      <c r="BG82" s="1"/>
      <c r="BH82" s="1"/>
      <c r="BI82" s="1"/>
      <c r="BJ82" s="1"/>
      <c r="BK82" s="1"/>
      <c r="BL82" s="1"/>
      <c r="BM82" s="1"/>
      <c r="BN82" s="1"/>
      <c r="BO82" s="1"/>
      <c r="BP82" s="1"/>
      <c r="BQ82" s="1"/>
      <c r="BR82" s="1"/>
      <c r="BS82" s="1"/>
      <c r="BT82" s="1"/>
      <c r="BU82" s="1"/>
      <c r="BV82" s="1"/>
      <c r="BW82" s="1"/>
      <c r="BX82" s="1"/>
      <c r="BY82" s="1"/>
      <c r="BZ82" s="1"/>
      <c r="CA82" s="1"/>
      <c r="CB82" s="1"/>
      <c r="CC82" s="1"/>
      <c r="CD82" s="1"/>
      <c r="CE82" s="1"/>
      <c r="CF82" s="1"/>
      <c r="CG82" s="1"/>
      <c r="CH82" s="1"/>
      <c r="CI82" s="1"/>
      <c r="CJ82" s="1"/>
      <c r="CK82" s="1"/>
      <c r="CL82" s="1"/>
      <c r="CM82" s="1"/>
      <c r="CN82" s="1"/>
      <c r="CO82" s="1"/>
      <c r="CP82" s="1"/>
      <c r="CQ82" s="1"/>
      <c r="CR82" s="1"/>
      <c r="CS82" s="1"/>
      <c r="CT82" s="1"/>
      <c r="CU82" s="1"/>
      <c r="CV82" s="1"/>
      <c r="CW82" s="1"/>
      <c r="CX82" s="1"/>
      <c r="CY82" s="1"/>
      <c r="CZ82" s="1"/>
      <c r="DA82" s="1"/>
      <c r="DB82" s="1"/>
      <c r="DC82" s="1"/>
      <c r="DD82" s="1"/>
      <c r="DE82" s="1"/>
      <c r="DF82" s="1"/>
      <c r="DG82" s="1"/>
      <c r="DH82" s="1"/>
      <c r="DI82" s="1"/>
      <c r="DJ82" s="1"/>
      <c r="DK82" s="1"/>
      <c r="DL82" s="1"/>
      <c r="DM82" s="1"/>
      <c r="DN82" s="1"/>
      <c r="DO82" s="1"/>
      <c r="DP82" s="1"/>
      <c r="DQ82" s="1"/>
      <c r="DR82" s="1"/>
      <c r="DS82" s="1"/>
      <c r="DT82" s="1"/>
      <c r="DU82" s="1"/>
      <c r="DV82" s="1"/>
      <c r="DW82" s="1"/>
      <c r="DX82" s="1"/>
      <c r="DY82" s="1"/>
      <c r="DZ82" s="1"/>
      <c r="EA82" s="1"/>
      <c r="EB82" s="1"/>
      <c r="EC82" s="1"/>
      <c r="ED82" s="1"/>
      <c r="EE82" s="1"/>
      <c r="EF82" s="1"/>
      <c r="EG82" s="1"/>
      <c r="EH82" s="1"/>
      <c r="EI82" s="1"/>
      <c r="EJ82" s="1"/>
      <c r="EK82" s="1"/>
      <c r="EL82" s="1"/>
      <c r="EM82" s="1"/>
      <c r="EN82" s="1"/>
      <c r="EO82" s="1"/>
      <c r="EP82" s="1"/>
      <c r="EQ82" s="1"/>
      <c r="ER82" s="1"/>
      <c r="ES82" s="1"/>
      <c r="ET82" s="1"/>
      <c r="EU82" s="1"/>
      <c r="EV82" s="1"/>
      <c r="EW82" s="1"/>
      <c r="EX82" s="1"/>
      <c r="EY82" s="1"/>
      <c r="EZ82" s="1"/>
      <c r="FA82" s="1"/>
      <c r="FB82" s="1"/>
      <c r="FC82" s="1"/>
      <c r="FD82" s="1"/>
      <c r="FE82" s="1"/>
      <c r="FF82" s="1"/>
      <c r="FG82" s="1"/>
      <c r="FH82" s="1"/>
      <c r="FI82" s="1"/>
      <c r="FJ82" s="1"/>
      <c r="FK82" s="1"/>
      <c r="FL82" s="1"/>
      <c r="FM82" s="1"/>
      <c r="FN82" s="1"/>
      <c r="FO82" s="1"/>
      <c r="FP82" s="1"/>
      <c r="FQ82" s="1"/>
      <c r="FR82" s="1"/>
      <c r="FS82" s="1"/>
      <c r="FT82" s="1"/>
      <c r="FU82" s="1"/>
      <c r="FV82" s="1"/>
      <c r="FW82" s="1"/>
      <c r="FX82" s="1"/>
      <c r="FY82" s="1"/>
      <c r="FZ82" s="1"/>
      <c r="GA82" s="1"/>
      <c r="GB82" s="1"/>
      <c r="GC82" s="1"/>
      <c r="GD82" s="1"/>
      <c r="GE82" s="1"/>
      <c r="GF82" s="1"/>
      <c r="GG82" s="1"/>
      <c r="GH82" s="1"/>
      <c r="GI82" s="1"/>
      <c r="GJ82" s="1"/>
      <c r="GK82" s="1"/>
      <c r="GL82" s="1"/>
      <c r="GM82" s="1"/>
      <c r="GN82" s="1"/>
      <c r="GO82" s="1"/>
      <c r="GP82" s="1"/>
      <c r="GQ82" s="1"/>
      <c r="GR82" s="1"/>
      <c r="GS82" s="1"/>
      <c r="GT82" s="1"/>
      <c r="GU82" s="1"/>
      <c r="GV82" s="1"/>
      <c r="GW82" s="1"/>
      <c r="GX82" s="1"/>
      <c r="GY82" s="1"/>
      <c r="GZ82" s="1"/>
      <c r="HA82" s="1"/>
      <c r="HB82" s="1"/>
      <c r="HC82" s="1"/>
      <c r="HD82" s="1"/>
      <c r="HE82" s="1"/>
      <c r="HF82" s="1"/>
      <c r="HG82" s="1"/>
      <c r="HH82" s="1"/>
      <c r="HI82" s="1"/>
      <c r="HJ82" s="1"/>
      <c r="HK82" s="1"/>
      <c r="HL82" s="1"/>
      <c r="HM82" s="1"/>
      <c r="HN82" s="1"/>
      <c r="HO82" s="1"/>
      <c r="HP82" s="1"/>
      <c r="HQ82" s="1"/>
      <c r="HR82" s="1"/>
      <c r="HS82" s="1"/>
      <c r="HT82" s="1"/>
      <c r="HU82" s="1"/>
      <c r="HV82" s="1"/>
      <c r="HW82" s="1"/>
      <c r="HX82" s="1"/>
      <c r="HY82" s="1"/>
      <c r="HZ82" s="1"/>
      <c r="IA82" s="1"/>
      <c r="IB82" s="1"/>
      <c r="IC82" s="1"/>
      <c r="ID82" s="1"/>
      <c r="IE82" s="1"/>
      <c r="IF82" s="1"/>
      <c r="IG82" s="1"/>
      <c r="IH82" s="1"/>
      <c r="II82" s="1"/>
      <c r="IJ82" s="1"/>
      <c r="IK82" s="1"/>
      <c r="IL82" s="1"/>
      <c r="IM82" s="1"/>
      <c r="IN82" s="1"/>
      <c r="IO82" s="1"/>
      <c r="IP82" s="1"/>
      <c r="IQ82" s="1"/>
      <c r="IR82" s="1"/>
      <c r="IS82" s="1"/>
      <c r="IT82" s="1"/>
      <c r="IU82" s="1"/>
      <c r="IV82" s="1"/>
    </row>
    <row r="83" spans="1:256" s="17" customFormat="1" ht="15" customHeight="1">
      <c r="A83" s="41"/>
      <c r="B83" s="238"/>
      <c r="C83" s="213" t="s">
        <v>73</v>
      </c>
      <c r="D83" s="213"/>
      <c r="E83" s="213"/>
      <c r="F83" s="213"/>
      <c r="G83" s="213"/>
      <c r="H83" s="1"/>
      <c r="I83" s="1"/>
      <c r="J83" s="1"/>
      <c r="K83" s="1"/>
      <c r="L83" s="1"/>
      <c r="M83" s="1"/>
      <c r="N83" s="1"/>
      <c r="O83" s="1"/>
      <c r="P83" s="1"/>
      <c r="Q83" s="1"/>
      <c r="R83" s="1"/>
      <c r="S83" s="1"/>
      <c r="T83" s="1"/>
      <c r="U83" s="1"/>
      <c r="V83" s="1"/>
      <c r="W83" s="1"/>
      <c r="X83" s="1"/>
      <c r="Y83" s="1"/>
      <c r="Z83" s="1"/>
      <c r="AA83" s="1"/>
      <c r="AB83" s="1"/>
      <c r="AC83" s="1"/>
      <c r="AD83" s="1"/>
      <c r="AE83" s="1"/>
      <c r="AF83" s="1"/>
      <c r="AG83" s="1"/>
      <c r="AH83" s="1"/>
      <c r="AI83" s="1"/>
      <c r="AJ83" s="1"/>
      <c r="AK83" s="1"/>
      <c r="AL83" s="1"/>
      <c r="AM83" s="1"/>
      <c r="AN83" s="1"/>
      <c r="AO83" s="1"/>
      <c r="AP83" s="1"/>
      <c r="AQ83" s="1"/>
      <c r="AR83" s="1"/>
      <c r="AS83" s="1"/>
      <c r="AT83" s="1"/>
      <c r="AU83" s="1"/>
      <c r="AV83" s="1"/>
      <c r="AW83" s="1"/>
      <c r="AX83" s="1"/>
      <c r="AY83" s="1"/>
      <c r="AZ83" s="1"/>
      <c r="BA83" s="1"/>
      <c r="BB83" s="1"/>
      <c r="BC83" s="1"/>
      <c r="BD83" s="1"/>
      <c r="BE83" s="1"/>
      <c r="BF83" s="1"/>
      <c r="BG83" s="1"/>
      <c r="BH83" s="1"/>
      <c r="BI83" s="1"/>
      <c r="BJ83" s="1"/>
      <c r="BK83" s="1"/>
      <c r="BL83" s="1"/>
      <c r="BM83" s="1"/>
      <c r="BN83" s="1"/>
      <c r="BO83" s="1"/>
      <c r="BP83" s="1"/>
      <c r="BQ83" s="1"/>
      <c r="BR83" s="1"/>
      <c r="BS83" s="1"/>
      <c r="BT83" s="1"/>
      <c r="BU83" s="1"/>
      <c r="BV83" s="1"/>
      <c r="BW83" s="1"/>
      <c r="BX83" s="1"/>
      <c r="BY83" s="1"/>
      <c r="BZ83" s="1"/>
      <c r="CA83" s="1"/>
      <c r="CB83" s="1"/>
      <c r="CC83" s="1"/>
      <c r="CD83" s="1"/>
      <c r="CE83" s="1"/>
      <c r="CF83" s="1"/>
      <c r="CG83" s="1"/>
      <c r="CH83" s="1"/>
      <c r="CI83" s="1"/>
      <c r="CJ83" s="1"/>
      <c r="CK83" s="1"/>
      <c r="CL83" s="1"/>
      <c r="CM83" s="1"/>
      <c r="CN83" s="1"/>
      <c r="CO83" s="1"/>
      <c r="CP83" s="1"/>
      <c r="CQ83" s="1"/>
      <c r="CR83" s="1"/>
      <c r="CS83" s="1"/>
      <c r="CT83" s="1"/>
      <c r="CU83" s="1"/>
      <c r="CV83" s="1"/>
      <c r="CW83" s="1"/>
      <c r="CX83" s="1"/>
      <c r="CY83" s="1"/>
      <c r="CZ83" s="1"/>
      <c r="DA83" s="1"/>
      <c r="DB83" s="1"/>
      <c r="DC83" s="1"/>
      <c r="DD83" s="1"/>
      <c r="DE83" s="1"/>
      <c r="DF83" s="1"/>
      <c r="DG83" s="1"/>
      <c r="DH83" s="1"/>
      <c r="DI83" s="1"/>
      <c r="DJ83" s="1"/>
      <c r="DK83" s="1"/>
      <c r="DL83" s="1"/>
      <c r="DM83" s="1"/>
      <c r="DN83" s="1"/>
      <c r="DO83" s="1"/>
      <c r="DP83" s="1"/>
      <c r="DQ83" s="1"/>
      <c r="DR83" s="1"/>
      <c r="DS83" s="1"/>
      <c r="DT83" s="1"/>
      <c r="DU83" s="1"/>
      <c r="DV83" s="1"/>
      <c r="DW83" s="1"/>
      <c r="DX83" s="1"/>
      <c r="DY83" s="1"/>
      <c r="DZ83" s="1"/>
      <c r="EA83" s="1"/>
      <c r="EB83" s="1"/>
      <c r="EC83" s="1"/>
      <c r="ED83" s="1"/>
      <c r="EE83" s="1"/>
      <c r="EF83" s="1"/>
      <c r="EG83" s="1"/>
      <c r="EH83" s="1"/>
      <c r="EI83" s="1"/>
      <c r="EJ83" s="1"/>
      <c r="EK83" s="1"/>
      <c r="EL83" s="1"/>
      <c r="EM83" s="1"/>
      <c r="EN83" s="1"/>
      <c r="EO83" s="1"/>
      <c r="EP83" s="1"/>
      <c r="EQ83" s="1"/>
      <c r="ER83" s="1"/>
      <c r="ES83" s="1"/>
      <c r="ET83" s="1"/>
      <c r="EU83" s="1"/>
      <c r="EV83" s="1"/>
      <c r="EW83" s="1"/>
      <c r="EX83" s="1"/>
      <c r="EY83" s="1"/>
      <c r="EZ83" s="1"/>
      <c r="FA83" s="1"/>
      <c r="FB83" s="1"/>
      <c r="FC83" s="1"/>
      <c r="FD83" s="1"/>
      <c r="FE83" s="1"/>
      <c r="FF83" s="1"/>
      <c r="FG83" s="1"/>
      <c r="FH83" s="1"/>
      <c r="FI83" s="1"/>
      <c r="FJ83" s="1"/>
      <c r="FK83" s="1"/>
      <c r="FL83" s="1"/>
      <c r="FM83" s="1"/>
      <c r="FN83" s="1"/>
      <c r="FO83" s="1"/>
      <c r="FP83" s="1"/>
      <c r="FQ83" s="1"/>
      <c r="FR83" s="1"/>
      <c r="FS83" s="1"/>
      <c r="FT83" s="1"/>
      <c r="FU83" s="1"/>
      <c r="FV83" s="1"/>
      <c r="FW83" s="1"/>
      <c r="FX83" s="1"/>
      <c r="FY83" s="1"/>
      <c r="FZ83" s="1"/>
      <c r="GA83" s="1"/>
      <c r="GB83" s="1"/>
      <c r="GC83" s="1"/>
      <c r="GD83" s="1"/>
      <c r="GE83" s="1"/>
      <c r="GF83" s="1"/>
      <c r="GG83" s="1"/>
      <c r="GH83" s="1"/>
      <c r="GI83" s="1"/>
      <c r="GJ83" s="1"/>
      <c r="GK83" s="1"/>
      <c r="GL83" s="1"/>
      <c r="GM83" s="1"/>
      <c r="GN83" s="1"/>
      <c r="GO83" s="1"/>
      <c r="GP83" s="1"/>
      <c r="GQ83" s="1"/>
      <c r="GR83" s="1"/>
      <c r="GS83" s="1"/>
      <c r="GT83" s="1"/>
      <c r="GU83" s="1"/>
      <c r="GV83" s="1"/>
      <c r="GW83" s="1"/>
      <c r="GX83" s="1"/>
      <c r="GY83" s="1"/>
      <c r="GZ83" s="1"/>
      <c r="HA83" s="1"/>
      <c r="HB83" s="1"/>
      <c r="HC83" s="1"/>
      <c r="HD83" s="1"/>
      <c r="HE83" s="1"/>
      <c r="HF83" s="1"/>
      <c r="HG83" s="1"/>
      <c r="HH83" s="1"/>
      <c r="HI83" s="1"/>
      <c r="HJ83" s="1"/>
      <c r="HK83" s="1"/>
      <c r="HL83" s="1"/>
      <c r="HM83" s="1"/>
      <c r="HN83" s="1"/>
      <c r="HO83" s="1"/>
      <c r="HP83" s="1"/>
      <c r="HQ83" s="1"/>
      <c r="HR83" s="1"/>
      <c r="HS83" s="1"/>
      <c r="HT83" s="1"/>
      <c r="HU83" s="1"/>
      <c r="HV83" s="1"/>
      <c r="HW83" s="1"/>
      <c r="HX83" s="1"/>
      <c r="HY83" s="1"/>
      <c r="HZ83" s="1"/>
      <c r="IA83" s="1"/>
      <c r="IB83" s="1"/>
      <c r="IC83" s="1"/>
      <c r="ID83" s="1"/>
      <c r="IE83" s="1"/>
      <c r="IF83" s="1"/>
      <c r="IG83" s="1"/>
      <c r="IH83" s="1"/>
      <c r="II83" s="1"/>
      <c r="IJ83" s="1"/>
      <c r="IK83" s="1"/>
      <c r="IL83" s="1"/>
      <c r="IM83" s="1"/>
      <c r="IN83" s="1"/>
      <c r="IO83" s="1"/>
      <c r="IP83" s="1"/>
      <c r="IQ83" s="1"/>
      <c r="IR83" s="1"/>
      <c r="IS83" s="1"/>
      <c r="IT83" s="1"/>
      <c r="IU83" s="1"/>
      <c r="IV83" s="1"/>
    </row>
    <row r="84" spans="1:256" s="17" customFormat="1" ht="15">
      <c r="A84" s="41"/>
      <c r="B84" s="238"/>
      <c r="C84" s="213"/>
      <c r="D84" s="213"/>
      <c r="E84" s="213"/>
      <c r="F84" s="213"/>
      <c r="G84" s="213"/>
      <c r="H84" s="1"/>
      <c r="I84" s="1"/>
      <c r="J84" s="1"/>
      <c r="K84" s="1"/>
      <c r="L84" s="1"/>
      <c r="M84" s="1"/>
      <c r="N84" s="1"/>
      <c r="O84" s="1"/>
      <c r="P84" s="1"/>
      <c r="Q84" s="1"/>
      <c r="R84" s="1"/>
      <c r="S84" s="1"/>
      <c r="T84" s="1"/>
      <c r="U84" s="1"/>
      <c r="V84" s="1"/>
      <c r="W84" s="1"/>
      <c r="X84" s="1"/>
      <c r="Y84" s="1"/>
      <c r="Z84" s="1"/>
      <c r="AA84" s="1"/>
      <c r="AB84" s="1"/>
      <c r="AC84" s="1"/>
      <c r="AD84" s="1"/>
      <c r="AE84" s="1"/>
      <c r="AF84" s="1"/>
      <c r="AG84" s="1"/>
      <c r="AH84" s="1"/>
      <c r="AI84" s="1"/>
      <c r="AJ84" s="1"/>
      <c r="AK84" s="1"/>
      <c r="AL84" s="1"/>
      <c r="AM84" s="1"/>
      <c r="AN84" s="1"/>
      <c r="AO84" s="1"/>
      <c r="AP84" s="1"/>
      <c r="AQ84" s="1"/>
      <c r="AR84" s="1"/>
      <c r="AS84" s="1"/>
      <c r="AT84" s="1"/>
      <c r="AU84" s="1"/>
      <c r="AV84" s="1"/>
      <c r="AW84" s="1"/>
      <c r="AX84" s="1"/>
      <c r="AY84" s="1"/>
      <c r="AZ84" s="1"/>
      <c r="BA84" s="1"/>
      <c r="BB84" s="1"/>
      <c r="BC84" s="1"/>
      <c r="BD84" s="1"/>
      <c r="BE84" s="1"/>
      <c r="BF84" s="1"/>
      <c r="BG84" s="1"/>
      <c r="BH84" s="1"/>
      <c r="BI84" s="1"/>
      <c r="BJ84" s="1"/>
      <c r="BK84" s="1"/>
      <c r="BL84" s="1"/>
      <c r="BM84" s="1"/>
      <c r="BN84" s="1"/>
      <c r="BO84" s="1"/>
      <c r="BP84" s="1"/>
      <c r="BQ84" s="1"/>
      <c r="BR84" s="1"/>
      <c r="BS84" s="1"/>
      <c r="BT84" s="1"/>
      <c r="BU84" s="1"/>
      <c r="BV84" s="1"/>
      <c r="BW84" s="1"/>
      <c r="BX84" s="1"/>
      <c r="BY84" s="1"/>
      <c r="BZ84" s="1"/>
      <c r="CA84" s="1"/>
      <c r="CB84" s="1"/>
      <c r="CC84" s="1"/>
      <c r="CD84" s="1"/>
      <c r="CE84" s="1"/>
      <c r="CF84" s="1"/>
      <c r="CG84" s="1"/>
      <c r="CH84" s="1"/>
      <c r="CI84" s="1"/>
      <c r="CJ84" s="1"/>
      <c r="CK84" s="1"/>
      <c r="CL84" s="1"/>
      <c r="CM84" s="1"/>
      <c r="CN84" s="1"/>
      <c r="CO84" s="1"/>
      <c r="CP84" s="1"/>
      <c r="CQ84" s="1"/>
      <c r="CR84" s="1"/>
      <c r="CS84" s="1"/>
      <c r="CT84" s="1"/>
      <c r="CU84" s="1"/>
      <c r="CV84" s="1"/>
      <c r="CW84" s="1"/>
      <c r="CX84" s="1"/>
      <c r="CY84" s="1"/>
      <c r="CZ84" s="1"/>
      <c r="DA84" s="1"/>
      <c r="DB84" s="1"/>
      <c r="DC84" s="1"/>
      <c r="DD84" s="1"/>
      <c r="DE84" s="1"/>
      <c r="DF84" s="1"/>
      <c r="DG84" s="1"/>
      <c r="DH84" s="1"/>
      <c r="DI84" s="1"/>
      <c r="DJ84" s="1"/>
      <c r="DK84" s="1"/>
      <c r="DL84" s="1"/>
      <c r="DM84" s="1"/>
      <c r="DN84" s="1"/>
      <c r="DO84" s="1"/>
      <c r="DP84" s="1"/>
      <c r="DQ84" s="1"/>
      <c r="DR84" s="1"/>
      <c r="DS84" s="1"/>
      <c r="DT84" s="1"/>
      <c r="DU84" s="1"/>
      <c r="DV84" s="1"/>
      <c r="DW84" s="1"/>
      <c r="DX84" s="1"/>
      <c r="DY84" s="1"/>
      <c r="DZ84" s="1"/>
      <c r="EA84" s="1"/>
      <c r="EB84" s="1"/>
      <c r="EC84" s="1"/>
      <c r="ED84" s="1"/>
      <c r="EE84" s="1"/>
      <c r="EF84" s="1"/>
      <c r="EG84" s="1"/>
      <c r="EH84" s="1"/>
      <c r="EI84" s="1"/>
      <c r="EJ84" s="1"/>
      <c r="EK84" s="1"/>
      <c r="EL84" s="1"/>
      <c r="EM84" s="1"/>
      <c r="EN84" s="1"/>
      <c r="EO84" s="1"/>
      <c r="EP84" s="1"/>
      <c r="EQ84" s="1"/>
      <c r="ER84" s="1"/>
      <c r="ES84" s="1"/>
      <c r="ET84" s="1"/>
      <c r="EU84" s="1"/>
      <c r="EV84" s="1"/>
      <c r="EW84" s="1"/>
      <c r="EX84" s="1"/>
      <c r="EY84" s="1"/>
      <c r="EZ84" s="1"/>
      <c r="FA84" s="1"/>
      <c r="FB84" s="1"/>
      <c r="FC84" s="1"/>
      <c r="FD84" s="1"/>
      <c r="FE84" s="1"/>
      <c r="FF84" s="1"/>
      <c r="FG84" s="1"/>
      <c r="FH84" s="1"/>
      <c r="FI84" s="1"/>
      <c r="FJ84" s="1"/>
      <c r="FK84" s="1"/>
      <c r="FL84" s="1"/>
      <c r="FM84" s="1"/>
      <c r="FN84" s="1"/>
      <c r="FO84" s="1"/>
      <c r="FP84" s="1"/>
      <c r="FQ84" s="1"/>
      <c r="FR84" s="1"/>
      <c r="FS84" s="1"/>
      <c r="FT84" s="1"/>
      <c r="FU84" s="1"/>
      <c r="FV84" s="1"/>
      <c r="FW84" s="1"/>
      <c r="FX84" s="1"/>
      <c r="FY84" s="1"/>
      <c r="FZ84" s="1"/>
      <c r="GA84" s="1"/>
      <c r="GB84" s="1"/>
      <c r="GC84" s="1"/>
      <c r="GD84" s="1"/>
      <c r="GE84" s="1"/>
      <c r="GF84" s="1"/>
      <c r="GG84" s="1"/>
      <c r="GH84" s="1"/>
      <c r="GI84" s="1"/>
      <c r="GJ84" s="1"/>
      <c r="GK84" s="1"/>
      <c r="GL84" s="1"/>
      <c r="GM84" s="1"/>
      <c r="GN84" s="1"/>
      <c r="GO84" s="1"/>
      <c r="GP84" s="1"/>
      <c r="GQ84" s="1"/>
      <c r="GR84" s="1"/>
      <c r="GS84" s="1"/>
      <c r="GT84" s="1"/>
      <c r="GU84" s="1"/>
      <c r="GV84" s="1"/>
      <c r="GW84" s="1"/>
      <c r="GX84" s="1"/>
      <c r="GY84" s="1"/>
      <c r="GZ84" s="1"/>
      <c r="HA84" s="1"/>
      <c r="HB84" s="1"/>
      <c r="HC84" s="1"/>
      <c r="HD84" s="1"/>
      <c r="HE84" s="1"/>
      <c r="HF84" s="1"/>
      <c r="HG84" s="1"/>
      <c r="HH84" s="1"/>
      <c r="HI84" s="1"/>
      <c r="HJ84" s="1"/>
      <c r="HK84" s="1"/>
      <c r="HL84" s="1"/>
      <c r="HM84" s="1"/>
      <c r="HN84" s="1"/>
      <c r="HO84" s="1"/>
      <c r="HP84" s="1"/>
      <c r="HQ84" s="1"/>
      <c r="HR84" s="1"/>
      <c r="HS84" s="1"/>
      <c r="HT84" s="1"/>
      <c r="HU84" s="1"/>
      <c r="HV84" s="1"/>
      <c r="HW84" s="1"/>
      <c r="HX84" s="1"/>
      <c r="HY84" s="1"/>
      <c r="HZ84" s="1"/>
      <c r="IA84" s="1"/>
      <c r="IB84" s="1"/>
      <c r="IC84" s="1"/>
      <c r="ID84" s="1"/>
      <c r="IE84" s="1"/>
      <c r="IF84" s="1"/>
      <c r="IG84" s="1"/>
      <c r="IH84" s="1"/>
      <c r="II84" s="1"/>
      <c r="IJ84" s="1"/>
      <c r="IK84" s="1"/>
      <c r="IL84" s="1"/>
      <c r="IM84" s="1"/>
      <c r="IN84" s="1"/>
      <c r="IO84" s="1"/>
      <c r="IP84" s="1"/>
      <c r="IQ84" s="1"/>
      <c r="IR84" s="1"/>
      <c r="IS84" s="1"/>
      <c r="IT84" s="1"/>
      <c r="IU84" s="1"/>
      <c r="IV84" s="1"/>
    </row>
    <row r="85" spans="1:256" s="17" customFormat="1" ht="15">
      <c r="A85" s="41"/>
      <c r="B85" s="238"/>
      <c r="C85" s="18"/>
      <c r="D85" s="18"/>
      <c r="E85" s="18"/>
      <c r="F85" s="18"/>
      <c r="G85" s="18"/>
      <c r="H85" s="1"/>
      <c r="I85" s="1"/>
      <c r="J85" s="1"/>
      <c r="K85" s="1"/>
      <c r="L85" s="1"/>
      <c r="M85" s="1"/>
      <c r="N85" s="1"/>
      <c r="O85" s="1"/>
      <c r="P85" s="1"/>
      <c r="Q85" s="1"/>
      <c r="R85" s="1"/>
      <c r="S85" s="1"/>
      <c r="T85" s="1"/>
      <c r="U85" s="1"/>
      <c r="V85" s="1"/>
      <c r="W85" s="1"/>
      <c r="X85" s="1"/>
      <c r="Y85" s="1"/>
      <c r="Z85" s="1"/>
      <c r="AA85" s="1"/>
      <c r="AB85" s="1"/>
      <c r="AC85" s="1"/>
      <c r="AD85" s="1"/>
      <c r="AE85" s="1"/>
      <c r="AF85" s="1"/>
      <c r="AG85" s="1"/>
      <c r="AH85" s="1"/>
      <c r="AI85" s="1"/>
      <c r="AJ85" s="1"/>
      <c r="AK85" s="1"/>
      <c r="AL85" s="1"/>
      <c r="AM85" s="1"/>
      <c r="AN85" s="1"/>
      <c r="AO85" s="1"/>
      <c r="AP85" s="1"/>
      <c r="AQ85" s="1"/>
      <c r="AR85" s="1"/>
      <c r="AS85" s="1"/>
      <c r="AT85" s="1"/>
      <c r="AU85" s="1"/>
      <c r="AV85" s="1"/>
      <c r="AW85" s="1"/>
      <c r="AX85" s="1"/>
      <c r="AY85" s="1"/>
      <c r="AZ85" s="1"/>
      <c r="BA85" s="1"/>
      <c r="BB85" s="1"/>
      <c r="BC85" s="1"/>
      <c r="BD85" s="1"/>
      <c r="BE85" s="1"/>
      <c r="BF85" s="1"/>
      <c r="BG85" s="1"/>
      <c r="BH85" s="1"/>
      <c r="BI85" s="1"/>
      <c r="BJ85" s="1"/>
      <c r="BK85" s="1"/>
      <c r="BL85" s="1"/>
      <c r="BM85" s="1"/>
      <c r="BN85" s="1"/>
      <c r="BO85" s="1"/>
      <c r="BP85" s="1"/>
      <c r="BQ85" s="1"/>
      <c r="BR85" s="1"/>
      <c r="BS85" s="1"/>
      <c r="BT85" s="1"/>
      <c r="BU85" s="1"/>
      <c r="BV85" s="1"/>
      <c r="BW85" s="1"/>
      <c r="BX85" s="1"/>
      <c r="BY85" s="1"/>
      <c r="BZ85" s="1"/>
      <c r="CA85" s="1"/>
      <c r="CB85" s="1"/>
      <c r="CC85" s="1"/>
      <c r="CD85" s="1"/>
      <c r="CE85" s="1"/>
      <c r="CF85" s="1"/>
      <c r="CG85" s="1"/>
      <c r="CH85" s="1"/>
      <c r="CI85" s="1"/>
      <c r="CJ85" s="1"/>
      <c r="CK85" s="1"/>
      <c r="CL85" s="1"/>
      <c r="CM85" s="1"/>
      <c r="CN85" s="1"/>
      <c r="CO85" s="1"/>
      <c r="CP85" s="1"/>
      <c r="CQ85" s="1"/>
      <c r="CR85" s="1"/>
      <c r="CS85" s="1"/>
      <c r="CT85" s="1"/>
      <c r="CU85" s="1"/>
      <c r="CV85" s="1"/>
      <c r="CW85" s="1"/>
      <c r="CX85" s="1"/>
      <c r="CY85" s="1"/>
      <c r="CZ85" s="1"/>
      <c r="DA85" s="1"/>
      <c r="DB85" s="1"/>
      <c r="DC85" s="1"/>
      <c r="DD85" s="1"/>
      <c r="DE85" s="1"/>
      <c r="DF85" s="1"/>
      <c r="DG85" s="1"/>
      <c r="DH85" s="1"/>
      <c r="DI85" s="1"/>
      <c r="DJ85" s="1"/>
      <c r="DK85" s="1"/>
      <c r="DL85" s="1"/>
      <c r="DM85" s="1"/>
      <c r="DN85" s="1"/>
      <c r="DO85" s="1"/>
      <c r="DP85" s="1"/>
      <c r="DQ85" s="1"/>
      <c r="DR85" s="1"/>
      <c r="DS85" s="1"/>
      <c r="DT85" s="1"/>
      <c r="DU85" s="1"/>
      <c r="DV85" s="1"/>
      <c r="DW85" s="1"/>
      <c r="DX85" s="1"/>
      <c r="DY85" s="1"/>
      <c r="DZ85" s="1"/>
      <c r="EA85" s="1"/>
      <c r="EB85" s="1"/>
      <c r="EC85" s="1"/>
      <c r="ED85" s="1"/>
      <c r="EE85" s="1"/>
      <c r="EF85" s="1"/>
      <c r="EG85" s="1"/>
      <c r="EH85" s="1"/>
      <c r="EI85" s="1"/>
      <c r="EJ85" s="1"/>
      <c r="EK85" s="1"/>
      <c r="EL85" s="1"/>
      <c r="EM85" s="1"/>
      <c r="EN85" s="1"/>
      <c r="EO85" s="1"/>
      <c r="EP85" s="1"/>
      <c r="EQ85" s="1"/>
      <c r="ER85" s="1"/>
      <c r="ES85" s="1"/>
      <c r="ET85" s="1"/>
      <c r="EU85" s="1"/>
      <c r="EV85" s="1"/>
      <c r="EW85" s="1"/>
      <c r="EX85" s="1"/>
      <c r="EY85" s="1"/>
      <c r="EZ85" s="1"/>
      <c r="FA85" s="1"/>
      <c r="FB85" s="1"/>
      <c r="FC85" s="1"/>
      <c r="FD85" s="1"/>
      <c r="FE85" s="1"/>
      <c r="FF85" s="1"/>
      <c r="FG85" s="1"/>
      <c r="FH85" s="1"/>
      <c r="FI85" s="1"/>
      <c r="FJ85" s="1"/>
      <c r="FK85" s="1"/>
      <c r="FL85" s="1"/>
      <c r="FM85" s="1"/>
      <c r="FN85" s="1"/>
      <c r="FO85" s="1"/>
      <c r="FP85" s="1"/>
      <c r="FQ85" s="1"/>
      <c r="FR85" s="1"/>
      <c r="FS85" s="1"/>
      <c r="FT85" s="1"/>
      <c r="FU85" s="1"/>
      <c r="FV85" s="1"/>
      <c r="FW85" s="1"/>
      <c r="FX85" s="1"/>
      <c r="FY85" s="1"/>
      <c r="FZ85" s="1"/>
      <c r="GA85" s="1"/>
      <c r="GB85" s="1"/>
      <c r="GC85" s="1"/>
      <c r="GD85" s="1"/>
      <c r="GE85" s="1"/>
      <c r="GF85" s="1"/>
      <c r="GG85" s="1"/>
      <c r="GH85" s="1"/>
      <c r="GI85" s="1"/>
      <c r="GJ85" s="1"/>
      <c r="GK85" s="1"/>
      <c r="GL85" s="1"/>
      <c r="GM85" s="1"/>
      <c r="GN85" s="1"/>
      <c r="GO85" s="1"/>
      <c r="GP85" s="1"/>
      <c r="GQ85" s="1"/>
      <c r="GR85" s="1"/>
      <c r="GS85" s="1"/>
      <c r="GT85" s="1"/>
      <c r="GU85" s="1"/>
      <c r="GV85" s="1"/>
      <c r="GW85" s="1"/>
      <c r="GX85" s="1"/>
      <c r="GY85" s="1"/>
      <c r="GZ85" s="1"/>
      <c r="HA85" s="1"/>
      <c r="HB85" s="1"/>
      <c r="HC85" s="1"/>
      <c r="HD85" s="1"/>
      <c r="HE85" s="1"/>
      <c r="HF85" s="1"/>
      <c r="HG85" s="1"/>
      <c r="HH85" s="1"/>
      <c r="HI85" s="1"/>
      <c r="HJ85" s="1"/>
      <c r="HK85" s="1"/>
      <c r="HL85" s="1"/>
      <c r="HM85" s="1"/>
      <c r="HN85" s="1"/>
      <c r="HO85" s="1"/>
      <c r="HP85" s="1"/>
      <c r="HQ85" s="1"/>
      <c r="HR85" s="1"/>
      <c r="HS85" s="1"/>
      <c r="HT85" s="1"/>
      <c r="HU85" s="1"/>
      <c r="HV85" s="1"/>
      <c r="HW85" s="1"/>
      <c r="HX85" s="1"/>
      <c r="HY85" s="1"/>
      <c r="HZ85" s="1"/>
      <c r="IA85" s="1"/>
      <c r="IB85" s="1"/>
      <c r="IC85" s="1"/>
      <c r="ID85" s="1"/>
      <c r="IE85" s="1"/>
      <c r="IF85" s="1"/>
      <c r="IG85" s="1"/>
      <c r="IH85" s="1"/>
      <c r="II85" s="1"/>
      <c r="IJ85" s="1"/>
      <c r="IK85" s="1"/>
      <c r="IL85" s="1"/>
      <c r="IM85" s="1"/>
      <c r="IN85" s="1"/>
      <c r="IO85" s="1"/>
      <c r="IP85" s="1"/>
      <c r="IQ85" s="1"/>
      <c r="IR85" s="1"/>
      <c r="IS85" s="1"/>
      <c r="IT85" s="1"/>
      <c r="IU85" s="1"/>
      <c r="IV85" s="1"/>
    </row>
    <row r="86" spans="1:256" s="17" customFormat="1" ht="15">
      <c r="A86" s="41"/>
      <c r="B86" s="238"/>
      <c r="C86" s="18"/>
      <c r="D86" s="18"/>
      <c r="E86" s="18"/>
      <c r="F86" s="18"/>
      <c r="G86" s="18"/>
      <c r="H86" s="1"/>
      <c r="I86" s="1"/>
      <c r="J86" s="1"/>
      <c r="K86" s="1"/>
      <c r="L86" s="1"/>
      <c r="M86" s="1"/>
      <c r="N86" s="1"/>
      <c r="O86" s="1"/>
      <c r="P86" s="1"/>
      <c r="Q86" s="1"/>
      <c r="R86" s="1"/>
      <c r="S86" s="1"/>
      <c r="T86" s="1"/>
      <c r="U86" s="1"/>
      <c r="V86" s="1"/>
      <c r="W86" s="1"/>
      <c r="X86" s="1"/>
      <c r="Y86" s="1"/>
      <c r="Z86" s="1"/>
      <c r="AA86" s="1"/>
      <c r="AB86" s="1"/>
      <c r="AC86" s="1"/>
      <c r="AD86" s="1"/>
      <c r="AE86" s="1"/>
      <c r="AF86" s="1"/>
      <c r="AG86" s="1"/>
      <c r="AH86" s="1"/>
      <c r="AI86" s="1"/>
      <c r="AJ86" s="1"/>
      <c r="AK86" s="1"/>
      <c r="AL86" s="1"/>
      <c r="AM86" s="1"/>
      <c r="AN86" s="1"/>
      <c r="AO86" s="1"/>
      <c r="AP86" s="1"/>
      <c r="AQ86" s="1"/>
      <c r="AR86" s="1"/>
      <c r="AS86" s="1"/>
      <c r="AT86" s="1"/>
      <c r="AU86" s="1"/>
      <c r="AV86" s="1"/>
      <c r="AW86" s="1"/>
      <c r="AX86" s="1"/>
      <c r="AY86" s="1"/>
      <c r="AZ86" s="1"/>
      <c r="BA86" s="1"/>
      <c r="BB86" s="1"/>
      <c r="BC86" s="1"/>
      <c r="BD86" s="1"/>
      <c r="BE86" s="1"/>
      <c r="BF86" s="1"/>
      <c r="BG86" s="1"/>
      <c r="BH86" s="1"/>
      <c r="BI86" s="1"/>
      <c r="BJ86" s="1"/>
      <c r="BK86" s="1"/>
      <c r="BL86" s="1"/>
      <c r="BM86" s="1"/>
      <c r="BN86" s="1"/>
      <c r="BO86" s="1"/>
      <c r="BP86" s="1"/>
      <c r="BQ86" s="1"/>
      <c r="BR86" s="1"/>
      <c r="BS86" s="1"/>
      <c r="BT86" s="1"/>
      <c r="BU86" s="1"/>
      <c r="BV86" s="1"/>
      <c r="BW86" s="1"/>
      <c r="BX86" s="1"/>
      <c r="BY86" s="1"/>
      <c r="BZ86" s="1"/>
      <c r="CA86" s="1"/>
      <c r="CB86" s="1"/>
      <c r="CC86" s="1"/>
      <c r="CD86" s="1"/>
      <c r="CE86" s="1"/>
      <c r="CF86" s="1"/>
      <c r="CG86" s="1"/>
      <c r="CH86" s="1"/>
      <c r="CI86" s="1"/>
      <c r="CJ86" s="1"/>
      <c r="CK86" s="1"/>
      <c r="CL86" s="1"/>
      <c r="CM86" s="1"/>
      <c r="CN86" s="1"/>
      <c r="CO86" s="1"/>
      <c r="CP86" s="1"/>
      <c r="CQ86" s="1"/>
      <c r="CR86" s="1"/>
      <c r="CS86" s="1"/>
      <c r="CT86" s="1"/>
      <c r="CU86" s="1"/>
      <c r="CV86" s="1"/>
      <c r="CW86" s="1"/>
      <c r="CX86" s="1"/>
      <c r="CY86" s="1"/>
      <c r="CZ86" s="1"/>
      <c r="DA86" s="1"/>
      <c r="DB86" s="1"/>
      <c r="DC86" s="1"/>
      <c r="DD86" s="1"/>
      <c r="DE86" s="1"/>
      <c r="DF86" s="1"/>
      <c r="DG86" s="1"/>
      <c r="DH86" s="1"/>
      <c r="DI86" s="1"/>
      <c r="DJ86" s="1"/>
      <c r="DK86" s="1"/>
      <c r="DL86" s="1"/>
      <c r="DM86" s="1"/>
      <c r="DN86" s="1"/>
      <c r="DO86" s="1"/>
      <c r="DP86" s="1"/>
      <c r="DQ86" s="1"/>
      <c r="DR86" s="1"/>
      <c r="DS86" s="1"/>
      <c r="DT86" s="1"/>
      <c r="DU86" s="1"/>
      <c r="DV86" s="1"/>
      <c r="DW86" s="1"/>
      <c r="DX86" s="1"/>
      <c r="DY86" s="1"/>
      <c r="DZ86" s="1"/>
      <c r="EA86" s="1"/>
      <c r="EB86" s="1"/>
      <c r="EC86" s="1"/>
      <c r="ED86" s="1"/>
      <c r="EE86" s="1"/>
      <c r="EF86" s="1"/>
      <c r="EG86" s="1"/>
      <c r="EH86" s="1"/>
      <c r="EI86" s="1"/>
      <c r="EJ86" s="1"/>
      <c r="EK86" s="1"/>
      <c r="EL86" s="1"/>
      <c r="EM86" s="1"/>
      <c r="EN86" s="1"/>
      <c r="EO86" s="1"/>
      <c r="EP86" s="1"/>
      <c r="EQ86" s="1"/>
      <c r="ER86" s="1"/>
      <c r="ES86" s="1"/>
      <c r="ET86" s="1"/>
      <c r="EU86" s="1"/>
      <c r="EV86" s="1"/>
      <c r="EW86" s="1"/>
      <c r="EX86" s="1"/>
      <c r="EY86" s="1"/>
      <c r="EZ86" s="1"/>
      <c r="FA86" s="1"/>
      <c r="FB86" s="1"/>
      <c r="FC86" s="1"/>
      <c r="FD86" s="1"/>
      <c r="FE86" s="1"/>
      <c r="FF86" s="1"/>
      <c r="FG86" s="1"/>
      <c r="FH86" s="1"/>
      <c r="FI86" s="1"/>
      <c r="FJ86" s="1"/>
      <c r="FK86" s="1"/>
      <c r="FL86" s="1"/>
      <c r="FM86" s="1"/>
      <c r="FN86" s="1"/>
      <c r="FO86" s="1"/>
      <c r="FP86" s="1"/>
      <c r="FQ86" s="1"/>
      <c r="FR86" s="1"/>
      <c r="FS86" s="1"/>
      <c r="FT86" s="1"/>
      <c r="FU86" s="1"/>
      <c r="FV86" s="1"/>
      <c r="FW86" s="1"/>
      <c r="FX86" s="1"/>
      <c r="FY86" s="1"/>
      <c r="FZ86" s="1"/>
      <c r="GA86" s="1"/>
      <c r="GB86" s="1"/>
      <c r="GC86" s="1"/>
      <c r="GD86" s="1"/>
      <c r="GE86" s="1"/>
      <c r="GF86" s="1"/>
      <c r="GG86" s="1"/>
      <c r="GH86" s="1"/>
      <c r="GI86" s="1"/>
      <c r="GJ86" s="1"/>
      <c r="GK86" s="1"/>
      <c r="GL86" s="1"/>
      <c r="GM86" s="1"/>
      <c r="GN86" s="1"/>
      <c r="GO86" s="1"/>
      <c r="GP86" s="1"/>
      <c r="GQ86" s="1"/>
      <c r="GR86" s="1"/>
      <c r="GS86" s="1"/>
      <c r="GT86" s="1"/>
      <c r="GU86" s="1"/>
      <c r="GV86" s="1"/>
      <c r="GW86" s="1"/>
      <c r="GX86" s="1"/>
      <c r="GY86" s="1"/>
      <c r="GZ86" s="1"/>
      <c r="HA86" s="1"/>
      <c r="HB86" s="1"/>
      <c r="HC86" s="1"/>
      <c r="HD86" s="1"/>
      <c r="HE86" s="1"/>
      <c r="HF86" s="1"/>
      <c r="HG86" s="1"/>
      <c r="HH86" s="1"/>
      <c r="HI86" s="1"/>
      <c r="HJ86" s="1"/>
      <c r="HK86" s="1"/>
      <c r="HL86" s="1"/>
      <c r="HM86" s="1"/>
      <c r="HN86" s="1"/>
      <c r="HO86" s="1"/>
      <c r="HP86" s="1"/>
      <c r="HQ86" s="1"/>
      <c r="HR86" s="1"/>
      <c r="HS86" s="1"/>
      <c r="HT86" s="1"/>
      <c r="HU86" s="1"/>
      <c r="HV86" s="1"/>
      <c r="HW86" s="1"/>
      <c r="HX86" s="1"/>
      <c r="HY86" s="1"/>
      <c r="HZ86" s="1"/>
      <c r="IA86" s="1"/>
      <c r="IB86" s="1"/>
      <c r="IC86" s="1"/>
      <c r="ID86" s="1"/>
      <c r="IE86" s="1"/>
      <c r="IF86" s="1"/>
      <c r="IG86" s="1"/>
      <c r="IH86" s="1"/>
      <c r="II86" s="1"/>
      <c r="IJ86" s="1"/>
      <c r="IK86" s="1"/>
      <c r="IL86" s="1"/>
      <c r="IM86" s="1"/>
      <c r="IN86" s="1"/>
      <c r="IO86" s="1"/>
      <c r="IP86" s="1"/>
      <c r="IQ86" s="1"/>
      <c r="IR86" s="1"/>
      <c r="IS86" s="1"/>
      <c r="IT86" s="1"/>
      <c r="IU86" s="1"/>
      <c r="IV86" s="1"/>
    </row>
    <row r="87" spans="1:256" s="17" customFormat="1" ht="15">
      <c r="A87" s="41"/>
      <c r="B87" s="238"/>
      <c r="C87" s="18"/>
      <c r="D87" s="18"/>
      <c r="E87" s="18"/>
      <c r="F87" s="18"/>
      <c r="G87" s="18"/>
      <c r="H87" s="1"/>
      <c r="I87" s="1"/>
      <c r="J87" s="1"/>
      <c r="K87" s="1"/>
      <c r="L87" s="1"/>
      <c r="M87" s="1"/>
      <c r="N87" s="1"/>
      <c r="O87" s="1"/>
      <c r="P87" s="1"/>
      <c r="Q87" s="1"/>
      <c r="R87" s="1"/>
      <c r="S87" s="1"/>
      <c r="T87" s="1"/>
      <c r="U87" s="1"/>
      <c r="V87" s="1"/>
      <c r="W87" s="1"/>
      <c r="X87" s="1"/>
      <c r="Y87" s="1"/>
      <c r="Z87" s="1"/>
      <c r="AA87" s="1"/>
      <c r="AB87" s="1"/>
      <c r="AC87" s="1"/>
      <c r="AD87" s="1"/>
      <c r="AE87" s="1"/>
      <c r="AF87" s="1"/>
      <c r="AG87" s="1"/>
      <c r="AH87" s="1"/>
      <c r="AI87" s="1"/>
      <c r="AJ87" s="1"/>
      <c r="AK87" s="1"/>
      <c r="AL87" s="1"/>
      <c r="AM87" s="1"/>
      <c r="AN87" s="1"/>
      <c r="AO87" s="1"/>
      <c r="AP87" s="1"/>
      <c r="AQ87" s="1"/>
      <c r="AR87" s="1"/>
      <c r="AS87" s="1"/>
      <c r="AT87" s="1"/>
      <c r="AU87" s="1"/>
      <c r="AV87" s="1"/>
      <c r="AW87" s="1"/>
      <c r="AX87" s="1"/>
      <c r="AY87" s="1"/>
      <c r="AZ87" s="1"/>
      <c r="BA87" s="1"/>
      <c r="BB87" s="1"/>
      <c r="BC87" s="1"/>
      <c r="BD87" s="1"/>
      <c r="BE87" s="1"/>
      <c r="BF87" s="1"/>
      <c r="BG87" s="1"/>
      <c r="BH87" s="1"/>
      <c r="BI87" s="1"/>
      <c r="BJ87" s="1"/>
      <c r="BK87" s="1"/>
      <c r="BL87" s="1"/>
      <c r="BM87" s="1"/>
      <c r="BN87" s="1"/>
      <c r="BO87" s="1"/>
      <c r="BP87" s="1"/>
      <c r="BQ87" s="1"/>
      <c r="BR87" s="1"/>
      <c r="BS87" s="1"/>
      <c r="BT87" s="1"/>
      <c r="BU87" s="1"/>
      <c r="BV87" s="1"/>
      <c r="BW87" s="1"/>
      <c r="BX87" s="1"/>
      <c r="BY87" s="1"/>
      <c r="BZ87" s="1"/>
      <c r="CA87" s="1"/>
      <c r="CB87" s="1"/>
      <c r="CC87" s="1"/>
      <c r="CD87" s="1"/>
      <c r="CE87" s="1"/>
      <c r="CF87" s="1"/>
      <c r="CG87" s="1"/>
      <c r="CH87" s="1"/>
      <c r="CI87" s="1"/>
      <c r="CJ87" s="1"/>
      <c r="CK87" s="1"/>
      <c r="CL87" s="1"/>
      <c r="CM87" s="1"/>
      <c r="CN87" s="1"/>
      <c r="CO87" s="1"/>
      <c r="CP87" s="1"/>
      <c r="CQ87" s="1"/>
      <c r="CR87" s="1"/>
      <c r="CS87" s="1"/>
      <c r="CT87" s="1"/>
      <c r="CU87" s="1"/>
      <c r="CV87" s="1"/>
      <c r="CW87" s="1"/>
      <c r="CX87" s="1"/>
      <c r="CY87" s="1"/>
      <c r="CZ87" s="1"/>
      <c r="DA87" s="1"/>
      <c r="DB87" s="1"/>
      <c r="DC87" s="1"/>
      <c r="DD87" s="1"/>
      <c r="DE87" s="1"/>
      <c r="DF87" s="1"/>
      <c r="DG87" s="1"/>
      <c r="DH87" s="1"/>
      <c r="DI87" s="1"/>
      <c r="DJ87" s="1"/>
      <c r="DK87" s="1"/>
      <c r="DL87" s="1"/>
      <c r="DM87" s="1"/>
      <c r="DN87" s="1"/>
      <c r="DO87" s="1"/>
      <c r="DP87" s="1"/>
      <c r="DQ87" s="1"/>
      <c r="DR87" s="1"/>
      <c r="DS87" s="1"/>
      <c r="DT87" s="1"/>
      <c r="DU87" s="1"/>
      <c r="DV87" s="1"/>
      <c r="DW87" s="1"/>
      <c r="DX87" s="1"/>
      <c r="DY87" s="1"/>
      <c r="DZ87" s="1"/>
      <c r="EA87" s="1"/>
      <c r="EB87" s="1"/>
      <c r="EC87" s="1"/>
      <c r="ED87" s="1"/>
      <c r="EE87" s="1"/>
      <c r="EF87" s="1"/>
      <c r="EG87" s="1"/>
      <c r="EH87" s="1"/>
      <c r="EI87" s="1"/>
      <c r="EJ87" s="1"/>
      <c r="EK87" s="1"/>
      <c r="EL87" s="1"/>
      <c r="EM87" s="1"/>
      <c r="EN87" s="1"/>
      <c r="EO87" s="1"/>
      <c r="EP87" s="1"/>
      <c r="EQ87" s="1"/>
      <c r="ER87" s="1"/>
      <c r="ES87" s="1"/>
      <c r="ET87" s="1"/>
      <c r="EU87" s="1"/>
      <c r="EV87" s="1"/>
      <c r="EW87" s="1"/>
      <c r="EX87" s="1"/>
      <c r="EY87" s="1"/>
      <c r="EZ87" s="1"/>
      <c r="FA87" s="1"/>
      <c r="FB87" s="1"/>
      <c r="FC87" s="1"/>
      <c r="FD87" s="1"/>
      <c r="FE87" s="1"/>
      <c r="FF87" s="1"/>
      <c r="FG87" s="1"/>
      <c r="FH87" s="1"/>
      <c r="FI87" s="1"/>
      <c r="FJ87" s="1"/>
      <c r="FK87" s="1"/>
      <c r="FL87" s="1"/>
      <c r="FM87" s="1"/>
      <c r="FN87" s="1"/>
      <c r="FO87" s="1"/>
      <c r="FP87" s="1"/>
      <c r="FQ87" s="1"/>
      <c r="FR87" s="1"/>
      <c r="FS87" s="1"/>
      <c r="FT87" s="1"/>
      <c r="FU87" s="1"/>
      <c r="FV87" s="1"/>
      <c r="FW87" s="1"/>
      <c r="FX87" s="1"/>
      <c r="FY87" s="1"/>
      <c r="FZ87" s="1"/>
      <c r="GA87" s="1"/>
      <c r="GB87" s="1"/>
      <c r="GC87" s="1"/>
      <c r="GD87" s="1"/>
      <c r="GE87" s="1"/>
      <c r="GF87" s="1"/>
      <c r="GG87" s="1"/>
      <c r="GH87" s="1"/>
      <c r="GI87" s="1"/>
      <c r="GJ87" s="1"/>
      <c r="GK87" s="1"/>
      <c r="GL87" s="1"/>
      <c r="GM87" s="1"/>
      <c r="GN87" s="1"/>
      <c r="GO87" s="1"/>
      <c r="GP87" s="1"/>
      <c r="GQ87" s="1"/>
      <c r="GR87" s="1"/>
      <c r="GS87" s="1"/>
      <c r="GT87" s="1"/>
      <c r="GU87" s="1"/>
      <c r="GV87" s="1"/>
      <c r="GW87" s="1"/>
      <c r="GX87" s="1"/>
      <c r="GY87" s="1"/>
      <c r="GZ87" s="1"/>
      <c r="HA87" s="1"/>
      <c r="HB87" s="1"/>
      <c r="HC87" s="1"/>
      <c r="HD87" s="1"/>
      <c r="HE87" s="1"/>
      <c r="HF87" s="1"/>
      <c r="HG87" s="1"/>
      <c r="HH87" s="1"/>
      <c r="HI87" s="1"/>
      <c r="HJ87" s="1"/>
      <c r="HK87" s="1"/>
      <c r="HL87" s="1"/>
      <c r="HM87" s="1"/>
      <c r="HN87" s="1"/>
      <c r="HO87" s="1"/>
      <c r="HP87" s="1"/>
      <c r="HQ87" s="1"/>
      <c r="HR87" s="1"/>
      <c r="HS87" s="1"/>
      <c r="HT87" s="1"/>
      <c r="HU87" s="1"/>
      <c r="HV87" s="1"/>
      <c r="HW87" s="1"/>
      <c r="HX87" s="1"/>
      <c r="HY87" s="1"/>
      <c r="HZ87" s="1"/>
      <c r="IA87" s="1"/>
      <c r="IB87" s="1"/>
      <c r="IC87" s="1"/>
      <c r="ID87" s="1"/>
      <c r="IE87" s="1"/>
      <c r="IF87" s="1"/>
      <c r="IG87" s="1"/>
      <c r="IH87" s="1"/>
      <c r="II87" s="1"/>
      <c r="IJ87" s="1"/>
      <c r="IK87" s="1"/>
      <c r="IL87" s="1"/>
      <c r="IM87" s="1"/>
      <c r="IN87" s="1"/>
      <c r="IO87" s="1"/>
      <c r="IP87" s="1"/>
      <c r="IQ87" s="1"/>
      <c r="IR87" s="1"/>
      <c r="IS87" s="1"/>
      <c r="IT87" s="1"/>
      <c r="IU87" s="1"/>
      <c r="IV87" s="1"/>
    </row>
    <row r="88" spans="1:256" s="17" customFormat="1" ht="15">
      <c r="A88" s="41"/>
      <c r="B88" s="238"/>
      <c r="C88" s="18"/>
      <c r="D88" s="18"/>
      <c r="E88" s="18"/>
      <c r="F88" s="18"/>
      <c r="G88" s="18"/>
      <c r="H88" s="1"/>
      <c r="I88" s="1"/>
      <c r="J88" s="1"/>
      <c r="K88" s="1"/>
      <c r="L88" s="1"/>
      <c r="M88" s="1"/>
      <c r="N88" s="1"/>
      <c r="O88" s="1"/>
      <c r="P88" s="1"/>
      <c r="Q88" s="1"/>
      <c r="R88" s="1"/>
      <c r="S88" s="1"/>
      <c r="T88" s="1"/>
      <c r="U88" s="1"/>
      <c r="V88" s="1"/>
      <c r="W88" s="1"/>
      <c r="X88" s="1"/>
      <c r="Y88" s="1"/>
      <c r="Z88" s="1"/>
      <c r="AA88" s="1"/>
      <c r="AB88" s="1"/>
      <c r="AC88" s="1"/>
      <c r="AD88" s="1"/>
      <c r="AE88" s="1"/>
      <c r="AF88" s="1"/>
      <c r="AG88" s="1"/>
      <c r="AH88" s="1"/>
      <c r="AI88" s="1"/>
      <c r="AJ88" s="1"/>
      <c r="AK88" s="1"/>
      <c r="AL88" s="1"/>
      <c r="AM88" s="1"/>
      <c r="AN88" s="1"/>
      <c r="AO88" s="1"/>
      <c r="AP88" s="1"/>
      <c r="AQ88" s="1"/>
      <c r="AR88" s="1"/>
      <c r="AS88" s="1"/>
      <c r="AT88" s="1"/>
      <c r="AU88" s="1"/>
      <c r="AV88" s="1"/>
      <c r="AW88" s="1"/>
      <c r="AX88" s="1"/>
      <c r="AY88" s="1"/>
      <c r="AZ88" s="1"/>
      <c r="BA88" s="1"/>
      <c r="BB88" s="1"/>
      <c r="BC88" s="1"/>
      <c r="BD88" s="1"/>
      <c r="BE88" s="1"/>
      <c r="BF88" s="1"/>
      <c r="BG88" s="1"/>
      <c r="BH88" s="1"/>
      <c r="BI88" s="1"/>
      <c r="BJ88" s="1"/>
      <c r="BK88" s="1"/>
      <c r="BL88" s="1"/>
      <c r="BM88" s="1"/>
      <c r="BN88" s="1"/>
      <c r="BO88" s="1"/>
      <c r="BP88" s="1"/>
      <c r="BQ88" s="1"/>
      <c r="BR88" s="1"/>
      <c r="BS88" s="1"/>
      <c r="BT88" s="1"/>
      <c r="BU88" s="1"/>
      <c r="BV88" s="1"/>
      <c r="BW88" s="1"/>
      <c r="BX88" s="1"/>
      <c r="BY88" s="1"/>
      <c r="BZ88" s="1"/>
      <c r="CA88" s="1"/>
      <c r="CB88" s="1"/>
      <c r="CC88" s="1"/>
      <c r="CD88" s="1"/>
      <c r="CE88" s="1"/>
      <c r="CF88" s="1"/>
      <c r="CG88" s="1"/>
      <c r="CH88" s="1"/>
      <c r="CI88" s="1"/>
      <c r="CJ88" s="1"/>
      <c r="CK88" s="1"/>
      <c r="CL88" s="1"/>
      <c r="CM88" s="1"/>
      <c r="CN88" s="1"/>
      <c r="CO88" s="1"/>
      <c r="CP88" s="1"/>
      <c r="CQ88" s="1"/>
      <c r="CR88" s="1"/>
      <c r="CS88" s="1"/>
      <c r="CT88" s="1"/>
      <c r="CU88" s="1"/>
      <c r="CV88" s="1"/>
      <c r="CW88" s="1"/>
      <c r="CX88" s="1"/>
      <c r="CY88" s="1"/>
      <c r="CZ88" s="1"/>
      <c r="DA88" s="1"/>
      <c r="DB88" s="1"/>
      <c r="DC88" s="1"/>
      <c r="DD88" s="1"/>
      <c r="DE88" s="1"/>
      <c r="DF88" s="1"/>
      <c r="DG88" s="1"/>
      <c r="DH88" s="1"/>
      <c r="DI88" s="1"/>
      <c r="DJ88" s="1"/>
      <c r="DK88" s="1"/>
      <c r="DL88" s="1"/>
      <c r="DM88" s="1"/>
      <c r="DN88" s="1"/>
      <c r="DO88" s="1"/>
      <c r="DP88" s="1"/>
      <c r="DQ88" s="1"/>
      <c r="DR88" s="1"/>
      <c r="DS88" s="1"/>
      <c r="DT88" s="1"/>
      <c r="DU88" s="1"/>
      <c r="DV88" s="1"/>
      <c r="DW88" s="1"/>
      <c r="DX88" s="1"/>
      <c r="DY88" s="1"/>
      <c r="DZ88" s="1"/>
      <c r="EA88" s="1"/>
      <c r="EB88" s="1"/>
      <c r="EC88" s="1"/>
      <c r="ED88" s="1"/>
      <c r="EE88" s="1"/>
      <c r="EF88" s="1"/>
      <c r="EG88" s="1"/>
      <c r="EH88" s="1"/>
      <c r="EI88" s="1"/>
      <c r="EJ88" s="1"/>
      <c r="EK88" s="1"/>
      <c r="EL88" s="1"/>
      <c r="EM88" s="1"/>
      <c r="EN88" s="1"/>
      <c r="EO88" s="1"/>
      <c r="EP88" s="1"/>
      <c r="EQ88" s="1"/>
      <c r="ER88" s="1"/>
      <c r="ES88" s="1"/>
      <c r="ET88" s="1"/>
      <c r="EU88" s="1"/>
      <c r="EV88" s="1"/>
      <c r="EW88" s="1"/>
      <c r="EX88" s="1"/>
      <c r="EY88" s="1"/>
      <c r="EZ88" s="1"/>
      <c r="FA88" s="1"/>
      <c r="FB88" s="1"/>
      <c r="FC88" s="1"/>
      <c r="FD88" s="1"/>
      <c r="FE88" s="1"/>
      <c r="FF88" s="1"/>
      <c r="FG88" s="1"/>
      <c r="FH88" s="1"/>
      <c r="FI88" s="1"/>
      <c r="FJ88" s="1"/>
      <c r="FK88" s="1"/>
      <c r="FL88" s="1"/>
      <c r="FM88" s="1"/>
      <c r="FN88" s="1"/>
      <c r="FO88" s="1"/>
      <c r="FP88" s="1"/>
      <c r="FQ88" s="1"/>
      <c r="FR88" s="1"/>
      <c r="FS88" s="1"/>
      <c r="FT88" s="1"/>
      <c r="FU88" s="1"/>
      <c r="FV88" s="1"/>
      <c r="FW88" s="1"/>
      <c r="FX88" s="1"/>
      <c r="FY88" s="1"/>
      <c r="FZ88" s="1"/>
      <c r="GA88" s="1"/>
      <c r="GB88" s="1"/>
      <c r="GC88" s="1"/>
      <c r="GD88" s="1"/>
      <c r="GE88" s="1"/>
      <c r="GF88" s="1"/>
      <c r="GG88" s="1"/>
      <c r="GH88" s="1"/>
      <c r="GI88" s="1"/>
      <c r="GJ88" s="1"/>
      <c r="GK88" s="1"/>
      <c r="GL88" s="1"/>
      <c r="GM88" s="1"/>
      <c r="GN88" s="1"/>
      <c r="GO88" s="1"/>
      <c r="GP88" s="1"/>
      <c r="GQ88" s="1"/>
      <c r="GR88" s="1"/>
      <c r="GS88" s="1"/>
      <c r="GT88" s="1"/>
      <c r="GU88" s="1"/>
      <c r="GV88" s="1"/>
      <c r="GW88" s="1"/>
      <c r="GX88" s="1"/>
      <c r="GY88" s="1"/>
      <c r="GZ88" s="1"/>
      <c r="HA88" s="1"/>
      <c r="HB88" s="1"/>
      <c r="HC88" s="1"/>
      <c r="HD88" s="1"/>
      <c r="HE88" s="1"/>
      <c r="HF88" s="1"/>
      <c r="HG88" s="1"/>
      <c r="HH88" s="1"/>
      <c r="HI88" s="1"/>
      <c r="HJ88" s="1"/>
      <c r="HK88" s="1"/>
      <c r="HL88" s="1"/>
      <c r="HM88" s="1"/>
      <c r="HN88" s="1"/>
      <c r="HO88" s="1"/>
      <c r="HP88" s="1"/>
      <c r="HQ88" s="1"/>
      <c r="HR88" s="1"/>
      <c r="HS88" s="1"/>
      <c r="HT88" s="1"/>
      <c r="HU88" s="1"/>
      <c r="HV88" s="1"/>
      <c r="HW88" s="1"/>
      <c r="HX88" s="1"/>
      <c r="HY88" s="1"/>
      <c r="HZ88" s="1"/>
      <c r="IA88" s="1"/>
      <c r="IB88" s="1"/>
      <c r="IC88" s="1"/>
      <c r="ID88" s="1"/>
      <c r="IE88" s="1"/>
      <c r="IF88" s="1"/>
      <c r="IG88" s="1"/>
      <c r="IH88" s="1"/>
      <c r="II88" s="1"/>
      <c r="IJ88" s="1"/>
      <c r="IK88" s="1"/>
      <c r="IL88" s="1"/>
      <c r="IM88" s="1"/>
      <c r="IN88" s="1"/>
      <c r="IO88" s="1"/>
      <c r="IP88" s="1"/>
      <c r="IQ88" s="1"/>
      <c r="IR88" s="1"/>
      <c r="IS88" s="1"/>
      <c r="IT88" s="1"/>
      <c r="IU88" s="1"/>
      <c r="IV88" s="1"/>
    </row>
    <row r="89" spans="1:256" s="17" customFormat="1" ht="15">
      <c r="A89" s="41"/>
      <c r="B89" s="238"/>
      <c r="C89" s="71"/>
      <c r="D89" s="71"/>
      <c r="E89" s="71"/>
      <c r="F89" s="71"/>
      <c r="G89" s="32"/>
      <c r="H89" s="1"/>
      <c r="I89" s="1"/>
      <c r="J89" s="1"/>
      <c r="K89" s="1"/>
      <c r="L89" s="1"/>
      <c r="M89" s="1"/>
      <c r="N89" s="1"/>
      <c r="O89" s="1"/>
      <c r="P89" s="1"/>
      <c r="Q89" s="1"/>
      <c r="R89" s="1"/>
      <c r="S89" s="1"/>
      <c r="T89" s="1"/>
      <c r="U89" s="1"/>
      <c r="V89" s="1"/>
      <c r="W89" s="1"/>
      <c r="X89" s="1"/>
      <c r="Y89" s="1"/>
      <c r="Z89" s="1"/>
      <c r="AA89" s="1"/>
      <c r="AB89" s="1"/>
      <c r="AC89" s="1"/>
      <c r="AD89" s="1"/>
      <c r="AE89" s="1"/>
      <c r="AF89" s="1"/>
      <c r="AG89" s="1"/>
      <c r="AH89" s="1"/>
      <c r="AI89" s="1"/>
      <c r="AJ89" s="1"/>
      <c r="AK89" s="1"/>
      <c r="AL89" s="1"/>
      <c r="AM89" s="1"/>
      <c r="AN89" s="1"/>
      <c r="AO89" s="1"/>
      <c r="AP89" s="1"/>
      <c r="AQ89" s="1"/>
      <c r="AR89" s="1"/>
      <c r="AS89" s="1"/>
      <c r="AT89" s="1"/>
      <c r="AU89" s="1"/>
      <c r="AV89" s="1"/>
      <c r="AW89" s="1"/>
      <c r="AX89" s="1"/>
      <c r="AY89" s="1"/>
      <c r="AZ89" s="1"/>
      <c r="BA89" s="1"/>
      <c r="BB89" s="1"/>
      <c r="BC89" s="1"/>
      <c r="BD89" s="1"/>
      <c r="BE89" s="1"/>
      <c r="BF89" s="1"/>
      <c r="BG89" s="1"/>
      <c r="BH89" s="1"/>
      <c r="BI89" s="1"/>
      <c r="BJ89" s="1"/>
      <c r="BK89" s="1"/>
      <c r="BL89" s="1"/>
      <c r="BM89" s="1"/>
      <c r="BN89" s="1"/>
      <c r="BO89" s="1"/>
      <c r="BP89" s="1"/>
      <c r="BQ89" s="1"/>
      <c r="BR89" s="1"/>
      <c r="BS89" s="1"/>
      <c r="BT89" s="1"/>
      <c r="BU89" s="1"/>
      <c r="BV89" s="1"/>
      <c r="BW89" s="1"/>
      <c r="BX89" s="1"/>
      <c r="BY89" s="1"/>
      <c r="BZ89" s="1"/>
      <c r="CA89" s="1"/>
      <c r="CB89" s="1"/>
      <c r="CC89" s="1"/>
      <c r="CD89" s="1"/>
      <c r="CE89" s="1"/>
      <c r="CF89" s="1"/>
      <c r="CG89" s="1"/>
      <c r="CH89" s="1"/>
      <c r="CI89" s="1"/>
      <c r="CJ89" s="1"/>
      <c r="CK89" s="1"/>
      <c r="CL89" s="1"/>
      <c r="CM89" s="1"/>
      <c r="CN89" s="1"/>
      <c r="CO89" s="1"/>
      <c r="CP89" s="1"/>
      <c r="CQ89" s="1"/>
      <c r="CR89" s="1"/>
      <c r="CS89" s="1"/>
      <c r="CT89" s="1"/>
      <c r="CU89" s="1"/>
      <c r="CV89" s="1"/>
      <c r="CW89" s="1"/>
      <c r="CX89" s="1"/>
      <c r="CY89" s="1"/>
      <c r="CZ89" s="1"/>
      <c r="DA89" s="1"/>
      <c r="DB89" s="1"/>
      <c r="DC89" s="1"/>
      <c r="DD89" s="1"/>
      <c r="DE89" s="1"/>
      <c r="DF89" s="1"/>
      <c r="DG89" s="1"/>
      <c r="DH89" s="1"/>
      <c r="DI89" s="1"/>
      <c r="DJ89" s="1"/>
      <c r="DK89" s="1"/>
      <c r="DL89" s="1"/>
      <c r="DM89" s="1"/>
      <c r="DN89" s="1"/>
      <c r="DO89" s="1"/>
      <c r="DP89" s="1"/>
      <c r="DQ89" s="1"/>
      <c r="DR89" s="1"/>
      <c r="DS89" s="1"/>
      <c r="DT89" s="1"/>
      <c r="DU89" s="1"/>
      <c r="DV89" s="1"/>
      <c r="DW89" s="1"/>
      <c r="DX89" s="1"/>
      <c r="DY89" s="1"/>
      <c r="DZ89" s="1"/>
      <c r="EA89" s="1"/>
      <c r="EB89" s="1"/>
      <c r="EC89" s="1"/>
      <c r="ED89" s="1"/>
      <c r="EE89" s="1"/>
      <c r="EF89" s="1"/>
      <c r="EG89" s="1"/>
      <c r="EH89" s="1"/>
      <c r="EI89" s="1"/>
      <c r="EJ89" s="1"/>
      <c r="EK89" s="1"/>
      <c r="EL89" s="1"/>
      <c r="EM89" s="1"/>
      <c r="EN89" s="1"/>
      <c r="EO89" s="1"/>
      <c r="EP89" s="1"/>
      <c r="EQ89" s="1"/>
      <c r="ER89" s="1"/>
      <c r="ES89" s="1"/>
      <c r="ET89" s="1"/>
      <c r="EU89" s="1"/>
      <c r="EV89" s="1"/>
      <c r="EW89" s="1"/>
      <c r="EX89" s="1"/>
      <c r="EY89" s="1"/>
      <c r="EZ89" s="1"/>
      <c r="FA89" s="1"/>
      <c r="FB89" s="1"/>
      <c r="FC89" s="1"/>
      <c r="FD89" s="1"/>
      <c r="FE89" s="1"/>
      <c r="FF89" s="1"/>
      <c r="FG89" s="1"/>
      <c r="FH89" s="1"/>
      <c r="FI89" s="1"/>
      <c r="FJ89" s="1"/>
      <c r="FK89" s="1"/>
      <c r="FL89" s="1"/>
      <c r="FM89" s="1"/>
      <c r="FN89" s="1"/>
      <c r="FO89" s="1"/>
      <c r="FP89" s="1"/>
      <c r="FQ89" s="1"/>
      <c r="FR89" s="1"/>
      <c r="FS89" s="1"/>
      <c r="FT89" s="1"/>
      <c r="FU89" s="1"/>
      <c r="FV89" s="1"/>
      <c r="FW89" s="1"/>
      <c r="FX89" s="1"/>
      <c r="FY89" s="1"/>
      <c r="FZ89" s="1"/>
      <c r="GA89" s="1"/>
      <c r="GB89" s="1"/>
      <c r="GC89" s="1"/>
      <c r="GD89" s="1"/>
      <c r="GE89" s="1"/>
      <c r="GF89" s="1"/>
      <c r="GG89" s="1"/>
      <c r="GH89" s="1"/>
      <c r="GI89" s="1"/>
      <c r="GJ89" s="1"/>
      <c r="GK89" s="1"/>
      <c r="GL89" s="1"/>
      <c r="GM89" s="1"/>
      <c r="GN89" s="1"/>
      <c r="GO89" s="1"/>
      <c r="GP89" s="1"/>
      <c r="GQ89" s="1"/>
      <c r="GR89" s="1"/>
      <c r="GS89" s="1"/>
      <c r="GT89" s="1"/>
      <c r="GU89" s="1"/>
      <c r="GV89" s="1"/>
      <c r="GW89" s="1"/>
      <c r="GX89" s="1"/>
      <c r="GY89" s="1"/>
      <c r="GZ89" s="1"/>
      <c r="HA89" s="1"/>
      <c r="HB89" s="1"/>
      <c r="HC89" s="1"/>
      <c r="HD89" s="1"/>
      <c r="HE89" s="1"/>
      <c r="HF89" s="1"/>
      <c r="HG89" s="1"/>
      <c r="HH89" s="1"/>
      <c r="HI89" s="1"/>
      <c r="HJ89" s="1"/>
      <c r="HK89" s="1"/>
      <c r="HL89" s="1"/>
      <c r="HM89" s="1"/>
      <c r="HN89" s="1"/>
      <c r="HO89" s="1"/>
      <c r="HP89" s="1"/>
      <c r="HQ89" s="1"/>
      <c r="HR89" s="1"/>
      <c r="HS89" s="1"/>
      <c r="HT89" s="1"/>
      <c r="HU89" s="1"/>
      <c r="HV89" s="1"/>
      <c r="HW89" s="1"/>
      <c r="HX89" s="1"/>
      <c r="HY89" s="1"/>
      <c r="HZ89" s="1"/>
      <c r="IA89" s="1"/>
      <c r="IB89" s="1"/>
      <c r="IC89" s="1"/>
      <c r="ID89" s="1"/>
      <c r="IE89" s="1"/>
      <c r="IF89" s="1"/>
      <c r="IG89" s="1"/>
      <c r="IH89" s="1"/>
      <c r="II89" s="1"/>
      <c r="IJ89" s="1"/>
      <c r="IK89" s="1"/>
      <c r="IL89" s="1"/>
      <c r="IM89" s="1"/>
      <c r="IN89" s="1"/>
      <c r="IO89" s="1"/>
      <c r="IP89" s="1"/>
      <c r="IQ89" s="1"/>
      <c r="IR89" s="1"/>
      <c r="IS89" s="1"/>
      <c r="IT89" s="1"/>
      <c r="IU89" s="1"/>
      <c r="IV89" s="1"/>
    </row>
    <row r="90" spans="1:256" s="17" customFormat="1" ht="15">
      <c r="A90" s="41"/>
      <c r="B90" s="238"/>
      <c r="C90" s="71"/>
      <c r="D90" s="71"/>
      <c r="E90" s="71"/>
      <c r="F90" s="71"/>
      <c r="G90" s="32"/>
      <c r="H90" s="1"/>
      <c r="I90" s="1"/>
      <c r="J90" s="1"/>
      <c r="K90" s="1"/>
      <c r="L90" s="1"/>
      <c r="M90" s="1"/>
      <c r="N90" s="1"/>
      <c r="O90" s="1"/>
      <c r="P90" s="1"/>
      <c r="Q90" s="1"/>
      <c r="R90" s="1"/>
      <c r="S90" s="1"/>
      <c r="T90" s="1"/>
      <c r="U90" s="1"/>
      <c r="V90" s="1"/>
      <c r="W90" s="1"/>
      <c r="X90" s="1"/>
      <c r="Y90" s="1"/>
      <c r="Z90" s="1"/>
      <c r="AA90" s="1"/>
      <c r="AB90" s="1"/>
      <c r="AC90" s="1"/>
      <c r="AD90" s="1"/>
      <c r="AE90" s="1"/>
      <c r="AF90" s="1"/>
      <c r="AG90" s="1"/>
      <c r="AH90" s="1"/>
      <c r="AI90" s="1"/>
      <c r="AJ90" s="1"/>
      <c r="AK90" s="1"/>
      <c r="AL90" s="1"/>
      <c r="AM90" s="1"/>
      <c r="AN90" s="1"/>
      <c r="AO90" s="1"/>
      <c r="AP90" s="1"/>
      <c r="AQ90" s="1"/>
      <c r="AR90" s="1"/>
      <c r="AS90" s="1"/>
      <c r="AT90" s="1"/>
      <c r="AU90" s="1"/>
      <c r="AV90" s="1"/>
      <c r="AW90" s="1"/>
      <c r="AX90" s="1"/>
      <c r="AY90" s="1"/>
      <c r="AZ90" s="1"/>
      <c r="BA90" s="1"/>
      <c r="BB90" s="1"/>
      <c r="BC90" s="1"/>
      <c r="BD90" s="1"/>
      <c r="BE90" s="1"/>
      <c r="BF90" s="1"/>
      <c r="BG90" s="1"/>
      <c r="BH90" s="1"/>
      <c r="BI90" s="1"/>
      <c r="BJ90" s="1"/>
      <c r="BK90" s="1"/>
      <c r="BL90" s="1"/>
      <c r="BM90" s="1"/>
      <c r="BN90" s="1"/>
      <c r="BO90" s="1"/>
      <c r="BP90" s="1"/>
      <c r="BQ90" s="1"/>
      <c r="BR90" s="1"/>
      <c r="BS90" s="1"/>
      <c r="BT90" s="1"/>
      <c r="BU90" s="1"/>
      <c r="BV90" s="1"/>
      <c r="BW90" s="1"/>
      <c r="BX90" s="1"/>
      <c r="BY90" s="1"/>
      <c r="BZ90" s="1"/>
      <c r="CA90" s="1"/>
      <c r="CB90" s="1"/>
      <c r="CC90" s="1"/>
      <c r="CD90" s="1"/>
      <c r="CE90" s="1"/>
      <c r="CF90" s="1"/>
      <c r="CG90" s="1"/>
      <c r="CH90" s="1"/>
      <c r="CI90" s="1"/>
      <c r="CJ90" s="1"/>
      <c r="CK90" s="1"/>
      <c r="CL90" s="1"/>
      <c r="CM90" s="1"/>
      <c r="CN90" s="1"/>
      <c r="CO90" s="1"/>
      <c r="CP90" s="1"/>
      <c r="CQ90" s="1"/>
      <c r="CR90" s="1"/>
      <c r="CS90" s="1"/>
      <c r="CT90" s="1"/>
      <c r="CU90" s="1"/>
      <c r="CV90" s="1"/>
      <c r="CW90" s="1"/>
      <c r="CX90" s="1"/>
      <c r="CY90" s="1"/>
      <c r="CZ90" s="1"/>
      <c r="DA90" s="1"/>
      <c r="DB90" s="1"/>
      <c r="DC90" s="1"/>
      <c r="DD90" s="1"/>
      <c r="DE90" s="1"/>
      <c r="DF90" s="1"/>
      <c r="DG90" s="1"/>
      <c r="DH90" s="1"/>
      <c r="DI90" s="1"/>
      <c r="DJ90" s="1"/>
      <c r="DK90" s="1"/>
      <c r="DL90" s="1"/>
      <c r="DM90" s="1"/>
      <c r="DN90" s="1"/>
      <c r="DO90" s="1"/>
      <c r="DP90" s="1"/>
      <c r="DQ90" s="1"/>
      <c r="DR90" s="1"/>
      <c r="DS90" s="1"/>
      <c r="DT90" s="1"/>
      <c r="DU90" s="1"/>
      <c r="DV90" s="1"/>
      <c r="DW90" s="1"/>
      <c r="DX90" s="1"/>
      <c r="DY90" s="1"/>
      <c r="DZ90" s="1"/>
      <c r="EA90" s="1"/>
      <c r="EB90" s="1"/>
      <c r="EC90" s="1"/>
      <c r="ED90" s="1"/>
      <c r="EE90" s="1"/>
      <c r="EF90" s="1"/>
      <c r="EG90" s="1"/>
      <c r="EH90" s="1"/>
      <c r="EI90" s="1"/>
      <c r="EJ90" s="1"/>
      <c r="EK90" s="1"/>
      <c r="EL90" s="1"/>
      <c r="EM90" s="1"/>
      <c r="EN90" s="1"/>
      <c r="EO90" s="1"/>
      <c r="EP90" s="1"/>
      <c r="EQ90" s="1"/>
      <c r="ER90" s="1"/>
      <c r="ES90" s="1"/>
      <c r="ET90" s="1"/>
      <c r="EU90" s="1"/>
      <c r="EV90" s="1"/>
      <c r="EW90" s="1"/>
      <c r="EX90" s="1"/>
      <c r="EY90" s="1"/>
      <c r="EZ90" s="1"/>
      <c r="FA90" s="1"/>
      <c r="FB90" s="1"/>
      <c r="FC90" s="1"/>
      <c r="FD90" s="1"/>
      <c r="FE90" s="1"/>
      <c r="FF90" s="1"/>
      <c r="FG90" s="1"/>
      <c r="FH90" s="1"/>
      <c r="FI90" s="1"/>
      <c r="FJ90" s="1"/>
      <c r="FK90" s="1"/>
      <c r="FL90" s="1"/>
      <c r="FM90" s="1"/>
      <c r="FN90" s="1"/>
      <c r="FO90" s="1"/>
      <c r="FP90" s="1"/>
      <c r="FQ90" s="1"/>
      <c r="FR90" s="1"/>
      <c r="FS90" s="1"/>
      <c r="FT90" s="1"/>
      <c r="FU90" s="1"/>
      <c r="FV90" s="1"/>
      <c r="FW90" s="1"/>
      <c r="FX90" s="1"/>
      <c r="FY90" s="1"/>
      <c r="FZ90" s="1"/>
      <c r="GA90" s="1"/>
      <c r="GB90" s="1"/>
      <c r="GC90" s="1"/>
      <c r="GD90" s="1"/>
      <c r="GE90" s="1"/>
      <c r="GF90" s="1"/>
      <c r="GG90" s="1"/>
      <c r="GH90" s="1"/>
      <c r="GI90" s="1"/>
      <c r="GJ90" s="1"/>
      <c r="GK90" s="1"/>
      <c r="GL90" s="1"/>
      <c r="GM90" s="1"/>
      <c r="GN90" s="1"/>
      <c r="GO90" s="1"/>
      <c r="GP90" s="1"/>
      <c r="GQ90" s="1"/>
      <c r="GR90" s="1"/>
      <c r="GS90" s="1"/>
      <c r="GT90" s="1"/>
      <c r="GU90" s="1"/>
      <c r="GV90" s="1"/>
      <c r="GW90" s="1"/>
      <c r="GX90" s="1"/>
      <c r="GY90" s="1"/>
      <c r="GZ90" s="1"/>
      <c r="HA90" s="1"/>
      <c r="HB90" s="1"/>
      <c r="HC90" s="1"/>
      <c r="HD90" s="1"/>
      <c r="HE90" s="1"/>
      <c r="HF90" s="1"/>
      <c r="HG90" s="1"/>
      <c r="HH90" s="1"/>
      <c r="HI90" s="1"/>
      <c r="HJ90" s="1"/>
      <c r="HK90" s="1"/>
      <c r="HL90" s="1"/>
      <c r="HM90" s="1"/>
      <c r="HN90" s="1"/>
      <c r="HO90" s="1"/>
      <c r="HP90" s="1"/>
      <c r="HQ90" s="1"/>
      <c r="HR90" s="1"/>
      <c r="HS90" s="1"/>
      <c r="HT90" s="1"/>
      <c r="HU90" s="1"/>
      <c r="HV90" s="1"/>
      <c r="HW90" s="1"/>
      <c r="HX90" s="1"/>
      <c r="HY90" s="1"/>
      <c r="HZ90" s="1"/>
      <c r="IA90" s="1"/>
      <c r="IB90" s="1"/>
      <c r="IC90" s="1"/>
      <c r="ID90" s="1"/>
      <c r="IE90" s="1"/>
      <c r="IF90" s="1"/>
      <c r="IG90" s="1"/>
      <c r="IH90" s="1"/>
      <c r="II90" s="1"/>
      <c r="IJ90" s="1"/>
      <c r="IK90" s="1"/>
      <c r="IL90" s="1"/>
      <c r="IM90" s="1"/>
      <c r="IN90" s="1"/>
      <c r="IO90" s="1"/>
      <c r="IP90" s="1"/>
      <c r="IQ90" s="1"/>
      <c r="IR90" s="1"/>
      <c r="IS90" s="1"/>
      <c r="IT90" s="1"/>
      <c r="IU90" s="1"/>
      <c r="IV90" s="1"/>
    </row>
    <row r="91" spans="1:256" s="17" customFormat="1" ht="15">
      <c r="A91" s="41"/>
      <c r="B91" s="33"/>
      <c r="C91" s="71"/>
      <c r="D91" s="71"/>
      <c r="E91" s="71"/>
      <c r="F91" s="71"/>
      <c r="G91" s="32"/>
      <c r="H91" s="1"/>
      <c r="I91" s="1"/>
      <c r="J91" s="1"/>
      <c r="K91" s="1"/>
      <c r="L91" s="1"/>
      <c r="M91" s="1"/>
      <c r="N91" s="1"/>
      <c r="O91" s="1"/>
      <c r="P91" s="1"/>
      <c r="Q91" s="1"/>
      <c r="R91" s="1"/>
      <c r="S91" s="1"/>
      <c r="T91" s="1"/>
      <c r="U91" s="1"/>
      <c r="V91" s="1"/>
      <c r="W91" s="1"/>
      <c r="X91" s="1"/>
      <c r="Y91" s="1"/>
      <c r="Z91" s="1"/>
      <c r="AA91" s="1"/>
      <c r="AB91" s="1"/>
      <c r="AC91" s="1"/>
      <c r="AD91" s="1"/>
      <c r="AE91" s="1"/>
      <c r="AF91" s="1"/>
      <c r="AG91" s="1"/>
      <c r="AH91" s="1"/>
      <c r="AI91" s="1"/>
      <c r="AJ91" s="1"/>
      <c r="AK91" s="1"/>
      <c r="AL91" s="1"/>
      <c r="AM91" s="1"/>
      <c r="AN91" s="1"/>
      <c r="AO91" s="1"/>
      <c r="AP91" s="1"/>
      <c r="AQ91" s="1"/>
      <c r="AR91" s="1"/>
      <c r="AS91" s="1"/>
      <c r="AT91" s="1"/>
      <c r="AU91" s="1"/>
      <c r="AV91" s="1"/>
      <c r="AW91" s="1"/>
      <c r="AX91" s="1"/>
      <c r="AY91" s="1"/>
      <c r="AZ91" s="1"/>
      <c r="BA91" s="1"/>
      <c r="BB91" s="1"/>
      <c r="BC91" s="1"/>
      <c r="BD91" s="1"/>
      <c r="BE91" s="1"/>
      <c r="BF91" s="1"/>
      <c r="BG91" s="1"/>
      <c r="BH91" s="1"/>
      <c r="BI91" s="1"/>
      <c r="BJ91" s="1"/>
      <c r="BK91" s="1"/>
      <c r="BL91" s="1"/>
      <c r="BM91" s="1"/>
      <c r="BN91" s="1"/>
      <c r="BO91" s="1"/>
      <c r="BP91" s="1"/>
      <c r="BQ91" s="1"/>
      <c r="BR91" s="1"/>
      <c r="BS91" s="1"/>
      <c r="BT91" s="1"/>
      <c r="BU91" s="1"/>
      <c r="BV91" s="1"/>
      <c r="BW91" s="1"/>
      <c r="BX91" s="1"/>
      <c r="BY91" s="1"/>
      <c r="BZ91" s="1"/>
      <c r="CA91" s="1"/>
      <c r="CB91" s="1"/>
      <c r="CC91" s="1"/>
      <c r="CD91" s="1"/>
      <c r="CE91" s="1"/>
      <c r="CF91" s="1"/>
      <c r="CG91" s="1"/>
      <c r="CH91" s="1"/>
      <c r="CI91" s="1"/>
      <c r="CJ91" s="1"/>
      <c r="CK91" s="1"/>
      <c r="CL91" s="1"/>
      <c r="CM91" s="1"/>
      <c r="CN91" s="1"/>
      <c r="CO91" s="1"/>
      <c r="CP91" s="1"/>
      <c r="CQ91" s="1"/>
      <c r="CR91" s="1"/>
      <c r="CS91" s="1"/>
      <c r="CT91" s="1"/>
      <c r="CU91" s="1"/>
      <c r="CV91" s="1"/>
      <c r="CW91" s="1"/>
      <c r="CX91" s="1"/>
      <c r="CY91" s="1"/>
      <c r="CZ91" s="1"/>
      <c r="DA91" s="1"/>
      <c r="DB91" s="1"/>
      <c r="DC91" s="1"/>
      <c r="DD91" s="1"/>
      <c r="DE91" s="1"/>
      <c r="DF91" s="1"/>
      <c r="DG91" s="1"/>
      <c r="DH91" s="1"/>
      <c r="DI91" s="1"/>
      <c r="DJ91" s="1"/>
      <c r="DK91" s="1"/>
      <c r="DL91" s="1"/>
      <c r="DM91" s="1"/>
      <c r="DN91" s="1"/>
      <c r="DO91" s="1"/>
      <c r="DP91" s="1"/>
      <c r="DQ91" s="1"/>
      <c r="DR91" s="1"/>
      <c r="DS91" s="1"/>
      <c r="DT91" s="1"/>
      <c r="DU91" s="1"/>
      <c r="DV91" s="1"/>
      <c r="DW91" s="1"/>
      <c r="DX91" s="1"/>
      <c r="DY91" s="1"/>
      <c r="DZ91" s="1"/>
      <c r="EA91" s="1"/>
      <c r="EB91" s="1"/>
      <c r="EC91" s="1"/>
      <c r="ED91" s="1"/>
      <c r="EE91" s="1"/>
      <c r="EF91" s="1"/>
      <c r="EG91" s="1"/>
      <c r="EH91" s="1"/>
      <c r="EI91" s="1"/>
      <c r="EJ91" s="1"/>
      <c r="EK91" s="1"/>
      <c r="EL91" s="1"/>
      <c r="EM91" s="1"/>
      <c r="EN91" s="1"/>
      <c r="EO91" s="1"/>
      <c r="EP91" s="1"/>
      <c r="EQ91" s="1"/>
      <c r="ER91" s="1"/>
      <c r="ES91" s="1"/>
      <c r="ET91" s="1"/>
      <c r="EU91" s="1"/>
      <c r="EV91" s="1"/>
      <c r="EW91" s="1"/>
      <c r="EX91" s="1"/>
      <c r="EY91" s="1"/>
      <c r="EZ91" s="1"/>
      <c r="FA91" s="1"/>
      <c r="FB91" s="1"/>
      <c r="FC91" s="1"/>
      <c r="FD91" s="1"/>
      <c r="FE91" s="1"/>
      <c r="FF91" s="1"/>
      <c r="FG91" s="1"/>
      <c r="FH91" s="1"/>
      <c r="FI91" s="1"/>
      <c r="FJ91" s="1"/>
      <c r="FK91" s="1"/>
      <c r="FL91" s="1"/>
      <c r="FM91" s="1"/>
      <c r="FN91" s="1"/>
      <c r="FO91" s="1"/>
      <c r="FP91" s="1"/>
      <c r="FQ91" s="1"/>
      <c r="FR91" s="1"/>
      <c r="FS91" s="1"/>
      <c r="FT91" s="1"/>
      <c r="FU91" s="1"/>
      <c r="FV91" s="1"/>
      <c r="FW91" s="1"/>
      <c r="FX91" s="1"/>
      <c r="FY91" s="1"/>
      <c r="FZ91" s="1"/>
      <c r="GA91" s="1"/>
      <c r="GB91" s="1"/>
      <c r="GC91" s="1"/>
      <c r="GD91" s="1"/>
      <c r="GE91" s="1"/>
      <c r="GF91" s="1"/>
      <c r="GG91" s="1"/>
      <c r="GH91" s="1"/>
      <c r="GI91" s="1"/>
      <c r="GJ91" s="1"/>
      <c r="GK91" s="1"/>
      <c r="GL91" s="1"/>
      <c r="GM91" s="1"/>
      <c r="GN91" s="1"/>
      <c r="GO91" s="1"/>
      <c r="GP91" s="1"/>
      <c r="GQ91" s="1"/>
      <c r="GR91" s="1"/>
      <c r="GS91" s="1"/>
      <c r="GT91" s="1"/>
      <c r="GU91" s="1"/>
      <c r="GV91" s="1"/>
      <c r="GW91" s="1"/>
      <c r="GX91" s="1"/>
      <c r="GY91" s="1"/>
      <c r="GZ91" s="1"/>
      <c r="HA91" s="1"/>
      <c r="HB91" s="1"/>
      <c r="HC91" s="1"/>
      <c r="HD91" s="1"/>
      <c r="HE91" s="1"/>
      <c r="HF91" s="1"/>
      <c r="HG91" s="1"/>
      <c r="HH91" s="1"/>
      <c r="HI91" s="1"/>
      <c r="HJ91" s="1"/>
      <c r="HK91" s="1"/>
      <c r="HL91" s="1"/>
      <c r="HM91" s="1"/>
      <c r="HN91" s="1"/>
      <c r="HO91" s="1"/>
      <c r="HP91" s="1"/>
      <c r="HQ91" s="1"/>
      <c r="HR91" s="1"/>
      <c r="HS91" s="1"/>
      <c r="HT91" s="1"/>
      <c r="HU91" s="1"/>
      <c r="HV91" s="1"/>
      <c r="HW91" s="1"/>
      <c r="HX91" s="1"/>
      <c r="HY91" s="1"/>
      <c r="HZ91" s="1"/>
      <c r="IA91" s="1"/>
      <c r="IB91" s="1"/>
      <c r="IC91" s="1"/>
      <c r="ID91" s="1"/>
      <c r="IE91" s="1"/>
      <c r="IF91" s="1"/>
      <c r="IG91" s="1"/>
      <c r="IH91" s="1"/>
      <c r="II91" s="1"/>
      <c r="IJ91" s="1"/>
      <c r="IK91" s="1"/>
      <c r="IL91" s="1"/>
      <c r="IM91" s="1"/>
      <c r="IN91" s="1"/>
      <c r="IO91" s="1"/>
      <c r="IP91" s="1"/>
      <c r="IQ91" s="1"/>
      <c r="IR91" s="1"/>
      <c r="IS91" s="1"/>
      <c r="IT91" s="1"/>
      <c r="IU91" s="1"/>
      <c r="IV91" s="1"/>
    </row>
    <row r="92" spans="1:256" s="17" customFormat="1" ht="15" customHeight="1">
      <c r="A92" s="41">
        <v>16</v>
      </c>
      <c r="B92" s="243" t="s">
        <v>74</v>
      </c>
      <c r="C92" s="19">
        <v>636</v>
      </c>
      <c r="D92" s="20" t="s">
        <v>15</v>
      </c>
      <c r="E92" s="21">
        <v>25293.42</v>
      </c>
      <c r="F92" s="20" t="s">
        <v>38</v>
      </c>
      <c r="G92" s="22">
        <f>C92*E92/100</f>
        <v>160866.15119999999</v>
      </c>
    </row>
    <row r="93" spans="1:256" s="17" customFormat="1" ht="15" customHeight="1">
      <c r="A93" s="72"/>
      <c r="B93" s="243"/>
      <c r="C93" s="220" t="s">
        <v>75</v>
      </c>
      <c r="D93" s="220"/>
      <c r="E93" s="220"/>
      <c r="F93" s="220"/>
      <c r="G93" s="220"/>
    </row>
    <row r="94" spans="1:256" s="17" customFormat="1" ht="15">
      <c r="A94" s="72"/>
      <c r="B94" s="243"/>
      <c r="C94" s="220"/>
      <c r="D94" s="220"/>
      <c r="E94" s="220"/>
      <c r="F94" s="220"/>
      <c r="G94" s="220"/>
    </row>
    <row r="95" spans="1:256" ht="15">
      <c r="A95" s="10"/>
      <c r="B95" s="11"/>
      <c r="C95" s="11"/>
      <c r="D95" s="11"/>
      <c r="E95" s="11"/>
      <c r="F95" s="11"/>
      <c r="G95" s="12"/>
    </row>
    <row r="96" spans="1:256" ht="15" customHeight="1">
      <c r="A96" s="10">
        <v>17</v>
      </c>
      <c r="B96" s="28" t="s">
        <v>76</v>
      </c>
      <c r="C96" s="13">
        <v>540</v>
      </c>
      <c r="D96" s="14" t="s">
        <v>8</v>
      </c>
      <c r="E96" s="15"/>
      <c r="F96" s="14" t="s">
        <v>29</v>
      </c>
      <c r="G96" s="16"/>
    </row>
    <row r="97" spans="1:7" s="17" customFormat="1" ht="15">
      <c r="A97" s="72"/>
      <c r="B97" s="40"/>
      <c r="C97" s="21"/>
      <c r="D97" s="20"/>
      <c r="E97" s="21"/>
      <c r="F97" s="20"/>
      <c r="G97" s="47"/>
    </row>
    <row r="98" spans="1:7" s="17" customFormat="1" ht="15" customHeight="1">
      <c r="A98" s="73">
        <v>18</v>
      </c>
      <c r="B98" s="240" t="s">
        <v>37</v>
      </c>
      <c r="C98" s="19">
        <v>1714</v>
      </c>
      <c r="D98" s="20" t="s">
        <v>15</v>
      </c>
      <c r="E98" s="21">
        <v>3444.38</v>
      </c>
      <c r="F98" s="20" t="s">
        <v>38</v>
      </c>
      <c r="G98" s="47">
        <f>C98*E98/100</f>
        <v>59036.673200000005</v>
      </c>
    </row>
    <row r="99" spans="1:7" s="17" customFormat="1" ht="15" customHeight="1">
      <c r="A99" s="72"/>
      <c r="B99" s="240"/>
      <c r="C99" s="213" t="s">
        <v>39</v>
      </c>
      <c r="D99" s="213"/>
      <c r="E99" s="213"/>
      <c r="F99" s="213"/>
      <c r="G99" s="213"/>
    </row>
    <row r="100" spans="1:7" s="17" customFormat="1" ht="15">
      <c r="A100" s="72"/>
      <c r="B100" s="240"/>
      <c r="C100" s="213"/>
      <c r="D100" s="213"/>
      <c r="E100" s="213"/>
      <c r="F100" s="213"/>
      <c r="G100" s="213"/>
    </row>
    <row r="101" spans="1:7" s="17" customFormat="1" ht="15">
      <c r="A101" s="72"/>
      <c r="B101" s="240"/>
      <c r="C101" s="21"/>
      <c r="D101" s="20"/>
      <c r="E101" s="21"/>
      <c r="F101" s="20"/>
      <c r="G101" s="47"/>
    </row>
    <row r="102" spans="1:7" s="17" customFormat="1" ht="15">
      <c r="A102" s="72"/>
      <c r="B102" s="240"/>
      <c r="C102" s="21"/>
      <c r="D102" s="20"/>
      <c r="E102" s="21"/>
      <c r="F102" s="20"/>
      <c r="G102" s="47"/>
    </row>
    <row r="103" spans="1:7" s="17" customFormat="1" ht="15">
      <c r="A103" s="72"/>
      <c r="B103" s="240"/>
      <c r="C103" s="21"/>
      <c r="D103" s="20"/>
      <c r="E103" s="21"/>
      <c r="F103" s="20"/>
      <c r="G103" s="47"/>
    </row>
    <row r="104" spans="1:7" s="17" customFormat="1" ht="15">
      <c r="A104" s="72"/>
      <c r="B104" s="240"/>
      <c r="C104" s="21"/>
      <c r="D104" s="20"/>
      <c r="E104" s="21"/>
      <c r="F104" s="20"/>
      <c r="G104" s="47"/>
    </row>
    <row r="105" spans="1:7" s="17" customFormat="1" ht="15">
      <c r="A105" s="72"/>
      <c r="B105" s="240"/>
      <c r="C105" s="21"/>
      <c r="D105" s="20"/>
      <c r="E105" s="21"/>
      <c r="F105" s="20"/>
      <c r="G105" s="47"/>
    </row>
    <row r="106" spans="1:7" s="17" customFormat="1" ht="15">
      <c r="A106" s="72"/>
      <c r="B106" s="40"/>
      <c r="C106" s="21"/>
      <c r="D106" s="20"/>
      <c r="E106" s="21"/>
      <c r="F106" s="20"/>
      <c r="G106" s="47"/>
    </row>
    <row r="107" spans="1:7" ht="15">
      <c r="A107" s="41">
        <v>19</v>
      </c>
      <c r="B107" s="33" t="s">
        <v>77</v>
      </c>
      <c r="C107" s="29">
        <v>2042</v>
      </c>
      <c r="D107" s="30" t="s">
        <v>15</v>
      </c>
      <c r="E107" s="31">
        <v>1079.6500000000001</v>
      </c>
      <c r="F107" s="30" t="s">
        <v>16</v>
      </c>
      <c r="G107" s="32">
        <f>C107*E107%</f>
        <v>22046.453000000005</v>
      </c>
    </row>
    <row r="108" spans="1:7" ht="15" customHeight="1">
      <c r="B108" s="33"/>
      <c r="C108" s="213" t="s">
        <v>78</v>
      </c>
      <c r="D108" s="213"/>
      <c r="E108" s="213"/>
      <c r="F108" s="213"/>
      <c r="G108" s="213"/>
    </row>
    <row r="109" spans="1:7" ht="15">
      <c r="B109" s="33"/>
      <c r="C109" s="213"/>
      <c r="D109" s="213"/>
      <c r="E109" s="213"/>
      <c r="F109" s="213"/>
      <c r="G109" s="213"/>
    </row>
    <row r="111" spans="1:7" ht="15" customHeight="1">
      <c r="A111" s="10">
        <v>20</v>
      </c>
      <c r="B111" s="238" t="s">
        <v>30</v>
      </c>
      <c r="C111" s="29">
        <v>506</v>
      </c>
      <c r="D111" s="30" t="s">
        <v>15</v>
      </c>
      <c r="E111" s="31">
        <v>2116.41</v>
      </c>
      <c r="F111" s="30" t="s">
        <v>16</v>
      </c>
      <c r="G111" s="32">
        <f>C111*E111%</f>
        <v>10709.034599999999</v>
      </c>
    </row>
    <row r="112" spans="1:7" ht="12.75" customHeight="1">
      <c r="B112" s="238"/>
      <c r="C112" s="213" t="s">
        <v>31</v>
      </c>
      <c r="D112" s="213"/>
      <c r="E112" s="213"/>
      <c r="F112" s="213"/>
      <c r="G112" s="213"/>
    </row>
    <row r="113" spans="1:8" ht="15">
      <c r="B113" s="33"/>
      <c r="C113" s="213"/>
      <c r="D113" s="213"/>
      <c r="E113" s="213"/>
      <c r="F113" s="213"/>
      <c r="G113" s="213"/>
    </row>
    <row r="114" spans="1:8" ht="15">
      <c r="B114" s="42"/>
      <c r="C114" s="11"/>
      <c r="D114" s="11"/>
      <c r="E114" s="43"/>
      <c r="F114" s="43"/>
      <c r="G114" s="44"/>
    </row>
    <row r="115" spans="1:8" ht="15">
      <c r="B115" s="42"/>
      <c r="C115" s="11"/>
      <c r="D115" s="11"/>
      <c r="E115" s="45" t="s">
        <v>32</v>
      </c>
      <c r="F115" s="45" t="s">
        <v>33</v>
      </c>
      <c r="G115" s="46"/>
    </row>
    <row r="117" spans="1:8" s="78" customFormat="1" ht="15" customHeight="1">
      <c r="A117" s="74" t="s">
        <v>79</v>
      </c>
      <c r="B117" s="75"/>
      <c r="C117" s="75"/>
      <c r="D117" s="75"/>
      <c r="E117" s="75"/>
      <c r="F117"/>
      <c r="G117" s="76"/>
      <c r="H117" s="77"/>
    </row>
    <row r="118" spans="1:8" s="78" customFormat="1" ht="15" customHeight="1">
      <c r="A118" s="79"/>
      <c r="B118" s="80"/>
      <c r="C118" s="81"/>
      <c r="D118" s="82"/>
      <c r="E118" s="83"/>
      <c r="F118" s="76"/>
      <c r="G118" s="77"/>
    </row>
    <row r="119" spans="1:8" s="78" customFormat="1" ht="15" customHeight="1">
      <c r="A119" s="241">
        <v>1</v>
      </c>
      <c r="B119" s="242" t="s">
        <v>80</v>
      </c>
      <c r="C119" s="84">
        <v>25</v>
      </c>
      <c r="D119" s="85" t="s">
        <v>81</v>
      </c>
      <c r="E119" s="86">
        <v>1130</v>
      </c>
      <c r="F119" s="87" t="s">
        <v>82</v>
      </c>
      <c r="G119" s="88">
        <f>C119*E119</f>
        <v>28250</v>
      </c>
    </row>
    <row r="120" spans="1:8" s="78" customFormat="1" ht="15" customHeight="1">
      <c r="A120" s="241"/>
      <c r="B120" s="242"/>
      <c r="C120" s="213" t="s">
        <v>83</v>
      </c>
      <c r="D120" s="213"/>
      <c r="E120" s="213"/>
      <c r="F120" s="213"/>
      <c r="G120" s="213"/>
    </row>
    <row r="121" spans="1:8" s="78" customFormat="1" ht="15" customHeight="1">
      <c r="A121" s="241"/>
      <c r="B121" s="221"/>
      <c r="C121" s="213"/>
      <c r="D121" s="213"/>
      <c r="E121" s="213"/>
      <c r="F121" s="213"/>
      <c r="G121" s="213"/>
    </row>
    <row r="122" spans="1:8" s="78" customFormat="1" ht="15" customHeight="1">
      <c r="A122" s="89"/>
      <c r="B122" s="221"/>
      <c r="C122" s="90"/>
      <c r="D122" s="91"/>
      <c r="E122" s="90"/>
      <c r="F122" s="58"/>
      <c r="G122" s="58"/>
    </row>
    <row r="123" spans="1:8" s="78" customFormat="1" ht="15" customHeight="1">
      <c r="A123" s="79"/>
      <c r="B123" s="80"/>
      <c r="C123" s="81"/>
      <c r="D123" s="82"/>
      <c r="E123" s="83"/>
      <c r="F123" s="76"/>
      <c r="G123" s="77"/>
    </row>
    <row r="124" spans="1:8" s="78" customFormat="1" ht="14.25" customHeight="1">
      <c r="A124" s="241">
        <v>2</v>
      </c>
      <c r="B124" s="242" t="s">
        <v>84</v>
      </c>
      <c r="C124" s="84">
        <v>2</v>
      </c>
      <c r="D124" s="85" t="s">
        <v>81</v>
      </c>
      <c r="E124" s="86">
        <v>1764</v>
      </c>
      <c r="F124" s="87" t="s">
        <v>82</v>
      </c>
      <c r="G124" s="88">
        <f>C124*E124</f>
        <v>3528</v>
      </c>
      <c r="H124" s="92"/>
    </row>
    <row r="125" spans="1:8" s="78" customFormat="1" ht="14.25" customHeight="1">
      <c r="A125" s="241"/>
      <c r="B125" s="242"/>
      <c r="C125" s="213" t="s">
        <v>85</v>
      </c>
      <c r="D125" s="213"/>
      <c r="E125" s="213"/>
      <c r="F125" s="213"/>
      <c r="G125" s="213"/>
      <c r="H125" s="92"/>
    </row>
    <row r="126" spans="1:8" s="78" customFormat="1" ht="12.75" customHeight="1">
      <c r="A126" s="241"/>
      <c r="B126" s="242"/>
      <c r="C126" s="213"/>
      <c r="D126" s="213"/>
      <c r="E126" s="213"/>
      <c r="F126" s="213"/>
      <c r="G126" s="213"/>
      <c r="H126" s="92"/>
    </row>
    <row r="127" spans="1:8" s="78" customFormat="1" ht="12.75" customHeight="1">
      <c r="A127" s="79"/>
      <c r="B127" s="221"/>
      <c r="C127" s="93"/>
      <c r="D127" s="94"/>
      <c r="E127" s="83"/>
      <c r="F127" s="76"/>
      <c r="G127" s="95"/>
      <c r="H127" s="92"/>
    </row>
    <row r="128" spans="1:8" s="78" customFormat="1" ht="15" customHeight="1">
      <c r="A128" s="89"/>
      <c r="B128" s="96"/>
      <c r="C128" s="97"/>
      <c r="D128" s="91"/>
      <c r="E128" s="86"/>
      <c r="F128" s="87"/>
      <c r="G128" s="98"/>
    </row>
    <row r="129" spans="1:9" s="78" customFormat="1" ht="15" customHeight="1">
      <c r="A129" s="241">
        <v>3</v>
      </c>
      <c r="B129" s="242" t="s">
        <v>86</v>
      </c>
      <c r="C129" s="84">
        <v>10</v>
      </c>
      <c r="D129" s="85" t="s">
        <v>81</v>
      </c>
      <c r="E129" s="86">
        <v>985</v>
      </c>
      <c r="F129" s="87" t="s">
        <v>82</v>
      </c>
      <c r="G129" s="88">
        <f>C129*E129</f>
        <v>9850</v>
      </c>
    </row>
    <row r="130" spans="1:9" s="78" customFormat="1" ht="15" customHeight="1">
      <c r="A130" s="241"/>
      <c r="B130" s="242"/>
      <c r="C130" s="213" t="s">
        <v>87</v>
      </c>
      <c r="D130" s="213"/>
      <c r="E130" s="213"/>
      <c r="F130" s="213"/>
      <c r="G130" s="213"/>
    </row>
    <row r="131" spans="1:9" s="78" customFormat="1" ht="15" customHeight="1">
      <c r="A131" s="241"/>
      <c r="B131" s="221"/>
      <c r="C131" s="213"/>
      <c r="D131" s="213"/>
      <c r="E131" s="213"/>
      <c r="F131" s="213"/>
      <c r="G131" s="213"/>
    </row>
    <row r="132" spans="1:9" s="78" customFormat="1" ht="15" customHeight="1">
      <c r="A132" s="89"/>
      <c r="B132" s="221"/>
      <c r="C132" s="90"/>
      <c r="D132" s="91"/>
      <c r="E132" s="90"/>
      <c r="F132" s="58"/>
      <c r="G132" s="58"/>
    </row>
    <row r="133" spans="1:9" s="77" customFormat="1" ht="15" customHeight="1">
      <c r="A133" s="99"/>
      <c r="B133" s="100"/>
      <c r="C133" s="101"/>
      <c r="D133" s="102"/>
      <c r="E133" s="101"/>
      <c r="F133" s="99"/>
      <c r="H133" s="78"/>
      <c r="I133" s="78"/>
    </row>
    <row r="134" spans="1:9" s="77" customFormat="1" ht="15" customHeight="1">
      <c r="A134" s="89">
        <v>4</v>
      </c>
      <c r="B134" s="221" t="s">
        <v>88</v>
      </c>
      <c r="C134" s="84">
        <v>40</v>
      </c>
      <c r="D134" s="85" t="s">
        <v>89</v>
      </c>
      <c r="E134" s="103">
        <v>341</v>
      </c>
      <c r="F134" s="87" t="s">
        <v>90</v>
      </c>
      <c r="G134" s="88">
        <f>C134*E134</f>
        <v>13640</v>
      </c>
      <c r="H134" s="78"/>
      <c r="I134" s="78"/>
    </row>
    <row r="135" spans="1:9" s="77" customFormat="1" ht="15" customHeight="1">
      <c r="A135" s="89"/>
      <c r="B135" s="221"/>
      <c r="C135" s="213" t="s">
        <v>91</v>
      </c>
      <c r="D135" s="213"/>
      <c r="E135" s="213"/>
      <c r="F135" s="213"/>
      <c r="G135" s="213"/>
      <c r="H135" s="78"/>
      <c r="I135" s="78"/>
    </row>
    <row r="136" spans="1:9" s="77" customFormat="1" ht="15" customHeight="1">
      <c r="A136" s="89"/>
      <c r="B136" s="221"/>
      <c r="C136" s="213"/>
      <c r="D136" s="213"/>
      <c r="E136" s="213"/>
      <c r="F136" s="213"/>
      <c r="G136" s="213"/>
      <c r="H136" s="78"/>
      <c r="I136" s="78"/>
    </row>
    <row r="137" spans="1:9" s="77" customFormat="1" ht="15" customHeight="1">
      <c r="A137" s="89"/>
      <c r="B137" s="221"/>
      <c r="C137" s="90"/>
      <c r="D137" s="90"/>
      <c r="E137" s="90"/>
      <c r="F137" s="58"/>
      <c r="H137" s="78"/>
      <c r="I137" s="78"/>
    </row>
    <row r="138" spans="1:9" s="78" customFormat="1" ht="15" customHeight="1">
      <c r="A138" s="99"/>
      <c r="B138" s="100"/>
      <c r="C138" s="104"/>
      <c r="D138" s="91"/>
      <c r="E138" s="105"/>
      <c r="F138" s="106"/>
      <c r="G138" s="106"/>
    </row>
    <row r="139" spans="1:9" s="78" customFormat="1" ht="15" customHeight="1">
      <c r="A139" s="89">
        <v>5</v>
      </c>
      <c r="B139" s="221" t="s">
        <v>92</v>
      </c>
      <c r="C139" s="84">
        <v>40</v>
      </c>
      <c r="D139" s="85" t="s">
        <v>89</v>
      </c>
      <c r="E139" s="86">
        <v>222</v>
      </c>
      <c r="F139" s="87" t="s">
        <v>90</v>
      </c>
      <c r="G139" s="88">
        <f>C139*E139</f>
        <v>8880</v>
      </c>
    </row>
    <row r="140" spans="1:9" s="78" customFormat="1" ht="15" customHeight="1">
      <c r="A140" s="89"/>
      <c r="B140" s="221"/>
      <c r="C140" s="213" t="s">
        <v>93</v>
      </c>
      <c r="D140" s="213"/>
      <c r="E140" s="213"/>
      <c r="F140" s="213"/>
      <c r="G140" s="213"/>
    </row>
    <row r="141" spans="1:9" s="78" customFormat="1" ht="15" customHeight="1">
      <c r="A141" s="89"/>
      <c r="B141" s="221"/>
      <c r="C141" s="213"/>
      <c r="D141" s="213"/>
      <c r="E141" s="213"/>
      <c r="F141" s="213"/>
      <c r="G141" s="213"/>
    </row>
    <row r="142" spans="1:9" s="78" customFormat="1" ht="15" customHeight="1">
      <c r="A142" s="89"/>
      <c r="B142" s="221"/>
      <c r="C142" s="90"/>
      <c r="D142" s="91"/>
      <c r="E142" s="90"/>
      <c r="F142" s="58"/>
      <c r="G142" s="58"/>
    </row>
    <row r="143" spans="1:9" s="78" customFormat="1" ht="15" customHeight="1">
      <c r="A143" s="89"/>
      <c r="B143" s="107"/>
      <c r="C143" s="90"/>
      <c r="D143" s="91"/>
      <c r="E143" s="90"/>
      <c r="F143" s="58"/>
      <c r="G143" s="58"/>
    </row>
    <row r="144" spans="1:9" s="78" customFormat="1" ht="14.25" customHeight="1">
      <c r="A144" s="108">
        <v>6</v>
      </c>
      <c r="B144" s="223" t="s">
        <v>94</v>
      </c>
      <c r="C144" s="84">
        <v>2</v>
      </c>
      <c r="D144" s="85" t="s">
        <v>81</v>
      </c>
      <c r="E144" s="86">
        <v>7612</v>
      </c>
      <c r="F144" s="89" t="s">
        <v>82</v>
      </c>
      <c r="G144" s="88">
        <f>C144*E144</f>
        <v>15224</v>
      </c>
      <c r="H144" s="92"/>
    </row>
    <row r="145" spans="1:9" s="78" customFormat="1" ht="14.25" customHeight="1">
      <c r="A145" s="108"/>
      <c r="B145" s="223"/>
      <c r="C145" s="213" t="s">
        <v>95</v>
      </c>
      <c r="D145" s="213"/>
      <c r="E145" s="213"/>
      <c r="F145" s="213"/>
      <c r="G145" s="213"/>
      <c r="H145" s="92"/>
    </row>
    <row r="146" spans="1:9" s="78" customFormat="1" ht="14.25" customHeight="1">
      <c r="A146" s="108"/>
      <c r="B146" s="223"/>
      <c r="C146" s="213"/>
      <c r="D146" s="213"/>
      <c r="E146" s="213"/>
      <c r="F146" s="213"/>
      <c r="G146" s="213"/>
      <c r="H146" s="92"/>
    </row>
    <row r="147" spans="1:9" s="78" customFormat="1" ht="14.25" customHeight="1">
      <c r="A147" s="108"/>
      <c r="B147" s="109"/>
      <c r="C147" s="18"/>
      <c r="D147" s="18"/>
      <c r="E147" s="18"/>
      <c r="F147" s="18"/>
      <c r="G147" s="18"/>
      <c r="H147" s="92"/>
    </row>
    <row r="148" spans="1:9" s="77" customFormat="1" ht="15" customHeight="1">
      <c r="A148" s="89"/>
      <c r="B148" s="96"/>
      <c r="C148" s="110"/>
      <c r="D148" s="110"/>
      <c r="E148" s="110"/>
      <c r="F148" s="110"/>
      <c r="G148" s="110"/>
      <c r="H148" s="78"/>
      <c r="I148" s="78"/>
    </row>
    <row r="149" spans="1:9" s="77" customFormat="1" ht="15" customHeight="1">
      <c r="A149" s="89">
        <v>7</v>
      </c>
      <c r="B149" s="223" t="s">
        <v>96</v>
      </c>
      <c r="C149" s="84">
        <v>4</v>
      </c>
      <c r="D149" s="85" t="s">
        <v>81</v>
      </c>
      <c r="E149" s="86">
        <v>2456</v>
      </c>
      <c r="F149" s="89" t="s">
        <v>82</v>
      </c>
      <c r="G149" s="88">
        <f>C149*E149</f>
        <v>9824</v>
      </c>
      <c r="H149" s="78"/>
      <c r="I149" s="78"/>
    </row>
    <row r="150" spans="1:9" s="77" customFormat="1" ht="15" customHeight="1">
      <c r="A150" s="89"/>
      <c r="B150" s="223"/>
      <c r="C150" s="213" t="s">
        <v>97</v>
      </c>
      <c r="D150" s="213"/>
      <c r="E150" s="213"/>
      <c r="F150" s="213"/>
      <c r="G150" s="213"/>
      <c r="H150" s="78"/>
      <c r="I150" s="78"/>
    </row>
    <row r="151" spans="1:9" s="77" customFormat="1" ht="15" customHeight="1">
      <c r="A151" s="89"/>
      <c r="B151" s="223"/>
      <c r="C151" s="213"/>
      <c r="D151" s="213"/>
      <c r="E151" s="213"/>
      <c r="F151" s="213"/>
      <c r="G151" s="213"/>
      <c r="H151" s="78"/>
      <c r="I151" s="78"/>
    </row>
    <row r="152" spans="1:9" s="77" customFormat="1" ht="15" customHeight="1">
      <c r="A152" s="99"/>
      <c r="B152" s="100"/>
      <c r="C152" s="104"/>
      <c r="D152" s="111"/>
      <c r="E152" s="105"/>
      <c r="F152" s="106"/>
      <c r="G152" s="106"/>
      <c r="H152" s="78"/>
      <c r="I152" s="78"/>
    </row>
    <row r="153" spans="1:9" s="77" customFormat="1" ht="15" customHeight="1">
      <c r="A153" s="89">
        <v>8</v>
      </c>
      <c r="B153" s="223" t="s">
        <v>98</v>
      </c>
      <c r="C153" s="84">
        <v>1</v>
      </c>
      <c r="D153" s="85" t="s">
        <v>81</v>
      </c>
      <c r="E153" s="86">
        <v>999</v>
      </c>
      <c r="F153" s="89" t="s">
        <v>82</v>
      </c>
      <c r="G153" s="88">
        <f>C153*E153</f>
        <v>999</v>
      </c>
      <c r="H153" s="78"/>
      <c r="I153" s="78"/>
    </row>
    <row r="154" spans="1:9" s="77" customFormat="1" ht="15" customHeight="1">
      <c r="A154" s="89"/>
      <c r="B154" s="223"/>
      <c r="C154" s="213" t="s">
        <v>99</v>
      </c>
      <c r="D154" s="213"/>
      <c r="E154" s="213"/>
      <c r="F154" s="213"/>
      <c r="G154" s="213"/>
      <c r="H154" s="78"/>
      <c r="I154" s="78"/>
    </row>
    <row r="155" spans="1:9" s="77" customFormat="1" ht="15" customHeight="1">
      <c r="A155" s="89"/>
      <c r="B155" s="223"/>
      <c r="C155" s="213"/>
      <c r="D155" s="213"/>
      <c r="E155" s="213"/>
      <c r="F155" s="213"/>
      <c r="G155" s="213"/>
      <c r="H155" s="78"/>
      <c r="I155" s="78"/>
    </row>
    <row r="156" spans="1:9" s="77" customFormat="1" ht="15" customHeight="1">
      <c r="A156" s="89"/>
      <c r="B156" s="96"/>
      <c r="C156" s="90"/>
      <c r="D156" s="111"/>
      <c r="E156" s="90"/>
      <c r="F156" s="58"/>
      <c r="G156" s="58"/>
      <c r="H156" s="78"/>
      <c r="I156" s="78"/>
    </row>
    <row r="157" spans="1:9" s="78" customFormat="1" ht="15" customHeight="1">
      <c r="A157" s="89">
        <v>9</v>
      </c>
      <c r="B157" s="221" t="s">
        <v>100</v>
      </c>
      <c r="C157" s="84">
        <v>1</v>
      </c>
      <c r="D157" s="85" t="s">
        <v>81</v>
      </c>
      <c r="E157" s="112">
        <v>1054</v>
      </c>
      <c r="F157" s="89" t="s">
        <v>82</v>
      </c>
      <c r="G157" s="88">
        <f>C157*E157</f>
        <v>1054</v>
      </c>
      <c r="H157" s="77"/>
    </row>
    <row r="158" spans="1:9" s="78" customFormat="1" ht="15" customHeight="1">
      <c r="A158" s="89"/>
      <c r="B158" s="221"/>
      <c r="C158" s="213" t="s">
        <v>101</v>
      </c>
      <c r="D158" s="213"/>
      <c r="E158" s="213"/>
      <c r="F158" s="213"/>
      <c r="G158" s="213"/>
      <c r="H158" s="77"/>
    </row>
    <row r="159" spans="1:9" s="78" customFormat="1" ht="15" customHeight="1">
      <c r="A159" s="89"/>
      <c r="B159" s="221"/>
      <c r="C159" s="213"/>
      <c r="D159" s="213"/>
      <c r="E159" s="213"/>
      <c r="F159" s="213"/>
      <c r="G159" s="213"/>
      <c r="H159" s="77"/>
    </row>
    <row r="160" spans="1:9" s="78" customFormat="1" ht="12.75" customHeight="1">
      <c r="A160" s="79"/>
      <c r="B160" s="109"/>
      <c r="C160" s="93"/>
      <c r="D160" s="94"/>
      <c r="E160" s="83"/>
      <c r="F160" s="76"/>
      <c r="G160" s="95"/>
      <c r="H160" s="92"/>
    </row>
    <row r="161" spans="1:256" s="17" customFormat="1" ht="15">
      <c r="A161" s="65"/>
      <c r="B161" s="70"/>
      <c r="C161" s="68"/>
      <c r="D161" s="68"/>
      <c r="E161" s="69"/>
      <c r="F161" s="68"/>
      <c r="G161" s="55"/>
      <c r="H161" s="66"/>
      <c r="I161" s="66"/>
      <c r="J161" s="66"/>
      <c r="K161" s="66"/>
      <c r="L161" s="66"/>
      <c r="M161" s="66"/>
      <c r="N161" s="66"/>
      <c r="O161" s="66"/>
      <c r="P161" s="66"/>
      <c r="Q161" s="66"/>
      <c r="R161" s="66"/>
      <c r="S161" s="66"/>
      <c r="T161" s="66"/>
      <c r="U161" s="66"/>
      <c r="V161" s="66"/>
      <c r="W161" s="66"/>
      <c r="X161" s="66"/>
      <c r="Y161" s="66"/>
      <c r="Z161" s="66"/>
      <c r="AA161" s="66"/>
      <c r="AB161" s="66"/>
      <c r="AC161" s="66"/>
      <c r="AD161" s="66"/>
      <c r="AE161" s="66"/>
      <c r="AF161" s="66"/>
      <c r="AG161" s="66"/>
      <c r="AH161" s="66"/>
      <c r="AI161" s="66"/>
      <c r="AJ161" s="66"/>
      <c r="AK161" s="66"/>
      <c r="AL161" s="66"/>
      <c r="AM161" s="66"/>
      <c r="AN161" s="66"/>
      <c r="AO161" s="66"/>
      <c r="AP161" s="66"/>
      <c r="AQ161" s="66"/>
      <c r="AR161" s="66"/>
      <c r="AS161" s="66"/>
      <c r="AT161" s="66"/>
      <c r="AU161" s="66"/>
      <c r="AV161" s="66"/>
      <c r="AW161" s="66"/>
      <c r="AX161" s="66"/>
      <c r="AY161" s="66"/>
      <c r="AZ161" s="66"/>
      <c r="BA161" s="66"/>
      <c r="BB161" s="66"/>
      <c r="BC161" s="66"/>
      <c r="BD161" s="66"/>
      <c r="BE161" s="66"/>
      <c r="BF161" s="66"/>
      <c r="BG161" s="66"/>
      <c r="BH161" s="66"/>
      <c r="BI161" s="66"/>
      <c r="BJ161" s="66"/>
      <c r="BK161" s="66"/>
      <c r="BL161" s="66"/>
      <c r="BM161" s="66"/>
      <c r="BN161" s="66"/>
      <c r="BO161" s="66"/>
      <c r="BP161" s="66"/>
      <c r="BQ161" s="66"/>
      <c r="BR161" s="66"/>
      <c r="BS161" s="66"/>
      <c r="BT161" s="66"/>
      <c r="BU161" s="66"/>
      <c r="BV161" s="66"/>
      <c r="BW161" s="66"/>
      <c r="BX161" s="66"/>
      <c r="BY161" s="66"/>
      <c r="BZ161" s="66"/>
      <c r="CA161" s="66"/>
      <c r="CB161" s="66"/>
      <c r="CC161" s="66"/>
      <c r="CD161" s="66"/>
      <c r="CE161" s="66"/>
      <c r="CF161" s="66"/>
      <c r="CG161" s="66"/>
      <c r="CH161" s="66"/>
      <c r="CI161" s="66"/>
      <c r="CJ161" s="66"/>
      <c r="CK161" s="66"/>
      <c r="CL161" s="66"/>
      <c r="CM161" s="66"/>
      <c r="CN161" s="66"/>
      <c r="CO161" s="66"/>
      <c r="CP161" s="66"/>
      <c r="CQ161" s="66"/>
      <c r="CR161" s="66"/>
      <c r="CS161" s="66"/>
      <c r="CT161" s="66"/>
      <c r="CU161" s="66"/>
      <c r="CV161" s="66"/>
      <c r="CW161" s="66"/>
      <c r="CX161" s="66"/>
      <c r="CY161" s="66"/>
      <c r="CZ161" s="66"/>
      <c r="DA161" s="66"/>
      <c r="DB161" s="66"/>
      <c r="DC161" s="66"/>
      <c r="DD161" s="66"/>
      <c r="DE161" s="66"/>
      <c r="DF161" s="66"/>
      <c r="DG161" s="66"/>
      <c r="DH161" s="66"/>
      <c r="DI161" s="66"/>
      <c r="DJ161" s="66"/>
      <c r="DK161" s="66"/>
      <c r="DL161" s="66"/>
      <c r="DM161" s="66"/>
      <c r="DN161" s="66"/>
      <c r="DO161" s="66"/>
      <c r="DP161" s="66"/>
      <c r="DQ161" s="66"/>
      <c r="DR161" s="66"/>
      <c r="DS161" s="66"/>
      <c r="DT161" s="66"/>
      <c r="DU161" s="66"/>
      <c r="DV161" s="66"/>
      <c r="DW161" s="66"/>
      <c r="DX161" s="66"/>
      <c r="DY161" s="66"/>
      <c r="DZ161" s="66"/>
      <c r="EA161" s="66"/>
      <c r="EB161" s="66"/>
      <c r="EC161" s="66"/>
      <c r="ED161" s="66"/>
      <c r="EE161" s="66"/>
      <c r="EF161" s="66"/>
      <c r="EG161" s="66"/>
      <c r="EH161" s="66"/>
      <c r="EI161" s="66"/>
      <c r="EJ161" s="66"/>
      <c r="EK161" s="66"/>
      <c r="EL161" s="66"/>
      <c r="EM161" s="66"/>
      <c r="EN161" s="66"/>
      <c r="EO161" s="66"/>
      <c r="EP161" s="66"/>
      <c r="EQ161" s="66"/>
      <c r="ER161" s="66"/>
      <c r="ES161" s="66"/>
      <c r="ET161" s="66"/>
      <c r="EU161" s="66"/>
      <c r="EV161" s="66"/>
      <c r="EW161" s="66"/>
      <c r="EX161" s="66"/>
      <c r="EY161" s="66"/>
      <c r="EZ161" s="66"/>
      <c r="FA161" s="66"/>
      <c r="FB161" s="66"/>
      <c r="FC161" s="66"/>
      <c r="FD161" s="66"/>
      <c r="FE161" s="66"/>
      <c r="FF161" s="66"/>
      <c r="FG161" s="66"/>
      <c r="FH161" s="66"/>
      <c r="FI161" s="66"/>
      <c r="FJ161" s="66"/>
      <c r="FK161" s="66"/>
      <c r="FL161" s="66"/>
      <c r="FM161" s="66"/>
      <c r="FN161" s="66"/>
      <c r="FO161" s="66"/>
      <c r="FP161" s="66"/>
      <c r="FQ161" s="66"/>
      <c r="FR161" s="66"/>
      <c r="FS161" s="66"/>
      <c r="FT161" s="66"/>
      <c r="FU161" s="66"/>
      <c r="FV161" s="66"/>
      <c r="FW161" s="66"/>
      <c r="FX161" s="66"/>
      <c r="FY161" s="66"/>
      <c r="FZ161" s="66"/>
      <c r="GA161" s="66"/>
      <c r="GB161" s="66"/>
      <c r="GC161" s="66"/>
      <c r="GD161" s="66"/>
      <c r="GE161" s="66"/>
      <c r="GF161" s="66"/>
      <c r="GG161" s="66"/>
      <c r="GH161" s="66"/>
      <c r="GI161" s="66"/>
      <c r="GJ161" s="66"/>
      <c r="GK161" s="66"/>
      <c r="GL161" s="66"/>
      <c r="GM161" s="66"/>
      <c r="GN161" s="66"/>
      <c r="GO161" s="66"/>
      <c r="GP161" s="66"/>
      <c r="GQ161" s="66"/>
      <c r="GR161" s="66"/>
      <c r="GS161" s="66"/>
      <c r="GT161" s="66"/>
      <c r="GU161" s="66"/>
      <c r="GV161" s="66"/>
      <c r="GW161" s="66"/>
      <c r="GX161" s="66"/>
      <c r="GY161" s="66"/>
      <c r="GZ161" s="66"/>
      <c r="HA161" s="66"/>
      <c r="HB161" s="66"/>
      <c r="HC161" s="66"/>
      <c r="HD161" s="66"/>
      <c r="HE161" s="66"/>
      <c r="HF161" s="66"/>
      <c r="HG161" s="66"/>
      <c r="HH161" s="66"/>
      <c r="HI161" s="66"/>
      <c r="HJ161" s="66"/>
      <c r="HK161" s="66"/>
      <c r="HL161" s="66"/>
      <c r="HM161" s="66"/>
      <c r="HN161" s="66"/>
      <c r="HO161" s="66"/>
      <c r="HP161" s="66"/>
      <c r="HQ161" s="66"/>
      <c r="HR161" s="66"/>
      <c r="HS161" s="66"/>
      <c r="HT161" s="66"/>
      <c r="HU161" s="66"/>
      <c r="HV161" s="66"/>
      <c r="HW161" s="66"/>
      <c r="HX161" s="66"/>
      <c r="HY161" s="66"/>
      <c r="HZ161" s="66"/>
      <c r="IA161" s="66"/>
      <c r="IB161" s="66"/>
      <c r="IC161" s="66"/>
      <c r="ID161" s="66"/>
      <c r="IE161" s="66"/>
      <c r="IF161" s="66"/>
      <c r="IG161" s="66"/>
      <c r="IH161" s="66"/>
      <c r="II161" s="66"/>
      <c r="IJ161" s="66"/>
      <c r="IK161" s="66"/>
      <c r="IL161" s="66"/>
      <c r="IM161" s="66"/>
      <c r="IN161" s="66"/>
      <c r="IO161" s="66"/>
      <c r="IP161" s="66"/>
      <c r="IQ161" s="66"/>
      <c r="IR161" s="66"/>
      <c r="IS161" s="66"/>
      <c r="IT161" s="66"/>
      <c r="IU161" s="66"/>
      <c r="IV161" s="66"/>
    </row>
    <row r="162" spans="1:256" ht="15">
      <c r="B162" s="42"/>
      <c r="C162" s="11"/>
      <c r="D162" s="11"/>
      <c r="E162" s="43"/>
      <c r="F162" s="43"/>
      <c r="G162" s="44"/>
    </row>
    <row r="163" spans="1:256" ht="15">
      <c r="B163" s="42"/>
      <c r="C163" s="11"/>
      <c r="D163" s="11"/>
      <c r="E163" s="45" t="s">
        <v>32</v>
      </c>
      <c r="F163" s="45" t="s">
        <v>33</v>
      </c>
      <c r="G163" s="46">
        <f>SUM(G119:G162)</f>
        <v>91249</v>
      </c>
    </row>
    <row r="164" spans="1:256" ht="15">
      <c r="B164" s="42"/>
      <c r="C164" s="11"/>
      <c r="D164" s="11"/>
      <c r="E164" s="45"/>
      <c r="F164" s="45"/>
      <c r="G164" s="46"/>
    </row>
    <row r="165" spans="1:256" ht="15">
      <c r="B165" s="42"/>
      <c r="C165" s="11"/>
      <c r="D165" s="11"/>
      <c r="E165" s="45"/>
      <c r="F165" s="45"/>
      <c r="G165" s="46"/>
    </row>
    <row r="166" spans="1:256" ht="15">
      <c r="B166" s="42"/>
      <c r="C166" s="11"/>
      <c r="D166" s="11"/>
      <c r="E166" s="45"/>
      <c r="F166" s="45"/>
      <c r="G166" s="46"/>
    </row>
    <row r="167" spans="1:256" s="78" customFormat="1" ht="12.75" customHeight="1">
      <c r="A167" s="79"/>
      <c r="B167" s="109"/>
      <c r="C167" s="93"/>
      <c r="D167" s="94"/>
      <c r="E167" s="83"/>
      <c r="F167" s="76"/>
      <c r="G167" s="95"/>
      <c r="H167" s="92"/>
    </row>
    <row r="168" spans="1:256" s="78" customFormat="1" ht="12.75" customHeight="1">
      <c r="A168" s="79"/>
      <c r="B168" s="109"/>
      <c r="C168" s="93"/>
      <c r="D168" s="94"/>
      <c r="E168" s="83"/>
      <c r="F168" s="76"/>
      <c r="G168" s="95"/>
      <c r="H168" s="92"/>
    </row>
    <row r="169" spans="1:256" s="77" customFormat="1" ht="15" customHeight="1">
      <c r="A169" s="74" t="s">
        <v>102</v>
      </c>
      <c r="B169" s="75"/>
      <c r="C169" s="75"/>
      <c r="D169" s="75"/>
      <c r="E169" s="75"/>
      <c r="F169"/>
      <c r="G169" s="76"/>
      <c r="I169" s="78"/>
    </row>
    <row r="170" spans="1:256" s="77" customFormat="1" ht="15" customHeight="1">
      <c r="A170" s="74"/>
      <c r="B170" s="75"/>
      <c r="C170" s="75"/>
      <c r="D170" s="75"/>
      <c r="E170" s="75"/>
      <c r="F170"/>
      <c r="G170" s="76"/>
      <c r="I170" s="78"/>
    </row>
    <row r="171" spans="1:256" s="77" customFormat="1" ht="15" customHeight="1">
      <c r="A171" s="89">
        <v>1</v>
      </c>
      <c r="B171" s="221" t="s">
        <v>103</v>
      </c>
      <c r="C171" s="113">
        <v>60</v>
      </c>
      <c r="D171" s="114" t="s">
        <v>81</v>
      </c>
      <c r="E171" s="112"/>
      <c r="F171" s="89" t="s">
        <v>82</v>
      </c>
      <c r="G171" s="88"/>
      <c r="I171" s="78"/>
    </row>
    <row r="172" spans="1:256" s="77" customFormat="1" ht="15" customHeight="1">
      <c r="A172" s="89"/>
      <c r="B172" s="221"/>
      <c r="C172" s="113"/>
      <c r="D172" s="114"/>
      <c r="E172" s="112"/>
      <c r="F172" s="89"/>
      <c r="G172" s="88"/>
      <c r="I172" s="78"/>
    </row>
    <row r="173" spans="1:256" s="77" customFormat="1" ht="15" customHeight="1">
      <c r="A173" s="89"/>
      <c r="B173" s="221"/>
      <c r="C173" s="113"/>
      <c r="D173" s="114"/>
      <c r="E173" s="112"/>
      <c r="F173" s="89"/>
      <c r="G173" s="88"/>
      <c r="I173" s="78"/>
    </row>
    <row r="174" spans="1:256" s="77" customFormat="1" ht="15" customHeight="1">
      <c r="A174" s="89"/>
      <c r="B174" s="221"/>
      <c r="C174" s="114"/>
      <c r="D174" s="115"/>
      <c r="E174" s="112"/>
      <c r="F174" s="89"/>
      <c r="G174" s="88"/>
      <c r="I174" s="78"/>
    </row>
    <row r="175" spans="1:256" s="78" customFormat="1" ht="9.9499999999999993" customHeight="1">
      <c r="A175" s="99"/>
      <c r="B175" s="116"/>
      <c r="C175" s="113"/>
      <c r="D175" s="114"/>
      <c r="E175" s="112"/>
      <c r="F175" s="89"/>
      <c r="G175" s="88"/>
      <c r="H175" s="77"/>
    </row>
    <row r="176" spans="1:256" s="78" customFormat="1" ht="15" customHeight="1">
      <c r="A176" s="89">
        <v>2</v>
      </c>
      <c r="B176" s="221" t="s">
        <v>104</v>
      </c>
      <c r="C176" s="113">
        <v>10</v>
      </c>
      <c r="D176" s="114" t="s">
        <v>81</v>
      </c>
      <c r="E176" s="112"/>
      <c r="F176" s="89" t="s">
        <v>82</v>
      </c>
      <c r="G176" s="88"/>
      <c r="H176" s="77"/>
    </row>
    <row r="177" spans="1:9" s="78" customFormat="1" ht="15" customHeight="1">
      <c r="A177" s="89"/>
      <c r="B177" s="221"/>
      <c r="C177" s="113"/>
      <c r="D177" s="114"/>
      <c r="E177" s="112"/>
      <c r="F177" s="89"/>
      <c r="G177" s="88"/>
      <c r="H177" s="77"/>
    </row>
    <row r="178" spans="1:9" s="77" customFormat="1" ht="15" customHeight="1">
      <c r="A178" s="99"/>
      <c r="B178" s="116"/>
      <c r="C178" s="101"/>
      <c r="D178" s="115"/>
      <c r="E178" s="117"/>
      <c r="F178" s="99"/>
      <c r="G178" s="99"/>
      <c r="I178" s="78"/>
    </row>
    <row r="179" spans="1:9" s="77" customFormat="1" ht="15" customHeight="1">
      <c r="A179" s="89">
        <v>3</v>
      </c>
      <c r="B179" s="221" t="s">
        <v>105</v>
      </c>
      <c r="C179" s="113">
        <v>12</v>
      </c>
      <c r="D179" s="114" t="s">
        <v>81</v>
      </c>
      <c r="E179" s="112"/>
      <c r="F179" s="89" t="s">
        <v>82</v>
      </c>
      <c r="G179" s="88"/>
      <c r="I179" s="78"/>
    </row>
    <row r="180" spans="1:9" s="77" customFormat="1" ht="15" customHeight="1">
      <c r="A180" s="89"/>
      <c r="B180" s="221"/>
      <c r="C180" s="113"/>
      <c r="D180" s="114"/>
      <c r="E180" s="112"/>
      <c r="F180" s="89"/>
      <c r="G180" s="88"/>
      <c r="I180" s="78"/>
    </row>
    <row r="181" spans="1:9" s="77" customFormat="1" ht="15" customHeight="1">
      <c r="A181" s="89"/>
      <c r="B181" s="107"/>
      <c r="C181" s="113"/>
      <c r="D181" s="114"/>
      <c r="E181" s="112"/>
      <c r="F181" s="89"/>
      <c r="G181" s="88"/>
      <c r="I181" s="78"/>
    </row>
    <row r="182" spans="1:9" s="77" customFormat="1" ht="15" customHeight="1">
      <c r="A182" s="89"/>
      <c r="B182" s="107"/>
      <c r="C182" s="113"/>
      <c r="D182" s="114"/>
      <c r="E182" s="112"/>
      <c r="F182" s="89"/>
      <c r="G182" s="88"/>
      <c r="I182" s="78"/>
    </row>
    <row r="183" spans="1:9" s="77" customFormat="1" ht="15" customHeight="1">
      <c r="A183" s="89">
        <v>4</v>
      </c>
      <c r="B183" s="221" t="s">
        <v>106</v>
      </c>
      <c r="C183" s="113">
        <v>60</v>
      </c>
      <c r="D183" s="114" t="s">
        <v>81</v>
      </c>
      <c r="E183" s="112"/>
      <c r="F183" s="89" t="s">
        <v>82</v>
      </c>
      <c r="G183" s="88"/>
      <c r="I183" s="78"/>
    </row>
    <row r="184" spans="1:9" s="77" customFormat="1" ht="15" customHeight="1">
      <c r="A184" s="89"/>
      <c r="B184" s="221"/>
      <c r="C184" s="113"/>
      <c r="D184" s="114"/>
      <c r="E184" s="112"/>
      <c r="F184" s="89"/>
      <c r="G184" s="88"/>
      <c r="I184" s="78"/>
    </row>
    <row r="185" spans="1:9" s="77" customFormat="1" ht="15" customHeight="1">
      <c r="A185" s="99"/>
      <c r="B185" s="116"/>
      <c r="C185" s="113"/>
      <c r="D185" s="114"/>
      <c r="E185" s="112"/>
      <c r="F185" s="89"/>
      <c r="G185" s="88"/>
      <c r="I185" s="78"/>
    </row>
    <row r="186" spans="1:9" s="77" customFormat="1" ht="15" customHeight="1">
      <c r="A186" s="89">
        <v>5</v>
      </c>
      <c r="B186" s="221" t="s">
        <v>107</v>
      </c>
      <c r="C186" s="113">
        <v>5</v>
      </c>
      <c r="D186" s="114" t="s">
        <v>15</v>
      </c>
      <c r="E186" s="112"/>
      <c r="F186" s="89" t="s">
        <v>29</v>
      </c>
      <c r="G186" s="88"/>
      <c r="I186" s="78"/>
    </row>
    <row r="187" spans="1:9" s="78" customFormat="1" ht="15" customHeight="1">
      <c r="A187" s="89"/>
      <c r="B187" s="221"/>
      <c r="C187" s="113"/>
      <c r="D187" s="114"/>
      <c r="E187" s="112"/>
      <c r="F187" s="89"/>
      <c r="G187" s="88"/>
      <c r="H187" s="77"/>
    </row>
    <row r="188" spans="1:9" s="78" customFormat="1" ht="9.9499999999999993" customHeight="1">
      <c r="A188" s="99"/>
      <c r="B188" s="116"/>
      <c r="C188" s="113"/>
      <c r="D188" s="114"/>
      <c r="E188" s="112"/>
      <c r="F188" s="89"/>
      <c r="G188" s="88"/>
      <c r="H188" s="77"/>
    </row>
    <row r="189" spans="1:9" s="78" customFormat="1" ht="15" customHeight="1">
      <c r="A189" s="89">
        <v>6</v>
      </c>
      <c r="B189" s="221" t="s">
        <v>108</v>
      </c>
      <c r="C189" s="113">
        <v>18</v>
      </c>
      <c r="D189" s="114" t="s">
        <v>81</v>
      </c>
      <c r="E189" s="112"/>
      <c r="F189" s="89" t="s">
        <v>82</v>
      </c>
      <c r="G189" s="88"/>
      <c r="H189" s="77"/>
    </row>
    <row r="190" spans="1:9" s="78" customFormat="1" ht="15" customHeight="1">
      <c r="A190" s="89"/>
      <c r="B190" s="221"/>
      <c r="C190" s="113"/>
      <c r="D190" s="114"/>
      <c r="E190" s="112"/>
      <c r="F190" s="89"/>
      <c r="G190" s="88"/>
      <c r="H190" s="77"/>
    </row>
    <row r="191" spans="1:9" s="78" customFormat="1" ht="9.9499999999999993" customHeight="1">
      <c r="A191" s="89"/>
      <c r="B191" s="118"/>
      <c r="C191" s="114"/>
      <c r="D191" s="115"/>
      <c r="E191" s="112"/>
      <c r="F191" s="89"/>
      <c r="G191" s="88"/>
      <c r="H191" s="77"/>
    </row>
    <row r="192" spans="1:9" s="78" customFormat="1" ht="15" customHeight="1">
      <c r="A192" s="89">
        <v>7</v>
      </c>
      <c r="B192" s="107" t="s">
        <v>109</v>
      </c>
      <c r="C192" s="113">
        <v>20</v>
      </c>
      <c r="D192" s="114" t="s">
        <v>81</v>
      </c>
      <c r="E192" s="112"/>
      <c r="F192" s="89" t="s">
        <v>82</v>
      </c>
      <c r="G192" s="88"/>
      <c r="H192" s="77"/>
    </row>
    <row r="193" spans="1:9" s="78" customFormat="1" ht="9.9499999999999993" customHeight="1">
      <c r="A193" s="79"/>
      <c r="B193" s="119"/>
      <c r="C193" s="90"/>
      <c r="D193" s="90"/>
      <c r="E193" s="90"/>
      <c r="F193" s="90"/>
      <c r="G193" s="95"/>
      <c r="H193" s="92"/>
      <c r="I193" s="120"/>
    </row>
    <row r="194" spans="1:9" s="78" customFormat="1" ht="14.25" customHeight="1">
      <c r="A194" s="89">
        <v>8</v>
      </c>
      <c r="B194" s="221" t="s">
        <v>110</v>
      </c>
      <c r="C194" s="113">
        <v>9</v>
      </c>
      <c r="D194" s="114" t="s">
        <v>81</v>
      </c>
      <c r="E194" s="112"/>
      <c r="F194" s="89" t="s">
        <v>82</v>
      </c>
      <c r="G194" s="88"/>
      <c r="H194" s="92"/>
      <c r="I194" s="120"/>
    </row>
    <row r="195" spans="1:9" s="78" customFormat="1" ht="14.25">
      <c r="A195" s="89"/>
      <c r="B195" s="221"/>
      <c r="C195" s="90"/>
      <c r="D195" s="90"/>
      <c r="E195" s="90"/>
      <c r="F195" s="90"/>
      <c r="G195" s="95"/>
      <c r="H195" s="92"/>
      <c r="I195" s="120"/>
    </row>
    <row r="196" spans="1:9" s="78" customFormat="1" ht="14.25">
      <c r="A196" s="89"/>
      <c r="B196" s="107"/>
      <c r="C196" s="90"/>
      <c r="D196" s="90"/>
      <c r="E196" s="90"/>
      <c r="F196" s="90"/>
      <c r="G196" s="95"/>
      <c r="H196" s="92"/>
      <c r="I196" s="120"/>
    </row>
    <row r="197" spans="1:9" s="78" customFormat="1" ht="9.9499999999999993" customHeight="1">
      <c r="A197" s="99"/>
      <c r="B197" s="116"/>
      <c r="C197" s="113"/>
      <c r="D197" s="114"/>
      <c r="E197" s="112"/>
      <c r="F197" s="89"/>
      <c r="G197" s="88"/>
      <c r="H197" s="77"/>
    </row>
    <row r="198" spans="1:9" s="78" customFormat="1" ht="15" customHeight="1">
      <c r="A198" s="89">
        <v>9</v>
      </c>
      <c r="B198" s="221" t="s">
        <v>111</v>
      </c>
      <c r="C198" s="113">
        <v>2</v>
      </c>
      <c r="D198" s="114" t="s">
        <v>15</v>
      </c>
      <c r="E198" s="112"/>
      <c r="F198" s="89" t="s">
        <v>29</v>
      </c>
      <c r="G198" s="88"/>
      <c r="H198" s="77"/>
    </row>
    <row r="199" spans="1:9" s="78" customFormat="1" ht="15" customHeight="1">
      <c r="A199" s="89"/>
      <c r="B199" s="221"/>
      <c r="C199" s="113"/>
      <c r="D199" s="114"/>
      <c r="E199" s="112"/>
      <c r="F199" s="89"/>
      <c r="G199" s="88"/>
      <c r="H199" s="77"/>
    </row>
    <row r="200" spans="1:9" s="78" customFormat="1" ht="9.9499999999999993" customHeight="1">
      <c r="A200" s="99"/>
      <c r="B200" s="116"/>
      <c r="C200" s="113"/>
      <c r="D200" s="114"/>
      <c r="E200" s="112"/>
      <c r="F200" s="89"/>
      <c r="G200" s="88"/>
      <c r="H200" s="77"/>
    </row>
    <row r="201" spans="1:9" s="78" customFormat="1" ht="15" customHeight="1">
      <c r="A201" s="89">
        <v>10</v>
      </c>
      <c r="B201" s="221" t="s">
        <v>112</v>
      </c>
      <c r="C201" s="113">
        <v>12</v>
      </c>
      <c r="D201" s="114" t="s">
        <v>81</v>
      </c>
      <c r="E201" s="112"/>
      <c r="F201" s="89" t="s">
        <v>113</v>
      </c>
      <c r="G201" s="88"/>
      <c r="H201" s="77"/>
    </row>
    <row r="202" spans="1:9" s="78" customFormat="1" ht="15" customHeight="1">
      <c r="A202" s="89"/>
      <c r="B202" s="221"/>
      <c r="C202" s="113"/>
      <c r="D202" s="114"/>
      <c r="E202" s="112"/>
      <c r="F202" s="89"/>
      <c r="G202" s="88"/>
      <c r="H202" s="77"/>
    </row>
    <row r="203" spans="1:9" ht="15">
      <c r="B203" s="42"/>
      <c r="C203" s="11"/>
      <c r="D203" s="11"/>
      <c r="E203" s="43"/>
      <c r="F203" s="43"/>
      <c r="G203" s="44"/>
    </row>
    <row r="204" spans="1:9" ht="15">
      <c r="B204" s="42"/>
      <c r="C204" s="11"/>
      <c r="D204" s="11"/>
      <c r="E204" s="45" t="s">
        <v>32</v>
      </c>
      <c r="F204" s="45" t="s">
        <v>33</v>
      </c>
      <c r="G204" s="46"/>
    </row>
    <row r="205" spans="1:9" s="78" customFormat="1" ht="12.75" customHeight="1">
      <c r="A205" s="79"/>
      <c r="B205" s="109"/>
      <c r="C205" s="93"/>
      <c r="D205" s="94"/>
      <c r="E205" s="83"/>
      <c r="F205" s="76"/>
      <c r="G205" s="95"/>
      <c r="H205" s="92"/>
    </row>
    <row r="206" spans="1:9" s="78" customFormat="1" ht="12.75" customHeight="1">
      <c r="A206" s="79"/>
      <c r="B206" s="109"/>
      <c r="C206" s="93"/>
      <c r="D206" s="94"/>
      <c r="E206" s="83"/>
      <c r="F206" s="76"/>
      <c r="G206" s="95"/>
      <c r="H206" s="92"/>
    </row>
    <row r="207" spans="1:9" s="78" customFormat="1" ht="12.75" customHeight="1">
      <c r="A207" s="79"/>
      <c r="B207" s="109"/>
      <c r="C207" s="93"/>
      <c r="D207" s="94"/>
      <c r="E207" s="83"/>
      <c r="F207" s="76"/>
      <c r="G207" s="95"/>
      <c r="H207" s="92"/>
    </row>
    <row r="208" spans="1:9" s="78" customFormat="1" ht="12.75" customHeight="1">
      <c r="A208" s="79"/>
      <c r="B208" s="109"/>
      <c r="C208" s="93"/>
      <c r="D208" s="94"/>
      <c r="E208" s="83"/>
      <c r="F208" s="76"/>
      <c r="G208" s="95"/>
      <c r="H208" s="92"/>
    </row>
    <row r="209" spans="1:8" s="78" customFormat="1" ht="12.75" customHeight="1">
      <c r="A209" s="79"/>
      <c r="B209" s="109"/>
      <c r="C209" s="93"/>
      <c r="D209" s="94"/>
      <c r="E209" s="83"/>
      <c r="F209" s="76"/>
      <c r="G209" s="95"/>
      <c r="H209" s="92"/>
    </row>
    <row r="210" spans="1:8" customFormat="1" ht="15">
      <c r="A210" s="37"/>
      <c r="B210" s="40"/>
      <c r="C210" s="36"/>
      <c r="D210" s="37"/>
      <c r="E210" s="38"/>
      <c r="F210" s="37"/>
      <c r="G210" s="39"/>
    </row>
    <row r="211" spans="1:8" customFormat="1" ht="15">
      <c r="A211" s="37"/>
      <c r="B211" s="122" t="s">
        <v>140</v>
      </c>
      <c r="C211" s="36"/>
      <c r="D211" s="37"/>
      <c r="E211" s="38"/>
      <c r="F211" s="37"/>
      <c r="G211" s="39"/>
    </row>
    <row r="212" spans="1:8" s="123" customFormat="1" ht="15">
      <c r="G212" s="124"/>
    </row>
    <row r="213" spans="1:8" s="123" customFormat="1" ht="15" customHeight="1">
      <c r="A213" s="125">
        <v>1</v>
      </c>
      <c r="B213" s="240" t="s">
        <v>114</v>
      </c>
      <c r="C213" s="126">
        <v>5</v>
      </c>
      <c r="D213" s="48" t="s">
        <v>113</v>
      </c>
      <c r="E213" s="48">
        <v>6166.6</v>
      </c>
      <c r="F213" s="48" t="s">
        <v>113</v>
      </c>
      <c r="G213" s="127">
        <f>C213*E213</f>
        <v>30833</v>
      </c>
    </row>
    <row r="214" spans="1:8" s="123" customFormat="1" ht="15">
      <c r="A214" s="125"/>
      <c r="B214" s="240"/>
      <c r="C214" s="213" t="s">
        <v>115</v>
      </c>
      <c r="D214" s="213"/>
      <c r="E214" s="213"/>
      <c r="F214" s="213"/>
      <c r="G214" s="213"/>
    </row>
    <row r="215" spans="1:8" s="123" customFormat="1" ht="15">
      <c r="A215" s="125"/>
      <c r="B215" s="240"/>
      <c r="C215" s="213"/>
      <c r="D215" s="213"/>
      <c r="E215" s="213"/>
      <c r="F215" s="213"/>
      <c r="G215" s="213"/>
    </row>
    <row r="216" spans="1:8" s="123" customFormat="1" ht="15">
      <c r="A216" s="125"/>
      <c r="B216" s="240"/>
      <c r="C216" s="126"/>
      <c r="D216" s="48"/>
      <c r="E216" s="48"/>
      <c r="F216" s="48"/>
      <c r="G216" s="127"/>
    </row>
    <row r="217" spans="1:8" s="123" customFormat="1" ht="15">
      <c r="A217" s="125"/>
      <c r="B217" s="240"/>
      <c r="C217" s="126"/>
      <c r="D217" s="48"/>
      <c r="E217" s="48"/>
      <c r="F217" s="48"/>
      <c r="G217" s="127"/>
    </row>
    <row r="218" spans="1:8" s="123" customFormat="1" ht="15">
      <c r="A218" s="125"/>
      <c r="B218" s="240"/>
      <c r="C218" s="126"/>
      <c r="D218" s="48"/>
      <c r="E218" s="48"/>
      <c r="F218" s="48"/>
      <c r="G218" s="127"/>
    </row>
    <row r="219" spans="1:8" s="123" customFormat="1" ht="15">
      <c r="A219" s="125"/>
      <c r="B219" s="240"/>
      <c r="C219" s="126"/>
      <c r="D219" s="48"/>
      <c r="E219" s="48"/>
      <c r="F219" s="48"/>
      <c r="G219" s="127"/>
    </row>
    <row r="220" spans="1:8" s="123" customFormat="1" ht="15">
      <c r="A220" s="125"/>
      <c r="B220" s="240"/>
      <c r="C220" s="126"/>
      <c r="D220" s="48"/>
      <c r="E220" s="48"/>
      <c r="F220" s="48"/>
      <c r="G220" s="127"/>
    </row>
    <row r="221" spans="1:8" s="123" customFormat="1" ht="15">
      <c r="A221" s="125"/>
      <c r="B221" s="240"/>
      <c r="C221" s="126"/>
      <c r="D221" s="48"/>
      <c r="E221" s="48"/>
      <c r="F221" s="48"/>
      <c r="G221" s="127"/>
    </row>
    <row r="222" spans="1:8" s="123" customFormat="1" ht="15">
      <c r="A222" s="125"/>
      <c r="B222" s="40"/>
      <c r="C222" s="126"/>
      <c r="D222" s="48"/>
      <c r="E222" s="48"/>
      <c r="F222" s="48"/>
      <c r="G222" s="128"/>
    </row>
    <row r="223" spans="1:8" s="66" customFormat="1" ht="15" customHeight="1">
      <c r="A223" s="65">
        <v>2</v>
      </c>
      <c r="B223" s="244" t="s">
        <v>116</v>
      </c>
      <c r="C223" s="129">
        <v>5</v>
      </c>
      <c r="D223" s="129" t="s">
        <v>117</v>
      </c>
      <c r="E223" s="130">
        <v>6237</v>
      </c>
      <c r="F223" s="129" t="s">
        <v>113</v>
      </c>
      <c r="G223" s="131">
        <f>C223*E223</f>
        <v>31185</v>
      </c>
    </row>
    <row r="224" spans="1:8" s="66" customFormat="1" ht="15">
      <c r="A224" s="65"/>
      <c r="B224" s="244"/>
      <c r="C224" s="213" t="s">
        <v>118</v>
      </c>
      <c r="D224" s="213"/>
      <c r="E224" s="213"/>
      <c r="F224" s="213"/>
      <c r="G224" s="213"/>
    </row>
    <row r="225" spans="1:7" s="66" customFormat="1" ht="15">
      <c r="A225" s="65"/>
      <c r="B225" s="244"/>
      <c r="C225" s="213"/>
      <c r="D225" s="213"/>
      <c r="E225" s="213"/>
      <c r="F225" s="213"/>
      <c r="G225" s="213"/>
    </row>
    <row r="226" spans="1:7" s="66" customFormat="1" ht="15">
      <c r="A226" s="65"/>
      <c r="B226" s="244"/>
      <c r="C226" s="129"/>
      <c r="D226" s="129"/>
      <c r="E226" s="130"/>
      <c r="F226" s="129"/>
      <c r="G226" s="131"/>
    </row>
    <row r="227" spans="1:7" s="66" customFormat="1" ht="15">
      <c r="A227" s="65"/>
      <c r="B227" s="244"/>
      <c r="C227" s="129"/>
      <c r="D227" s="129"/>
      <c r="E227" s="130"/>
      <c r="F227" s="129"/>
      <c r="G227" s="131"/>
    </row>
    <row r="228" spans="1:7" s="66" customFormat="1" ht="15">
      <c r="A228" s="65"/>
      <c r="B228" s="244"/>
      <c r="C228" s="129"/>
      <c r="D228" s="129"/>
      <c r="E228" s="130"/>
      <c r="F228" s="129"/>
      <c r="G228" s="131"/>
    </row>
    <row r="229" spans="1:7" s="66" customFormat="1" ht="15">
      <c r="A229" s="65"/>
      <c r="B229" s="244"/>
      <c r="C229" s="129"/>
      <c r="D229" s="129"/>
      <c r="E229" s="130"/>
      <c r="F229" s="129"/>
      <c r="G229" s="131"/>
    </row>
    <row r="230" spans="1:7" s="66" customFormat="1" ht="15">
      <c r="A230" s="65"/>
      <c r="B230" s="244"/>
      <c r="C230" s="129"/>
      <c r="D230" s="129"/>
      <c r="E230" s="130"/>
      <c r="F230" s="129"/>
      <c r="G230" s="131"/>
    </row>
    <row r="231" spans="1:7" s="66" customFormat="1" ht="15">
      <c r="A231" s="65"/>
      <c r="B231" s="244"/>
      <c r="C231" s="129"/>
      <c r="D231" s="129"/>
      <c r="E231" s="130"/>
      <c r="F231" s="129"/>
      <c r="G231" s="131"/>
    </row>
    <row r="232" spans="1:7" s="66" customFormat="1" ht="15">
      <c r="A232" s="65"/>
      <c r="B232" s="244"/>
      <c r="C232" s="129"/>
      <c r="D232" s="129"/>
      <c r="E232" s="130"/>
      <c r="F232" s="129"/>
      <c r="G232" s="131"/>
    </row>
    <row r="233" spans="1:7" s="66" customFormat="1" ht="15">
      <c r="A233" s="65"/>
      <c r="B233" s="244"/>
      <c r="C233" s="129"/>
      <c r="D233" s="129"/>
      <c r="E233" s="130"/>
      <c r="F233" s="129"/>
      <c r="G233" s="131"/>
    </row>
    <row r="234" spans="1:7" s="66" customFormat="1" ht="15">
      <c r="A234" s="65"/>
      <c r="B234" s="244"/>
      <c r="G234" s="132"/>
    </row>
    <row r="235" spans="1:7" s="66" customFormat="1" ht="15">
      <c r="A235" s="65"/>
      <c r="B235" s="133"/>
      <c r="G235" s="132"/>
    </row>
    <row r="236" spans="1:7" s="66" customFormat="1" ht="15">
      <c r="A236" s="65"/>
      <c r="B236" s="133"/>
      <c r="C236" s="129"/>
      <c r="D236" s="129"/>
      <c r="E236" s="129"/>
      <c r="F236" s="129"/>
      <c r="G236" s="134"/>
    </row>
    <row r="237" spans="1:7" s="66" customFormat="1" ht="15">
      <c r="A237" s="65"/>
      <c r="B237" s="133"/>
      <c r="C237" s="129"/>
      <c r="D237" s="129"/>
      <c r="E237" s="129"/>
      <c r="F237" s="129"/>
      <c r="G237" s="134"/>
    </row>
    <row r="238" spans="1:7" s="66" customFormat="1" ht="15.75" customHeight="1">
      <c r="A238" s="65">
        <v>3</v>
      </c>
      <c r="B238" s="244" t="s">
        <v>119</v>
      </c>
      <c r="C238" s="129">
        <v>5</v>
      </c>
      <c r="D238" s="129" t="s">
        <v>117</v>
      </c>
      <c r="E238" s="130">
        <v>2533.4699999999998</v>
      </c>
      <c r="F238" s="129" t="s">
        <v>113</v>
      </c>
      <c r="G238" s="131">
        <f>C238*E238</f>
        <v>12667.349999999999</v>
      </c>
    </row>
    <row r="239" spans="1:7" s="66" customFormat="1" ht="15">
      <c r="A239" s="65"/>
      <c r="B239" s="244"/>
      <c r="C239" s="213" t="s">
        <v>120</v>
      </c>
      <c r="D239" s="213"/>
      <c r="E239" s="213"/>
      <c r="F239" s="213"/>
      <c r="G239" s="213"/>
    </row>
    <row r="240" spans="1:7" s="66" customFormat="1" ht="15">
      <c r="A240" s="65"/>
      <c r="B240" s="244"/>
      <c r="C240" s="213"/>
      <c r="D240" s="213"/>
      <c r="E240" s="213"/>
      <c r="F240" s="213"/>
      <c r="G240" s="213"/>
    </row>
    <row r="241" spans="1:7" s="123" customFormat="1" ht="15">
      <c r="A241" s="125"/>
      <c r="B241" s="40"/>
      <c r="C241" s="126"/>
      <c r="D241" s="48"/>
      <c r="E241" s="48"/>
      <c r="F241" s="48"/>
      <c r="G241" s="128"/>
    </row>
    <row r="242" spans="1:7" s="123" customFormat="1" ht="15" customHeight="1">
      <c r="A242" s="125">
        <v>4</v>
      </c>
      <c r="B242" s="240" t="s">
        <v>141</v>
      </c>
      <c r="C242" s="19">
        <v>1</v>
      </c>
      <c r="D242" s="21" t="s">
        <v>113</v>
      </c>
      <c r="E242" s="48">
        <v>4722.3</v>
      </c>
      <c r="F242" s="21" t="s">
        <v>113</v>
      </c>
      <c r="G242" s="127">
        <f>C242*E242</f>
        <v>4722.3</v>
      </c>
    </row>
    <row r="243" spans="1:7" s="123" customFormat="1" ht="15" customHeight="1">
      <c r="A243" s="125"/>
      <c r="B243" s="240"/>
      <c r="C243" s="220" t="s">
        <v>142</v>
      </c>
      <c r="D243" s="220"/>
      <c r="E243" s="220"/>
      <c r="F243" s="220"/>
      <c r="G243" s="220"/>
    </row>
    <row r="244" spans="1:7" s="123" customFormat="1" ht="15">
      <c r="A244" s="125"/>
      <c r="B244" s="240"/>
      <c r="C244" s="220"/>
      <c r="D244" s="220"/>
      <c r="E244" s="220"/>
      <c r="F244" s="220"/>
      <c r="G244" s="220"/>
    </row>
    <row r="245" spans="1:7" s="123" customFormat="1" ht="15">
      <c r="A245" s="125"/>
      <c r="B245" s="240"/>
      <c r="C245" s="138"/>
      <c r="D245" s="138"/>
      <c r="E245" s="138"/>
      <c r="F245" s="138"/>
      <c r="G245" s="138"/>
    </row>
    <row r="246" spans="1:7" s="123" customFormat="1" ht="15">
      <c r="A246" s="125"/>
      <c r="B246" s="240"/>
      <c r="C246" s="138"/>
      <c r="D246" s="138"/>
      <c r="E246" s="138"/>
      <c r="F246" s="138"/>
      <c r="G246" s="138"/>
    </row>
    <row r="247" spans="1:7" s="123" customFormat="1" ht="15">
      <c r="A247" s="125"/>
      <c r="B247" s="240"/>
      <c r="C247" s="18"/>
      <c r="D247" s="18"/>
      <c r="E247" s="18"/>
      <c r="F247" s="18"/>
      <c r="G247" s="18"/>
    </row>
    <row r="248" spans="1:7" s="123" customFormat="1" ht="15">
      <c r="A248" s="125"/>
      <c r="B248" s="240"/>
      <c r="C248" s="18"/>
      <c r="D248" s="18"/>
      <c r="E248" s="18"/>
      <c r="F248" s="18"/>
      <c r="G248" s="18"/>
    </row>
    <row r="249" spans="1:7" s="123" customFormat="1" ht="15">
      <c r="A249" s="125"/>
      <c r="B249" s="240"/>
      <c r="C249" s="18"/>
      <c r="D249" s="18"/>
      <c r="E249" s="18"/>
      <c r="F249" s="18"/>
      <c r="G249" s="18"/>
    </row>
    <row r="250" spans="1:7" s="123" customFormat="1" ht="15">
      <c r="A250" s="125"/>
      <c r="B250" s="240"/>
      <c r="C250" s="19"/>
      <c r="D250" s="21"/>
      <c r="E250" s="48"/>
      <c r="F250" s="21"/>
      <c r="G250" s="128"/>
    </row>
    <row r="251" spans="1:7" s="123" customFormat="1" ht="15">
      <c r="A251" s="125"/>
      <c r="B251" s="240"/>
      <c r="C251" s="19"/>
      <c r="D251" s="21"/>
      <c r="E251" s="48"/>
      <c r="F251" s="21"/>
      <c r="G251" s="128"/>
    </row>
    <row r="252" spans="1:7" s="123" customFormat="1" ht="15">
      <c r="A252" s="125"/>
      <c r="B252" s="40"/>
      <c r="C252" s="126"/>
      <c r="D252" s="48"/>
      <c r="E252" s="48"/>
      <c r="F252" s="48"/>
      <c r="G252" s="128"/>
    </row>
    <row r="253" spans="1:7" s="123" customFormat="1" ht="15" customHeight="1">
      <c r="A253" s="125">
        <v>5</v>
      </c>
      <c r="B253" s="240" t="s">
        <v>121</v>
      </c>
      <c r="C253" s="19">
        <v>27</v>
      </c>
      <c r="D253" s="21" t="s">
        <v>113</v>
      </c>
      <c r="E253" s="48">
        <v>2024.43</v>
      </c>
      <c r="F253" s="21" t="s">
        <v>113</v>
      </c>
      <c r="G253" s="127">
        <f>C253*E253</f>
        <v>54659.61</v>
      </c>
    </row>
    <row r="254" spans="1:7" s="123" customFormat="1" ht="15">
      <c r="A254" s="125"/>
      <c r="B254" s="240"/>
      <c r="C254" s="213" t="s">
        <v>163</v>
      </c>
      <c r="D254" s="213"/>
      <c r="E254" s="213"/>
      <c r="F254" s="213"/>
      <c r="G254" s="213"/>
    </row>
    <row r="255" spans="1:7" s="123" customFormat="1" ht="15">
      <c r="A255" s="125"/>
      <c r="B255" s="240"/>
      <c r="C255" s="213"/>
      <c r="D255" s="213"/>
      <c r="E255" s="213"/>
      <c r="F255" s="213"/>
      <c r="G255" s="213"/>
    </row>
    <row r="256" spans="1:7" s="123" customFormat="1" ht="15">
      <c r="A256" s="125"/>
      <c r="B256" s="240"/>
      <c r="C256" s="19"/>
      <c r="D256" s="21"/>
      <c r="E256" s="48"/>
      <c r="F256" s="21"/>
      <c r="G256" s="128"/>
    </row>
    <row r="257" spans="1:7" s="123" customFormat="1" ht="15">
      <c r="A257" s="125"/>
      <c r="B257" s="240"/>
      <c r="C257" s="19"/>
      <c r="D257" s="21"/>
      <c r="E257" s="48"/>
      <c r="F257" s="21"/>
      <c r="G257" s="128"/>
    </row>
    <row r="258" spans="1:7" s="123" customFormat="1" ht="15">
      <c r="A258" s="125"/>
      <c r="B258" s="40"/>
      <c r="C258" s="19"/>
      <c r="D258" s="21"/>
      <c r="E258" s="48"/>
      <c r="F258" s="21"/>
      <c r="G258" s="128"/>
    </row>
    <row r="259" spans="1:7" s="123" customFormat="1" ht="15" customHeight="1">
      <c r="A259" s="125">
        <v>6</v>
      </c>
      <c r="B259" s="240" t="s">
        <v>144</v>
      </c>
      <c r="C259" s="19">
        <v>1</v>
      </c>
      <c r="D259" s="21" t="s">
        <v>113</v>
      </c>
      <c r="E259" s="48">
        <v>2376</v>
      </c>
      <c r="F259" s="21" t="s">
        <v>113</v>
      </c>
      <c r="G259" s="127">
        <f>C259*E259</f>
        <v>2376</v>
      </c>
    </row>
    <row r="260" spans="1:7" s="123" customFormat="1" ht="15" customHeight="1">
      <c r="A260" s="125"/>
      <c r="B260" s="240"/>
      <c r="C260" s="213" t="s">
        <v>143</v>
      </c>
      <c r="D260" s="213"/>
      <c r="E260" s="213"/>
      <c r="F260" s="213"/>
      <c r="G260" s="213"/>
    </row>
    <row r="261" spans="1:7" s="123" customFormat="1" ht="15">
      <c r="A261" s="125"/>
      <c r="B261" s="240"/>
      <c r="C261" s="213"/>
      <c r="D261" s="213"/>
      <c r="E261" s="213"/>
      <c r="F261" s="213"/>
      <c r="G261" s="213"/>
    </row>
    <row r="262" spans="1:7" s="123" customFormat="1" ht="15">
      <c r="A262" s="125"/>
      <c r="B262" s="240"/>
      <c r="C262" s="58"/>
      <c r="D262" s="58"/>
      <c r="E262" s="58"/>
      <c r="F262" s="58"/>
      <c r="G262" s="58"/>
    </row>
    <row r="263" spans="1:7" s="123" customFormat="1" ht="15">
      <c r="A263" s="125"/>
      <c r="B263" s="40"/>
      <c r="C263" s="19"/>
      <c r="D263" s="21"/>
      <c r="E263" s="48"/>
      <c r="F263" s="21"/>
      <c r="G263" s="128"/>
    </row>
    <row r="264" spans="1:7" s="123" customFormat="1" ht="15" customHeight="1">
      <c r="A264" s="125">
        <v>7</v>
      </c>
      <c r="B264" s="240" t="s">
        <v>145</v>
      </c>
      <c r="C264" s="19">
        <v>2</v>
      </c>
      <c r="D264" s="21" t="s">
        <v>113</v>
      </c>
      <c r="E264" s="48">
        <v>1412.95</v>
      </c>
      <c r="F264" s="21" t="s">
        <v>113</v>
      </c>
      <c r="G264" s="127">
        <f>C264*E264</f>
        <v>2825.9</v>
      </c>
    </row>
    <row r="265" spans="1:7" s="123" customFormat="1" ht="15" customHeight="1">
      <c r="A265" s="125"/>
      <c r="B265" s="240"/>
      <c r="C265" s="213" t="s">
        <v>146</v>
      </c>
      <c r="D265" s="213"/>
      <c r="E265" s="213"/>
      <c r="F265" s="213"/>
      <c r="G265" s="213"/>
    </row>
    <row r="266" spans="1:7" s="123" customFormat="1" ht="15">
      <c r="A266" s="125"/>
      <c r="B266" s="240"/>
      <c r="C266" s="213"/>
      <c r="D266" s="213"/>
      <c r="E266" s="213"/>
      <c r="F266" s="213"/>
      <c r="G266" s="213"/>
    </row>
    <row r="267" spans="1:7" s="123" customFormat="1" ht="15">
      <c r="A267" s="125"/>
      <c r="B267" s="240"/>
      <c r="C267" s="58"/>
      <c r="D267" s="58"/>
      <c r="E267" s="58"/>
      <c r="F267" s="58"/>
      <c r="G267" s="58"/>
    </row>
    <row r="268" spans="1:7" s="123" customFormat="1" ht="15">
      <c r="A268" s="125"/>
      <c r="B268" s="40"/>
      <c r="C268" s="19"/>
      <c r="D268" s="21"/>
      <c r="E268" s="48"/>
      <c r="F268" s="21"/>
      <c r="G268" s="127"/>
    </row>
    <row r="269" spans="1:7" s="123" customFormat="1" ht="15" customHeight="1">
      <c r="A269" s="125">
        <v>8</v>
      </c>
      <c r="B269" s="240" t="s">
        <v>124</v>
      </c>
      <c r="C269" s="19">
        <v>12</v>
      </c>
      <c r="D269" s="21" t="s">
        <v>113</v>
      </c>
      <c r="E269" s="48">
        <v>72.16</v>
      </c>
      <c r="F269" s="21" t="s">
        <v>113</v>
      </c>
      <c r="G269" s="127">
        <f>C269*E269</f>
        <v>865.92</v>
      </c>
    </row>
    <row r="270" spans="1:7" s="123" customFormat="1" ht="15">
      <c r="A270" s="125"/>
      <c r="B270" s="240"/>
      <c r="C270" s="213" t="s">
        <v>125</v>
      </c>
      <c r="D270" s="213"/>
      <c r="E270" s="213"/>
      <c r="F270" s="213"/>
      <c r="G270" s="213"/>
    </row>
    <row r="271" spans="1:7" s="123" customFormat="1" ht="15">
      <c r="A271" s="125"/>
      <c r="B271" s="240"/>
      <c r="C271" s="213"/>
      <c r="D271" s="213"/>
      <c r="E271" s="213"/>
      <c r="F271" s="213"/>
      <c r="G271" s="213"/>
    </row>
    <row r="272" spans="1:7" s="123" customFormat="1" ht="15">
      <c r="A272" s="125"/>
      <c r="B272" s="240"/>
      <c r="C272" s="19"/>
      <c r="D272" s="21"/>
      <c r="E272" s="48"/>
      <c r="F272" s="21"/>
      <c r="G272" s="127"/>
    </row>
    <row r="273" spans="1:8" s="123" customFormat="1" ht="15">
      <c r="A273" s="125"/>
      <c r="B273" s="240"/>
      <c r="C273" s="19"/>
      <c r="D273" s="21"/>
      <c r="E273" s="48"/>
      <c r="F273" s="21"/>
      <c r="G273" s="127"/>
    </row>
    <row r="274" spans="1:8" s="123" customFormat="1" ht="15">
      <c r="A274" s="125"/>
      <c r="B274" s="40"/>
      <c r="C274" s="126"/>
      <c r="D274" s="135"/>
      <c r="E274" s="48"/>
      <c r="F274" s="135"/>
      <c r="G274" s="127"/>
      <c r="H274" s="124"/>
    </row>
    <row r="275" spans="1:8" s="123" customFormat="1" ht="135">
      <c r="A275" s="125">
        <v>9</v>
      </c>
      <c r="B275" s="40" t="s">
        <v>126</v>
      </c>
      <c r="C275" s="126"/>
      <c r="D275" s="135"/>
      <c r="E275" s="48"/>
      <c r="F275" s="135"/>
      <c r="G275" s="127"/>
    </row>
    <row r="276" spans="1:8" s="123" customFormat="1" ht="15">
      <c r="A276" s="125"/>
      <c r="B276" s="40"/>
      <c r="C276" s="126"/>
      <c r="D276" s="135"/>
      <c r="E276" s="48"/>
      <c r="F276" s="135"/>
      <c r="G276" s="127"/>
    </row>
    <row r="277" spans="1:8" s="123" customFormat="1" ht="15">
      <c r="A277" s="125"/>
      <c r="B277" s="40"/>
      <c r="C277" s="126"/>
      <c r="D277" s="135"/>
      <c r="E277" s="48"/>
      <c r="F277" s="135"/>
      <c r="G277" s="127"/>
    </row>
    <row r="278" spans="1:8" s="123" customFormat="1" ht="15">
      <c r="A278" s="125"/>
      <c r="B278" s="136" t="s">
        <v>127</v>
      </c>
      <c r="C278" s="137">
        <v>100</v>
      </c>
      <c r="D278" s="135" t="s">
        <v>41</v>
      </c>
      <c r="E278" s="48">
        <v>73.209999999999994</v>
      </c>
      <c r="F278" s="135" t="s">
        <v>41</v>
      </c>
      <c r="G278" s="127">
        <f>C278*E278</f>
        <v>7320.9999999999991</v>
      </c>
    </row>
    <row r="279" spans="1:8" s="123" customFormat="1" ht="15">
      <c r="A279" s="125"/>
      <c r="B279" s="136"/>
      <c r="C279" s="213" t="s">
        <v>128</v>
      </c>
      <c r="D279" s="213"/>
      <c r="E279" s="213"/>
      <c r="F279" s="213"/>
      <c r="G279" s="213"/>
    </row>
    <row r="280" spans="1:8" s="123" customFormat="1" ht="15">
      <c r="A280" s="125"/>
      <c r="B280" s="136"/>
      <c r="C280" s="213"/>
      <c r="D280" s="213"/>
      <c r="E280" s="213"/>
      <c r="F280" s="213"/>
      <c r="G280" s="213"/>
    </row>
    <row r="281" spans="1:8" s="123" customFormat="1" ht="15">
      <c r="A281" s="125"/>
      <c r="B281" s="136" t="s">
        <v>129</v>
      </c>
      <c r="C281" s="137">
        <v>50</v>
      </c>
      <c r="D281" s="135" t="s">
        <v>41</v>
      </c>
      <c r="E281" s="48">
        <v>95.79</v>
      </c>
      <c r="F281" s="135" t="s">
        <v>41</v>
      </c>
      <c r="G281" s="127">
        <f>C281*E281</f>
        <v>4789.5</v>
      </c>
    </row>
    <row r="282" spans="1:8" s="123" customFormat="1" ht="15">
      <c r="A282" s="125"/>
      <c r="B282" s="136"/>
      <c r="C282" s="213" t="s">
        <v>130</v>
      </c>
      <c r="D282" s="213"/>
      <c r="E282" s="213"/>
      <c r="F282" s="213"/>
      <c r="G282" s="213"/>
    </row>
    <row r="283" spans="1:8" s="123" customFormat="1" ht="10.5" customHeight="1">
      <c r="A283" s="125"/>
      <c r="B283" s="136"/>
      <c r="C283" s="213"/>
      <c r="D283" s="213"/>
      <c r="E283" s="213"/>
      <c r="F283" s="213"/>
      <c r="G283" s="213"/>
    </row>
    <row r="284" spans="1:8" s="123" customFormat="1" ht="15">
      <c r="A284" s="125"/>
      <c r="B284" s="136" t="s">
        <v>147</v>
      </c>
      <c r="C284" s="137">
        <v>40</v>
      </c>
      <c r="D284" s="135" t="s">
        <v>41</v>
      </c>
      <c r="E284" s="48">
        <v>153.19</v>
      </c>
      <c r="F284" s="135" t="s">
        <v>41</v>
      </c>
      <c r="G284" s="127">
        <f>C284*E284</f>
        <v>6127.6</v>
      </c>
    </row>
    <row r="285" spans="1:8" s="123" customFormat="1" ht="15">
      <c r="A285" s="125"/>
      <c r="B285" s="136"/>
      <c r="C285" s="213" t="s">
        <v>148</v>
      </c>
      <c r="D285" s="213"/>
      <c r="E285" s="213"/>
      <c r="F285" s="213"/>
      <c r="G285" s="213"/>
    </row>
    <row r="286" spans="1:8" s="123" customFormat="1" ht="12" customHeight="1">
      <c r="A286" s="125"/>
      <c r="B286" s="136"/>
      <c r="C286" s="213"/>
      <c r="D286" s="213"/>
      <c r="E286" s="213"/>
      <c r="F286" s="213"/>
      <c r="G286" s="213"/>
    </row>
    <row r="287" spans="1:8" s="123" customFormat="1" ht="45" customHeight="1">
      <c r="A287" s="125">
        <v>10</v>
      </c>
      <c r="B287" s="40" t="s">
        <v>131</v>
      </c>
      <c r="C287" s="137"/>
      <c r="D287" s="135"/>
      <c r="E287" s="48"/>
      <c r="F287" s="135"/>
      <c r="G287" s="127"/>
    </row>
    <row r="288" spans="1:8" s="123" customFormat="1" ht="15">
      <c r="A288" s="125"/>
      <c r="B288" s="40"/>
      <c r="C288" s="137"/>
      <c r="D288" s="135"/>
      <c r="E288" s="48"/>
      <c r="F288" s="135"/>
      <c r="G288" s="127"/>
    </row>
    <row r="289" spans="1:7" s="123" customFormat="1" ht="15">
      <c r="A289" s="125"/>
      <c r="B289" s="40"/>
      <c r="C289" s="137"/>
      <c r="D289" s="135"/>
      <c r="E289" s="48"/>
      <c r="F289" s="135"/>
      <c r="G289" s="127"/>
    </row>
    <row r="290" spans="1:7" s="123" customFormat="1" ht="15">
      <c r="A290" s="125" t="s">
        <v>132</v>
      </c>
      <c r="B290" s="40" t="str">
        <f>B278</f>
        <v>( a ) 1/2" dia. Pipe.</v>
      </c>
      <c r="C290" s="137">
        <v>100</v>
      </c>
      <c r="D290" s="135" t="s">
        <v>41</v>
      </c>
      <c r="E290" s="48">
        <v>7.82</v>
      </c>
      <c r="F290" s="135" t="s">
        <v>41</v>
      </c>
      <c r="G290" s="127">
        <f>C290*E290</f>
        <v>782</v>
      </c>
    </row>
    <row r="291" spans="1:7" s="123" customFormat="1" ht="15">
      <c r="A291" s="125"/>
      <c r="B291" s="40"/>
      <c r="C291" s="213" t="s">
        <v>133</v>
      </c>
      <c r="D291" s="213"/>
      <c r="E291" s="213"/>
      <c r="F291" s="213"/>
      <c r="G291" s="213"/>
    </row>
    <row r="292" spans="1:7" s="123" customFormat="1" ht="15">
      <c r="A292" s="125"/>
      <c r="B292" s="40"/>
      <c r="C292" s="213"/>
      <c r="D292" s="213"/>
      <c r="E292" s="213"/>
      <c r="F292" s="213"/>
      <c r="G292" s="213"/>
    </row>
    <row r="293" spans="1:7" s="123" customFormat="1" ht="15">
      <c r="A293" s="125"/>
      <c r="B293" s="40"/>
      <c r="C293" s="19"/>
      <c r="D293" s="21"/>
      <c r="E293" s="48"/>
      <c r="F293" s="21"/>
      <c r="G293" s="127"/>
    </row>
    <row r="294" spans="1:7" s="123" customFormat="1" ht="15" customHeight="1">
      <c r="A294" s="125">
        <v>11</v>
      </c>
      <c r="B294" s="240" t="s">
        <v>149</v>
      </c>
      <c r="C294" s="19">
        <v>6</v>
      </c>
      <c r="D294" s="21" t="s">
        <v>113</v>
      </c>
      <c r="E294" s="48">
        <v>227.92</v>
      </c>
      <c r="F294" s="21" t="s">
        <v>113</v>
      </c>
      <c r="G294" s="127">
        <f>C294*E294</f>
        <v>1367.52</v>
      </c>
    </row>
    <row r="295" spans="1:7" s="123" customFormat="1" ht="15" customHeight="1">
      <c r="A295" s="125"/>
      <c r="B295" s="240"/>
      <c r="C295" s="213" t="s">
        <v>150</v>
      </c>
      <c r="D295" s="213"/>
      <c r="E295" s="213"/>
      <c r="F295" s="213"/>
      <c r="G295" s="213"/>
    </row>
    <row r="296" spans="1:7" s="123" customFormat="1" ht="15" customHeight="1">
      <c r="A296" s="125"/>
      <c r="B296" s="240"/>
      <c r="C296" s="213"/>
      <c r="D296" s="213"/>
      <c r="E296" s="213"/>
      <c r="F296" s="213"/>
      <c r="G296" s="213"/>
    </row>
    <row r="297" spans="1:7" s="123" customFormat="1" ht="15">
      <c r="A297" s="125"/>
      <c r="B297" s="240"/>
    </row>
    <row r="298" spans="1:7" s="123" customFormat="1" ht="15">
      <c r="A298" s="125"/>
      <c r="B298" s="40"/>
    </row>
    <row r="299" spans="1:7" s="123" customFormat="1" ht="15">
      <c r="A299" s="125"/>
      <c r="B299" s="40"/>
    </row>
    <row r="300" spans="1:7" s="123" customFormat="1" ht="15" customHeight="1">
      <c r="A300" s="125">
        <v>12</v>
      </c>
      <c r="B300" s="240" t="s">
        <v>134</v>
      </c>
      <c r="C300" s="126">
        <v>9</v>
      </c>
      <c r="D300" s="48" t="s">
        <v>113</v>
      </c>
      <c r="E300" s="48">
        <v>843.92</v>
      </c>
      <c r="F300" s="48" t="s">
        <v>113</v>
      </c>
      <c r="G300" s="127">
        <f>C300*E300</f>
        <v>7595.28</v>
      </c>
    </row>
    <row r="301" spans="1:7" s="123" customFormat="1" ht="15" customHeight="1">
      <c r="A301" s="125"/>
      <c r="B301" s="240"/>
      <c r="C301" s="213" t="s">
        <v>135</v>
      </c>
      <c r="D301" s="213"/>
      <c r="E301" s="213"/>
      <c r="F301" s="213"/>
      <c r="G301" s="213"/>
    </row>
    <row r="302" spans="1:7" s="123" customFormat="1" ht="15">
      <c r="A302" s="125"/>
      <c r="B302" s="40"/>
      <c r="C302" s="213"/>
      <c r="D302" s="213"/>
      <c r="E302" s="213"/>
      <c r="F302" s="213"/>
      <c r="G302" s="213"/>
    </row>
    <row r="303" spans="1:7" s="123" customFormat="1" ht="15">
      <c r="A303" s="125"/>
      <c r="B303" s="40"/>
      <c r="C303" s="18"/>
      <c r="D303" s="18"/>
      <c r="E303" s="18"/>
      <c r="F303" s="18"/>
      <c r="G303" s="18"/>
    </row>
    <row r="304" spans="1:7" s="123" customFormat="1" ht="15">
      <c r="A304" s="125"/>
      <c r="B304" s="40"/>
      <c r="C304" s="58"/>
      <c r="D304" s="58"/>
      <c r="E304" s="58"/>
      <c r="F304" s="58"/>
      <c r="G304" s="58"/>
    </row>
    <row r="305" spans="1:7" s="123" customFormat="1" ht="15" customHeight="1">
      <c r="A305" s="125">
        <v>13</v>
      </c>
      <c r="B305" s="240" t="s">
        <v>136</v>
      </c>
      <c r="C305" s="126">
        <v>18</v>
      </c>
      <c r="D305" s="48" t="s">
        <v>113</v>
      </c>
      <c r="E305" s="48">
        <v>1384.24</v>
      </c>
      <c r="F305" s="48" t="s">
        <v>113</v>
      </c>
      <c r="G305" s="127">
        <f>C305*E305</f>
        <v>24916.32</v>
      </c>
    </row>
    <row r="306" spans="1:7" s="123" customFormat="1" ht="15">
      <c r="A306" s="125"/>
      <c r="B306" s="240"/>
      <c r="C306" s="213" t="s">
        <v>137</v>
      </c>
      <c r="D306" s="213"/>
      <c r="E306" s="213"/>
      <c r="F306" s="213"/>
      <c r="G306" s="213"/>
    </row>
    <row r="307" spans="1:7" s="123" customFormat="1" ht="15">
      <c r="A307" s="125"/>
      <c r="B307" s="40"/>
      <c r="C307" s="213"/>
      <c r="D307" s="213"/>
      <c r="E307" s="213"/>
      <c r="F307" s="213"/>
      <c r="G307" s="213"/>
    </row>
    <row r="308" spans="1:7" s="123" customFormat="1" ht="15">
      <c r="A308" s="125"/>
      <c r="B308" s="40"/>
      <c r="C308" s="126"/>
      <c r="D308" s="48"/>
      <c r="E308" s="48"/>
      <c r="F308" s="48"/>
      <c r="G308" s="127"/>
    </row>
    <row r="309" spans="1:7" s="123" customFormat="1" ht="15" customHeight="1">
      <c r="A309" s="125">
        <v>14</v>
      </c>
      <c r="B309" s="240" t="s">
        <v>138</v>
      </c>
      <c r="C309" s="126">
        <v>4</v>
      </c>
      <c r="D309" s="48" t="s">
        <v>113</v>
      </c>
      <c r="E309" s="48">
        <v>1142.24</v>
      </c>
      <c r="F309" s="48" t="s">
        <v>113</v>
      </c>
      <c r="G309" s="127">
        <f>C309*E309</f>
        <v>4568.96</v>
      </c>
    </row>
    <row r="310" spans="1:7" s="123" customFormat="1" ht="15">
      <c r="A310" s="125"/>
      <c r="B310" s="240"/>
      <c r="C310" s="213" t="s">
        <v>139</v>
      </c>
      <c r="D310" s="213"/>
      <c r="E310" s="213"/>
      <c r="F310" s="213"/>
      <c r="G310" s="213"/>
    </row>
    <row r="311" spans="1:7" s="123" customFormat="1" ht="15">
      <c r="A311" s="125"/>
      <c r="B311" s="40"/>
      <c r="C311" s="213"/>
      <c r="D311" s="213"/>
      <c r="E311" s="213"/>
      <c r="F311" s="213"/>
      <c r="G311" s="213"/>
    </row>
    <row r="312" spans="1:7" s="123" customFormat="1" ht="15">
      <c r="A312" s="125"/>
      <c r="B312" s="40"/>
      <c r="C312" s="18"/>
      <c r="D312" s="18"/>
      <c r="E312" s="18"/>
      <c r="F312" s="18"/>
      <c r="G312" s="18"/>
    </row>
    <row r="313" spans="1:7" s="123" customFormat="1" ht="15">
      <c r="A313" s="125"/>
      <c r="B313" s="40"/>
      <c r="C313" s="19"/>
      <c r="D313" s="21"/>
      <c r="E313" s="48"/>
      <c r="F313" s="21"/>
      <c r="G313" s="128"/>
    </row>
    <row r="314" spans="1:7" s="123" customFormat="1" ht="15" customHeight="1">
      <c r="A314" s="125">
        <v>15</v>
      </c>
      <c r="B314" s="240" t="s">
        <v>158</v>
      </c>
      <c r="C314" s="19"/>
      <c r="D314" s="21"/>
      <c r="E314" s="48"/>
      <c r="F314" s="21"/>
      <c r="G314" s="127"/>
    </row>
    <row r="315" spans="1:7" s="123" customFormat="1" ht="15">
      <c r="A315" s="125"/>
      <c r="B315" s="240"/>
      <c r="C315" s="58"/>
      <c r="D315" s="58"/>
      <c r="E315" s="58"/>
      <c r="F315" s="58"/>
      <c r="G315" s="58"/>
    </row>
    <row r="316" spans="1:7" s="123" customFormat="1" ht="15">
      <c r="A316" s="125"/>
      <c r="B316" s="240"/>
      <c r="C316" s="58"/>
      <c r="D316" s="58"/>
      <c r="E316" s="58"/>
      <c r="F316" s="58"/>
      <c r="G316" s="58"/>
    </row>
    <row r="317" spans="1:7" s="123" customFormat="1" ht="15">
      <c r="A317" s="125"/>
      <c r="B317" s="240"/>
      <c r="C317" s="19"/>
      <c r="D317" s="21"/>
      <c r="E317" s="48"/>
      <c r="F317" s="21"/>
      <c r="G317" s="127"/>
    </row>
    <row r="318" spans="1:7" customFormat="1" ht="15.75">
      <c r="A318" s="37"/>
      <c r="B318" s="40"/>
      <c r="C318" s="19"/>
      <c r="D318" s="20"/>
      <c r="E318" s="48"/>
      <c r="F318" s="20"/>
      <c r="G318" s="141"/>
    </row>
    <row r="319" spans="1:7" customFormat="1" ht="15.75">
      <c r="A319" s="37"/>
      <c r="B319" s="40" t="s">
        <v>159</v>
      </c>
      <c r="C319" s="19">
        <v>100</v>
      </c>
      <c r="D319" s="20" t="s">
        <v>40</v>
      </c>
      <c r="E319" s="48">
        <v>483</v>
      </c>
      <c r="F319" s="20" t="s">
        <v>41</v>
      </c>
      <c r="G319" s="39">
        <f>C319*E319</f>
        <v>48300</v>
      </c>
    </row>
    <row r="320" spans="1:7" customFormat="1" ht="15">
      <c r="A320" s="37"/>
      <c r="B320" s="40"/>
      <c r="C320" s="213" t="s">
        <v>161</v>
      </c>
      <c r="D320" s="213"/>
      <c r="E320" s="213"/>
      <c r="F320" s="213"/>
      <c r="G320" s="213"/>
    </row>
    <row r="321" spans="1:7" customFormat="1" ht="15">
      <c r="A321" s="37"/>
      <c r="B321" s="40"/>
      <c r="C321" s="213"/>
      <c r="D321" s="213"/>
      <c r="E321" s="213"/>
      <c r="F321" s="213"/>
      <c r="G321" s="213"/>
    </row>
    <row r="322" spans="1:7" customFormat="1" ht="15">
      <c r="A322" s="37"/>
      <c r="B322" s="40"/>
      <c r="C322" s="18"/>
      <c r="D322" s="18"/>
      <c r="E322" s="18"/>
      <c r="F322" s="18"/>
      <c r="G322" s="18"/>
    </row>
    <row r="323" spans="1:7" customFormat="1" ht="15.75">
      <c r="A323" s="37"/>
      <c r="B323" s="40"/>
      <c r="C323" s="19"/>
      <c r="D323" s="20"/>
      <c r="E323" s="48"/>
      <c r="F323" s="20"/>
      <c r="G323" s="141"/>
    </row>
    <row r="324" spans="1:7" customFormat="1" ht="15.75">
      <c r="A324" s="37"/>
      <c r="B324" s="40" t="s">
        <v>160</v>
      </c>
      <c r="C324" s="19">
        <v>80</v>
      </c>
      <c r="D324" s="20" t="s">
        <v>40</v>
      </c>
      <c r="E324" s="48">
        <v>226</v>
      </c>
      <c r="F324" s="20" t="s">
        <v>41</v>
      </c>
      <c r="G324" s="39">
        <f>C324*E324</f>
        <v>18080</v>
      </c>
    </row>
    <row r="325" spans="1:7" customFormat="1" ht="15">
      <c r="A325" s="37"/>
      <c r="B325" s="40"/>
      <c r="C325" s="213" t="s">
        <v>162</v>
      </c>
      <c r="D325" s="213"/>
      <c r="E325" s="213"/>
      <c r="F325" s="213"/>
      <c r="G325" s="213"/>
    </row>
    <row r="326" spans="1:7" customFormat="1" ht="15">
      <c r="A326" s="37"/>
      <c r="B326" s="40"/>
      <c r="C326" s="213"/>
      <c r="D326" s="213"/>
      <c r="E326" s="213"/>
      <c r="F326" s="213"/>
      <c r="G326" s="213"/>
    </row>
    <row r="327" spans="1:7" customFormat="1" ht="15">
      <c r="A327" s="37"/>
      <c r="B327" s="40"/>
      <c r="C327" s="18"/>
      <c r="D327" s="18"/>
      <c r="E327" s="18"/>
      <c r="F327" s="18"/>
      <c r="G327" s="18"/>
    </row>
    <row r="328" spans="1:7" customFormat="1" ht="15">
      <c r="A328" s="37"/>
      <c r="B328" s="40"/>
      <c r="C328" s="18"/>
      <c r="D328" s="18"/>
      <c r="E328" s="18"/>
      <c r="F328" s="18"/>
      <c r="G328" s="18"/>
    </row>
    <row r="329" spans="1:7" customFormat="1" ht="15.75">
      <c r="A329" s="59"/>
      <c r="B329" s="54"/>
      <c r="C329" s="24"/>
      <c r="D329" s="24"/>
      <c r="E329" s="53"/>
      <c r="F329" s="24"/>
      <c r="G329" s="142"/>
    </row>
    <row r="330" spans="1:7" customFormat="1" ht="15.75" customHeight="1">
      <c r="A330" s="143">
        <v>16</v>
      </c>
      <c r="B330" s="212" t="s">
        <v>156</v>
      </c>
      <c r="C330" s="24">
        <v>12</v>
      </c>
      <c r="D330" s="24" t="s">
        <v>117</v>
      </c>
      <c r="E330" s="53">
        <v>877.8</v>
      </c>
      <c r="F330" s="24" t="s">
        <v>113</v>
      </c>
      <c r="G330" s="142">
        <f>C330*E330</f>
        <v>10533.599999999999</v>
      </c>
    </row>
    <row r="331" spans="1:7" customFormat="1" ht="15">
      <c r="A331" s="59"/>
      <c r="B331" s="212"/>
      <c r="C331" s="213" t="s">
        <v>157</v>
      </c>
      <c r="D331" s="213"/>
      <c r="E331" s="213"/>
      <c r="F331" s="213"/>
      <c r="G331" s="213"/>
    </row>
    <row r="332" spans="1:7" customFormat="1" ht="15">
      <c r="A332" s="59"/>
      <c r="B332" s="212"/>
      <c r="C332" s="213"/>
      <c r="D332" s="213"/>
      <c r="E332" s="213"/>
      <c r="F332" s="213"/>
      <c r="G332" s="213"/>
    </row>
    <row r="333" spans="1:7" customFormat="1" ht="15">
      <c r="A333" s="59"/>
      <c r="B333" s="54"/>
      <c r="C333" s="18"/>
      <c r="D333" s="18"/>
      <c r="E333" s="18"/>
      <c r="F333" s="18"/>
      <c r="G333" s="18"/>
    </row>
    <row r="334" spans="1:7" customFormat="1" ht="15">
      <c r="A334" s="59"/>
      <c r="B334" s="54"/>
      <c r="C334" s="18"/>
      <c r="D334" s="18"/>
      <c r="E334" s="18"/>
      <c r="F334" s="18"/>
      <c r="G334" s="18"/>
    </row>
    <row r="335" spans="1:7" s="123" customFormat="1" ht="15">
      <c r="A335" s="125"/>
      <c r="B335" s="40"/>
      <c r="C335" s="19"/>
      <c r="D335" s="21"/>
      <c r="E335" s="48"/>
      <c r="F335" s="21"/>
      <c r="G335" s="127"/>
    </row>
    <row r="336" spans="1:7" s="123" customFormat="1" ht="15" customHeight="1">
      <c r="A336" s="125">
        <v>17</v>
      </c>
      <c r="B336" s="240" t="s">
        <v>122</v>
      </c>
      <c r="C336" s="19">
        <v>10</v>
      </c>
      <c r="D336" s="21" t="s">
        <v>113</v>
      </c>
      <c r="E336" s="48">
        <v>447.15</v>
      </c>
      <c r="F336" s="21" t="s">
        <v>113</v>
      </c>
      <c r="G336" s="127">
        <f>C336*E336</f>
        <v>4471.5</v>
      </c>
    </row>
    <row r="337" spans="1:7" s="123" customFormat="1" ht="15">
      <c r="A337" s="125"/>
      <c r="B337" s="240"/>
      <c r="C337" s="213" t="s">
        <v>123</v>
      </c>
      <c r="D337" s="213"/>
      <c r="E337" s="213"/>
      <c r="F337" s="213"/>
      <c r="G337" s="213"/>
    </row>
    <row r="338" spans="1:7" s="123" customFormat="1" ht="15">
      <c r="A338" s="125"/>
      <c r="B338" s="240"/>
      <c r="C338" s="213"/>
      <c r="D338" s="213"/>
      <c r="E338" s="213"/>
      <c r="F338" s="213"/>
      <c r="G338" s="213"/>
    </row>
    <row r="339" spans="1:7" s="123" customFormat="1" ht="15">
      <c r="A339" s="125"/>
      <c r="B339" s="240"/>
      <c r="C339" s="19"/>
      <c r="D339" s="21"/>
      <c r="E339" s="48"/>
      <c r="F339" s="21"/>
      <c r="G339" s="127"/>
    </row>
    <row r="340" spans="1:7" s="123" customFormat="1" ht="15">
      <c r="A340" s="125"/>
      <c r="B340" s="240"/>
      <c r="C340" s="19"/>
      <c r="D340" s="21"/>
      <c r="E340" s="48"/>
      <c r="F340" s="21"/>
      <c r="G340" s="127"/>
    </row>
    <row r="341" spans="1:7" s="123" customFormat="1" ht="15">
      <c r="A341" s="125"/>
      <c r="B341" s="40"/>
      <c r="C341" s="19"/>
      <c r="D341" s="21"/>
      <c r="E341" s="48"/>
      <c r="F341" s="21"/>
      <c r="G341" s="127"/>
    </row>
    <row r="342" spans="1:7" customFormat="1" ht="15">
      <c r="A342" s="37"/>
      <c r="B342" s="40"/>
      <c r="C342" s="139"/>
      <c r="D342" s="37"/>
      <c r="E342" s="38"/>
      <c r="F342" s="37"/>
      <c r="G342" s="140"/>
    </row>
    <row r="343" spans="1:7" customFormat="1" ht="15" customHeight="1">
      <c r="A343" s="37">
        <v>18</v>
      </c>
      <c r="B343" s="240" t="s">
        <v>151</v>
      </c>
      <c r="C343" s="19"/>
      <c r="G343" s="141"/>
    </row>
    <row r="344" spans="1:7" customFormat="1" ht="15.75">
      <c r="A344" s="37"/>
      <c r="B344" s="240"/>
      <c r="C344" s="19"/>
      <c r="G344" s="141"/>
    </row>
    <row r="345" spans="1:7" customFormat="1" ht="15.75">
      <c r="A345" s="37"/>
      <c r="B345" s="240"/>
      <c r="C345" s="19"/>
      <c r="G345" s="141"/>
    </row>
    <row r="346" spans="1:7" customFormat="1" ht="15.75">
      <c r="A346" s="37"/>
      <c r="B346" s="240"/>
      <c r="C346" s="19"/>
      <c r="G346" s="141"/>
    </row>
    <row r="347" spans="1:7" customFormat="1" ht="15.75">
      <c r="A347" s="37"/>
      <c r="B347" s="240"/>
      <c r="C347" s="19"/>
      <c r="D347" s="20"/>
      <c r="E347" s="48"/>
      <c r="F347" s="20"/>
      <c r="G347" s="141"/>
    </row>
    <row r="348" spans="1:7" customFormat="1" ht="15.75">
      <c r="A348" s="37"/>
      <c r="B348" s="240"/>
      <c r="C348" s="19"/>
      <c r="D348" s="20"/>
      <c r="E348" s="48"/>
      <c r="F348" s="20"/>
      <c r="G348" s="141"/>
    </row>
    <row r="349" spans="1:7" customFormat="1" ht="15.75">
      <c r="A349" s="37"/>
      <c r="B349" s="240"/>
      <c r="C349" s="19"/>
      <c r="D349" s="20"/>
      <c r="E349" s="48"/>
      <c r="F349" s="20"/>
      <c r="G349" s="141"/>
    </row>
    <row r="350" spans="1:7" customFormat="1" ht="15.75">
      <c r="A350" s="37"/>
      <c r="B350" s="40"/>
      <c r="C350" s="19"/>
      <c r="D350" s="20"/>
      <c r="E350" s="48"/>
      <c r="F350" s="20"/>
      <c r="G350" s="141"/>
    </row>
    <row r="351" spans="1:7" customFormat="1" ht="15.75">
      <c r="A351" s="37"/>
      <c r="B351" s="40" t="s">
        <v>152</v>
      </c>
      <c r="C351" s="19">
        <v>195</v>
      </c>
      <c r="D351" s="20" t="s">
        <v>40</v>
      </c>
      <c r="E351" s="48">
        <v>199.25</v>
      </c>
      <c r="F351" s="20" t="s">
        <v>41</v>
      </c>
      <c r="G351" s="39">
        <f>C351*E351</f>
        <v>38853.75</v>
      </c>
    </row>
    <row r="352" spans="1:7" customFormat="1" ht="15">
      <c r="A352" s="37"/>
      <c r="B352" s="40"/>
      <c r="C352" s="213" t="s">
        <v>153</v>
      </c>
      <c r="D352" s="213"/>
      <c r="E352" s="213"/>
      <c r="F352" s="213"/>
      <c r="G352" s="213"/>
    </row>
    <row r="353" spans="1:7" customFormat="1" ht="15">
      <c r="A353" s="37"/>
      <c r="B353" s="40"/>
      <c r="C353" s="213"/>
      <c r="D353" s="213"/>
      <c r="E353" s="213"/>
      <c r="F353" s="213"/>
      <c r="G353" s="213"/>
    </row>
    <row r="354" spans="1:7" customFormat="1" ht="15">
      <c r="A354" s="37"/>
      <c r="B354" s="40"/>
      <c r="C354" s="18"/>
      <c r="D354" s="18"/>
      <c r="E354" s="18"/>
      <c r="F354" s="18"/>
      <c r="G354" s="18"/>
    </row>
    <row r="355" spans="1:7" customFormat="1" ht="15">
      <c r="A355" s="37"/>
      <c r="B355" s="40"/>
      <c r="C355" s="18"/>
      <c r="D355" s="18"/>
      <c r="E355" s="18"/>
      <c r="F355" s="18"/>
      <c r="G355" s="18"/>
    </row>
    <row r="356" spans="1:7" customFormat="1" ht="15" customHeight="1">
      <c r="A356" s="37">
        <v>19</v>
      </c>
      <c r="B356" s="240" t="s">
        <v>154</v>
      </c>
      <c r="C356" s="139">
        <v>4</v>
      </c>
      <c r="D356" s="37" t="s">
        <v>113</v>
      </c>
      <c r="E356" s="38">
        <v>14748</v>
      </c>
      <c r="F356" s="37" t="s">
        <v>113</v>
      </c>
      <c r="G356" s="39">
        <f>C356*E356</f>
        <v>58992</v>
      </c>
    </row>
    <row r="357" spans="1:7" customFormat="1" ht="15">
      <c r="A357" s="37"/>
      <c r="B357" s="240"/>
      <c r="C357" s="213" t="s">
        <v>155</v>
      </c>
      <c r="D357" s="213"/>
      <c r="E357" s="213"/>
      <c r="F357" s="213"/>
      <c r="G357" s="213"/>
    </row>
    <row r="358" spans="1:7" customFormat="1" ht="15">
      <c r="A358" s="37"/>
      <c r="B358" s="240"/>
      <c r="C358" s="213"/>
      <c r="D358" s="213"/>
      <c r="E358" s="213"/>
      <c r="F358" s="213"/>
      <c r="G358" s="213"/>
    </row>
    <row r="359" spans="1:7" customFormat="1" ht="15">
      <c r="A359" s="37"/>
      <c r="B359" s="240"/>
      <c r="C359" s="139"/>
      <c r="D359" s="37"/>
      <c r="E359" s="38"/>
      <c r="F359" s="37"/>
      <c r="G359" s="140"/>
    </row>
    <row r="360" spans="1:7" customFormat="1" ht="15">
      <c r="A360" s="37"/>
      <c r="B360" s="240"/>
      <c r="C360" s="139"/>
      <c r="D360" s="37"/>
      <c r="E360" s="38"/>
      <c r="F360" s="37"/>
      <c r="G360" s="140"/>
    </row>
    <row r="361" spans="1:7" customFormat="1" ht="15">
      <c r="A361" s="37"/>
      <c r="B361" s="240"/>
      <c r="C361" s="139"/>
      <c r="D361" s="37"/>
      <c r="E361" s="38"/>
      <c r="F361" s="37"/>
      <c r="G361" s="140"/>
    </row>
    <row r="362" spans="1:7" customFormat="1" ht="15">
      <c r="A362" s="37"/>
      <c r="B362" s="240"/>
      <c r="C362" s="139"/>
      <c r="D362" s="37"/>
      <c r="E362" s="38"/>
      <c r="F362" s="37"/>
      <c r="G362" s="140"/>
    </row>
    <row r="363" spans="1:7" customFormat="1" ht="15">
      <c r="A363" s="37"/>
      <c r="B363" s="240"/>
      <c r="C363" s="139"/>
      <c r="D363" s="37"/>
      <c r="E363" s="38"/>
      <c r="F363" s="37"/>
      <c r="G363" s="140"/>
    </row>
    <row r="364" spans="1:7" customFormat="1" ht="15">
      <c r="A364" s="37"/>
      <c r="B364" s="240"/>
      <c r="C364" s="139"/>
      <c r="D364" s="37"/>
      <c r="E364" s="38"/>
      <c r="F364" s="37"/>
      <c r="G364" s="140"/>
    </row>
    <row r="365" spans="1:7" customFormat="1" ht="15">
      <c r="A365" s="37"/>
      <c r="B365" s="240"/>
      <c r="C365" s="139"/>
      <c r="D365" s="37"/>
      <c r="E365" s="38"/>
      <c r="F365" s="37"/>
      <c r="G365" s="140"/>
    </row>
    <row r="366" spans="1:7" customFormat="1" ht="15">
      <c r="A366" s="37"/>
      <c r="B366" s="240"/>
      <c r="C366" s="139"/>
      <c r="D366" s="37"/>
      <c r="E366" s="38"/>
      <c r="F366" s="37"/>
      <c r="G366" s="140"/>
    </row>
    <row r="367" spans="1:7" customFormat="1" ht="15">
      <c r="A367" s="37"/>
      <c r="B367" s="240"/>
      <c r="C367" s="139"/>
      <c r="D367" s="37"/>
      <c r="E367" s="38"/>
      <c r="F367" s="37"/>
      <c r="G367" s="140"/>
    </row>
    <row r="368" spans="1:7" ht="15">
      <c r="B368" s="42"/>
      <c r="C368" s="11"/>
      <c r="D368" s="11"/>
      <c r="E368" s="43"/>
      <c r="F368" s="43"/>
      <c r="G368" s="44"/>
    </row>
    <row r="369" spans="1:7" ht="15">
      <c r="B369" s="42"/>
      <c r="C369" s="11"/>
      <c r="D369" s="11"/>
      <c r="E369" s="45" t="s">
        <v>32</v>
      </c>
      <c r="F369" s="45" t="s">
        <v>33</v>
      </c>
      <c r="G369" s="46">
        <f>SUM(G213:G368)</f>
        <v>376834.11</v>
      </c>
    </row>
    <row r="370" spans="1:7" s="123" customFormat="1" ht="15">
      <c r="A370" s="125"/>
      <c r="B370" s="40"/>
      <c r="C370" s="19"/>
      <c r="D370" s="21"/>
      <c r="E370" s="48"/>
      <c r="F370" s="21"/>
      <c r="G370" s="127"/>
    </row>
    <row r="371" spans="1:7" customFormat="1" ht="15.75">
      <c r="A371" s="7"/>
      <c r="B371" s="144" t="s">
        <v>42</v>
      </c>
      <c r="C371" s="9"/>
      <c r="D371" s="9"/>
      <c r="E371" s="9"/>
      <c r="F371" s="9"/>
      <c r="G371" s="9"/>
    </row>
    <row r="372" spans="1:7" customFormat="1" ht="15.75">
      <c r="A372" s="10"/>
      <c r="B372" s="145"/>
      <c r="C372" s="146"/>
      <c r="D372" s="145"/>
      <c r="E372" s="147"/>
      <c r="F372" s="147"/>
      <c r="G372" s="9"/>
    </row>
    <row r="373" spans="1:7" customFormat="1" ht="15.75">
      <c r="A373" s="10"/>
      <c r="B373" s="148" t="str">
        <f>B5</f>
        <v>Part "A" Civil Work</v>
      </c>
      <c r="E373" s="228"/>
      <c r="F373" s="229"/>
      <c r="G373" s="9"/>
    </row>
    <row r="374" spans="1:7" customFormat="1" ht="15.75">
      <c r="A374" s="10"/>
      <c r="B374" s="148"/>
      <c r="E374" s="149"/>
      <c r="F374" s="150"/>
      <c r="G374" s="9"/>
    </row>
    <row r="375" spans="1:7" customFormat="1" ht="15.75">
      <c r="A375" s="10"/>
      <c r="B375" s="148" t="str">
        <f>A117:A117</f>
        <v>Part – “B” E.I Work Schedule Item</v>
      </c>
      <c r="E375" s="228">
        <f>G163</f>
        <v>91249</v>
      </c>
      <c r="F375" s="229"/>
      <c r="G375" s="9"/>
    </row>
    <row r="376" spans="1:7" customFormat="1" ht="15.75">
      <c r="A376" s="10"/>
      <c r="B376" s="148"/>
      <c r="E376" s="149"/>
      <c r="F376" s="150"/>
      <c r="G376" s="9"/>
    </row>
    <row r="377" spans="1:7" customFormat="1" ht="15.75">
      <c r="A377" s="10"/>
      <c r="B377" s="148" t="str">
        <f>A169</f>
        <v>Part – “B” Non – Schedule Item</v>
      </c>
      <c r="E377" s="228"/>
      <c r="F377" s="229"/>
      <c r="G377" s="9"/>
    </row>
    <row r="378" spans="1:7" customFormat="1" ht="15.75">
      <c r="A378" s="10"/>
      <c r="B378" s="148"/>
      <c r="E378" s="149"/>
      <c r="F378" s="150"/>
      <c r="G378" s="9"/>
    </row>
    <row r="379" spans="1:7" customFormat="1" ht="15.75">
      <c r="A379" s="10"/>
      <c r="B379" s="154" t="str">
        <f>B211</f>
        <v>Part "C" W/s &amp; S/F.</v>
      </c>
      <c r="E379" s="228">
        <f>G369</f>
        <v>376834.11</v>
      </c>
      <c r="F379" s="229"/>
      <c r="G379" s="9"/>
    </row>
    <row r="380" spans="1:7" customFormat="1" ht="15.75">
      <c r="A380" s="10"/>
      <c r="B380" s="148"/>
      <c r="E380" s="149"/>
      <c r="F380" s="150"/>
      <c r="G380" s="9"/>
    </row>
    <row r="381" spans="1:7" customFormat="1" ht="15.75">
      <c r="A381" s="10"/>
      <c r="B381" s="148"/>
      <c r="E381" s="231"/>
      <c r="F381" s="231"/>
      <c r="G381" s="9"/>
    </row>
    <row r="382" spans="1:7" customFormat="1" ht="15.75">
      <c r="A382" s="10"/>
      <c r="B382" s="232" t="s">
        <v>165</v>
      </c>
      <c r="C382" s="232"/>
      <c r="D382" s="232"/>
      <c r="E382" s="147"/>
      <c r="F382" s="147"/>
      <c r="G382" s="9"/>
    </row>
    <row r="383" spans="1:7" customFormat="1" ht="15.75">
      <c r="A383" s="10"/>
      <c r="B383" s="148"/>
      <c r="C383" s="146"/>
      <c r="D383" s="145"/>
      <c r="E383" s="147"/>
      <c r="F383" s="147"/>
      <c r="G383" s="9"/>
    </row>
    <row r="384" spans="1:7" customFormat="1" ht="15.75">
      <c r="A384" s="10"/>
      <c r="B384" s="145" t="s">
        <v>166</v>
      </c>
      <c r="C384" s="146"/>
      <c r="D384" s="145"/>
      <c r="E384" s="147"/>
      <c r="F384" s="147"/>
      <c r="G384" s="9"/>
    </row>
    <row r="385" spans="1:7" customFormat="1" ht="15.75">
      <c r="A385" s="10"/>
      <c r="B385" s="148"/>
      <c r="C385" s="146"/>
      <c r="D385" s="145"/>
      <c r="E385" s="147"/>
      <c r="F385" s="147"/>
      <c r="G385" s="9"/>
    </row>
    <row r="386" spans="1:7" customFormat="1" ht="15.75">
      <c r="A386" s="10"/>
      <c r="B386" s="145" t="s">
        <v>167</v>
      </c>
      <c r="C386" s="146"/>
      <c r="D386" s="145"/>
      <c r="E386" s="147"/>
      <c r="F386" s="147"/>
      <c r="G386" s="9"/>
    </row>
    <row r="387" spans="1:7" customFormat="1" ht="15.75">
      <c r="A387" s="10"/>
      <c r="B387" s="148"/>
      <c r="C387" s="146"/>
      <c r="D387" s="145"/>
      <c r="E387" s="151"/>
      <c r="F387" s="151"/>
      <c r="G387" s="9"/>
    </row>
    <row r="388" spans="1:7" customFormat="1" ht="15.75">
      <c r="A388" s="10"/>
      <c r="B388" s="232" t="s">
        <v>168</v>
      </c>
      <c r="C388" s="232"/>
      <c r="D388" s="232"/>
      <c r="E388" s="147"/>
      <c r="F388" s="147"/>
      <c r="G388" s="9"/>
    </row>
    <row r="389" spans="1:7" customFormat="1" ht="15.75">
      <c r="A389" s="59"/>
      <c r="B389" s="148"/>
      <c r="G389" s="9"/>
    </row>
    <row r="390" spans="1:7" customFormat="1" ht="15.75">
      <c r="A390" s="59"/>
      <c r="B390" s="148"/>
      <c r="C390" s="152"/>
      <c r="D390" s="152"/>
      <c r="E390" s="152"/>
      <c r="G390" s="9"/>
    </row>
    <row r="391" spans="1:7" customFormat="1" ht="15.75">
      <c r="A391" s="59"/>
      <c r="B391" s="148"/>
      <c r="C391" s="152"/>
      <c r="D391" s="152"/>
      <c r="E391" s="152"/>
      <c r="G391" s="9"/>
    </row>
    <row r="392" spans="1:7" customFormat="1" ht="15.75">
      <c r="A392" s="59"/>
      <c r="B392" s="153"/>
      <c r="C392" s="152"/>
      <c r="D392" s="152"/>
      <c r="E392" s="152"/>
      <c r="G392" s="9"/>
    </row>
    <row r="393" spans="1:7" customFormat="1" ht="15.75">
      <c r="A393" s="7"/>
      <c r="B393" s="144"/>
      <c r="C393" s="9"/>
      <c r="D393" s="9"/>
      <c r="E393" s="9"/>
      <c r="F393" s="9"/>
      <c r="G393" s="9"/>
    </row>
    <row r="394" spans="1:7" customFormat="1" ht="15">
      <c r="A394" s="60"/>
      <c r="B394" s="61" t="s">
        <v>43</v>
      </c>
      <c r="C394" s="62"/>
      <c r="D394" s="62"/>
      <c r="E394" s="62"/>
      <c r="F394" s="62"/>
      <c r="G394" s="62"/>
    </row>
    <row r="395" spans="1:7" customFormat="1" ht="15">
      <c r="A395" s="63">
        <v>1</v>
      </c>
      <c r="B395" s="60" t="s">
        <v>44</v>
      </c>
      <c r="C395" s="62"/>
      <c r="D395" s="62"/>
      <c r="E395" s="62"/>
      <c r="F395" s="62"/>
      <c r="G395" s="62"/>
    </row>
    <row r="396" spans="1:7" customFormat="1" ht="15">
      <c r="A396" s="63">
        <v>2</v>
      </c>
      <c r="B396" s="60" t="s">
        <v>45</v>
      </c>
      <c r="C396" s="62"/>
      <c r="D396" s="62"/>
      <c r="E396" s="62"/>
      <c r="F396" s="62"/>
      <c r="G396" s="62"/>
    </row>
    <row r="397" spans="1:7" customFormat="1" ht="15">
      <c r="A397" s="63">
        <v>3</v>
      </c>
      <c r="B397" s="60" t="s">
        <v>46</v>
      </c>
      <c r="C397" s="62"/>
      <c r="D397" s="62"/>
      <c r="E397" s="62"/>
      <c r="F397" s="62"/>
      <c r="G397" s="62"/>
    </row>
    <row r="398" spans="1:7" customFormat="1" ht="15">
      <c r="A398" s="63">
        <v>4</v>
      </c>
      <c r="B398" s="60" t="s">
        <v>47</v>
      </c>
      <c r="C398" s="62"/>
      <c r="D398" s="62"/>
      <c r="E398" s="62"/>
      <c r="F398" s="62"/>
      <c r="G398" s="62"/>
    </row>
    <row r="399" spans="1:7" customFormat="1" ht="9" customHeight="1">
      <c r="A399" s="62"/>
      <c r="B399" s="62"/>
      <c r="C399" s="62"/>
      <c r="D399" s="62"/>
      <c r="E399" s="62"/>
      <c r="F399" s="62"/>
      <c r="G399" s="62"/>
    </row>
    <row r="400" spans="1:7" customFormat="1" ht="9" customHeight="1">
      <c r="A400" s="62"/>
      <c r="B400" s="62"/>
      <c r="C400" s="62"/>
      <c r="D400" s="62"/>
      <c r="E400" s="62"/>
      <c r="F400" s="62"/>
      <c r="G400" s="62"/>
    </row>
    <row r="401" spans="1:7" customFormat="1" ht="8.25" customHeight="1">
      <c r="A401" s="62"/>
      <c r="B401" s="62"/>
      <c r="C401" s="62"/>
      <c r="D401" s="62"/>
      <c r="E401" s="62"/>
      <c r="F401" s="62"/>
      <c r="G401" s="62"/>
    </row>
    <row r="402" spans="1:7" customFormat="1" ht="6.75" customHeight="1">
      <c r="A402" s="62"/>
      <c r="B402" s="62"/>
      <c r="C402" s="62"/>
      <c r="D402" s="62"/>
      <c r="E402" s="62"/>
      <c r="F402" s="62"/>
      <c r="G402" s="62"/>
    </row>
    <row r="403" spans="1:7" customFormat="1" ht="15">
      <c r="A403" s="62"/>
      <c r="B403" s="60" t="s">
        <v>48</v>
      </c>
      <c r="C403" s="227"/>
      <c r="D403" s="227"/>
      <c r="E403" s="227"/>
      <c r="F403" s="227"/>
      <c r="G403" s="227"/>
    </row>
  </sheetData>
  <mergeCells count="114">
    <mergeCell ref="E381:F381"/>
    <mergeCell ref="B382:D382"/>
    <mergeCell ref="B388:D388"/>
    <mergeCell ref="C403:G403"/>
    <mergeCell ref="E373:F373"/>
    <mergeCell ref="E375:F375"/>
    <mergeCell ref="E377:F377"/>
    <mergeCell ref="E379:F379"/>
    <mergeCell ref="B336:B340"/>
    <mergeCell ref="C337:G338"/>
    <mergeCell ref="C352:G353"/>
    <mergeCell ref="C357:G358"/>
    <mergeCell ref="B343:B349"/>
    <mergeCell ref="B356:B367"/>
    <mergeCell ref="B330:B332"/>
    <mergeCell ref="C331:G332"/>
    <mergeCell ref="C320:G321"/>
    <mergeCell ref="C325:G326"/>
    <mergeCell ref="B242:B251"/>
    <mergeCell ref="C243:G244"/>
    <mergeCell ref="B259:B262"/>
    <mergeCell ref="C260:G261"/>
    <mergeCell ref="B300:B301"/>
    <mergeCell ref="C301:G302"/>
    <mergeCell ref="B305:B306"/>
    <mergeCell ref="C306:G307"/>
    <mergeCell ref="B309:B310"/>
    <mergeCell ref="C310:G311"/>
    <mergeCell ref="C285:G286"/>
    <mergeCell ref="C291:G292"/>
    <mergeCell ref="C295:G296"/>
    <mergeCell ref="B269:B273"/>
    <mergeCell ref="C270:G271"/>
    <mergeCell ref="C279:G280"/>
    <mergeCell ref="C282:G283"/>
    <mergeCell ref="B294:B297"/>
    <mergeCell ref="C254:G255"/>
    <mergeCell ref="B314:B317"/>
    <mergeCell ref="B264:B267"/>
    <mergeCell ref="C265:G266"/>
    <mergeCell ref="B213:B221"/>
    <mergeCell ref="C214:G215"/>
    <mergeCell ref="B223:B234"/>
    <mergeCell ref="C224:G225"/>
    <mergeCell ref="B238:B240"/>
    <mergeCell ref="B194:B195"/>
    <mergeCell ref="B198:B199"/>
    <mergeCell ref="B201:B202"/>
    <mergeCell ref="C239:G240"/>
    <mergeCell ref="B253:B257"/>
    <mergeCell ref="B171:B174"/>
    <mergeCell ref="B176:B177"/>
    <mergeCell ref="B179:B180"/>
    <mergeCell ref="B183:B184"/>
    <mergeCell ref="B186:B187"/>
    <mergeCell ref="B189:B190"/>
    <mergeCell ref="B149:B151"/>
    <mergeCell ref="C150:G151"/>
    <mergeCell ref="B153:B155"/>
    <mergeCell ref="C154:G155"/>
    <mergeCell ref="B157:B159"/>
    <mergeCell ref="C158:G159"/>
    <mergeCell ref="B134:B137"/>
    <mergeCell ref="C135:G136"/>
    <mergeCell ref="B139:B142"/>
    <mergeCell ref="C140:G141"/>
    <mergeCell ref="B144:B146"/>
    <mergeCell ref="C145:G146"/>
    <mergeCell ref="A124:A126"/>
    <mergeCell ref="B124:B127"/>
    <mergeCell ref="C125:G126"/>
    <mergeCell ref="A129:A131"/>
    <mergeCell ref="B129:B132"/>
    <mergeCell ref="C130:G131"/>
    <mergeCell ref="B98:B105"/>
    <mergeCell ref="C99:G100"/>
    <mergeCell ref="C108:G109"/>
    <mergeCell ref="B111:B112"/>
    <mergeCell ref="C112:G113"/>
    <mergeCell ref="A119:A121"/>
    <mergeCell ref="B119:B122"/>
    <mergeCell ref="C120:G121"/>
    <mergeCell ref="B67:B73"/>
    <mergeCell ref="C68:G69"/>
    <mergeCell ref="B75:B79"/>
    <mergeCell ref="B82:B90"/>
    <mergeCell ref="C83:G84"/>
    <mergeCell ref="B92:B94"/>
    <mergeCell ref="C93:G94"/>
    <mergeCell ref="B53:B54"/>
    <mergeCell ref="C54:G55"/>
    <mergeCell ref="B57:B58"/>
    <mergeCell ref="C58:G59"/>
    <mergeCell ref="B61:B65"/>
    <mergeCell ref="C62:G63"/>
    <mergeCell ref="B29:B35"/>
    <mergeCell ref="C30:G31"/>
    <mergeCell ref="B37:B43"/>
    <mergeCell ref="C38:G39"/>
    <mergeCell ref="B45:B51"/>
    <mergeCell ref="C46:G47"/>
    <mergeCell ref="B15:B16"/>
    <mergeCell ref="C16:G17"/>
    <mergeCell ref="B19:B20"/>
    <mergeCell ref="C20:G21"/>
    <mergeCell ref="C24:G25"/>
    <mergeCell ref="C27:G28"/>
    <mergeCell ref="A1:G1"/>
    <mergeCell ref="A2:G2"/>
    <mergeCell ref="C3:D3"/>
    <mergeCell ref="B7:B8"/>
    <mergeCell ref="C8:G9"/>
    <mergeCell ref="B11:B12"/>
    <mergeCell ref="C12:G13"/>
  </mergeCells>
  <pageMargins left="0.5" right="0.18" top="0.48" bottom="0.5" header="0.19" footer="0.5"/>
  <pageSetup paperSize="9" orientation="portrait" r:id="rId1"/>
  <headerFooter alignWithMargins="0">
    <oddHeader>Page &amp;P of &amp;N</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SB (3)</vt:lpstr>
      <vt:lpstr>SB (2)</vt:lpstr>
      <vt:lpstr>'SB (2)'!Print_Titles</vt:lpstr>
      <vt:lpstr>'SB (3)'!Print_Titles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2017-12-29T09:37:03Z</dcterms:modified>
</cp:coreProperties>
</file>