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35" windowWidth="15600" windowHeight="7635"/>
  </bookViews>
  <sheets>
    <sheet name="Sheet1" sheetId="1" r:id="rId1"/>
  </sheets>
  <definedNames>
    <definedName name="_xlnm.Print_Area" localSheetId="0">Sheet1!$B$1:$T$86</definedName>
    <definedName name="_xlnm.Print_Titles" localSheetId="0">Sheet1!$2:$2</definedName>
  </definedNames>
  <calcPr calcId="145621"/>
</workbook>
</file>

<file path=xl/calcChain.xml><?xml version="1.0" encoding="utf-8"?>
<calcChain xmlns="http://schemas.openxmlformats.org/spreadsheetml/2006/main">
  <c r="T8" i="1" l="1"/>
  <c r="T9" i="1"/>
  <c r="T11" i="1"/>
  <c r="T12" i="1"/>
  <c r="E76" i="1" l="1"/>
  <c r="E75" i="1"/>
  <c r="E74" i="1"/>
  <c r="P69" i="1"/>
  <c r="P70" i="1" s="1"/>
  <c r="T70" i="1" s="1"/>
  <c r="T71" i="1" s="1"/>
  <c r="P76" i="1" s="1"/>
  <c r="P63" i="1"/>
  <c r="P64" i="1" s="1"/>
  <c r="T64" i="1" s="1"/>
  <c r="P60" i="1"/>
  <c r="P61" i="1" s="1"/>
  <c r="T61" i="1" s="1"/>
  <c r="T65" i="1" s="1"/>
  <c r="P75" i="1" s="1"/>
  <c r="P54" i="1"/>
  <c r="P51" i="1"/>
  <c r="P48" i="1"/>
  <c r="P45" i="1"/>
  <c r="P42" i="1"/>
  <c r="P39" i="1"/>
  <c r="P36" i="1"/>
  <c r="P49" i="1" l="1"/>
  <c r="T49" i="1" s="1"/>
  <c r="T48" i="1"/>
  <c r="P43" i="1"/>
  <c r="T43" i="1" s="1"/>
  <c r="T42" i="1"/>
  <c r="P55" i="1"/>
  <c r="T55" i="1" s="1"/>
  <c r="T54" i="1"/>
  <c r="P37" i="1"/>
  <c r="T37" i="1" s="1"/>
  <c r="T36" i="1"/>
  <c r="P40" i="1"/>
  <c r="T40" i="1" s="1"/>
  <c r="T39" i="1"/>
  <c r="P52" i="1"/>
  <c r="T52" i="1" s="1"/>
  <c r="T51" i="1"/>
  <c r="P46" i="1"/>
  <c r="T46" i="1" s="1"/>
  <c r="T45" i="1"/>
  <c r="P34" i="1"/>
  <c r="T34" i="1" s="1"/>
  <c r="P33" i="1"/>
  <c r="T33" i="1" s="1"/>
  <c r="P31" i="1"/>
  <c r="T31" i="1" s="1"/>
  <c r="P30" i="1"/>
  <c r="T30" i="1" s="1"/>
  <c r="P29" i="1"/>
  <c r="T29" i="1" s="1"/>
  <c r="P26" i="1"/>
  <c r="P23" i="1"/>
  <c r="P20" i="1"/>
  <c r="P17" i="1"/>
  <c r="P14" i="1"/>
  <c r="T6" i="1"/>
  <c r="P18" i="1" l="1"/>
  <c r="T18" i="1" s="1"/>
  <c r="T17" i="1"/>
  <c r="P21" i="1"/>
  <c r="T21" i="1" s="1"/>
  <c r="T20" i="1"/>
  <c r="P15" i="1"/>
  <c r="T15" i="1" s="1"/>
  <c r="T14" i="1"/>
  <c r="P27" i="1"/>
  <c r="T27" i="1" s="1"/>
  <c r="T26" i="1"/>
  <c r="P24" i="1"/>
  <c r="T24" i="1" s="1"/>
  <c r="T23" i="1"/>
  <c r="T57" i="1" s="1"/>
  <c r="P74" i="1" s="1"/>
  <c r="P77" i="1" s="1"/>
</calcChain>
</file>

<file path=xl/sharedStrings.xml><?xml version="1.0" encoding="utf-8"?>
<sst xmlns="http://schemas.openxmlformats.org/spreadsheetml/2006/main" count="151" uniqueCount="51">
  <si>
    <t>=</t>
  </si>
  <si>
    <t>Rs.</t>
  </si>
  <si>
    <t>S.No</t>
  </si>
  <si>
    <t xml:space="preserve">Name of Items </t>
  </si>
  <si>
    <t xml:space="preserve">Qty </t>
  </si>
  <si>
    <t xml:space="preserve">Rate </t>
  </si>
  <si>
    <t xml:space="preserve">Unit </t>
  </si>
  <si>
    <t xml:space="preserve">Amount </t>
  </si>
  <si>
    <t xml:space="preserve">Total </t>
  </si>
  <si>
    <t>x</t>
  </si>
  <si>
    <t xml:space="preserve"> NAME OF WORK : CONSTRUCTION OF COUMPOUND WALL AND MUSAFIR KHAN HALL IMAM BARGAH JAGEER ALI AKBAR KOT MIR MUHAMMAD DISTRICT KHAIRPUR </t>
  </si>
  <si>
    <t>P-Nos</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</si>
  <si>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Equivalant).W.C.pan 23" &amp; low level earthen ware flush tank 3 gallons.(i) With 4" dia C.I Trap. (S.I.No: 02 P-01)</t>
  </si>
  <si>
    <t>Providing &amp; fixing 24" x 18" lavatory basin in white glazed earthen ware complete with &amp; I/c the cost of W.I or C.I cantilever brackets 6 inches built into walls, painted white in two coats after a primary coat of red lead paint a pair of 1/2" dia rubber plug &amp; chrome plated brass  chain 1-1/4" dia, malloable iron or brass unions and making requisite number of holes in walls , plinth &amp; floor for Pipe connections and making good in cement concrete 1: 2: 4 (Foreign or Equivalant). (S. I NO: 10 P-03)</t>
  </si>
  <si>
    <t>Add extra for labour for providing &amp; fixing of earthen ware pedestal white or coloured glazed (Foreign or Equivalent..)(S. I NO: 11 P-03)</t>
  </si>
  <si>
    <t>Providing &amp; fixing in position nyloon connections  complete with 1/2" dia, brass stop cock with pair of brass nuts and lining joints to nyloon connection. (S.i.No: 23 P-06)</t>
  </si>
  <si>
    <t>S/Fixing long bib- cock of superir quality with c.p head 1/2" dia. (S.I.No: 13 P-19)</t>
  </si>
  <si>
    <t>S/Fixing cancealed stop cock of superir quality with c.p head 1/2" dia. (S.I.NO: 11 P-19)</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</si>
  <si>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(S.I.No: 20 P-6)</t>
  </si>
  <si>
    <t>Supplying &amp; Fixing swan type piller cock of Superior quality single c.p. head 1/2" dia. (S.I.NO: 16 P-19)</t>
  </si>
  <si>
    <t>Providing G.I Pipes, specials, and clamps etc, including fixing cutting &amp; fitting complete with and I/c the cost of breaking thorugh walls and roof, making good etc. painting two coats after cleaning the Pipe etc. with white zink paint with pigment to match the colour5 of the building and testing with water to a pressure head of 200 feet and handling.(S. I.No: 01 P-12)</t>
  </si>
  <si>
    <t xml:space="preserve">1" Dia </t>
  </si>
  <si>
    <t>P-Rft</t>
  </si>
  <si>
    <t xml:space="preserve">3/4" Dia </t>
  </si>
  <si>
    <t xml:space="preserve">1/2" Dia </t>
  </si>
  <si>
    <t>Add extra labour for concealed G.I Pipe &amp; fittings I/c making recess in the wall  for Pipe &amp; making good in cement mortor etc. complete (S.I.No: 2 P-12)</t>
  </si>
  <si>
    <t>Providing and fixing handle valves (china)(iv)    1-1/4"  dia  (S.I NO: 5 P-17)</t>
  </si>
  <si>
    <t>Providing and fixing asbestor pipe   (S.I NO: 5 P-17)</t>
  </si>
  <si>
    <t>Providing  R.C.C pipe with collars slass "B" and digging the trenches to required  depth &amp; fixing inposition including cutting , fitting &amp; jointing with maxphalt composition &amp; cement mortor 1: 1 and testing with water pressure jto a head of 4 feet a bove the top of the heghest pipe &amp; refilling with excavated staff.(c.)  6"  dia  R.C.C pipe class  "B" (S-I-No: 2 P-24)</t>
  </si>
  <si>
    <t xml:space="preserve">6" Dia </t>
  </si>
  <si>
    <t>Providing &amp; fixing 6" x 4" C.C gully trap with  4" outlet complete with 4" thick 1: 2: 4 C.C. for bed  &amp; 1/2" thick cement plaster (1:3) to the karb, C.I grating  6" x 6" &amp;  C.I cover  and frame 12" x 12" (inside) etc. complete.C.C Gully Trap 6" x  6" x 4" (i) With  C.I Cover &amp; frame.(S.I.No: 01 P-24)</t>
  </si>
  <si>
    <t>Providing and fixing 4" Dia C-I Plain Bend (S.I NO: 5 P-17)</t>
  </si>
  <si>
    <t>Providing and fixing filter pipe etc completeS.I NO: 45 P-11)</t>
  </si>
  <si>
    <t>Supplying &amp; fixing fibre glass tank of approved quality and design and wall thicness as specified I/c cost of nutes, bolts and fixing in plateform of cement concerete 1: 3: 6 and makin connections for in -let ,&amp; ou-let &amp; over flow pipes etc. complete. (S.I.No: 3 P-21)</t>
  </si>
  <si>
    <t>Boring for tube well in all water bearing soils from ground level upto 100 ft. or 30.5 meter depth i/c sinking and with drawing of casing pipe. (C.S.I No: 1 P-27 PHD)</t>
  </si>
  <si>
    <t>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(C.S.I NO: 1 P-32 PHD)</t>
  </si>
  <si>
    <t xml:space="preserve">PHED SCHEDULE ITEM </t>
  </si>
  <si>
    <t xml:space="preserve">ELECTRIC  SCHEDULE ITEM </t>
  </si>
  <si>
    <t>A</t>
  </si>
  <si>
    <t>B</t>
  </si>
  <si>
    <t>C</t>
  </si>
  <si>
    <t>Part- C  W/S S/F</t>
  </si>
  <si>
    <t>G-TOTAL</t>
  </si>
  <si>
    <t>Supplying &amp; fixing motor pump 1/2"  H-P etc Complete</t>
  </si>
  <si>
    <t>ABSTRACT SHEET WATER SUPPLY ANS SANITRY FITTING</t>
  </si>
  <si>
    <t>__________________% Above / Below (Amount to be added / deducted). RS. ______________</t>
  </si>
  <si>
    <t xml:space="preserve">                                                                                              Grand Total  Rs.   ___________________</t>
  </si>
  <si>
    <t>Total Amount in word: _____________________________________________________________________</t>
  </si>
  <si>
    <t>Note:-</t>
  </si>
  <si>
    <t>Quantities and rates are provisional and may be changed as per /according to the Technical Sanction by the competent authority</t>
  </si>
  <si>
    <t>CONTRACTOR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</si>
</sst>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_);\(0\)"/>
    <numFmt numFmtId="165" formatCode="0.0"/>
    <numFmt numFmtId="166" formatCode="_(* #,##0_);_(* \(#,##0\);_(* &quot;-&quot;??_);_(@_)"/>
  </numFmts>
  <fonts count="15" x14ac:knownFonts="1">
    <font>
      <sz val="11"/>
      <color theme="1"/>
      <name val="Calibri"/>
      <family val="2"/>
      <scheme val="minor"/>
    </font>
    <font>
      <b/>
      <sz val="11"/>
      <color theme="1"/>
      <name val="Calibri"/>
      <family val="2"/>
      <scheme val="minor"/>
    </font>
    <font>
      <b/>
      <u/>
      <sz val="15"/>
      <color theme="1"/>
      <name val="Calibri"/>
      <family val="2"/>
      <scheme val="minor"/>
    </font>
    <font>
      <b/>
      <sz val="12"/>
      <color theme="1"/>
      <name val="Calibri"/>
      <family val="2"/>
      <scheme val="minor"/>
    </font>
    <font>
      <sz val="12"/>
      <color theme="1"/>
      <name val="Calibri"/>
      <family val="2"/>
      <scheme val="minor"/>
    </font>
    <font>
      <b/>
      <u/>
      <sz val="11"/>
      <color theme="1"/>
      <name val="Calibri"/>
      <family val="2"/>
      <scheme val="minor"/>
    </font>
    <font>
      <b/>
      <sz val="8"/>
      <color theme="1"/>
      <name val="Calibri"/>
      <family val="2"/>
      <scheme val="minor"/>
    </font>
    <font>
      <b/>
      <u/>
      <sz val="12"/>
      <color theme="1"/>
      <name val="Calibri"/>
      <family val="2"/>
      <scheme val="minor"/>
    </font>
    <font>
      <sz val="11"/>
      <color theme="1"/>
      <name val="Calibri"/>
      <family val="2"/>
      <scheme val="minor"/>
    </font>
    <font>
      <b/>
      <sz val="14"/>
      <color theme="1"/>
      <name val="Calibri"/>
      <family val="2"/>
      <scheme val="minor"/>
    </font>
    <font>
      <sz val="12"/>
      <color theme="1"/>
      <name val="Times New Roman"/>
      <family val="1"/>
    </font>
    <font>
      <sz val="11"/>
      <color theme="1"/>
      <name val="Times New Roman"/>
      <family val="1"/>
    </font>
    <font>
      <b/>
      <sz val="12"/>
      <color theme="1"/>
      <name val="Times New Roman"/>
      <family val="1"/>
    </font>
    <font>
      <b/>
      <u val="double"/>
      <sz val="11"/>
      <color theme="1"/>
      <name val="Times New Roman"/>
      <family val="1"/>
    </font>
    <font>
      <b/>
      <sz val="11"/>
      <color theme="1"/>
      <name val="Times New Roman"/>
      <family val="1"/>
    </font>
  </fonts>
  <fills count="2">
    <fill>
      <patternFill patternType="none"/>
    </fill>
    <fill>
      <patternFill patternType="gray125"/>
    </fill>
  </fills>
  <borders count="9">
    <border>
      <left/>
      <right/>
      <top/>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s>
  <cellStyleXfs count="2">
    <xf numFmtId="0" fontId="0" fillId="0" borderId="0"/>
    <xf numFmtId="43" fontId="8" fillId="0" borderId="0" applyFont="0" applyFill="0" applyBorder="0" applyAlignment="0" applyProtection="0"/>
  </cellStyleXfs>
  <cellXfs count="74">
    <xf numFmtId="0" fontId="0" fillId="0" borderId="0" xfId="0"/>
    <xf numFmtId="0" fontId="0" fillId="0" borderId="0" xfId="0" applyAlignment="1">
      <alignment vertical="top"/>
    </xf>
    <xf numFmtId="0" fontId="1" fillId="0" borderId="3" xfId="0" applyFont="1" applyBorder="1" applyAlignment="1">
      <alignment horizontal="center" vertical="top"/>
    </xf>
    <xf numFmtId="0" fontId="0" fillId="0" borderId="0" xfId="0" applyFont="1" applyAlignment="1">
      <alignment horizontal="center" vertical="top"/>
    </xf>
    <xf numFmtId="0" fontId="0" fillId="0" borderId="0" xfId="0" applyAlignment="1">
      <alignment horizontal="center" vertical="top"/>
    </xf>
    <xf numFmtId="164" fontId="1" fillId="0" borderId="0" xfId="0" applyNumberFormat="1" applyFont="1" applyAlignment="1">
      <alignment horizontal="left" vertical="top"/>
    </xf>
    <xf numFmtId="0" fontId="0" fillId="0" borderId="0" xfId="0" applyAlignment="1">
      <alignment horizontal="left" vertical="top"/>
    </xf>
    <xf numFmtId="1" fontId="0" fillId="0" borderId="0" xfId="0" applyNumberFormat="1" applyAlignment="1">
      <alignment horizontal="center" vertical="top"/>
    </xf>
    <xf numFmtId="0" fontId="4" fillId="0" borderId="0" xfId="0" applyFont="1" applyAlignment="1">
      <alignment horizontal="center" vertical="top"/>
    </xf>
    <xf numFmtId="0" fontId="4" fillId="0" borderId="0" xfId="0" applyFont="1" applyAlignment="1">
      <alignment vertical="top"/>
    </xf>
    <xf numFmtId="0" fontId="3" fillId="0" borderId="0" xfId="0" applyFont="1" applyAlignment="1">
      <alignment vertical="top"/>
    </xf>
    <xf numFmtId="0" fontId="1" fillId="0" borderId="0" xfId="0" applyFont="1" applyAlignment="1">
      <alignment horizontal="left" vertical="top"/>
    </xf>
    <xf numFmtId="1" fontId="4" fillId="0" borderId="0" xfId="0" applyNumberFormat="1" applyFont="1" applyAlignment="1">
      <alignment horizontal="center" vertical="top"/>
    </xf>
    <xf numFmtId="2" fontId="4" fillId="0" borderId="0" xfId="0" applyNumberFormat="1" applyFont="1" applyAlignment="1">
      <alignment horizontal="center" vertical="top"/>
    </xf>
    <xf numFmtId="1" fontId="1" fillId="0" borderId="3" xfId="0" applyNumberFormat="1" applyFont="1" applyBorder="1" applyAlignment="1">
      <alignment horizontal="center" vertical="top"/>
    </xf>
    <xf numFmtId="0" fontId="6" fillId="0" borderId="0" xfId="0" applyFont="1" applyAlignment="1">
      <alignment horizontal="left" vertical="top" wrapText="1"/>
    </xf>
    <xf numFmtId="0" fontId="1" fillId="0" borderId="0" xfId="0" applyFont="1" applyBorder="1" applyAlignment="1">
      <alignment horizontal="center" vertical="top"/>
    </xf>
    <xf numFmtId="1" fontId="1" fillId="0" borderId="0" xfId="0" applyNumberFormat="1" applyFont="1" applyBorder="1" applyAlignment="1">
      <alignment horizontal="center" vertical="top"/>
    </xf>
    <xf numFmtId="0" fontId="4" fillId="0" borderId="0" xfId="0" applyFont="1" applyAlignment="1">
      <alignment horizontal="center" vertical="top" wrapText="1"/>
    </xf>
    <xf numFmtId="165" fontId="4" fillId="0" borderId="0" xfId="0" applyNumberFormat="1" applyFont="1" applyAlignment="1">
      <alignment horizontal="center" vertical="top" wrapText="1"/>
    </xf>
    <xf numFmtId="2" fontId="4" fillId="0" borderId="0" xfId="0" applyNumberFormat="1" applyFont="1" applyAlignment="1">
      <alignment horizontal="center" vertical="top" wrapText="1"/>
    </xf>
    <xf numFmtId="165" fontId="4" fillId="0" borderId="0" xfId="0" applyNumberFormat="1" applyFont="1" applyAlignment="1">
      <alignment horizontal="center" vertical="top"/>
    </xf>
    <xf numFmtId="0" fontId="3" fillId="0" borderId="3" xfId="0" applyFont="1" applyBorder="1" applyAlignment="1">
      <alignment horizontal="center" vertical="top"/>
    </xf>
    <xf numFmtId="0" fontId="6" fillId="0" borderId="0" xfId="0" applyFont="1" applyAlignment="1">
      <alignment horizontal="left" vertical="top"/>
    </xf>
    <xf numFmtId="0" fontId="4" fillId="0" borderId="0" xfId="0" applyFont="1" applyAlignment="1">
      <alignment horizontal="justify" vertical="top" wrapText="1"/>
    </xf>
    <xf numFmtId="0" fontId="4" fillId="0" borderId="0" xfId="0" applyFont="1" applyAlignment="1">
      <alignment horizontal="justify" vertical="top" wrapText="1"/>
    </xf>
    <xf numFmtId="0" fontId="4" fillId="0" borderId="0" xfId="0" applyFont="1" applyAlignment="1">
      <alignment vertical="top" wrapText="1"/>
    </xf>
    <xf numFmtId="0" fontId="1" fillId="0" borderId="0" xfId="0" applyFont="1" applyAlignment="1">
      <alignment horizontal="center" vertical="top"/>
    </xf>
    <xf numFmtId="0" fontId="3" fillId="0" borderId="0" xfId="0" applyFont="1" applyBorder="1" applyAlignment="1">
      <alignment horizontal="center" vertical="top"/>
    </xf>
    <xf numFmtId="0" fontId="7" fillId="0" borderId="0" xfId="0" applyFont="1" applyAlignment="1">
      <alignment horizontal="left" vertical="top"/>
    </xf>
    <xf numFmtId="164" fontId="1" fillId="0" borderId="0" xfId="0" applyNumberFormat="1" applyFont="1" applyAlignment="1">
      <alignment horizontal="center" vertical="top"/>
    </xf>
    <xf numFmtId="0" fontId="1" fillId="0" borderId="0" xfId="0" applyFont="1" applyAlignment="1">
      <alignment vertical="top"/>
    </xf>
    <xf numFmtId="164" fontId="3" fillId="0" borderId="0" xfId="0" applyNumberFormat="1" applyFont="1" applyAlignment="1">
      <alignment horizontal="center" vertical="top"/>
    </xf>
    <xf numFmtId="166" fontId="1" fillId="0" borderId="0" xfId="1" applyNumberFormat="1" applyFont="1" applyAlignment="1">
      <alignment horizontal="center" vertical="top"/>
    </xf>
    <xf numFmtId="166" fontId="1" fillId="0" borderId="1" xfId="1" applyNumberFormat="1" applyFont="1" applyBorder="1" applyAlignment="1">
      <alignment horizontal="center" vertical="top"/>
    </xf>
    <xf numFmtId="0" fontId="1" fillId="0" borderId="0" xfId="0" applyFont="1" applyAlignment="1">
      <alignment horizontal="left" vertical="top"/>
    </xf>
    <xf numFmtId="164" fontId="3" fillId="0" borderId="0" xfId="0" applyNumberFormat="1" applyFont="1" applyAlignment="1">
      <alignment horizontal="right" vertical="top"/>
    </xf>
    <xf numFmtId="164" fontId="3" fillId="0" borderId="3" xfId="0" applyNumberFormat="1" applyFont="1" applyBorder="1" applyAlignment="1">
      <alignment horizontal="right" vertical="top"/>
    </xf>
    <xf numFmtId="164" fontId="3" fillId="0" borderId="0" xfId="0" applyNumberFormat="1" applyFont="1" applyBorder="1" applyAlignment="1">
      <alignment horizontal="right" vertical="top"/>
    </xf>
    <xf numFmtId="164" fontId="1" fillId="0" borderId="0" xfId="0" applyNumberFormat="1" applyFont="1" applyAlignment="1">
      <alignment horizontal="right" vertical="top"/>
    </xf>
    <xf numFmtId="166" fontId="3" fillId="0" borderId="0" xfId="1" applyNumberFormat="1" applyFont="1" applyAlignment="1">
      <alignment horizontal="center" vertical="top"/>
    </xf>
    <xf numFmtId="166" fontId="3" fillId="0" borderId="1" xfId="1" applyNumberFormat="1" applyFont="1" applyBorder="1" applyAlignment="1">
      <alignment horizontal="center" vertical="top"/>
    </xf>
    <xf numFmtId="166" fontId="3" fillId="0" borderId="8" xfId="1" applyNumberFormat="1" applyFont="1" applyBorder="1" applyAlignment="1">
      <alignment horizontal="center" vertical="top"/>
    </xf>
    <xf numFmtId="166" fontId="4" fillId="0" borderId="1" xfId="1" applyNumberFormat="1" applyFont="1" applyBorder="1" applyAlignment="1">
      <alignment horizontal="center" vertical="top"/>
    </xf>
    <xf numFmtId="164" fontId="3" fillId="0" borderId="1" xfId="0" applyNumberFormat="1" applyFont="1" applyBorder="1" applyAlignment="1">
      <alignment horizontal="right" vertical="top"/>
    </xf>
    <xf numFmtId="0" fontId="11" fillId="0" borderId="0" xfId="0" applyFont="1" applyAlignment="1">
      <alignment vertical="center"/>
    </xf>
    <xf numFmtId="0" fontId="12" fillId="0" borderId="0" xfId="0" applyFont="1" applyAlignment="1">
      <alignment horizontal="center" vertical="top"/>
    </xf>
    <xf numFmtId="0" fontId="11" fillId="0" borderId="0" xfId="0" applyFont="1" applyAlignment="1">
      <alignment horizontal="center" vertical="top"/>
    </xf>
    <xf numFmtId="0" fontId="11" fillId="0" borderId="0" xfId="0" applyFont="1" applyAlignment="1">
      <alignment vertical="top"/>
    </xf>
    <xf numFmtId="0" fontId="10" fillId="0" borderId="0" xfId="0" applyFont="1" applyAlignment="1">
      <alignment horizontal="left" vertical="top" wrapText="1"/>
    </xf>
    <xf numFmtId="0" fontId="10" fillId="0" borderId="0" xfId="0" applyFont="1" applyAlignment="1">
      <alignment horizontal="center" vertical="top" wrapText="1"/>
    </xf>
    <xf numFmtId="0" fontId="11" fillId="0" borderId="0" xfId="0" applyFont="1" applyAlignment="1">
      <alignment horizontal="right" vertical="center"/>
    </xf>
    <xf numFmtId="1" fontId="11" fillId="0" borderId="0" xfId="0" applyNumberFormat="1" applyFont="1" applyAlignment="1">
      <alignment horizontal="center" vertical="top"/>
    </xf>
    <xf numFmtId="164" fontId="14" fillId="0" borderId="0" xfId="0" applyNumberFormat="1" applyFont="1" applyAlignment="1">
      <alignment horizontal="center" vertical="top"/>
    </xf>
    <xf numFmtId="0" fontId="14" fillId="0" borderId="0" xfId="0" applyFont="1" applyAlignment="1">
      <alignment horizontal="left" vertical="center"/>
    </xf>
    <xf numFmtId="0" fontId="11" fillId="0" borderId="0" xfId="0" applyFont="1"/>
    <xf numFmtId="2" fontId="4" fillId="0" borderId="0" xfId="0" applyNumberFormat="1" applyFont="1" applyAlignment="1">
      <alignment horizontal="left" vertical="top" wrapText="1"/>
    </xf>
    <xf numFmtId="0" fontId="4" fillId="0" borderId="0" xfId="0" applyFont="1" applyAlignment="1">
      <alignment horizontal="left" vertical="top" wrapText="1"/>
    </xf>
    <xf numFmtId="0" fontId="4" fillId="0" borderId="0" xfId="0" applyFont="1" applyAlignment="1">
      <alignment horizontal="justify" vertical="top" wrapText="1"/>
    </xf>
    <xf numFmtId="0" fontId="2" fillId="0" borderId="2" xfId="0" applyFont="1" applyBorder="1" applyAlignment="1">
      <alignment horizontal="center" vertical="top" wrapText="1"/>
    </xf>
    <xf numFmtId="0" fontId="1" fillId="0" borderId="5" xfId="0" applyFont="1" applyBorder="1" applyAlignment="1">
      <alignment horizontal="center" vertical="top"/>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0" borderId="4" xfId="0" applyFont="1" applyBorder="1" applyAlignment="1">
      <alignment horizontal="center" vertical="top"/>
    </xf>
    <xf numFmtId="0" fontId="5" fillId="0" borderId="0" xfId="0" applyFont="1" applyBorder="1" applyAlignment="1">
      <alignment horizontal="left" vertical="top"/>
    </xf>
    <xf numFmtId="0" fontId="3" fillId="0" borderId="0" xfId="0" applyFont="1" applyAlignment="1">
      <alignment horizontal="right" vertical="top"/>
    </xf>
    <xf numFmtId="0" fontId="9" fillId="0" borderId="0" xfId="0" applyFont="1" applyAlignment="1">
      <alignment horizontal="center" vertical="top"/>
    </xf>
    <xf numFmtId="0" fontId="1" fillId="0" borderId="0" xfId="0" applyFont="1" applyAlignment="1">
      <alignment vertical="top"/>
    </xf>
    <xf numFmtId="0" fontId="1" fillId="0" borderId="0" xfId="0" applyFont="1" applyAlignment="1">
      <alignment horizontal="left"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left" vertical="top" wrapText="1"/>
    </xf>
    <xf numFmtId="0" fontId="13" fillId="0" borderId="0" xfId="0" applyFont="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297657</xdr:colOff>
      <xdr:row>83</xdr:row>
      <xdr:rowOff>18476</xdr:rowOff>
    </xdr:from>
    <xdr:to>
      <xdr:col>18</xdr:col>
      <xdr:colOff>702880</xdr:colOff>
      <xdr:row>86</xdr:row>
      <xdr:rowOff>0</xdr:rowOff>
    </xdr:to>
    <xdr:sp macro="" textlink="">
      <xdr:nvSpPr>
        <xdr:cNvPr id="3" name="TextBox 2"/>
        <xdr:cNvSpPr txBox="1"/>
      </xdr:nvSpPr>
      <xdr:spPr>
        <a:xfrm>
          <a:off x="3879057" y="11896151"/>
          <a:ext cx="2081623" cy="553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86"/>
  <sheetViews>
    <sheetView tabSelected="1" view="pageBreakPreview" zoomScale="115" zoomScaleNormal="100" zoomScaleSheetLayoutView="115" workbookViewId="0">
      <selection activeCell="E6" sqref="E6"/>
    </sheetView>
  </sheetViews>
  <sheetFormatPr defaultRowHeight="15" x14ac:dyDescent="0.25"/>
  <cols>
    <col min="1" max="1" width="9.140625" style="1"/>
    <col min="2" max="2" width="4.42578125" style="3" customWidth="1"/>
    <col min="3" max="3" width="10.28515625" style="11" customWidth="1"/>
    <col min="4" max="4" width="3.5703125" style="4" customWidth="1"/>
    <col min="5" max="5" width="1.7109375" style="1" customWidth="1"/>
    <col min="6" max="6" width="7.28515625" style="4" customWidth="1"/>
    <col min="7" max="7" width="1.7109375" style="1" customWidth="1"/>
    <col min="8" max="8" width="7" style="4" customWidth="1"/>
    <col min="9" max="9" width="2" style="4" customWidth="1"/>
    <col min="10" max="10" width="6.140625" style="4" customWidth="1"/>
    <col min="11" max="11" width="1.85546875" style="1" customWidth="1"/>
    <col min="12" max="12" width="2.42578125" style="1" customWidth="1"/>
    <col min="13" max="13" width="3.5703125" style="1" customWidth="1"/>
    <col min="14" max="14" width="1.7109375" style="1" customWidth="1"/>
    <col min="15" max="15" width="5.28515625" style="4" customWidth="1"/>
    <col min="16" max="16" width="10.42578125" style="7" customWidth="1"/>
    <col min="17" max="17" width="9.85546875" style="4" customWidth="1"/>
    <col min="18" max="18" width="7.5703125" style="1" customWidth="1"/>
    <col min="19" max="19" width="3.7109375" style="1" customWidth="1"/>
    <col min="20" max="20" width="11" style="5" customWidth="1"/>
    <col min="21" max="21" width="9.140625" style="1" hidden="1" customWidth="1"/>
    <col min="22" max="16384" width="9.140625" style="1"/>
  </cols>
  <sheetData>
    <row r="1" spans="2:21" ht="63.75" customHeight="1" thickBot="1" x14ac:dyDescent="0.3">
      <c r="B1" s="59" t="s">
        <v>10</v>
      </c>
      <c r="C1" s="59"/>
      <c r="D1" s="59"/>
      <c r="E1" s="59"/>
      <c r="F1" s="59"/>
      <c r="G1" s="59"/>
      <c r="H1" s="59"/>
      <c r="I1" s="59"/>
      <c r="J1" s="59"/>
      <c r="K1" s="59"/>
      <c r="L1" s="59"/>
      <c r="M1" s="59"/>
      <c r="N1" s="59"/>
      <c r="O1" s="59"/>
      <c r="P1" s="59"/>
      <c r="Q1" s="59"/>
      <c r="R1" s="59"/>
      <c r="S1" s="59"/>
      <c r="T1" s="59"/>
      <c r="U1" s="59"/>
    </row>
    <row r="2" spans="2:21" s="4" customFormat="1" ht="15.75" thickBot="1" x14ac:dyDescent="0.3">
      <c r="B2" s="2" t="s">
        <v>2</v>
      </c>
      <c r="C2" s="60" t="s">
        <v>3</v>
      </c>
      <c r="D2" s="61"/>
      <c r="E2" s="61"/>
      <c r="F2" s="61"/>
      <c r="G2" s="61"/>
      <c r="H2" s="61"/>
      <c r="I2" s="61"/>
      <c r="J2" s="61"/>
      <c r="K2" s="61"/>
      <c r="L2" s="61"/>
      <c r="M2" s="61"/>
      <c r="N2" s="61"/>
      <c r="O2" s="62"/>
      <c r="P2" s="14" t="s">
        <v>4</v>
      </c>
      <c r="Q2" s="2" t="s">
        <v>5</v>
      </c>
      <c r="R2" s="2" t="s">
        <v>6</v>
      </c>
      <c r="S2" s="63" t="s">
        <v>7</v>
      </c>
      <c r="T2" s="63"/>
      <c r="U2" s="63"/>
    </row>
    <row r="3" spans="2:21" s="4" customFormat="1" ht="23.25" customHeight="1" x14ac:dyDescent="0.25">
      <c r="B3" s="16" t="s">
        <v>38</v>
      </c>
      <c r="C3" s="64" t="s">
        <v>41</v>
      </c>
      <c r="D3" s="64"/>
      <c r="E3" s="64"/>
      <c r="F3" s="64"/>
      <c r="G3" s="64"/>
      <c r="H3" s="64"/>
      <c r="I3" s="64"/>
      <c r="J3" s="64"/>
      <c r="K3" s="16"/>
      <c r="L3" s="16"/>
      <c r="M3" s="16"/>
      <c r="N3" s="16"/>
      <c r="O3" s="16"/>
      <c r="P3" s="17"/>
      <c r="Q3" s="16"/>
      <c r="R3" s="16"/>
      <c r="S3" s="16"/>
      <c r="T3" s="16"/>
      <c r="U3" s="16"/>
    </row>
    <row r="4" spans="2:21" ht="112.5" customHeight="1" x14ac:dyDescent="0.25">
      <c r="B4" s="8">
        <v>1</v>
      </c>
      <c r="C4" s="57" t="s">
        <v>12</v>
      </c>
      <c r="D4" s="57"/>
      <c r="E4" s="57"/>
      <c r="F4" s="57"/>
      <c r="G4" s="57"/>
      <c r="H4" s="57"/>
      <c r="I4" s="57"/>
      <c r="J4" s="57"/>
      <c r="K4" s="57"/>
      <c r="L4" s="57"/>
      <c r="M4" s="57"/>
      <c r="N4" s="57"/>
      <c r="O4" s="57"/>
      <c r="P4" s="57"/>
      <c r="Q4" s="8"/>
      <c r="R4" s="9"/>
      <c r="S4" s="9"/>
      <c r="T4" s="36"/>
    </row>
    <row r="5" spans="2:21" ht="22.5" hidden="1" customHeight="1" x14ac:dyDescent="0.25">
      <c r="B5" s="8"/>
      <c r="C5" s="15"/>
      <c r="D5" s="18">
        <v>1</v>
      </c>
      <c r="E5" s="26" t="s">
        <v>9</v>
      </c>
      <c r="F5" s="20">
        <v>2</v>
      </c>
      <c r="G5" s="18"/>
      <c r="H5" s="20"/>
      <c r="I5" s="18"/>
      <c r="J5" s="20"/>
      <c r="K5" s="18"/>
      <c r="L5" s="56"/>
      <c r="M5" s="56"/>
      <c r="N5" s="18"/>
      <c r="O5" s="18" t="s">
        <v>0</v>
      </c>
      <c r="P5" s="12">
        <v>2</v>
      </c>
      <c r="Q5" s="8"/>
      <c r="R5" s="9"/>
      <c r="S5" s="9"/>
      <c r="T5" s="36"/>
    </row>
    <row r="6" spans="2:21" ht="18" customHeight="1" x14ac:dyDescent="0.25">
      <c r="B6" s="8"/>
      <c r="C6" s="23"/>
      <c r="D6" s="8"/>
      <c r="E6" s="9"/>
      <c r="F6" s="8"/>
      <c r="G6" s="9"/>
      <c r="H6" s="8"/>
      <c r="I6" s="8"/>
      <c r="J6" s="8"/>
      <c r="K6" s="9"/>
      <c r="L6" s="9"/>
      <c r="M6" s="9"/>
      <c r="N6" s="9"/>
      <c r="O6" s="8"/>
      <c r="P6" s="12">
        <v>2</v>
      </c>
      <c r="Q6" s="13">
        <v>5728.8</v>
      </c>
      <c r="R6" s="8" t="s">
        <v>11</v>
      </c>
      <c r="S6" s="8" t="s">
        <v>1</v>
      </c>
      <c r="T6" s="36">
        <f>P6*Q6</f>
        <v>11457.6</v>
      </c>
    </row>
    <row r="7" spans="2:21" ht="123.75" customHeight="1" x14ac:dyDescent="0.25">
      <c r="B7" s="8">
        <v>2</v>
      </c>
      <c r="C7" s="58" t="s">
        <v>13</v>
      </c>
      <c r="D7" s="58"/>
      <c r="E7" s="58"/>
      <c r="F7" s="58"/>
      <c r="G7" s="58"/>
      <c r="H7" s="58"/>
      <c r="I7" s="58"/>
      <c r="J7" s="58"/>
      <c r="K7" s="58"/>
      <c r="L7" s="58"/>
      <c r="M7" s="58"/>
      <c r="N7" s="58"/>
      <c r="O7" s="58"/>
      <c r="P7" s="58"/>
      <c r="Q7" s="13"/>
      <c r="R7" s="8"/>
      <c r="S7" s="8"/>
      <c r="T7" s="36"/>
    </row>
    <row r="8" spans="2:21" ht="18" hidden="1" customHeight="1" x14ac:dyDescent="0.25">
      <c r="B8" s="8"/>
      <c r="C8" s="23"/>
      <c r="D8" s="18">
        <v>1</v>
      </c>
      <c r="E8" s="26" t="s">
        <v>9</v>
      </c>
      <c r="F8" s="20">
        <v>1</v>
      </c>
      <c r="G8" s="18"/>
      <c r="H8" s="20"/>
      <c r="I8" s="18"/>
      <c r="J8" s="20"/>
      <c r="K8" s="18"/>
      <c r="L8" s="56"/>
      <c r="M8" s="56"/>
      <c r="N8" s="18"/>
      <c r="O8" s="18" t="s">
        <v>0</v>
      </c>
      <c r="P8" s="12">
        <v>1</v>
      </c>
      <c r="Q8" s="8"/>
      <c r="R8" s="9"/>
      <c r="S8" s="9"/>
      <c r="T8" s="36">
        <f t="shared" ref="T8:T55" si="0">P8*Q8</f>
        <v>0</v>
      </c>
    </row>
    <row r="9" spans="2:21" ht="18" customHeight="1" x14ac:dyDescent="0.25">
      <c r="B9" s="8"/>
      <c r="C9" s="23"/>
      <c r="D9" s="8"/>
      <c r="E9" s="9"/>
      <c r="F9" s="8"/>
      <c r="G9" s="9"/>
      <c r="H9" s="8"/>
      <c r="I9" s="8"/>
      <c r="J9" s="8"/>
      <c r="K9" s="9"/>
      <c r="L9" s="9"/>
      <c r="M9" s="9"/>
      <c r="N9" s="9"/>
      <c r="O9" s="8"/>
      <c r="P9" s="12">
        <v>1</v>
      </c>
      <c r="Q9" s="13">
        <v>4928</v>
      </c>
      <c r="R9" s="8" t="s">
        <v>11</v>
      </c>
      <c r="S9" s="8" t="s">
        <v>1</v>
      </c>
      <c r="T9" s="36">
        <f t="shared" si="0"/>
        <v>4928</v>
      </c>
    </row>
    <row r="10" spans="2:21" ht="37.5" customHeight="1" x14ac:dyDescent="0.25">
      <c r="B10" s="8">
        <v>3</v>
      </c>
      <c r="C10" s="57" t="s">
        <v>14</v>
      </c>
      <c r="D10" s="57"/>
      <c r="E10" s="57"/>
      <c r="F10" s="57"/>
      <c r="G10" s="57"/>
      <c r="H10" s="57"/>
      <c r="I10" s="57"/>
      <c r="J10" s="57"/>
      <c r="K10" s="57"/>
      <c r="L10" s="57"/>
      <c r="M10" s="57"/>
      <c r="N10" s="57"/>
      <c r="O10" s="57"/>
      <c r="P10" s="57"/>
      <c r="Q10" s="13"/>
      <c r="R10" s="8"/>
      <c r="S10" s="8"/>
      <c r="T10" s="36"/>
    </row>
    <row r="11" spans="2:21" ht="18" hidden="1" customHeight="1" x14ac:dyDescent="0.25">
      <c r="B11" s="8"/>
      <c r="C11" s="23"/>
      <c r="D11" s="18">
        <v>1</v>
      </c>
      <c r="E11" s="26" t="s">
        <v>9</v>
      </c>
      <c r="F11" s="20">
        <v>1</v>
      </c>
      <c r="G11" s="18"/>
      <c r="H11" s="20"/>
      <c r="I11" s="18"/>
      <c r="J11" s="20"/>
      <c r="K11" s="18"/>
      <c r="L11" s="56"/>
      <c r="M11" s="56"/>
      <c r="N11" s="18"/>
      <c r="O11" s="18" t="s">
        <v>0</v>
      </c>
      <c r="P11" s="12">
        <v>1</v>
      </c>
      <c r="Q11" s="8"/>
      <c r="R11" s="9"/>
      <c r="S11" s="9"/>
      <c r="T11" s="36">
        <f t="shared" si="0"/>
        <v>0</v>
      </c>
    </row>
    <row r="12" spans="2:21" ht="18" customHeight="1" x14ac:dyDescent="0.25">
      <c r="B12" s="8"/>
      <c r="C12" s="23"/>
      <c r="D12" s="8"/>
      <c r="E12" s="9"/>
      <c r="F12" s="8"/>
      <c r="G12" s="9"/>
      <c r="H12" s="8"/>
      <c r="I12" s="8"/>
      <c r="J12" s="8"/>
      <c r="K12" s="9"/>
      <c r="L12" s="9"/>
      <c r="M12" s="9"/>
      <c r="N12" s="9"/>
      <c r="O12" s="8"/>
      <c r="P12" s="12">
        <v>1</v>
      </c>
      <c r="Q12" s="13">
        <v>2533.4699999999998</v>
      </c>
      <c r="R12" s="8" t="s">
        <v>11</v>
      </c>
      <c r="S12" s="8" t="s">
        <v>1</v>
      </c>
      <c r="T12" s="36">
        <f t="shared" si="0"/>
        <v>2533.4699999999998</v>
      </c>
    </row>
    <row r="13" spans="2:21" ht="45.75" customHeight="1" x14ac:dyDescent="0.25">
      <c r="B13" s="8">
        <v>4</v>
      </c>
      <c r="C13" s="57" t="s">
        <v>15</v>
      </c>
      <c r="D13" s="57"/>
      <c r="E13" s="57"/>
      <c r="F13" s="57"/>
      <c r="G13" s="57"/>
      <c r="H13" s="57"/>
      <c r="I13" s="57"/>
      <c r="J13" s="57"/>
      <c r="K13" s="57"/>
      <c r="L13" s="57"/>
      <c r="M13" s="57"/>
      <c r="N13" s="57"/>
      <c r="O13" s="57"/>
      <c r="P13" s="57"/>
      <c r="Q13" s="13"/>
      <c r="R13" s="8"/>
      <c r="S13" s="8"/>
      <c r="T13" s="36"/>
    </row>
    <row r="14" spans="2:21" ht="18" hidden="1" customHeight="1" x14ac:dyDescent="0.25">
      <c r="B14" s="8"/>
      <c r="C14" s="23"/>
      <c r="D14" s="18">
        <v>1</v>
      </c>
      <c r="E14" s="26" t="s">
        <v>9</v>
      </c>
      <c r="F14" s="20">
        <v>3</v>
      </c>
      <c r="G14" s="18"/>
      <c r="H14" s="20"/>
      <c r="I14" s="18"/>
      <c r="J14" s="20"/>
      <c r="K14" s="18"/>
      <c r="L14" s="56"/>
      <c r="M14" s="56"/>
      <c r="N14" s="18"/>
      <c r="O14" s="18" t="s">
        <v>0</v>
      </c>
      <c r="P14" s="12">
        <f>F14*D14</f>
        <v>3</v>
      </c>
      <c r="Q14" s="8"/>
      <c r="R14" s="9"/>
      <c r="S14" s="9"/>
      <c r="T14" s="36">
        <f t="shared" si="0"/>
        <v>0</v>
      </c>
    </row>
    <row r="15" spans="2:21" ht="18" customHeight="1" x14ac:dyDescent="0.25">
      <c r="B15" s="8"/>
      <c r="C15" s="23"/>
      <c r="D15" s="8"/>
      <c r="E15" s="9"/>
      <c r="F15" s="8"/>
      <c r="G15" s="9"/>
      <c r="H15" s="8"/>
      <c r="I15" s="8"/>
      <c r="J15" s="8"/>
      <c r="K15" s="9"/>
      <c r="L15" s="9"/>
      <c r="M15" s="9"/>
      <c r="N15" s="9"/>
      <c r="O15" s="8"/>
      <c r="P15" s="12">
        <f>P14</f>
        <v>3</v>
      </c>
      <c r="Q15" s="13">
        <v>447.16500000000002</v>
      </c>
      <c r="R15" s="8" t="s">
        <v>11</v>
      </c>
      <c r="S15" s="8" t="s">
        <v>1</v>
      </c>
      <c r="T15" s="36">
        <f t="shared" si="0"/>
        <v>1341.4950000000001</v>
      </c>
    </row>
    <row r="16" spans="2:21" ht="38.25" customHeight="1" x14ac:dyDescent="0.25">
      <c r="B16" s="8">
        <v>5</v>
      </c>
      <c r="C16" s="57" t="s">
        <v>16</v>
      </c>
      <c r="D16" s="57"/>
      <c r="E16" s="57"/>
      <c r="F16" s="57"/>
      <c r="G16" s="57"/>
      <c r="H16" s="57"/>
      <c r="I16" s="57"/>
      <c r="J16" s="57"/>
      <c r="K16" s="57"/>
      <c r="L16" s="57"/>
      <c r="M16" s="57"/>
      <c r="N16" s="57"/>
      <c r="O16" s="57"/>
      <c r="P16" s="57"/>
      <c r="Q16" s="13"/>
      <c r="R16" s="8"/>
      <c r="S16" s="8"/>
      <c r="T16" s="36"/>
    </row>
    <row r="17" spans="2:20" ht="18" hidden="1" customHeight="1" x14ac:dyDescent="0.25">
      <c r="B17" s="8"/>
      <c r="C17" s="23"/>
      <c r="D17" s="18">
        <v>1</v>
      </c>
      <c r="E17" s="26" t="s">
        <v>9</v>
      </c>
      <c r="F17" s="20">
        <v>4</v>
      </c>
      <c r="G17" s="18"/>
      <c r="H17" s="20"/>
      <c r="I17" s="18"/>
      <c r="J17" s="20"/>
      <c r="K17" s="18"/>
      <c r="L17" s="56"/>
      <c r="M17" s="56"/>
      <c r="N17" s="18"/>
      <c r="O17" s="18" t="s">
        <v>0</v>
      </c>
      <c r="P17" s="12">
        <f>F17*D17</f>
        <v>4</v>
      </c>
      <c r="Q17" s="8"/>
      <c r="R17" s="9"/>
      <c r="S17" s="9"/>
      <c r="T17" s="36">
        <f t="shared" si="0"/>
        <v>0</v>
      </c>
    </row>
    <row r="18" spans="2:20" ht="18" customHeight="1" x14ac:dyDescent="0.25">
      <c r="B18" s="8"/>
      <c r="C18" s="23"/>
      <c r="D18" s="8"/>
      <c r="E18" s="9"/>
      <c r="F18" s="8"/>
      <c r="G18" s="9"/>
      <c r="H18" s="8"/>
      <c r="I18" s="8"/>
      <c r="J18" s="8"/>
      <c r="K18" s="9"/>
      <c r="L18" s="9"/>
      <c r="M18" s="9"/>
      <c r="N18" s="9"/>
      <c r="O18" s="8"/>
      <c r="P18" s="12">
        <f>P17</f>
        <v>4</v>
      </c>
      <c r="Q18" s="13">
        <v>1109.46</v>
      </c>
      <c r="R18" s="8" t="s">
        <v>11</v>
      </c>
      <c r="S18" s="8" t="s">
        <v>1</v>
      </c>
      <c r="T18" s="36">
        <f t="shared" si="0"/>
        <v>4437.84</v>
      </c>
    </row>
    <row r="19" spans="2:20" ht="35.25" customHeight="1" x14ac:dyDescent="0.25">
      <c r="B19" s="8">
        <v>6</v>
      </c>
      <c r="C19" s="57" t="s">
        <v>17</v>
      </c>
      <c r="D19" s="57"/>
      <c r="E19" s="57"/>
      <c r="F19" s="57"/>
      <c r="G19" s="57"/>
      <c r="H19" s="57"/>
      <c r="I19" s="57"/>
      <c r="J19" s="57"/>
      <c r="K19" s="57"/>
      <c r="L19" s="57"/>
      <c r="M19" s="57"/>
      <c r="N19" s="57"/>
      <c r="O19" s="57"/>
      <c r="P19" s="57"/>
      <c r="Q19" s="13"/>
      <c r="R19" s="8"/>
      <c r="S19" s="8"/>
      <c r="T19" s="36"/>
    </row>
    <row r="20" spans="2:20" ht="18" hidden="1" customHeight="1" x14ac:dyDescent="0.25">
      <c r="B20" s="8"/>
      <c r="C20" s="23"/>
      <c r="D20" s="18">
        <v>1</v>
      </c>
      <c r="E20" s="26" t="s">
        <v>9</v>
      </c>
      <c r="F20" s="20">
        <v>3</v>
      </c>
      <c r="G20" s="18"/>
      <c r="H20" s="20"/>
      <c r="I20" s="18"/>
      <c r="J20" s="20"/>
      <c r="K20" s="18"/>
      <c r="L20" s="56"/>
      <c r="M20" s="56"/>
      <c r="N20" s="18"/>
      <c r="O20" s="18" t="s">
        <v>0</v>
      </c>
      <c r="P20" s="12">
        <f>F20*D20</f>
        <v>3</v>
      </c>
      <c r="Q20" s="8"/>
      <c r="R20" s="9"/>
      <c r="S20" s="9"/>
      <c r="T20" s="36">
        <f t="shared" si="0"/>
        <v>0</v>
      </c>
    </row>
    <row r="21" spans="2:20" ht="18" customHeight="1" x14ac:dyDescent="0.25">
      <c r="B21" s="8"/>
      <c r="C21" s="23"/>
      <c r="D21" s="8"/>
      <c r="E21" s="9"/>
      <c r="F21" s="8"/>
      <c r="G21" s="9"/>
      <c r="H21" s="8"/>
      <c r="I21" s="8"/>
      <c r="J21" s="8"/>
      <c r="K21" s="9"/>
      <c r="L21" s="9"/>
      <c r="M21" s="9"/>
      <c r="N21" s="9"/>
      <c r="O21" s="8"/>
      <c r="P21" s="12">
        <f>P20</f>
        <v>3</v>
      </c>
      <c r="Q21" s="13">
        <v>478.28</v>
      </c>
      <c r="R21" s="8" t="s">
        <v>11</v>
      </c>
      <c r="S21" s="8" t="s">
        <v>1</v>
      </c>
      <c r="T21" s="36">
        <f t="shared" si="0"/>
        <v>1434.84</v>
      </c>
    </row>
    <row r="22" spans="2:20" ht="78.75" customHeight="1" x14ac:dyDescent="0.25">
      <c r="B22" s="8">
        <v>7</v>
      </c>
      <c r="C22" s="58" t="s">
        <v>18</v>
      </c>
      <c r="D22" s="58"/>
      <c r="E22" s="58"/>
      <c r="F22" s="58"/>
      <c r="G22" s="58"/>
      <c r="H22" s="58"/>
      <c r="I22" s="58"/>
      <c r="J22" s="58"/>
      <c r="K22" s="58"/>
      <c r="L22" s="58"/>
      <c r="M22" s="58"/>
      <c r="N22" s="58"/>
      <c r="O22" s="58"/>
      <c r="P22" s="58"/>
      <c r="Q22" s="13"/>
      <c r="R22" s="8"/>
      <c r="S22" s="8"/>
      <c r="T22" s="36"/>
    </row>
    <row r="23" spans="2:20" ht="15.75" hidden="1" x14ac:dyDescent="0.25">
      <c r="B23" s="8"/>
      <c r="C23" s="24"/>
      <c r="D23" s="18">
        <v>1</v>
      </c>
      <c r="E23" s="26" t="s">
        <v>9</v>
      </c>
      <c r="F23" s="20">
        <v>2</v>
      </c>
      <c r="G23" s="18"/>
      <c r="H23" s="20"/>
      <c r="I23" s="18"/>
      <c r="J23" s="20"/>
      <c r="K23" s="18"/>
      <c r="L23" s="56"/>
      <c r="M23" s="56"/>
      <c r="N23" s="18"/>
      <c r="O23" s="18" t="s">
        <v>0</v>
      </c>
      <c r="P23" s="12">
        <f>F23*D23</f>
        <v>2</v>
      </c>
      <c r="Q23" s="8"/>
      <c r="R23" s="9"/>
      <c r="S23" s="9"/>
      <c r="T23" s="36">
        <f t="shared" si="0"/>
        <v>0</v>
      </c>
    </row>
    <row r="24" spans="2:20" ht="15.75" x14ac:dyDescent="0.25">
      <c r="B24" s="8"/>
      <c r="C24" s="24"/>
      <c r="D24" s="8"/>
      <c r="E24" s="9"/>
      <c r="F24" s="8"/>
      <c r="G24" s="9"/>
      <c r="H24" s="8"/>
      <c r="I24" s="8"/>
      <c r="J24" s="8"/>
      <c r="K24" s="9"/>
      <c r="L24" s="9"/>
      <c r="M24" s="9"/>
      <c r="N24" s="9"/>
      <c r="O24" s="8"/>
      <c r="P24" s="12">
        <f>P23</f>
        <v>2</v>
      </c>
      <c r="Q24" s="13">
        <v>2042.43</v>
      </c>
      <c r="R24" s="8" t="s">
        <v>11</v>
      </c>
      <c r="S24" s="8" t="s">
        <v>1</v>
      </c>
      <c r="T24" s="36">
        <f t="shared" si="0"/>
        <v>4084.86</v>
      </c>
    </row>
    <row r="25" spans="2:20" ht="29.25" customHeight="1" x14ac:dyDescent="0.25">
      <c r="B25" s="8">
        <v>8</v>
      </c>
      <c r="C25" s="57" t="s">
        <v>19</v>
      </c>
      <c r="D25" s="57"/>
      <c r="E25" s="57"/>
      <c r="F25" s="57"/>
      <c r="G25" s="57"/>
      <c r="H25" s="57"/>
      <c r="I25" s="57"/>
      <c r="J25" s="57"/>
      <c r="K25" s="57"/>
      <c r="L25" s="57"/>
      <c r="M25" s="57"/>
      <c r="N25" s="57"/>
      <c r="O25" s="57"/>
      <c r="P25" s="57"/>
      <c r="Q25" s="13"/>
      <c r="R25" s="8"/>
      <c r="S25" s="8"/>
      <c r="T25" s="36"/>
    </row>
    <row r="26" spans="2:20" ht="15.75" hidden="1" x14ac:dyDescent="0.25">
      <c r="B26" s="8"/>
      <c r="C26" s="24"/>
      <c r="D26" s="18">
        <v>1</v>
      </c>
      <c r="E26" s="26" t="s">
        <v>9</v>
      </c>
      <c r="F26" s="20">
        <v>1</v>
      </c>
      <c r="G26" s="18"/>
      <c r="H26" s="20"/>
      <c r="I26" s="18"/>
      <c r="J26" s="20"/>
      <c r="K26" s="18"/>
      <c r="L26" s="56"/>
      <c r="M26" s="56"/>
      <c r="N26" s="18"/>
      <c r="O26" s="18" t="s">
        <v>0</v>
      </c>
      <c r="P26" s="12">
        <f>F26*D26</f>
        <v>1</v>
      </c>
      <c r="Q26" s="8"/>
      <c r="R26" s="9"/>
      <c r="S26" s="9"/>
      <c r="T26" s="36">
        <f t="shared" si="0"/>
        <v>0</v>
      </c>
    </row>
    <row r="27" spans="2:20" ht="15.75" x14ac:dyDescent="0.25">
      <c r="B27" s="8"/>
      <c r="C27" s="24"/>
      <c r="D27" s="8"/>
      <c r="E27" s="9"/>
      <c r="F27" s="8"/>
      <c r="G27" s="9"/>
      <c r="H27" s="8"/>
      <c r="I27" s="8"/>
      <c r="J27" s="8"/>
      <c r="K27" s="9"/>
      <c r="L27" s="9"/>
      <c r="M27" s="9"/>
      <c r="N27" s="9"/>
      <c r="O27" s="8"/>
      <c r="P27" s="12">
        <f>P26</f>
        <v>1</v>
      </c>
      <c r="Q27" s="13">
        <v>795.3</v>
      </c>
      <c r="R27" s="8" t="s">
        <v>11</v>
      </c>
      <c r="S27" s="8" t="s">
        <v>1</v>
      </c>
      <c r="T27" s="36">
        <f t="shared" si="0"/>
        <v>795.3</v>
      </c>
    </row>
    <row r="28" spans="2:20" ht="96" customHeight="1" x14ac:dyDescent="0.25">
      <c r="B28" s="8">
        <v>9</v>
      </c>
      <c r="C28" s="58" t="s">
        <v>20</v>
      </c>
      <c r="D28" s="58"/>
      <c r="E28" s="58"/>
      <c r="F28" s="58"/>
      <c r="G28" s="58"/>
      <c r="H28" s="58"/>
      <c r="I28" s="58"/>
      <c r="J28" s="58"/>
      <c r="K28" s="58"/>
      <c r="L28" s="58"/>
      <c r="M28" s="58"/>
      <c r="N28" s="58"/>
      <c r="O28" s="58"/>
      <c r="P28" s="58"/>
      <c r="Q28" s="13"/>
      <c r="R28" s="8"/>
      <c r="S28" s="8"/>
      <c r="T28" s="36"/>
    </row>
    <row r="29" spans="2:20" ht="15.75" x14ac:dyDescent="0.25">
      <c r="B29" s="8"/>
      <c r="C29" s="24" t="s">
        <v>21</v>
      </c>
      <c r="D29" s="18">
        <v>1</v>
      </c>
      <c r="E29" s="26" t="s">
        <v>9</v>
      </c>
      <c r="F29" s="19">
        <v>25</v>
      </c>
      <c r="G29" s="18"/>
      <c r="H29" s="20"/>
      <c r="I29" s="18"/>
      <c r="J29" s="20"/>
      <c r="K29" s="18"/>
      <c r="L29" s="56"/>
      <c r="M29" s="56"/>
      <c r="N29" s="18"/>
      <c r="O29" s="18" t="s">
        <v>0</v>
      </c>
      <c r="P29" s="12">
        <f>F29*D29</f>
        <v>25</v>
      </c>
      <c r="Q29" s="13">
        <v>128.55000000000001</v>
      </c>
      <c r="R29" s="8" t="s">
        <v>22</v>
      </c>
      <c r="S29" s="8" t="s">
        <v>1</v>
      </c>
      <c r="T29" s="36">
        <f t="shared" si="0"/>
        <v>3213.7500000000005</v>
      </c>
    </row>
    <row r="30" spans="2:20" ht="15.75" x14ac:dyDescent="0.25">
      <c r="B30" s="8"/>
      <c r="C30" s="24" t="s">
        <v>23</v>
      </c>
      <c r="D30" s="18">
        <v>1</v>
      </c>
      <c r="E30" s="26" t="s">
        <v>9</v>
      </c>
      <c r="F30" s="19">
        <v>60</v>
      </c>
      <c r="G30" s="18"/>
      <c r="H30" s="20"/>
      <c r="I30" s="18"/>
      <c r="J30" s="20"/>
      <c r="K30" s="18"/>
      <c r="L30" s="56"/>
      <c r="M30" s="56"/>
      <c r="N30" s="18"/>
      <c r="O30" s="18" t="s">
        <v>0</v>
      </c>
      <c r="P30" s="12">
        <f>F30*D30</f>
        <v>60</v>
      </c>
      <c r="Q30" s="13">
        <v>95.79</v>
      </c>
      <c r="R30" s="8" t="s">
        <v>22</v>
      </c>
      <c r="S30" s="8" t="s">
        <v>1</v>
      </c>
      <c r="T30" s="36">
        <f t="shared" si="0"/>
        <v>5747.4000000000005</v>
      </c>
    </row>
    <row r="31" spans="2:20" ht="15.75" x14ac:dyDescent="0.25">
      <c r="B31" s="8"/>
      <c r="C31" s="24" t="s">
        <v>24</v>
      </c>
      <c r="D31" s="18">
        <v>1</v>
      </c>
      <c r="E31" s="26" t="s">
        <v>9</v>
      </c>
      <c r="F31" s="19">
        <v>20</v>
      </c>
      <c r="G31" s="18"/>
      <c r="H31" s="20"/>
      <c r="I31" s="18"/>
      <c r="J31" s="20"/>
      <c r="K31" s="18"/>
      <c r="L31" s="56"/>
      <c r="M31" s="56"/>
      <c r="N31" s="18"/>
      <c r="O31" s="18" t="s">
        <v>0</v>
      </c>
      <c r="P31" s="12">
        <f>F31*D31</f>
        <v>20</v>
      </c>
      <c r="Q31" s="13">
        <v>73.209999999999994</v>
      </c>
      <c r="R31" s="8" t="s">
        <v>22</v>
      </c>
      <c r="S31" s="8" t="s">
        <v>1</v>
      </c>
      <c r="T31" s="36">
        <f t="shared" si="0"/>
        <v>1464.1999999999998</v>
      </c>
    </row>
    <row r="32" spans="2:20" ht="56.25" customHeight="1" x14ac:dyDescent="0.25">
      <c r="B32" s="8">
        <v>10</v>
      </c>
      <c r="C32" s="57" t="s">
        <v>25</v>
      </c>
      <c r="D32" s="57"/>
      <c r="E32" s="57"/>
      <c r="F32" s="57"/>
      <c r="G32" s="57"/>
      <c r="H32" s="57"/>
      <c r="I32" s="57"/>
      <c r="J32" s="57"/>
      <c r="K32" s="57"/>
      <c r="L32" s="57"/>
      <c r="M32" s="57"/>
      <c r="N32" s="57"/>
      <c r="O32" s="57"/>
      <c r="P32" s="12"/>
      <c r="Q32" s="13"/>
      <c r="R32" s="8"/>
      <c r="S32" s="8"/>
      <c r="T32" s="36"/>
    </row>
    <row r="33" spans="2:20" ht="15.75" x14ac:dyDescent="0.25">
      <c r="B33" s="8"/>
      <c r="C33" s="24" t="s">
        <v>23</v>
      </c>
      <c r="D33" s="18">
        <v>1</v>
      </c>
      <c r="E33" s="26" t="s">
        <v>9</v>
      </c>
      <c r="F33" s="19">
        <v>60</v>
      </c>
      <c r="G33" s="18"/>
      <c r="H33" s="20"/>
      <c r="I33" s="18"/>
      <c r="J33" s="20"/>
      <c r="K33" s="18"/>
      <c r="L33" s="56"/>
      <c r="M33" s="56"/>
      <c r="N33" s="18"/>
      <c r="O33" s="18" t="s">
        <v>0</v>
      </c>
      <c r="P33" s="12">
        <f>F33*D33</f>
        <v>60</v>
      </c>
      <c r="Q33" s="13">
        <v>8.4499999999999993</v>
      </c>
      <c r="R33" s="8" t="s">
        <v>22</v>
      </c>
      <c r="S33" s="8" t="s">
        <v>1</v>
      </c>
      <c r="T33" s="36">
        <f t="shared" si="0"/>
        <v>506.99999999999994</v>
      </c>
    </row>
    <row r="34" spans="2:20" ht="15.75" x14ac:dyDescent="0.25">
      <c r="B34" s="8"/>
      <c r="C34" s="24" t="s">
        <v>24</v>
      </c>
      <c r="D34" s="18">
        <v>1</v>
      </c>
      <c r="E34" s="26" t="s">
        <v>9</v>
      </c>
      <c r="F34" s="19">
        <v>20</v>
      </c>
      <c r="G34" s="18"/>
      <c r="H34" s="20"/>
      <c r="I34" s="18"/>
      <c r="J34" s="20"/>
      <c r="K34" s="18"/>
      <c r="L34" s="56"/>
      <c r="M34" s="56"/>
      <c r="N34" s="18"/>
      <c r="O34" s="18" t="s">
        <v>0</v>
      </c>
      <c r="P34" s="12">
        <f>F34*D34</f>
        <v>20</v>
      </c>
      <c r="Q34" s="13">
        <v>7.82</v>
      </c>
      <c r="R34" s="8" t="s">
        <v>22</v>
      </c>
      <c r="S34" s="8" t="s">
        <v>1</v>
      </c>
      <c r="T34" s="36">
        <f t="shared" si="0"/>
        <v>156.4</v>
      </c>
    </row>
    <row r="35" spans="2:20" ht="36.75" customHeight="1" x14ac:dyDescent="0.25">
      <c r="B35" s="8">
        <v>11</v>
      </c>
      <c r="C35" s="57" t="s">
        <v>26</v>
      </c>
      <c r="D35" s="57"/>
      <c r="E35" s="57"/>
      <c r="F35" s="57"/>
      <c r="G35" s="57"/>
      <c r="H35" s="57"/>
      <c r="I35" s="57"/>
      <c r="J35" s="57"/>
      <c r="K35" s="57"/>
      <c r="L35" s="57"/>
      <c r="M35" s="57"/>
      <c r="N35" s="57"/>
      <c r="O35" s="57"/>
      <c r="P35" s="57"/>
      <c r="Q35" s="13"/>
      <c r="R35" s="8"/>
      <c r="S35" s="8"/>
      <c r="T35" s="36"/>
    </row>
    <row r="36" spans="2:20" ht="15.75" hidden="1" x14ac:dyDescent="0.25">
      <c r="B36" s="8"/>
      <c r="C36" s="24"/>
      <c r="D36" s="18">
        <v>1</v>
      </c>
      <c r="E36" s="26" t="s">
        <v>9</v>
      </c>
      <c r="F36" s="20">
        <v>1</v>
      </c>
      <c r="G36" s="18"/>
      <c r="H36" s="20"/>
      <c r="I36" s="18"/>
      <c r="J36" s="20"/>
      <c r="K36" s="18"/>
      <c r="L36" s="56"/>
      <c r="M36" s="56"/>
      <c r="N36" s="18"/>
      <c r="O36" s="18" t="s">
        <v>0</v>
      </c>
      <c r="P36" s="12">
        <f>F36*D36</f>
        <v>1</v>
      </c>
      <c r="Q36" s="8"/>
      <c r="R36" s="9"/>
      <c r="S36" s="9"/>
      <c r="T36" s="36">
        <f t="shared" si="0"/>
        <v>0</v>
      </c>
    </row>
    <row r="37" spans="2:20" ht="15.75" x14ac:dyDescent="0.25">
      <c r="B37" s="8"/>
      <c r="C37" s="24"/>
      <c r="D37" s="8"/>
      <c r="E37" s="9"/>
      <c r="F37" s="8"/>
      <c r="G37" s="9"/>
      <c r="H37" s="8"/>
      <c r="I37" s="8"/>
      <c r="J37" s="8"/>
      <c r="K37" s="9"/>
      <c r="L37" s="9"/>
      <c r="M37" s="9"/>
      <c r="N37" s="9"/>
      <c r="O37" s="8"/>
      <c r="P37" s="12">
        <f>P36</f>
        <v>1</v>
      </c>
      <c r="Q37" s="13">
        <v>475.42</v>
      </c>
      <c r="R37" s="8" t="s">
        <v>11</v>
      </c>
      <c r="S37" s="8" t="s">
        <v>1</v>
      </c>
      <c r="T37" s="36">
        <f t="shared" si="0"/>
        <v>475.42</v>
      </c>
    </row>
    <row r="38" spans="2:20" ht="15.75" x14ac:dyDescent="0.25">
      <c r="B38" s="8">
        <v>12</v>
      </c>
      <c r="C38" s="57" t="s">
        <v>27</v>
      </c>
      <c r="D38" s="57"/>
      <c r="E38" s="57"/>
      <c r="F38" s="57"/>
      <c r="G38" s="57"/>
      <c r="H38" s="57"/>
      <c r="I38" s="57"/>
      <c r="J38" s="57"/>
      <c r="K38" s="57"/>
      <c r="L38" s="57"/>
      <c r="M38" s="57"/>
      <c r="N38" s="57"/>
      <c r="O38" s="57"/>
      <c r="P38" s="57"/>
      <c r="Q38" s="13"/>
      <c r="R38" s="8"/>
      <c r="S38" s="8"/>
      <c r="T38" s="36"/>
    </row>
    <row r="39" spans="2:20" ht="15.75" hidden="1" x14ac:dyDescent="0.25">
      <c r="B39" s="8"/>
      <c r="C39" s="25"/>
      <c r="D39" s="18">
        <v>1</v>
      </c>
      <c r="E39" s="26" t="s">
        <v>9</v>
      </c>
      <c r="F39" s="19">
        <v>30</v>
      </c>
      <c r="G39" s="18"/>
      <c r="H39" s="20"/>
      <c r="I39" s="18"/>
      <c r="J39" s="20"/>
      <c r="K39" s="18"/>
      <c r="L39" s="56"/>
      <c r="M39" s="56"/>
      <c r="N39" s="18"/>
      <c r="O39" s="18" t="s">
        <v>0</v>
      </c>
      <c r="P39" s="12">
        <f>F39*D39</f>
        <v>30</v>
      </c>
      <c r="Q39" s="8"/>
      <c r="R39" s="9"/>
      <c r="S39" s="9"/>
      <c r="T39" s="36">
        <f t="shared" si="0"/>
        <v>0</v>
      </c>
    </row>
    <row r="40" spans="2:20" ht="15.75" x14ac:dyDescent="0.25">
      <c r="B40" s="8"/>
      <c r="C40" s="25"/>
      <c r="D40" s="8"/>
      <c r="E40" s="9"/>
      <c r="F40" s="8"/>
      <c r="G40" s="9"/>
      <c r="H40" s="8"/>
      <c r="I40" s="8"/>
      <c r="J40" s="8"/>
      <c r="K40" s="9"/>
      <c r="L40" s="9"/>
      <c r="M40" s="9"/>
      <c r="N40" s="9"/>
      <c r="O40" s="8"/>
      <c r="P40" s="12">
        <f>P39</f>
        <v>30</v>
      </c>
      <c r="Q40" s="13">
        <v>62.75</v>
      </c>
      <c r="R40" s="8" t="s">
        <v>22</v>
      </c>
      <c r="S40" s="8" t="s">
        <v>1</v>
      </c>
      <c r="T40" s="36">
        <f t="shared" si="0"/>
        <v>1882.5</v>
      </c>
    </row>
    <row r="41" spans="2:20" ht="96.75" customHeight="1" x14ac:dyDescent="0.25">
      <c r="B41" s="8">
        <v>13</v>
      </c>
      <c r="C41" s="58" t="s">
        <v>28</v>
      </c>
      <c r="D41" s="58"/>
      <c r="E41" s="58"/>
      <c r="F41" s="58"/>
      <c r="G41" s="58"/>
      <c r="H41" s="58"/>
      <c r="I41" s="58"/>
      <c r="J41" s="58"/>
      <c r="K41" s="58"/>
      <c r="L41" s="58"/>
      <c r="M41" s="58"/>
      <c r="N41" s="58"/>
      <c r="O41" s="58"/>
      <c r="P41" s="58"/>
      <c r="Q41" s="13"/>
      <c r="R41" s="8"/>
      <c r="S41" s="8"/>
      <c r="T41" s="36"/>
    </row>
    <row r="42" spans="2:20" ht="15.75" hidden="1" x14ac:dyDescent="0.25">
      <c r="B42" s="8"/>
      <c r="C42" s="25" t="s">
        <v>29</v>
      </c>
      <c r="D42" s="18">
        <v>5</v>
      </c>
      <c r="E42" s="26" t="s">
        <v>9</v>
      </c>
      <c r="F42" s="19">
        <v>6</v>
      </c>
      <c r="G42" s="18"/>
      <c r="H42" s="20"/>
      <c r="I42" s="18"/>
      <c r="J42" s="20"/>
      <c r="K42" s="18"/>
      <c r="L42" s="56"/>
      <c r="M42" s="56"/>
      <c r="N42" s="18"/>
      <c r="O42" s="18" t="s">
        <v>0</v>
      </c>
      <c r="P42" s="12">
        <f>F42*D42</f>
        <v>30</v>
      </c>
      <c r="Q42" s="8"/>
      <c r="R42" s="9"/>
      <c r="S42" s="9"/>
      <c r="T42" s="36">
        <f t="shared" si="0"/>
        <v>0</v>
      </c>
    </row>
    <row r="43" spans="2:20" ht="15.75" x14ac:dyDescent="0.25">
      <c r="B43" s="8"/>
      <c r="C43" s="25"/>
      <c r="D43" s="8"/>
      <c r="E43" s="9"/>
      <c r="F43" s="8"/>
      <c r="G43" s="9"/>
      <c r="H43" s="8"/>
      <c r="I43" s="8"/>
      <c r="J43" s="8"/>
      <c r="K43" s="9"/>
      <c r="L43" s="9"/>
      <c r="M43" s="9"/>
      <c r="N43" s="9"/>
      <c r="O43" s="8"/>
      <c r="P43" s="12">
        <f>P42</f>
        <v>30</v>
      </c>
      <c r="Q43" s="13">
        <v>199.25</v>
      </c>
      <c r="R43" s="8" t="s">
        <v>22</v>
      </c>
      <c r="S43" s="8" t="s">
        <v>1</v>
      </c>
      <c r="T43" s="36">
        <f t="shared" si="0"/>
        <v>5977.5</v>
      </c>
    </row>
    <row r="44" spans="2:20" ht="81" customHeight="1" x14ac:dyDescent="0.25">
      <c r="B44" s="8">
        <v>14</v>
      </c>
      <c r="C44" s="58" t="s">
        <v>30</v>
      </c>
      <c r="D44" s="58"/>
      <c r="E44" s="58"/>
      <c r="F44" s="58"/>
      <c r="G44" s="58"/>
      <c r="H44" s="58"/>
      <c r="I44" s="58"/>
      <c r="J44" s="58"/>
      <c r="K44" s="58"/>
      <c r="L44" s="58"/>
      <c r="M44" s="58"/>
      <c r="N44" s="58"/>
      <c r="O44" s="58"/>
      <c r="P44" s="58"/>
      <c r="Q44" s="13"/>
      <c r="R44" s="8"/>
      <c r="S44" s="8"/>
      <c r="T44" s="36"/>
    </row>
    <row r="45" spans="2:20" ht="15.75" hidden="1" x14ac:dyDescent="0.25">
      <c r="B45" s="8"/>
      <c r="C45" s="25"/>
      <c r="D45" s="18">
        <v>1</v>
      </c>
      <c r="E45" s="26" t="s">
        <v>9</v>
      </c>
      <c r="F45" s="19">
        <v>2</v>
      </c>
      <c r="G45" s="18"/>
      <c r="H45" s="20"/>
      <c r="I45" s="18"/>
      <c r="J45" s="20"/>
      <c r="K45" s="18"/>
      <c r="L45" s="56"/>
      <c r="M45" s="56"/>
      <c r="N45" s="18"/>
      <c r="O45" s="18" t="s">
        <v>0</v>
      </c>
      <c r="P45" s="12">
        <f>F45*D45</f>
        <v>2</v>
      </c>
      <c r="Q45" s="8"/>
      <c r="R45" s="9"/>
      <c r="S45" s="9"/>
      <c r="T45" s="36">
        <f t="shared" si="0"/>
        <v>0</v>
      </c>
    </row>
    <row r="46" spans="2:20" ht="15.75" x14ac:dyDescent="0.25">
      <c r="B46" s="8"/>
      <c r="C46" s="25"/>
      <c r="D46" s="8"/>
      <c r="E46" s="9"/>
      <c r="F46" s="8"/>
      <c r="G46" s="9"/>
      <c r="H46" s="8"/>
      <c r="I46" s="8"/>
      <c r="J46" s="8"/>
      <c r="K46" s="9"/>
      <c r="L46" s="9"/>
      <c r="M46" s="9"/>
      <c r="N46" s="9"/>
      <c r="O46" s="8"/>
      <c r="P46" s="12">
        <f>P45</f>
        <v>2</v>
      </c>
      <c r="Q46" s="13">
        <v>1259.5</v>
      </c>
      <c r="R46" s="8" t="s">
        <v>11</v>
      </c>
      <c r="S46" s="8" t="s">
        <v>1</v>
      </c>
      <c r="T46" s="36">
        <f t="shared" si="0"/>
        <v>2519</v>
      </c>
    </row>
    <row r="47" spans="2:20" ht="15.75" x14ac:dyDescent="0.25">
      <c r="B47" s="8">
        <v>15</v>
      </c>
      <c r="C47" s="57" t="s">
        <v>31</v>
      </c>
      <c r="D47" s="57"/>
      <c r="E47" s="57"/>
      <c r="F47" s="57"/>
      <c r="G47" s="57"/>
      <c r="H47" s="57"/>
      <c r="I47" s="57"/>
      <c r="J47" s="57"/>
      <c r="K47" s="57"/>
      <c r="L47" s="57"/>
      <c r="M47" s="57"/>
      <c r="N47" s="57"/>
      <c r="O47" s="57"/>
      <c r="P47" s="57"/>
      <c r="Q47" s="13"/>
      <c r="R47" s="8"/>
      <c r="S47" s="8"/>
      <c r="T47" s="36"/>
    </row>
    <row r="48" spans="2:20" ht="15.75" hidden="1" x14ac:dyDescent="0.25">
      <c r="B48" s="8"/>
      <c r="C48" s="25"/>
      <c r="D48" s="18">
        <v>1</v>
      </c>
      <c r="E48" s="26" t="s">
        <v>9</v>
      </c>
      <c r="F48" s="19">
        <v>4</v>
      </c>
      <c r="G48" s="18"/>
      <c r="H48" s="20"/>
      <c r="I48" s="18"/>
      <c r="J48" s="20"/>
      <c r="K48" s="18"/>
      <c r="L48" s="56"/>
      <c r="M48" s="56"/>
      <c r="N48" s="18"/>
      <c r="O48" s="18" t="s">
        <v>0</v>
      </c>
      <c r="P48" s="12">
        <f>F48*D48</f>
        <v>4</v>
      </c>
      <c r="Q48" s="8"/>
      <c r="R48" s="9"/>
      <c r="S48" s="9"/>
      <c r="T48" s="36">
        <f t="shared" si="0"/>
        <v>0</v>
      </c>
    </row>
    <row r="49" spans="2:21" ht="15.75" x14ac:dyDescent="0.25">
      <c r="B49" s="8"/>
      <c r="C49" s="25"/>
      <c r="D49" s="8"/>
      <c r="E49" s="9"/>
      <c r="F49" s="8"/>
      <c r="G49" s="9"/>
      <c r="H49" s="8"/>
      <c r="I49" s="8"/>
      <c r="J49" s="8"/>
      <c r="K49" s="9"/>
      <c r="L49" s="9"/>
      <c r="M49" s="9"/>
      <c r="N49" s="9"/>
      <c r="O49" s="8"/>
      <c r="P49" s="12">
        <f>P48</f>
        <v>4</v>
      </c>
      <c r="Q49" s="13">
        <v>176.6</v>
      </c>
      <c r="R49" s="8" t="s">
        <v>11</v>
      </c>
      <c r="S49" s="8" t="s">
        <v>1</v>
      </c>
      <c r="T49" s="36">
        <f t="shared" si="0"/>
        <v>706.4</v>
      </c>
    </row>
    <row r="50" spans="2:21" ht="15.75" x14ac:dyDescent="0.25">
      <c r="B50" s="8">
        <v>16</v>
      </c>
      <c r="C50" s="57" t="s">
        <v>32</v>
      </c>
      <c r="D50" s="57"/>
      <c r="E50" s="57"/>
      <c r="F50" s="57"/>
      <c r="G50" s="57"/>
      <c r="H50" s="57"/>
      <c r="I50" s="57"/>
      <c r="J50" s="57"/>
      <c r="K50" s="57"/>
      <c r="L50" s="57"/>
      <c r="M50" s="57"/>
      <c r="N50" s="57"/>
      <c r="O50" s="57"/>
      <c r="P50" s="57"/>
      <c r="Q50" s="13"/>
      <c r="R50" s="8"/>
      <c r="S50" s="8"/>
      <c r="T50" s="36"/>
    </row>
    <row r="51" spans="2:21" ht="15.75" hidden="1" x14ac:dyDescent="0.25">
      <c r="B51" s="8"/>
      <c r="C51" s="25"/>
      <c r="D51" s="18">
        <v>1</v>
      </c>
      <c r="E51" s="26" t="s">
        <v>9</v>
      </c>
      <c r="F51" s="19">
        <v>40</v>
      </c>
      <c r="G51" s="18"/>
      <c r="H51" s="20"/>
      <c r="I51" s="18"/>
      <c r="J51" s="20"/>
      <c r="K51" s="18"/>
      <c r="L51" s="56"/>
      <c r="M51" s="56"/>
      <c r="N51" s="18"/>
      <c r="O51" s="18" t="s">
        <v>0</v>
      </c>
      <c r="P51" s="12">
        <f>F51*D51</f>
        <v>40</v>
      </c>
      <c r="Q51" s="8"/>
      <c r="R51" s="9"/>
      <c r="S51" s="9"/>
      <c r="T51" s="36">
        <f t="shared" si="0"/>
        <v>0</v>
      </c>
    </row>
    <row r="52" spans="2:21" ht="15.75" x14ac:dyDescent="0.25">
      <c r="B52" s="8"/>
      <c r="C52" s="25"/>
      <c r="D52" s="8"/>
      <c r="E52" s="9"/>
      <c r="F52" s="8"/>
      <c r="G52" s="9"/>
      <c r="H52" s="8"/>
      <c r="I52" s="8"/>
      <c r="J52" s="8"/>
      <c r="K52" s="9"/>
      <c r="L52" s="9"/>
      <c r="M52" s="9"/>
      <c r="N52" s="9"/>
      <c r="O52" s="8"/>
      <c r="P52" s="12">
        <f>P51</f>
        <v>40</v>
      </c>
      <c r="Q52" s="13">
        <v>21</v>
      </c>
      <c r="R52" s="8" t="s">
        <v>22</v>
      </c>
      <c r="S52" s="8" t="s">
        <v>1</v>
      </c>
      <c r="T52" s="36">
        <f t="shared" si="0"/>
        <v>840</v>
      </c>
    </row>
    <row r="53" spans="2:21" ht="82.5" customHeight="1" x14ac:dyDescent="0.25">
      <c r="B53" s="8">
        <v>17</v>
      </c>
      <c r="C53" s="58" t="s">
        <v>33</v>
      </c>
      <c r="D53" s="58"/>
      <c r="E53" s="58"/>
      <c r="F53" s="58"/>
      <c r="G53" s="58"/>
      <c r="H53" s="58"/>
      <c r="I53" s="58"/>
      <c r="J53" s="58"/>
      <c r="K53" s="58"/>
      <c r="L53" s="58"/>
      <c r="M53" s="58"/>
      <c r="N53" s="58"/>
      <c r="O53" s="58"/>
      <c r="P53" s="12"/>
      <c r="Q53" s="13"/>
      <c r="R53" s="8"/>
      <c r="S53" s="8"/>
      <c r="T53" s="36"/>
    </row>
    <row r="54" spans="2:21" ht="15.75" hidden="1" x14ac:dyDescent="0.25">
      <c r="B54" s="8"/>
      <c r="C54" s="25"/>
      <c r="D54" s="18">
        <v>1</v>
      </c>
      <c r="E54" s="26" t="s">
        <v>9</v>
      </c>
      <c r="F54" s="19">
        <v>1</v>
      </c>
      <c r="G54" s="18"/>
      <c r="H54" s="20"/>
      <c r="I54" s="18"/>
      <c r="J54" s="20"/>
      <c r="K54" s="18"/>
      <c r="L54" s="56"/>
      <c r="M54" s="56"/>
      <c r="N54" s="18"/>
      <c r="O54" s="18" t="s">
        <v>0</v>
      </c>
      <c r="P54" s="12">
        <f>F54*D54</f>
        <v>1</v>
      </c>
      <c r="Q54" s="8"/>
      <c r="R54" s="9"/>
      <c r="S54" s="9"/>
      <c r="T54" s="36">
        <f t="shared" si="0"/>
        <v>0</v>
      </c>
    </row>
    <row r="55" spans="2:21" ht="15.75" x14ac:dyDescent="0.25">
      <c r="B55" s="8"/>
      <c r="C55" s="25"/>
      <c r="D55" s="8"/>
      <c r="E55" s="9"/>
      <c r="F55" s="8"/>
      <c r="G55" s="9"/>
      <c r="H55" s="8"/>
      <c r="I55" s="8"/>
      <c r="J55" s="8"/>
      <c r="K55" s="9"/>
      <c r="L55" s="9"/>
      <c r="M55" s="9"/>
      <c r="N55" s="9"/>
      <c r="O55" s="8"/>
      <c r="P55" s="12">
        <f>P54</f>
        <v>1</v>
      </c>
      <c r="Q55" s="13">
        <v>21989.61</v>
      </c>
      <c r="R55" s="8" t="s">
        <v>11</v>
      </c>
      <c r="S55" s="8" t="s">
        <v>1</v>
      </c>
      <c r="T55" s="36">
        <f t="shared" si="0"/>
        <v>21989.61</v>
      </c>
    </row>
    <row r="56" spans="2:21" ht="16.5" thickBot="1" x14ac:dyDescent="0.3">
      <c r="B56" s="8"/>
      <c r="C56" s="25"/>
      <c r="D56" s="8"/>
      <c r="E56" s="9"/>
      <c r="F56" s="8"/>
      <c r="G56" s="9"/>
      <c r="H56" s="8"/>
      <c r="I56" s="8"/>
      <c r="J56" s="8"/>
      <c r="K56" s="9"/>
      <c r="L56" s="9"/>
      <c r="M56" s="9"/>
      <c r="N56" s="9"/>
      <c r="O56" s="8"/>
      <c r="P56" s="12"/>
      <c r="Q56" s="13"/>
      <c r="R56" s="8"/>
      <c r="S56" s="8"/>
      <c r="T56" s="36"/>
    </row>
    <row r="57" spans="2:21" ht="18.75" customHeight="1" thickBot="1" x14ac:dyDescent="0.3">
      <c r="B57" s="8"/>
      <c r="C57" s="23"/>
      <c r="D57" s="8"/>
      <c r="E57" s="9"/>
      <c r="F57" s="8"/>
      <c r="G57" s="9"/>
      <c r="H57" s="8"/>
      <c r="I57" s="8"/>
      <c r="J57" s="8"/>
      <c r="K57" s="9"/>
      <c r="L57" s="9"/>
      <c r="M57" s="9"/>
      <c r="N57" s="9"/>
      <c r="O57" s="8"/>
      <c r="P57" s="12"/>
      <c r="Q57" s="8"/>
      <c r="R57" s="10" t="s">
        <v>8</v>
      </c>
      <c r="S57" s="22" t="s">
        <v>1</v>
      </c>
      <c r="T57" s="37">
        <f>SUM(T4:T56)</f>
        <v>76492.584999999992</v>
      </c>
      <c r="U57" s="6"/>
    </row>
    <row r="58" spans="2:21" ht="18.75" customHeight="1" x14ac:dyDescent="0.25">
      <c r="B58" s="8" t="s">
        <v>39</v>
      </c>
      <c r="C58" s="29" t="s">
        <v>36</v>
      </c>
      <c r="D58" s="8"/>
      <c r="E58" s="9"/>
      <c r="F58" s="8"/>
      <c r="G58" s="9"/>
      <c r="H58" s="8"/>
      <c r="I58" s="8"/>
      <c r="J58" s="8"/>
      <c r="K58" s="9"/>
      <c r="L58" s="9"/>
      <c r="M58" s="9"/>
      <c r="N58" s="9"/>
      <c r="O58" s="8"/>
      <c r="P58" s="12"/>
      <c r="Q58" s="8"/>
      <c r="R58" s="10"/>
      <c r="S58" s="28"/>
      <c r="T58" s="38"/>
      <c r="U58" s="6"/>
    </row>
    <row r="59" spans="2:21" ht="49.5" customHeight="1" x14ac:dyDescent="0.25">
      <c r="B59" s="3">
        <v>1</v>
      </c>
      <c r="C59" s="57" t="s">
        <v>34</v>
      </c>
      <c r="D59" s="57"/>
      <c r="E59" s="57"/>
      <c r="F59" s="57"/>
      <c r="G59" s="57"/>
      <c r="H59" s="57"/>
      <c r="I59" s="57"/>
      <c r="J59" s="57"/>
      <c r="K59" s="57"/>
      <c r="L59" s="57"/>
      <c r="M59" s="57"/>
      <c r="N59" s="57"/>
      <c r="O59" s="57"/>
      <c r="P59" s="57"/>
      <c r="T59" s="39"/>
    </row>
    <row r="60" spans="2:21" ht="15.75" x14ac:dyDescent="0.25">
      <c r="D60" s="18">
        <v>1</v>
      </c>
      <c r="E60" s="26" t="s">
        <v>9</v>
      </c>
      <c r="F60" s="19">
        <v>30</v>
      </c>
      <c r="G60" s="18"/>
      <c r="H60" s="20"/>
      <c r="I60" s="18"/>
      <c r="J60" s="20"/>
      <c r="K60" s="18"/>
      <c r="L60" s="56"/>
      <c r="M60" s="56"/>
      <c r="N60" s="18"/>
      <c r="O60" s="18" t="s">
        <v>0</v>
      </c>
      <c r="P60" s="12">
        <f>F60*D60</f>
        <v>30</v>
      </c>
      <c r="Q60" s="8"/>
      <c r="R60" s="9"/>
      <c r="S60" s="9"/>
      <c r="T60" s="36"/>
    </row>
    <row r="61" spans="2:21" ht="15.75" x14ac:dyDescent="0.25">
      <c r="D61" s="8"/>
      <c r="E61" s="9"/>
      <c r="F61" s="8"/>
      <c r="G61" s="9"/>
      <c r="H61" s="8"/>
      <c r="I61" s="8"/>
      <c r="J61" s="8"/>
      <c r="K61" s="9"/>
      <c r="L61" s="9"/>
      <c r="M61" s="9"/>
      <c r="N61" s="9"/>
      <c r="O61" s="8"/>
      <c r="P61" s="12">
        <f>P60</f>
        <v>30</v>
      </c>
      <c r="Q61" s="21">
        <v>160</v>
      </c>
      <c r="R61" s="8" t="s">
        <v>22</v>
      </c>
      <c r="S61" s="8" t="s">
        <v>1</v>
      </c>
      <c r="T61" s="36">
        <f>P61*Q61</f>
        <v>4800</v>
      </c>
    </row>
    <row r="62" spans="2:21" ht="144.75" customHeight="1" x14ac:dyDescent="0.25">
      <c r="B62" s="3">
        <v>2</v>
      </c>
      <c r="C62" s="58" t="s">
        <v>35</v>
      </c>
      <c r="D62" s="58"/>
      <c r="E62" s="58"/>
      <c r="F62" s="58"/>
      <c r="G62" s="58"/>
      <c r="H62" s="58"/>
      <c r="I62" s="58"/>
      <c r="J62" s="58"/>
      <c r="K62" s="58"/>
      <c r="L62" s="58"/>
      <c r="M62" s="58"/>
      <c r="N62" s="58"/>
      <c r="O62" s="58"/>
      <c r="P62" s="58"/>
      <c r="T62" s="39"/>
    </row>
    <row r="63" spans="2:21" ht="15.75" hidden="1" x14ac:dyDescent="0.25">
      <c r="D63" s="18">
        <v>1</v>
      </c>
      <c r="E63" s="26" t="s">
        <v>9</v>
      </c>
      <c r="F63" s="19">
        <v>1</v>
      </c>
      <c r="G63" s="18"/>
      <c r="H63" s="20"/>
      <c r="I63" s="18"/>
      <c r="J63" s="20"/>
      <c r="K63" s="18"/>
      <c r="L63" s="56"/>
      <c r="M63" s="56"/>
      <c r="N63" s="18"/>
      <c r="O63" s="18" t="s">
        <v>0</v>
      </c>
      <c r="P63" s="12">
        <f>F63*D63</f>
        <v>1</v>
      </c>
      <c r="Q63" s="8"/>
      <c r="R63" s="9"/>
      <c r="S63" s="9"/>
      <c r="T63" s="36"/>
    </row>
    <row r="64" spans="2:21" ht="15.75" x14ac:dyDescent="0.25">
      <c r="D64" s="8"/>
      <c r="E64" s="9"/>
      <c r="F64" s="8"/>
      <c r="G64" s="9"/>
      <c r="H64" s="8"/>
      <c r="I64" s="8"/>
      <c r="J64" s="8"/>
      <c r="K64" s="9"/>
      <c r="L64" s="9"/>
      <c r="M64" s="9"/>
      <c r="N64" s="9"/>
      <c r="O64" s="8"/>
      <c r="P64" s="12">
        <f>P63</f>
        <v>1</v>
      </c>
      <c r="Q64" s="21">
        <v>14748</v>
      </c>
      <c r="R64" s="8" t="s">
        <v>11</v>
      </c>
      <c r="S64" s="8" t="s">
        <v>1</v>
      </c>
      <c r="T64" s="44">
        <f>P64*Q64</f>
        <v>14748</v>
      </c>
    </row>
    <row r="65" spans="2:20" ht="15.75" x14ac:dyDescent="0.25">
      <c r="C65" s="35"/>
      <c r="D65" s="8"/>
      <c r="E65" s="9"/>
      <c r="F65" s="8"/>
      <c r="G65" s="9"/>
      <c r="H65" s="8"/>
      <c r="I65" s="8"/>
      <c r="J65" s="8"/>
      <c r="K65" s="9"/>
      <c r="L65" s="9"/>
      <c r="M65" s="9"/>
      <c r="N65" s="9"/>
      <c r="O65" s="8"/>
      <c r="P65" s="12"/>
      <c r="Q65" s="21"/>
      <c r="R65" s="40" t="s">
        <v>8</v>
      </c>
      <c r="S65" s="40" t="s">
        <v>1</v>
      </c>
      <c r="T65" s="41">
        <f>SUM(T59:T64)</f>
        <v>19548</v>
      </c>
    </row>
    <row r="66" spans="2:20" ht="15.75" x14ac:dyDescent="0.25">
      <c r="B66" s="3" t="s">
        <v>40</v>
      </c>
      <c r="C66" s="29" t="s">
        <v>37</v>
      </c>
      <c r="T66" s="30"/>
    </row>
    <row r="67" spans="2:20" x14ac:dyDescent="0.25">
      <c r="T67" s="30"/>
    </row>
    <row r="68" spans="2:20" ht="15.75" x14ac:dyDescent="0.25">
      <c r="B68" s="3">
        <v>1</v>
      </c>
      <c r="C68" s="57" t="s">
        <v>43</v>
      </c>
      <c r="D68" s="57"/>
      <c r="E68" s="57"/>
      <c r="F68" s="57"/>
      <c r="G68" s="57"/>
      <c r="H68" s="57"/>
      <c r="I68" s="57"/>
      <c r="J68" s="57"/>
      <c r="K68" s="57"/>
      <c r="L68" s="57"/>
      <c r="M68" s="57"/>
      <c r="N68" s="57"/>
      <c r="O68" s="57"/>
      <c r="P68" s="57"/>
      <c r="T68" s="30"/>
    </row>
    <row r="69" spans="2:20" ht="15.75" x14ac:dyDescent="0.25">
      <c r="D69" s="18">
        <v>1</v>
      </c>
      <c r="E69" s="26" t="s">
        <v>9</v>
      </c>
      <c r="F69" s="19">
        <v>1</v>
      </c>
      <c r="G69" s="18"/>
      <c r="H69" s="20"/>
      <c r="I69" s="18"/>
      <c r="J69" s="20"/>
      <c r="K69" s="18"/>
      <c r="L69" s="56"/>
      <c r="M69" s="56"/>
      <c r="N69" s="18"/>
      <c r="O69" s="18" t="s">
        <v>0</v>
      </c>
      <c r="P69" s="12">
        <f>F69*D69</f>
        <v>1</v>
      </c>
      <c r="Q69" s="8"/>
      <c r="R69" s="9"/>
      <c r="S69" s="9"/>
      <c r="T69" s="32"/>
    </row>
    <row r="70" spans="2:20" ht="16.5" thickBot="1" x14ac:dyDescent="0.3">
      <c r="D70" s="8"/>
      <c r="E70" s="9"/>
      <c r="F70" s="8"/>
      <c r="G70" s="9"/>
      <c r="H70" s="8"/>
      <c r="I70" s="8"/>
      <c r="J70" s="8"/>
      <c r="K70" s="9"/>
      <c r="L70" s="9"/>
      <c r="M70" s="9"/>
      <c r="N70" s="9"/>
      <c r="O70" s="8"/>
      <c r="P70" s="12">
        <f>P69</f>
        <v>1</v>
      </c>
      <c r="Q70" s="13">
        <v>5494.59</v>
      </c>
      <c r="R70" s="8" t="s">
        <v>11</v>
      </c>
      <c r="S70" s="8" t="s">
        <v>1</v>
      </c>
      <c r="T70" s="43">
        <f>P70*Q70</f>
        <v>5494.59</v>
      </c>
    </row>
    <row r="71" spans="2:20" ht="16.5" thickBot="1" x14ac:dyDescent="0.3">
      <c r="R71" s="10" t="s">
        <v>8</v>
      </c>
      <c r="S71" s="22" t="s">
        <v>1</v>
      </c>
      <c r="T71" s="42">
        <f>T70</f>
        <v>5494.59</v>
      </c>
    </row>
    <row r="72" spans="2:20" ht="18.75" x14ac:dyDescent="0.25">
      <c r="B72" s="66" t="s">
        <v>44</v>
      </c>
      <c r="C72" s="66"/>
      <c r="D72" s="66"/>
      <c r="E72" s="66"/>
      <c r="F72" s="66"/>
      <c r="G72" s="66"/>
      <c r="H72" s="66"/>
      <c r="I72" s="66"/>
      <c r="J72" s="66"/>
      <c r="K72" s="66"/>
      <c r="L72" s="66"/>
      <c r="M72" s="66"/>
      <c r="N72" s="66"/>
      <c r="O72" s="66"/>
      <c r="P72" s="66"/>
      <c r="Q72" s="66"/>
      <c r="R72" s="66"/>
      <c r="S72" s="66"/>
      <c r="T72" s="66"/>
    </row>
    <row r="74" spans="2:20" x14ac:dyDescent="0.25">
      <c r="D74" s="27" t="s">
        <v>38</v>
      </c>
      <c r="E74" s="68" t="str">
        <f>C3</f>
        <v>Part- C  W/S S/F</v>
      </c>
      <c r="F74" s="68"/>
      <c r="G74" s="68"/>
      <c r="H74" s="68"/>
      <c r="I74" s="68"/>
      <c r="J74" s="68"/>
      <c r="K74" s="68"/>
      <c r="L74" s="68"/>
      <c r="M74" s="68"/>
      <c r="N74" s="68"/>
      <c r="O74" s="27" t="s">
        <v>0</v>
      </c>
      <c r="P74" s="33">
        <f>T57</f>
        <v>76492.584999999992</v>
      </c>
    </row>
    <row r="75" spans="2:20" x14ac:dyDescent="0.25">
      <c r="D75" s="27" t="s">
        <v>39</v>
      </c>
      <c r="E75" s="67" t="str">
        <f>C58</f>
        <v xml:space="preserve">PHED SCHEDULE ITEM </v>
      </c>
      <c r="F75" s="67"/>
      <c r="G75" s="67"/>
      <c r="H75" s="67"/>
      <c r="I75" s="67"/>
      <c r="J75" s="67"/>
      <c r="K75" s="67"/>
      <c r="L75" s="67"/>
      <c r="M75" s="67"/>
      <c r="N75" s="67"/>
      <c r="O75" s="27" t="s">
        <v>0</v>
      </c>
      <c r="P75" s="33">
        <f>T65</f>
        <v>19548</v>
      </c>
    </row>
    <row r="76" spans="2:20" x14ac:dyDescent="0.25">
      <c r="D76" s="27" t="s">
        <v>40</v>
      </c>
      <c r="E76" s="67" t="str">
        <f>C66</f>
        <v xml:space="preserve">ELECTRIC  SCHEDULE ITEM </v>
      </c>
      <c r="F76" s="67"/>
      <c r="G76" s="67"/>
      <c r="H76" s="67"/>
      <c r="I76" s="67"/>
      <c r="J76" s="67"/>
      <c r="K76" s="67"/>
      <c r="L76" s="67"/>
      <c r="M76" s="67"/>
      <c r="N76" s="67"/>
      <c r="O76" s="27" t="s">
        <v>0</v>
      </c>
      <c r="P76" s="34">
        <f>T71</f>
        <v>5494.59</v>
      </c>
    </row>
    <row r="77" spans="2:20" ht="15.75" x14ac:dyDescent="0.25">
      <c r="D77" s="65" t="s">
        <v>42</v>
      </c>
      <c r="E77" s="65"/>
      <c r="F77" s="65"/>
      <c r="G77" s="65"/>
      <c r="H77" s="65"/>
      <c r="I77" s="65"/>
      <c r="J77" s="65"/>
      <c r="K77" s="65"/>
      <c r="L77" s="65"/>
      <c r="M77" s="65"/>
      <c r="N77" s="31"/>
      <c r="O77" s="27"/>
      <c r="P77" s="41">
        <f>P76+P75+P74</f>
        <v>101535.17499999999</v>
      </c>
    </row>
    <row r="79" spans="2:20" ht="15.75" x14ac:dyDescent="0.25">
      <c r="B79" s="69" t="s">
        <v>45</v>
      </c>
      <c r="C79" s="69"/>
      <c r="D79" s="69"/>
      <c r="E79" s="69"/>
      <c r="F79" s="69"/>
      <c r="G79" s="69"/>
      <c r="H79" s="69"/>
      <c r="I79" s="69"/>
      <c r="J79" s="69"/>
      <c r="K79" s="69"/>
      <c r="L79" s="69"/>
      <c r="M79" s="69"/>
      <c r="N79" s="69"/>
      <c r="O79" s="69"/>
      <c r="P79" s="69"/>
      <c r="Q79" s="69"/>
      <c r="R79" s="69"/>
      <c r="S79" s="69"/>
      <c r="T79" s="69"/>
    </row>
    <row r="80" spans="2:20" x14ac:dyDescent="0.25">
      <c r="B80" s="70" t="s">
        <v>46</v>
      </c>
      <c r="C80" s="70"/>
      <c r="D80" s="70"/>
      <c r="E80" s="70"/>
      <c r="F80" s="70"/>
      <c r="G80" s="70"/>
      <c r="H80" s="70"/>
      <c r="I80" s="70"/>
      <c r="J80" s="70"/>
      <c r="K80" s="70"/>
      <c r="L80" s="70"/>
      <c r="M80" s="70"/>
      <c r="N80" s="70"/>
      <c r="O80" s="70"/>
      <c r="P80" s="70"/>
      <c r="Q80" s="70"/>
      <c r="R80" s="70"/>
      <c r="S80" s="70"/>
      <c r="T80" s="70"/>
    </row>
    <row r="81" spans="2:20" x14ac:dyDescent="0.25">
      <c r="B81" s="45" t="s">
        <v>47</v>
      </c>
      <c r="C81" s="45"/>
      <c r="D81" s="45"/>
      <c r="E81" s="45"/>
      <c r="F81" s="45"/>
      <c r="G81" s="45"/>
      <c r="H81" s="45"/>
      <c r="I81" s="45"/>
      <c r="J81" s="45"/>
      <c r="K81" s="45"/>
      <c r="L81" s="45"/>
      <c r="M81" s="45"/>
      <c r="N81" s="45"/>
      <c r="O81" s="45"/>
      <c r="P81" s="45"/>
      <c r="Q81" s="45"/>
      <c r="R81" s="45"/>
      <c r="S81" s="45"/>
      <c r="T81" s="45"/>
    </row>
    <row r="82" spans="2:20" ht="15.75" x14ac:dyDescent="0.25">
      <c r="B82" s="71" t="s">
        <v>48</v>
      </c>
      <c r="C82" s="71"/>
      <c r="D82" s="72" t="s">
        <v>49</v>
      </c>
      <c r="E82" s="72"/>
      <c r="F82" s="72"/>
      <c r="G82" s="72"/>
      <c r="H82" s="72"/>
      <c r="I82" s="72"/>
      <c r="J82" s="72"/>
      <c r="K82" s="72"/>
      <c r="L82" s="72"/>
      <c r="M82" s="72"/>
      <c r="N82" s="72"/>
      <c r="O82" s="72"/>
      <c r="P82" s="72"/>
      <c r="Q82" s="72"/>
      <c r="R82" s="72"/>
      <c r="S82" s="72"/>
      <c r="T82" s="72"/>
    </row>
    <row r="83" spans="2:20" ht="15.75" x14ac:dyDescent="0.25">
      <c r="B83" s="46"/>
      <c r="C83" s="47"/>
      <c r="D83" s="48"/>
      <c r="E83" s="49"/>
      <c r="F83" s="49"/>
      <c r="G83" s="49"/>
      <c r="H83" s="49"/>
      <c r="I83" s="49"/>
      <c r="J83" s="49"/>
      <c r="K83" s="49"/>
      <c r="L83" s="49"/>
      <c r="M83" s="49"/>
      <c r="N83" s="49"/>
      <c r="O83" s="49"/>
      <c r="P83" s="49"/>
      <c r="Q83" s="49"/>
      <c r="R83" s="49"/>
      <c r="S83" s="50"/>
      <c r="T83" s="51"/>
    </row>
    <row r="84" spans="2:20" x14ac:dyDescent="0.25">
      <c r="B84" s="73" t="s">
        <v>50</v>
      </c>
      <c r="C84" s="73"/>
      <c r="D84" s="73"/>
      <c r="E84" s="73"/>
      <c r="F84" s="73"/>
      <c r="G84" s="73"/>
      <c r="H84" s="73"/>
      <c r="I84" s="47"/>
      <c r="J84" s="48"/>
      <c r="K84" s="48"/>
      <c r="L84" s="48"/>
      <c r="M84" s="48"/>
      <c r="N84" s="47"/>
      <c r="O84" s="52"/>
      <c r="P84" s="47"/>
      <c r="Q84" s="48"/>
      <c r="R84" s="48"/>
      <c r="S84" s="53"/>
      <c r="T84" s="51"/>
    </row>
    <row r="85" spans="2:20" x14ac:dyDescent="0.25">
      <c r="B85" s="54"/>
      <c r="C85" s="47"/>
      <c r="D85" s="48"/>
      <c r="E85" s="47"/>
      <c r="F85" s="48"/>
      <c r="G85" s="47"/>
      <c r="H85" s="47"/>
      <c r="I85" s="47"/>
      <c r="J85" s="48"/>
      <c r="K85" s="48"/>
      <c r="L85" s="48"/>
      <c r="M85" s="48"/>
      <c r="N85" s="47"/>
      <c r="O85" s="52"/>
      <c r="P85" s="47"/>
      <c r="Q85" s="48"/>
      <c r="R85" s="48"/>
      <c r="S85" s="53"/>
      <c r="T85" s="51"/>
    </row>
    <row r="86" spans="2:20" x14ac:dyDescent="0.25">
      <c r="B86" s="55"/>
      <c r="C86" s="47"/>
      <c r="D86" s="48"/>
      <c r="E86" s="47"/>
      <c r="F86" s="48"/>
      <c r="G86" s="47"/>
      <c r="H86" s="47"/>
      <c r="I86" s="47"/>
      <c r="J86" s="48"/>
      <c r="K86" s="48"/>
      <c r="L86" s="48"/>
      <c r="M86" s="48"/>
      <c r="N86" s="47"/>
      <c r="O86" s="52"/>
      <c r="P86" s="47"/>
      <c r="Q86" s="48"/>
      <c r="R86" s="48"/>
      <c r="S86" s="53"/>
      <c r="T86" s="51"/>
    </row>
  </sheetData>
  <mergeCells count="57">
    <mergeCell ref="B79:T79"/>
    <mergeCell ref="B80:T80"/>
    <mergeCell ref="B82:C82"/>
    <mergeCell ref="D82:T82"/>
    <mergeCell ref="B84:H84"/>
    <mergeCell ref="C50:P50"/>
    <mergeCell ref="L51:M51"/>
    <mergeCell ref="C53:O53"/>
    <mergeCell ref="L54:M54"/>
    <mergeCell ref="C59:P59"/>
    <mergeCell ref="L42:M42"/>
    <mergeCell ref="C44:P44"/>
    <mergeCell ref="L45:M45"/>
    <mergeCell ref="C47:P47"/>
    <mergeCell ref="L48:M48"/>
    <mergeCell ref="C35:P35"/>
    <mergeCell ref="L36:M36"/>
    <mergeCell ref="C38:P38"/>
    <mergeCell ref="L39:M39"/>
    <mergeCell ref="C41:P41"/>
    <mergeCell ref="D77:M77"/>
    <mergeCell ref="L60:M60"/>
    <mergeCell ref="C62:P62"/>
    <mergeCell ref="L63:M63"/>
    <mergeCell ref="L69:M69"/>
    <mergeCell ref="C68:P68"/>
    <mergeCell ref="B72:T72"/>
    <mergeCell ref="E75:N75"/>
    <mergeCell ref="E76:N76"/>
    <mergeCell ref="E74:N74"/>
    <mergeCell ref="B1:U1"/>
    <mergeCell ref="C2:O2"/>
    <mergeCell ref="S2:U2"/>
    <mergeCell ref="L5:M5"/>
    <mergeCell ref="C3:J3"/>
    <mergeCell ref="C4:P4"/>
    <mergeCell ref="C7:P7"/>
    <mergeCell ref="L8:M8"/>
    <mergeCell ref="C10:P10"/>
    <mergeCell ref="L11:M11"/>
    <mergeCell ref="C13:P13"/>
    <mergeCell ref="L14:M14"/>
    <mergeCell ref="C16:P16"/>
    <mergeCell ref="L17:M17"/>
    <mergeCell ref="C19:P19"/>
    <mergeCell ref="L20:M20"/>
    <mergeCell ref="C22:P22"/>
    <mergeCell ref="L23:M23"/>
    <mergeCell ref="C25:P25"/>
    <mergeCell ref="L26:M26"/>
    <mergeCell ref="C28:P28"/>
    <mergeCell ref="L34:M34"/>
    <mergeCell ref="L29:M29"/>
    <mergeCell ref="L30:M30"/>
    <mergeCell ref="L31:M31"/>
    <mergeCell ref="C32:O32"/>
    <mergeCell ref="L33:M33"/>
  </mergeCells>
  <conditionalFormatting sqref="S71">
    <cfRule type="colorScale" priority="2">
      <colorScale>
        <cfvo type="min"/>
        <cfvo type="percentile" val="50"/>
        <cfvo type="max"/>
        <color rgb="FFF8696B"/>
        <color rgb="FFFCFCFF"/>
        <color rgb="FF63BE7B"/>
      </colorScale>
    </cfRule>
  </conditionalFormatting>
  <printOptions horizontalCentered="1"/>
  <pageMargins left="0.25" right="0.25" top="0.57999999999999996" bottom="1.3" header="0.3" footer="0.3"/>
  <pageSetup paperSize="9" scale="95" orientation="portrait" horizontalDpi="200" verticalDpi="200" r:id="rId1"/>
  <headerFooter>
    <oddFooter>Page &amp;P</oddFooter>
  </headerFooter>
  <rowBreaks count="2" manualBreakCount="2">
    <brk id="27" min="1" max="19" man="1"/>
    <brk id="57" min="1"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Falak Enterprises</cp:lastModifiedBy>
  <cp:lastPrinted>2017-11-30T09:49:52Z</cp:lastPrinted>
  <dcterms:created xsi:type="dcterms:W3CDTF">2014-03-04T07:22:02Z</dcterms:created>
  <dcterms:modified xsi:type="dcterms:W3CDTF">2018-04-23T10:32:30Z</dcterms:modified>
</cp:coreProperties>
</file>