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Amb Mangsi" sheetId="1" r:id="rId1"/>
    <sheet name="3' ft Span Culverts" sheetId="15" r:id="rId2"/>
  </sheets>
  <definedNames>
    <definedName name="_xlnm.Print_Area" localSheetId="1">'3'' ft Span Culverts'!$A$1:$F$24</definedName>
    <definedName name="_xlnm.Print_Area" localSheetId="0">'Amb Mangsi'!$A$1:$F$21</definedName>
    <definedName name="_xlnm.Print_Titles" localSheetId="1">'3'' ft Span Culverts'!$6:$6</definedName>
    <definedName name="_xlnm.Print_Titles" localSheetId="0">'Amb Mangsi'!$5:$5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13" s="1"/>
  <c r="F7"/>
  <c r="F12"/>
  <c r="F6"/>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<sst xmlns="http://schemas.openxmlformats.org/spreadsheetml/2006/main" count="57" uniqueCount="37">
  <si>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</si>
  <si>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</si>
  <si>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</si>
  <si>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</si>
  <si>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</si>
  <si>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</si>
  <si>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</si>
  <si>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</si>
  <si>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</si>
  <si>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</si>
  <si>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</si>
  <si>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</si>
  <si>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</si>
  <si>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</si>
  <si>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</si>
  <si>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</si>
  <si>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</si>
  <si>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</si>
  <si>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</si>
  <si>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</si>
  <si>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</si>
  <si>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</si>
  <si>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</si>
  <si>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</si>
  <si>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</si>
  <si>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</si>
  <si>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</si>
  <si>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</si>
  <si>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</si>
  <si>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</si>
  <si>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</si>
  <si>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</si>
  <si>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</si>
  <si>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</si>
  <si>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</si>
  <si>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DHANI BUX MANGSI ROAD TO VILLAGE AMB MANGSI / WALI MUHAMMAD MANGSI ROAD MILE 0/0-1/4 TAKEN UP LENGTH ROAD MILE 0/0-0/5 (1.00 KM).</t>
  </si>
  <si>
    <t>Therefore the cost of 3 Nos. will be Rs.  238,381x3=</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</si>
</sst>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C12" sqref="C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45.75" customHeight="1">
      <c r="A1" s="20" t="str">
        <f>'3'' ft Span Culverts'!A1:F1</f>
        <v>CONSTRUCTION OF ROAD FROM DHANI BUX MANGSI ROAD TO VILLAGE AMB MANGSI / WALI MUHAMMAD MANGSI ROAD MILE 0/0-1/4 TAKEN UP LENGTH ROAD MILE 0/0-0/5 (1.00 KM).</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296400</v>
      </c>
      <c r="D6" s="7">
        <v>3656.23</v>
      </c>
      <c r="E6" s="6" t="s">
        <v>9</v>
      </c>
      <c r="F6" s="8">
        <f>SUM(C6*D6/1000,0)</f>
        <v>1083706.5719999999</v>
      </c>
    </row>
    <row r="7" spans="1:9" s="3" customFormat="1" ht="76.5">
      <c r="A7" s="6">
        <v>2</v>
      </c>
      <c r="B7" s="5" t="s">
        <v>29</v>
      </c>
      <c r="C7" s="6">
        <v>54400</v>
      </c>
      <c r="D7" s="7">
        <v>6190.17</v>
      </c>
      <c r="E7" s="6" t="s">
        <v>9</v>
      </c>
      <c r="F7" s="8">
        <f t="shared" ref="F7:F12" si="0">SUM(C7*D7/1000,0)</f>
        <v>336745.24800000002</v>
      </c>
    </row>
    <row r="8" spans="1:9" s="3" customFormat="1" ht="125.25" customHeight="1">
      <c r="A8" s="6">
        <v>3</v>
      </c>
      <c r="B8" s="5" t="s">
        <v>7</v>
      </c>
      <c r="C8" s="6">
        <v>20400</v>
      </c>
      <c r="D8" s="7">
        <v>7845.65</v>
      </c>
      <c r="E8" s="6" t="s">
        <v>10</v>
      </c>
      <c r="F8" s="8">
        <f>SUM(C8*D8/100,0)</f>
        <v>1600512.6</v>
      </c>
    </row>
    <row r="9" spans="1:9" s="17" customFormat="1" ht="51">
      <c r="A9" s="6">
        <v>4</v>
      </c>
      <c r="B9" s="5" t="s">
        <v>30</v>
      </c>
      <c r="C9" s="6">
        <v>6800</v>
      </c>
      <c r="D9" s="7">
        <v>3042.66</v>
      </c>
      <c r="E9" s="5" t="s">
        <v>11</v>
      </c>
      <c r="F9" s="8">
        <f>SUM(C9*D9/100,0)</f>
        <v>206900.88</v>
      </c>
    </row>
    <row r="10" spans="1:9" s="3" customFormat="1" ht="166.5" customHeight="1">
      <c r="A10" s="6">
        <v>5</v>
      </c>
      <c r="B10" s="5" t="s">
        <v>8</v>
      </c>
      <c r="C10" s="6">
        <v>10200</v>
      </c>
      <c r="D10" s="7">
        <v>8906.75</v>
      </c>
      <c r="E10" s="6" t="s">
        <v>10</v>
      </c>
      <c r="F10" s="8">
        <f>SUM(C10*D10/100,0)</f>
        <v>908488.5</v>
      </c>
    </row>
    <row r="11" spans="1:9" s="3" customFormat="1" ht="88.5" customHeight="1">
      <c r="A11" s="6">
        <v>6</v>
      </c>
      <c r="B11" s="5" t="s">
        <v>33</v>
      </c>
      <c r="C11" s="6">
        <v>40800</v>
      </c>
      <c r="D11" s="7">
        <v>4114.3</v>
      </c>
      <c r="E11" s="6" t="s">
        <v>12</v>
      </c>
      <c r="F11" s="8">
        <f>SUM(C11*D11/100,0)</f>
        <v>1678634.4</v>
      </c>
    </row>
    <row r="12" spans="1:9" s="3" customFormat="1" ht="51">
      <c r="A12" s="6">
        <v>7</v>
      </c>
      <c r="B12" s="5" t="s">
        <v>31</v>
      </c>
      <c r="C12" s="6">
        <v>33800</v>
      </c>
      <c r="D12" s="7">
        <v>2208.37</v>
      </c>
      <c r="E12" s="6" t="s">
        <v>26</v>
      </c>
      <c r="F12" s="8">
        <f t="shared" si="0"/>
        <v>74642.906000000003</v>
      </c>
    </row>
    <row r="13" spans="1:9" s="3" customFormat="1" ht="18" customHeight="1">
      <c r="A13" s="23" t="s">
        <v>13</v>
      </c>
      <c r="B13" s="24"/>
      <c r="C13" s="24"/>
      <c r="D13" s="24"/>
      <c r="E13" s="25"/>
      <c r="F13" s="9">
        <f>SUM(F6:F12)</f>
        <v>5889631.1059999997</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zoomScale="85" zoomScaleNormal="85" workbookViewId="0">
      <selection activeCell="I12" sqref="I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1.5" customHeight="1">
      <c r="A13" s="6">
        <v>7</v>
      </c>
      <c r="B13" s="5" t="s">
        <v>22</v>
      </c>
      <c r="C13" s="6">
        <v>227</v>
      </c>
      <c r="D13" s="7">
        <v>1758.08</v>
      </c>
      <c r="E13" s="6" t="s">
        <v>12</v>
      </c>
      <c r="F13" s="8">
        <f>SUM(C13*D13/100,0)</f>
        <v>3990.8415999999997</v>
      </c>
    </row>
    <row r="14" spans="1:6" s="14" customFormat="1" ht="38.25">
      <c r="A14" s="6">
        <v>8</v>
      </c>
      <c r="B14" s="5" t="s">
        <v>23</v>
      </c>
      <c r="C14" s="6">
        <v>78</v>
      </c>
      <c r="D14" s="7">
        <v>3127.41</v>
      </c>
      <c r="E14" s="6" t="s">
        <v>12</v>
      </c>
      <c r="F14" s="8">
        <f>SUM(C14*D14/100,0)</f>
        <v>2439.3797999999997</v>
      </c>
    </row>
    <row r="15" spans="1:6" s="11" customFormat="1" ht="17.25" customHeight="1">
      <c r="A15" s="28" t="s">
        <v>13</v>
      </c>
      <c r="B15" s="29"/>
      <c r="C15" s="29"/>
      <c r="D15" s="29"/>
      <c r="E15" s="30"/>
      <c r="F15" s="18">
        <f>SUM(F7:F14)+1</f>
        <v>238381.397</v>
      </c>
    </row>
    <row r="16" spans="1:6" s="11" customFormat="1" ht="18" customHeight="1">
      <c r="A16" s="28" t="s">
        <v>36</v>
      </c>
      <c r="B16" s="29"/>
      <c r="C16" s="29"/>
      <c r="D16" s="29"/>
      <c r="E16" s="30"/>
      <c r="F16" s="18">
        <f>SUM(F15)*3</f>
        <v>715144.19099999999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Amb Mangsi</vt:lpstr>
      <vt:lpstr>3' ft Span Culverts</vt:lpstr>
      <vt:lpstr>'3'' ft Span Culverts'!Print_Area</vt:lpstr>
      <vt:lpstr>'Amb Mangsi'!Print_Area</vt:lpstr>
      <vt:lpstr>'3'' ft Span Culverts'!Print_Titles</vt:lpstr>
      <vt:lpstr>'Amb Mangsi'!Print_Titles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2017-10-03T16:00:24Z</dcterms:modified>
</cp:coreProperties>
</file>