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Essa Soomro" sheetId="1" r:id="rId1"/>
    <sheet name="3' ft Span Culverts" sheetId="15" r:id="rId2"/>
  </sheets>
  <definedNames>
    <definedName name="_xlnm.Print_Area" localSheetId="1">'3'' ft Span Culverts'!$A$1:$F$24</definedName>
    <definedName name="_xlnm.Print_Area" localSheetId="0">'Essa Soomro'!$A$1:$F$24</definedName>
    <definedName name="_xlnm.Print_Titles" localSheetId="1">'3'' ft Span Culverts'!$6:$6</definedName>
    <definedName name="_xlnm.Print_Titles" localSheetId="0">'Essa Soomro'!$5:$5</definedName>
  </definedNames>
  <calcPr calcId="124519"/>
</workbook>
</file>

<file path=xl/calcChain.xml><?xml version="1.0" encoding="utf-8"?>
<calcChain xmlns="http://schemas.openxmlformats.org/spreadsheetml/2006/main">
  <c r="F14" i="1"/>
  <c r="F9"/>
  <c r="F7"/>
  <c r="A1"/>
  <c r="F11" l="1"/>
  <c r="F14" i="15" l="1"/>
  <c r="F13"/>
  <c r="F12"/>
  <c r="F11"/>
  <c r="F10"/>
  <c r="F9"/>
  <c r="F8"/>
  <c r="F7"/>
  <c r="F15" s="1"/>
  <c r="F16" s="1"/>
  <c r="F13" i="1"/>
  <c r="F12"/>
  <c r="F10"/>
  <c r="F8"/>
  <c r="F15"/>
  <c r="F6"/>
  <c r="F16" l="1"/>
</calcChain>
</file>

<file path=xl/sharedStrings.xml><?xml version="1.0" encoding="utf-8"?>
<sst xmlns="http://schemas.openxmlformats.org/spreadsheetml/2006/main" count="63" uniqueCount="40">
  <si>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</si>
  <si>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</si>
  <si>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</si>
  <si>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</si>
  <si>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</si>
  <si>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</si>
  <si>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</si>
  <si>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</si>
  <si>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</si>
  <si>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</si>
  <si>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</si>
  <si>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</si>
  <si>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</si>
  <si>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</si>
  <si>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</si>
  <si>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</si>
  <si>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</si>
  <si>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</si>
  <si>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</si>
  <si>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</si>
  <si>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</si>
  <si>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</si>
  <si>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</si>
  <si>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</si>
  <si>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</si>
  <si>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</si>
  <si>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</si>
  <si>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</si>
  <si>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Laying brick on end edging including supplying 9”x4½’x3” first class bricks, excavation for having edging with small size parallel to the road (Rate includes lead upto chains).     (S.I.No. 9/P-4).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</si>
  <si>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</si>
  <si>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</si>
  <si>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</si>
  <si>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CONSTRUCTION OF ROAD FROM T.M.KHAN - SUJAWAL ROAD MILE 39/7 TO VILLAGE ESSA SOOMRO MILE 0/0-1/0 (1.60 KMS). TAKEN UP LENGTH MILE 0/0-0/5+220' (1.067 KMS).</t>
  </si>
  <si>
    <t>Earthwork for road embankment by bulldozers including ploughing, mixing, cold breaking dressing and compacting with optimum moisture content lead uoto 100 feet and lift upto 5 feet in all types of soil except rock. Compacting upto 85% modified AASHO density.With Extra Lead.</t>
  </si>
  <si>
    <t xml:space="preserve">Earth Work 85/%  Without Extra Lead. </t>
  </si>
  <si>
    <t xml:space="preserve">Earth Work 95 -100/%  Without Extra Lead. </t>
  </si>
  <si>
    <t>Earthwork for road embankment by bulldozers including ploughing, mixing, clod breaking dressing and compacting with optimum moisture content lead upto 100 feet and lift upto 5 feet in all types of soil except rock. Compacting upto 95-100% modified AASHO density. With Extra Lead.</t>
  </si>
  <si>
    <t>Earth Work On Barrow Without Extra Lead.</t>
  </si>
  <si>
    <t>Earthwork for road embankment from barrow pits including laying in 6” layers clod breaking, dressing etc. complete. Lead upto 100’ and lift upto 5’ (in ordinary soil). With Extra Lead.</t>
  </si>
  <si>
    <t>Therefore the cost of 2 Nos. will be Rs.  250,690x2=</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</si>
</sst>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5"/>
  <sheetViews>
    <sheetView tabSelected="1" topLeftCell="A13" zoomScale="130" zoomScaleNormal="130" workbookViewId="0">
      <selection activeCell="B19" sqref="B19"/>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6" ht="42.75" customHeight="1">
      <c r="A1" s="20" t="str">
        <f>'3'' ft Span Culverts'!A1:F1</f>
        <v>CONSTRUCTION OF ROAD FROM T.M.KHAN - SUJAWAL ROAD MILE 39/7 TO VILLAGE ESSA SOOMRO MILE 0/0-1/0 (1.60 KMS). TAKEN UP LENGTH MILE 0/0-0/5+220' (1.067 KMS).</v>
      </c>
      <c r="B1" s="20"/>
      <c r="C1" s="20"/>
      <c r="D1" s="20"/>
      <c r="E1" s="20"/>
      <c r="F1" s="20"/>
    </row>
    <row r="2" spans="1:6" ht="5.25" customHeight="1">
      <c r="A2" s="15"/>
      <c r="B2" s="15"/>
      <c r="C2" s="15"/>
      <c r="D2" s="15"/>
      <c r="E2" s="15"/>
      <c r="F2" s="15"/>
    </row>
    <row r="3" spans="1:6" ht="18">
      <c r="A3" s="22" t="s">
        <v>6</v>
      </c>
      <c r="B3" s="22"/>
      <c r="C3" s="22"/>
      <c r="D3" s="22"/>
      <c r="E3" s="22"/>
      <c r="F3" s="22"/>
    </row>
    <row r="4" spans="1:6" ht="7.5" customHeight="1"/>
    <row r="5" spans="1:6" s="2" customFormat="1" ht="25.5">
      <c r="A5" s="4" t="s">
        <v>0</v>
      </c>
      <c r="B5" s="4" t="s">
        <v>1</v>
      </c>
      <c r="C5" s="4" t="s">
        <v>2</v>
      </c>
      <c r="D5" s="4" t="s">
        <v>3</v>
      </c>
      <c r="E5" s="4" t="s">
        <v>4</v>
      </c>
      <c r="F5" s="4" t="s">
        <v>5</v>
      </c>
    </row>
    <row r="6" spans="1:6" s="3" customFormat="1" ht="76.5">
      <c r="A6" s="6">
        <v>1</v>
      </c>
      <c r="B6" s="5" t="s">
        <v>33</v>
      </c>
      <c r="C6" s="6">
        <v>59900</v>
      </c>
      <c r="D6" s="7">
        <v>7726.23</v>
      </c>
      <c r="E6" s="6" t="s">
        <v>9</v>
      </c>
      <c r="F6" s="8">
        <f>SUM(C6*D6/1000,0)</f>
        <v>462801.17700000003</v>
      </c>
    </row>
    <row r="7" spans="1:6" s="17" customFormat="1" ht="14.25" customHeight="1">
      <c r="A7" s="6"/>
      <c r="B7" s="5" t="s">
        <v>34</v>
      </c>
      <c r="C7" s="6">
        <v>257100</v>
      </c>
      <c r="D7" s="7">
        <v>3656.23</v>
      </c>
      <c r="E7" s="6" t="s">
        <v>9</v>
      </c>
      <c r="F7" s="8">
        <f>SUM(C7*D7/1000,0)</f>
        <v>940016.73300000001</v>
      </c>
    </row>
    <row r="8" spans="1:6" s="3" customFormat="1" ht="76.5">
      <c r="A8" s="6">
        <v>2</v>
      </c>
      <c r="B8" s="5" t="s">
        <v>36</v>
      </c>
      <c r="C8" s="6">
        <v>10900</v>
      </c>
      <c r="D8" s="7">
        <v>10260.17</v>
      </c>
      <c r="E8" s="6" t="s">
        <v>9</v>
      </c>
      <c r="F8" s="8">
        <f t="shared" ref="F8:F15" si="0">SUM(C8*D8/1000,0)</f>
        <v>111835.853</v>
      </c>
    </row>
    <row r="9" spans="1:6" s="17" customFormat="1" ht="15.75" customHeight="1">
      <c r="A9" s="6"/>
      <c r="B9" s="5" t="s">
        <v>35</v>
      </c>
      <c r="C9" s="6">
        <v>47100</v>
      </c>
      <c r="D9" s="7">
        <v>6190.17</v>
      </c>
      <c r="E9" s="6" t="s">
        <v>9</v>
      </c>
      <c r="F9" s="8">
        <f t="shared" si="0"/>
        <v>291557.00699999998</v>
      </c>
    </row>
    <row r="10" spans="1:6" s="3" customFormat="1" ht="125.25" customHeight="1">
      <c r="A10" s="6">
        <v>3</v>
      </c>
      <c r="B10" s="5" t="s">
        <v>7</v>
      </c>
      <c r="C10" s="6">
        <v>21600</v>
      </c>
      <c r="D10" s="7">
        <v>7005.99</v>
      </c>
      <c r="E10" s="6" t="s">
        <v>10</v>
      </c>
      <c r="F10" s="8">
        <f>SUM(C10*D10/100,0)</f>
        <v>1513293.84</v>
      </c>
    </row>
    <row r="11" spans="1:6" s="17" customFormat="1" ht="51">
      <c r="A11" s="6">
        <v>4</v>
      </c>
      <c r="B11" s="5" t="s">
        <v>28</v>
      </c>
      <c r="C11" s="6">
        <v>7200</v>
      </c>
      <c r="D11" s="7">
        <v>2844.58</v>
      </c>
      <c r="E11" s="5" t="s">
        <v>11</v>
      </c>
      <c r="F11" s="8">
        <f>SUM(C11*D11/100,0)</f>
        <v>204809.76</v>
      </c>
    </row>
    <row r="12" spans="1:6" s="3" customFormat="1" ht="166.5" customHeight="1">
      <c r="A12" s="6">
        <v>5</v>
      </c>
      <c r="B12" s="5" t="s">
        <v>8</v>
      </c>
      <c r="C12" s="6">
        <v>10800</v>
      </c>
      <c r="D12" s="7">
        <v>7991.17</v>
      </c>
      <c r="E12" s="6" t="s">
        <v>10</v>
      </c>
      <c r="F12" s="8">
        <f>SUM(C12*D12/100,0)</f>
        <v>863046.36</v>
      </c>
    </row>
    <row r="13" spans="1:6" s="3" customFormat="1" ht="88.5" customHeight="1">
      <c r="A13" s="6">
        <v>6</v>
      </c>
      <c r="B13" s="5" t="s">
        <v>30</v>
      </c>
      <c r="C13" s="6">
        <v>43300</v>
      </c>
      <c r="D13" s="7">
        <v>4047.1</v>
      </c>
      <c r="E13" s="6" t="s">
        <v>12</v>
      </c>
      <c r="F13" s="8">
        <f>SUM(C13*D13/100,0)</f>
        <v>1752394.3</v>
      </c>
    </row>
    <row r="14" spans="1:6" s="17" customFormat="1" ht="53.25" customHeight="1">
      <c r="A14" s="6"/>
      <c r="B14" s="5" t="s">
        <v>38</v>
      </c>
      <c r="C14" s="6">
        <v>6800</v>
      </c>
      <c r="D14" s="7">
        <v>6278.37</v>
      </c>
      <c r="E14" s="6" t="s">
        <v>26</v>
      </c>
      <c r="F14" s="8">
        <f t="shared" ref="F14" si="1">SUM(C14*D14/1000,0)</f>
        <v>42692.915999999997</v>
      </c>
    </row>
    <row r="15" spans="1:6" s="3" customFormat="1">
      <c r="A15" s="6">
        <v>7</v>
      </c>
      <c r="B15" s="5" t="s">
        <v>37</v>
      </c>
      <c r="C15" s="6">
        <v>29100</v>
      </c>
      <c r="D15" s="7">
        <v>2208.37</v>
      </c>
      <c r="E15" s="6" t="s">
        <v>26</v>
      </c>
      <c r="F15" s="8">
        <f t="shared" si="0"/>
        <v>64263.567000000003</v>
      </c>
    </row>
    <row r="16" spans="1:6" s="3" customFormat="1" ht="18" customHeight="1">
      <c r="A16" s="23" t="s">
        <v>13</v>
      </c>
      <c r="B16" s="24"/>
      <c r="C16" s="24"/>
      <c r="D16" s="24"/>
      <c r="E16" s="25"/>
      <c r="F16" s="9">
        <f>SUM(F6:F15)</f>
        <v>6246711.5130000003</v>
      </c>
    </row>
    <row r="17" spans="1:9" s="3" customFormat="1"/>
    <row r="18" spans="1:9" s="3" customFormat="1">
      <c r="F18" s="10"/>
      <c r="I18" s="10"/>
    </row>
    <row r="19" spans="1:9" s="3" customFormat="1">
      <c r="D19" s="21" t="s">
        <v>20</v>
      </c>
      <c r="E19" s="21"/>
      <c r="F19" s="21"/>
    </row>
    <row r="20" spans="1:9" s="3" customFormat="1">
      <c r="A20" s="26" t="s">
        <v>19</v>
      </c>
      <c r="B20" s="26"/>
      <c r="D20" s="21" t="s">
        <v>21</v>
      </c>
      <c r="E20" s="21"/>
      <c r="F20" s="21"/>
      <c r="G20" s="19" t="s">
        <v>31</v>
      </c>
      <c r="I20" s="10"/>
    </row>
    <row r="21" spans="1:9" s="3" customFormat="1">
      <c r="D21" s="21" t="s">
        <v>29</v>
      </c>
      <c r="E21" s="21"/>
      <c r="F21" s="21"/>
    </row>
    <row r="22" spans="1:9" s="3" customFormat="1">
      <c r="A22" s="26"/>
      <c r="B22" s="26"/>
      <c r="C22" s="12"/>
      <c r="D22" s="21"/>
      <c r="E22" s="21"/>
      <c r="F22" s="21"/>
    </row>
    <row r="23" spans="1:9" s="3" customFormat="1">
      <c r="A23" s="12"/>
      <c r="B23" s="12"/>
      <c r="C23" s="12"/>
      <c r="D23" s="21"/>
      <c r="E23" s="21"/>
      <c r="F23" s="21"/>
    </row>
    <row r="24" spans="1:9" s="3" customFormat="1">
      <c r="A24" s="12"/>
      <c r="B24" s="12"/>
      <c r="C24" s="12"/>
      <c r="D24" s="21"/>
      <c r="E24" s="21"/>
      <c r="F24" s="21"/>
    </row>
    <row r="25" spans="1:9" s="3" customFormat="1"/>
    <row r="26" spans="1:9" s="3" customFormat="1">
      <c r="F26" s="10"/>
      <c r="G26" s="16"/>
    </row>
    <row r="27" spans="1:9" s="3" customFormat="1">
      <c r="F27" s="10"/>
      <c r="G27" s="10"/>
    </row>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row r="143" s="3" customFormat="1"/>
    <row r="144" s="3" customFormat="1"/>
    <row r="145" s="3" customFormat="1"/>
  </sheetData>
  <mergeCells count="11">
    <mergeCell ref="A1:F1"/>
    <mergeCell ref="D23:F23"/>
    <mergeCell ref="D24:F24"/>
    <mergeCell ref="A3:F3"/>
    <mergeCell ref="A16:E16"/>
    <mergeCell ref="A22:B22"/>
    <mergeCell ref="D22:F22"/>
    <mergeCell ref="A20:B20"/>
    <mergeCell ref="D19:F19"/>
    <mergeCell ref="D20:F20"/>
    <mergeCell ref="D21:F21"/>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sheetPr>
    <tabColor theme="0"/>
  </sheetPr>
  <dimension ref="A1:F143"/>
  <sheetViews>
    <sheetView zoomScale="110" zoomScaleNormal="110" workbookViewId="0">
      <selection activeCell="A17" sqref="A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0" t="s">
        <v>32</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1146</v>
      </c>
      <c r="D7" s="7">
        <v>3176.25</v>
      </c>
      <c r="E7" s="6" t="s">
        <v>9</v>
      </c>
      <c r="F7" s="8">
        <f>SUM(C7*D7/1000,0)</f>
        <v>3639.9825000000001</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5.76</v>
      </c>
      <c r="D12" s="7">
        <v>4820.2</v>
      </c>
      <c r="E12" s="6" t="s">
        <v>25</v>
      </c>
      <c r="F12" s="8">
        <f>SUM(C12*D12,0)</f>
        <v>27764.351999999999</v>
      </c>
    </row>
    <row r="13" spans="1:6" s="14" customFormat="1" ht="31.5" customHeight="1">
      <c r="A13" s="6">
        <v>7</v>
      </c>
      <c r="B13" s="5" t="s">
        <v>22</v>
      </c>
      <c r="C13" s="6">
        <v>214</v>
      </c>
      <c r="D13" s="7">
        <v>1758.08</v>
      </c>
      <c r="E13" s="6" t="s">
        <v>12</v>
      </c>
      <c r="F13" s="8">
        <f>SUM(C13*D13/100,0)</f>
        <v>3762.2912000000001</v>
      </c>
    </row>
    <row r="14" spans="1:6" s="14" customFormat="1" ht="38.25">
      <c r="A14" s="6">
        <v>8</v>
      </c>
      <c r="B14" s="5" t="s">
        <v>23</v>
      </c>
      <c r="C14" s="6">
        <v>113</v>
      </c>
      <c r="D14" s="7">
        <v>3127.41</v>
      </c>
      <c r="E14" s="6" t="s">
        <v>12</v>
      </c>
      <c r="F14" s="8">
        <f>SUM(C14*D14/100,0)</f>
        <v>3533.9732999999997</v>
      </c>
    </row>
    <row r="15" spans="1:6" s="11" customFormat="1" ht="17.25" customHeight="1">
      <c r="A15" s="28" t="s">
        <v>13</v>
      </c>
      <c r="B15" s="29"/>
      <c r="C15" s="29"/>
      <c r="D15" s="29"/>
      <c r="E15" s="30"/>
      <c r="F15" s="18">
        <f>SUM(F7:F14)+1</f>
        <v>250690.34290000002</v>
      </c>
    </row>
    <row r="16" spans="1:6" s="11" customFormat="1" ht="18" customHeight="1">
      <c r="A16" s="28" t="s">
        <v>39</v>
      </c>
      <c r="B16" s="29"/>
      <c r="C16" s="29"/>
      <c r="D16" s="29"/>
      <c r="E16" s="30"/>
      <c r="F16" s="18">
        <f>SUM(F15)*2</f>
        <v>501380.68580000004</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29</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Essa Soomro</vt:lpstr>
      <vt:lpstr>3' ft Span Culverts</vt:lpstr>
      <vt:lpstr>'3'' ft Span Culverts'!Print_Area</vt:lpstr>
      <vt:lpstr>'Essa Soomro'!Print_Area</vt:lpstr>
      <vt:lpstr>'3'' ft Span Culverts'!Print_Titles</vt:lpstr>
      <vt:lpstr>'Essa Soomro'!Print_Titles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2017-11-01T10:24:27Z</cp:lastPrinted>
  <dcterms:created xsi:type="dcterms:W3CDTF">2014-06-02T07:32:11Z</dcterms:created>
  <dcterms:modified xsi:type="dcterms:W3CDTF">2017-11-01T10:24:43Z</dcterms:modified>
</cp:coreProperties>
</file>