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255" windowHeight="7935"/>
  </bookViews>
  <sheets>
    <sheet name="SCHEDULE B " sheetId="4" r:id="rId1"/>
    <sheet name="Sheet1" sheetId="1" r:id="rId2"/>
    <sheet name="Sheet2" sheetId="2" r:id="rId3"/>
    <sheet name="Sheet3" sheetId="3" r:id="rId4"/>
  </sheets>
  <externalReferences>
    <externalReference r:id="rId5"/>
  </externalReferences>
  <calcPr calcId="124519"/>
</workbook>
</file>

<file path=xl/calcChain.xml><?xml version="1.0" encoding="utf-8"?>
<calcChain xmlns="http://schemas.openxmlformats.org/spreadsheetml/2006/main">
  <c r="B52" i="4"/>
  <c r="B47"/>
  <c r="B43"/>
  <c r="B38"/>
  <c r="G50" s="1"/>
  <c r="B31"/>
  <c r="B27"/>
  <c r="B24"/>
  <c r="B20"/>
  <c r="B15"/>
  <c r="B10"/>
  <c r="B5"/>
  <c r="Q32" s="1"/>
  <c r="Q59" s="1"/>
  <c r="Q54" l="1"/>
  <c r="Q61" s="1"/>
  <c r="Q63" s="1"/>
</calcChain>
</file>

<file path=xl/sharedStrings.xml><?xml version="1.0" encoding="utf-8"?>
<sst xmlns="http://schemas.openxmlformats.org/spreadsheetml/2006/main" count="81" uniqueCount="54">
  <si>
    <t>NAME OF WORK</t>
  </si>
  <si>
    <t xml:space="preserve"> CONSTRUCTION  OF  SURFACE  DRAINS AND  BRICK PAVEMENTS FOR DIFFERENTS VILLAGES OF TALUKA JAM NAWAZ ALI  DISTRICT SANGHAR</t>
  </si>
  <si>
    <t>PART-A    SURFACE DRAINS</t>
  </si>
  <si>
    <t>Excavation in foundation of building and other structure i/c dag belling dressing refilling around the structure with excavated earth watering and ramming lead up to one chain and lift up to 5’ (In ordinary soil) (GSI No.18, P/4)</t>
  </si>
  <si>
    <t>Cft</t>
  </si>
  <si>
    <t>Rs.3176.25</t>
  </si>
  <si>
    <t xml:space="preserve">P%0 Cft </t>
  </si>
  <si>
    <t>Rs.</t>
  </si>
  <si>
    <t>Cement concrete plain i/c placing compacting finishing and curing complete i/c screening and washing of stone aggregate without shuttering. Ratio 1:4:8. (G.S.I.No: 5,P/18).</t>
  </si>
  <si>
    <t xml:space="preserve">Cft: </t>
  </si>
  <si>
    <t>Rs. 11288.75</t>
  </si>
  <si>
    <t xml:space="preserve">P% Cft </t>
  </si>
  <si>
    <t>Pacca brick work in foundation &amp; plinth cement sand mortar Ratio (1:6) (GSI No: 4, P-25).</t>
  </si>
  <si>
    <t>Rs. 11948.36</t>
  </si>
  <si>
    <t>Construction of standard open drains conute block of C.C (1:2:4) in situ to design profile i/c cost of mould as per drawing i/c S/F cost of cement 1/32” thick to the exposed surface finished smooth curing etc complete as detailed drawing (PHSI No: D (i) P-58).</t>
  </si>
  <si>
    <t>Rft:</t>
  </si>
  <si>
    <t>Rs. 94.00</t>
  </si>
  <si>
    <t xml:space="preserve">P/ Rft </t>
  </si>
  <si>
    <r>
      <t>Cement plaster (1:4) up to 12</t>
    </r>
    <r>
      <rPr>
        <sz val="11"/>
        <color theme="1"/>
        <rFont val="Calibri"/>
        <family val="2"/>
      </rPr>
      <t>'</t>
    </r>
    <r>
      <rPr>
        <sz val="11"/>
        <color theme="1"/>
        <rFont val="Times New Roman"/>
        <family val="1"/>
      </rPr>
      <t xml:space="preserve"> ft: height ½” thick.(GSI No: 11 P-55.)</t>
    </r>
  </si>
  <si>
    <t xml:space="preserve">Sft: </t>
  </si>
  <si>
    <t>Rs. 2283.93</t>
  </si>
  <si>
    <t xml:space="preserve">P% Sft </t>
  </si>
  <si>
    <t>RCC work i/c all labor and material except the cost of steel reinforcement and Its labor for bending and binding which will be paid separately. This rate also Includes all kinds of forms mould lifting shuttering curing rendering and finishing the exposed surface (i/c screening and washing of shingle)a RCC work in roofs slabs beams columns rafts lintels and other structural members laid in situ or precast laid in position complete the all respect (I) Ratio 1:2:4 90 lbs cement 2cft sand 4 Cft shingle 1/8” to ¼”guage. (GSI No: 6 (a) P-19).</t>
  </si>
  <si>
    <t>Rs. 337.00</t>
  </si>
  <si>
    <t xml:space="preserve">P/ Cft </t>
  </si>
  <si>
    <t>Fabrication of mild steel reinforcement for cement concrete i/c cutting bending Laying in position making joints and fastening i/c cost of binding wire also removal of rust from bars(G.S.I.No:7(b)P/20).</t>
  </si>
  <si>
    <t>Rs. 5001.70</t>
  </si>
  <si>
    <t>TOTAL</t>
  </si>
  <si>
    <t xml:space="preserve">PART-B    BRICK PAVEMENT </t>
  </si>
  <si>
    <t xml:space="preserve"> Barrow pit excavation undressed lead up to 100’ft  in ordinary soil) (GSI No: 3, P/1).</t>
  </si>
  <si>
    <t xml:space="preserve">Cft:  </t>
  </si>
  <si>
    <t>Rs. 2117.50</t>
  </si>
  <si>
    <t>Earth work compaction (soft ordinary, hard soil) laying earth of 6” layers   leveling and dressing &amp; watering for compaction etc complete. (GSI No: 13(b) P/4)</t>
  </si>
  <si>
    <t>Cft:</t>
  </si>
  <si>
    <t>Rs.354.00</t>
  </si>
  <si>
    <t>Dry brick on edge paving sand grouted I/c preparation of bed by watering &amp; ramming bringing the same to proper chamber ½” Thick, mud plaster  (GSI  NO: 5 P/45)</t>
  </si>
  <si>
    <t>Sft:</t>
  </si>
  <si>
    <t>Rs. 3823.57</t>
  </si>
  <si>
    <t>Earth work lead 2 miles (Sch: of carriage)</t>
  </si>
  <si>
    <t>Same Quantity Item No:1</t>
  </si>
  <si>
    <t>=</t>
  </si>
  <si>
    <t>Rs.407</t>
  </si>
  <si>
    <t xml:space="preserve">TOTAL </t>
  </si>
  <si>
    <t xml:space="preserve">GENERAL ABSTRACT </t>
  </si>
  <si>
    <t>PART-A</t>
  </si>
  <si>
    <t>SURFACE DRAINS TYPE-A &amp; B</t>
  </si>
  <si>
    <t>PART- B</t>
  </si>
  <si>
    <t xml:space="preserve">BRICK PAVEMENTS </t>
  </si>
  <si>
    <t>Any error omission in the specification quantity and unit will be governed by the relevant schedule items.</t>
  </si>
  <si>
    <t>The rates should be inclusive of all taxes i.e. sales tax octori tax etc.</t>
  </si>
  <si>
    <t>No separate carriage will be paid to the contractor.</t>
  </si>
  <si>
    <t>No premium will be allowed for non-schedule items.</t>
  </si>
  <si>
    <t>The decision of the Superintending Engineer,Works &amp; Services Department Sanghar  will be final and binding the parties in any dispute.</t>
  </si>
  <si>
    <t>CONTRACTOR</t>
  </si>
</sst>
</file>

<file path=xl/styles.xml><?xml version="1.0" encoding="utf-8"?>
<styleSheet xmlns="http://schemas.openxmlformats.org/spreadsheetml/2006/main">
  <numFmts count="2">
    <numFmt numFmtId="43" formatCode="_(* #,##0.00_);_(* \(#,##0.00\);_(* &quot;-&quot;??_);_(@_)"/>
    <numFmt numFmtId="164" formatCode="0.0"/>
  </numFmts>
  <fonts count="11">
    <font>
      <sz val="11"/>
      <color theme="1"/>
      <name val="Calibri"/>
      <family val="2"/>
      <scheme val="minor"/>
    </font>
    <font>
      <sz val="11"/>
      <color theme="1"/>
      <name val="Calibri"/>
      <family val="2"/>
      <scheme val="minor"/>
    </font>
    <font>
      <b/>
      <sz val="11"/>
      <color theme="1"/>
      <name val="Times New Roman"/>
      <family val="1"/>
    </font>
    <font>
      <b/>
      <sz val="11.5"/>
      <color theme="1"/>
      <name val="Cambria"/>
      <family val="1"/>
      <scheme val="major"/>
    </font>
    <font>
      <sz val="11"/>
      <color theme="1"/>
      <name val="Times New Roman"/>
      <family val="1"/>
    </font>
    <font>
      <b/>
      <sz val="10"/>
      <color theme="1"/>
      <name val="Times New Roman"/>
      <family val="1"/>
    </font>
    <font>
      <sz val="10"/>
      <color theme="1"/>
      <name val="Times New Roman"/>
      <family val="1"/>
    </font>
    <font>
      <sz val="11"/>
      <color theme="1"/>
      <name val="Calibri"/>
      <family val="2"/>
    </font>
    <font>
      <b/>
      <sz val="11.5"/>
      <color theme="1"/>
      <name val="Times New Roman"/>
      <family val="1"/>
    </font>
    <font>
      <b/>
      <sz val="15"/>
      <color theme="1"/>
      <name val="Times New Roman"/>
      <family val="1"/>
    </font>
    <font>
      <i/>
      <sz val="11"/>
      <color theme="1"/>
      <name val="Times New Roman"/>
      <family val="1"/>
    </font>
  </fonts>
  <fills count="2">
    <fill>
      <patternFill patternType="none"/>
    </fill>
    <fill>
      <patternFill patternType="gray125"/>
    </fill>
  </fills>
  <borders count="2">
    <border>
      <left/>
      <right/>
      <top/>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72">
    <xf numFmtId="0" fontId="0" fillId="0" borderId="0" xfId="0"/>
    <xf numFmtId="0" fontId="2" fillId="0" borderId="0" xfId="0" applyFont="1" applyAlignment="1">
      <alignment vertical="top"/>
    </xf>
    <xf numFmtId="0" fontId="3" fillId="0" borderId="0" xfId="0" applyFont="1" applyAlignment="1">
      <alignment vertical="top" wrapText="1"/>
    </xf>
    <xf numFmtId="0" fontId="4" fillId="0" borderId="0" xfId="0" applyFont="1"/>
    <xf numFmtId="0" fontId="2" fillId="0" borderId="0" xfId="0" applyFont="1" applyAlignment="1">
      <alignment horizontal="left"/>
    </xf>
    <xf numFmtId="0" fontId="2" fillId="0" borderId="0" xfId="0" applyFont="1" applyAlignment="1"/>
    <xf numFmtId="0" fontId="4" fillId="0" borderId="0" xfId="0" applyFont="1" applyAlignment="1">
      <alignment horizontal="right"/>
    </xf>
    <xf numFmtId="0" fontId="4" fillId="0" borderId="0" xfId="0" applyFont="1" applyAlignment="1">
      <alignment horizontal="left" vertical="center"/>
    </xf>
    <xf numFmtId="0" fontId="5" fillId="0" borderId="0" xfId="0" applyFont="1" applyAlignment="1">
      <alignment horizontal="left" vertical="top"/>
    </xf>
    <xf numFmtId="0" fontId="6" fillId="0" borderId="0" xfId="0" applyFont="1"/>
    <xf numFmtId="0" fontId="4" fillId="0" borderId="0" xfId="0" applyFont="1" applyAlignment="1">
      <alignment horizontal="center"/>
    </xf>
    <xf numFmtId="2" fontId="4" fillId="0" borderId="0" xfId="0" applyNumberFormat="1" applyFont="1" applyAlignment="1">
      <alignment horizontal="center"/>
    </xf>
    <xf numFmtId="2" fontId="2" fillId="0" borderId="0" xfId="0" applyNumberFormat="1" applyFont="1" applyAlignment="1">
      <alignment horizontal="center"/>
    </xf>
    <xf numFmtId="2" fontId="2" fillId="0" borderId="0" xfId="0" applyNumberFormat="1" applyFont="1" applyAlignment="1">
      <alignment horizontal="right"/>
    </xf>
    <xf numFmtId="0" fontId="2" fillId="0" borderId="0" xfId="0" applyFont="1"/>
    <xf numFmtId="0" fontId="2" fillId="0" borderId="0" xfId="0" applyFont="1" applyAlignment="1">
      <alignment horizontal="center"/>
    </xf>
    <xf numFmtId="0" fontId="2" fillId="0" borderId="0" xfId="0" applyFont="1" applyAlignment="1">
      <alignment horizontal="right"/>
    </xf>
    <xf numFmtId="1" fontId="2" fillId="0" borderId="0" xfId="0" applyNumberFormat="1" applyFont="1" applyAlignment="1">
      <alignment horizontal="left" vertical="center"/>
    </xf>
    <xf numFmtId="0" fontId="5" fillId="0" borderId="0" xfId="0" applyFont="1" applyAlignment="1">
      <alignment horizontal="center" vertical="top"/>
    </xf>
    <xf numFmtId="0" fontId="4" fillId="0" borderId="0" xfId="0" applyFont="1" applyAlignment="1">
      <alignment horizontal="center" wrapText="1"/>
    </xf>
    <xf numFmtId="0" fontId="4" fillId="0" borderId="0" xfId="0" applyFont="1" applyAlignment="1">
      <alignment horizontal="justify" wrapText="1"/>
    </xf>
    <xf numFmtId="0" fontId="6" fillId="0" borderId="0" xfId="0" applyFont="1" applyAlignment="1">
      <alignment horizontal="center"/>
    </xf>
    <xf numFmtId="0" fontId="6" fillId="0" borderId="0" xfId="0" applyFont="1" applyAlignment="1">
      <alignment horizontal="right"/>
    </xf>
    <xf numFmtId="0" fontId="6" fillId="0" borderId="0" xfId="0" applyFont="1" applyAlignment="1">
      <alignment horizontal="left" vertical="center"/>
    </xf>
    <xf numFmtId="2" fontId="2" fillId="0" borderId="0" xfId="0" applyNumberFormat="1" applyFont="1"/>
    <xf numFmtId="0" fontId="2" fillId="0" borderId="0" xfId="0" applyFont="1" applyAlignment="1">
      <alignment horizontal="left" vertical="center"/>
    </xf>
    <xf numFmtId="164" fontId="2" fillId="0" borderId="0" xfId="0" applyNumberFormat="1" applyFont="1"/>
    <xf numFmtId="49" fontId="2" fillId="0" borderId="0" xfId="1" applyNumberFormat="1" applyFont="1" applyAlignment="1">
      <alignment horizontal="center"/>
    </xf>
    <xf numFmtId="1" fontId="2" fillId="0" borderId="0" xfId="0" applyNumberFormat="1" applyFont="1" applyAlignment="1">
      <alignment horizontal="center"/>
    </xf>
    <xf numFmtId="0" fontId="4" fillId="0" borderId="0" xfId="0" applyFont="1" applyAlignment="1">
      <alignment horizontal="center" vertical="center" wrapText="1"/>
    </xf>
    <xf numFmtId="0" fontId="4" fillId="0" borderId="0" xfId="0" applyFont="1" applyAlignment="1">
      <alignment horizontal="justify" vertical="center" wrapText="1"/>
    </xf>
    <xf numFmtId="164" fontId="4" fillId="0" borderId="0" xfId="0" applyNumberFormat="1" applyFont="1" applyAlignment="1">
      <alignment horizontal="center"/>
    </xf>
    <xf numFmtId="0" fontId="2" fillId="0" borderId="0" xfId="0" applyFont="1" applyAlignment="1">
      <alignment horizontal="center" vertical="top"/>
    </xf>
    <xf numFmtId="0" fontId="4" fillId="0" borderId="0" xfId="0" applyFont="1" applyAlignment="1">
      <alignment horizontal="right" vertical="center" wrapText="1"/>
    </xf>
    <xf numFmtId="1" fontId="4" fillId="0" borderId="0" xfId="0" applyNumberFormat="1" applyFont="1" applyAlignment="1">
      <alignment horizontal="center"/>
    </xf>
    <xf numFmtId="0" fontId="4" fillId="0" borderId="0" xfId="0" applyFont="1" applyAlignment="1">
      <alignment horizontal="left"/>
    </xf>
    <xf numFmtId="0" fontId="4" fillId="0" borderId="0" xfId="0" applyFont="1" applyBorder="1" applyAlignment="1">
      <alignment horizontal="center"/>
    </xf>
    <xf numFmtId="2" fontId="4" fillId="0" borderId="0" xfId="0" applyNumberFormat="1" applyFont="1" applyBorder="1" applyAlignment="1">
      <alignment horizontal="center"/>
    </xf>
    <xf numFmtId="0" fontId="2" fillId="0" borderId="1" xfId="0" applyFont="1" applyBorder="1" applyAlignment="1">
      <alignment horizontal="right"/>
    </xf>
    <xf numFmtId="1" fontId="2" fillId="0" borderId="1" xfId="0" applyNumberFormat="1" applyFont="1" applyBorder="1" applyAlignment="1">
      <alignment horizontal="left" vertical="center"/>
    </xf>
    <xf numFmtId="1" fontId="8" fillId="0" borderId="0" xfId="0" applyNumberFormat="1" applyFont="1" applyAlignment="1">
      <alignment horizontal="left" vertical="center"/>
    </xf>
    <xf numFmtId="1" fontId="2" fillId="0" borderId="0" xfId="0" applyNumberFormat="1" applyFont="1" applyAlignment="1">
      <alignment horizontal="left"/>
    </xf>
    <xf numFmtId="0" fontId="6" fillId="0" borderId="0" xfId="0" applyFont="1" applyAlignment="1">
      <alignment horizontal="left"/>
    </xf>
    <xf numFmtId="164" fontId="4" fillId="0" borderId="0" xfId="0" applyNumberFormat="1" applyFont="1"/>
    <xf numFmtId="0" fontId="4" fillId="0" borderId="0" xfId="0" applyFont="1" applyAlignment="1"/>
    <xf numFmtId="0" fontId="2" fillId="0" borderId="0" xfId="0" applyFont="1" applyBorder="1"/>
    <xf numFmtId="1" fontId="2" fillId="0" borderId="0" xfId="0" applyNumberFormat="1" applyFont="1" applyBorder="1" applyAlignment="1">
      <alignment horizontal="left"/>
    </xf>
    <xf numFmtId="1" fontId="4" fillId="0" borderId="0" xfId="0" applyNumberFormat="1" applyFont="1" applyAlignment="1">
      <alignment horizontal="left"/>
    </xf>
    <xf numFmtId="0" fontId="4" fillId="0" borderId="1" xfId="0" applyFont="1" applyBorder="1" applyAlignment="1">
      <alignment horizontal="center"/>
    </xf>
    <xf numFmtId="1" fontId="4" fillId="0" borderId="1" xfId="0" applyNumberFormat="1" applyFont="1" applyBorder="1" applyAlignment="1">
      <alignment horizontal="left"/>
    </xf>
    <xf numFmtId="0" fontId="2" fillId="0" borderId="0" xfId="0" applyFont="1" applyAlignment="1">
      <alignment horizontal="center" vertical="center"/>
    </xf>
    <xf numFmtId="0" fontId="2" fillId="0" borderId="0" xfId="0" applyFont="1" applyAlignment="1">
      <alignment vertical="center"/>
    </xf>
    <xf numFmtId="0" fontId="4" fillId="0" borderId="0" xfId="0" applyFont="1" applyAlignment="1">
      <alignment vertical="center"/>
    </xf>
    <xf numFmtId="0" fontId="10"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0" fontId="10" fillId="0" borderId="0" xfId="0" applyFont="1" applyAlignment="1">
      <alignment vertical="center"/>
    </xf>
    <xf numFmtId="0" fontId="10" fillId="0" borderId="0" xfId="0" applyFont="1" applyAlignment="1">
      <alignment vertical="center" wrapText="1"/>
    </xf>
    <xf numFmtId="0" fontId="4" fillId="0" borderId="0" xfId="0" applyFont="1" applyAlignment="1">
      <alignment horizontal="justify" vertical="top" wrapText="1"/>
    </xf>
    <xf numFmtId="0" fontId="3" fillId="0" borderId="0" xfId="0" applyFont="1" applyAlignment="1">
      <alignment horizontal="left" vertical="top" wrapText="1"/>
    </xf>
    <xf numFmtId="49" fontId="2" fillId="0" borderId="0" xfId="1" applyNumberFormat="1" applyFont="1" applyAlignment="1">
      <alignment horizontal="center"/>
    </xf>
    <xf numFmtId="0" fontId="2" fillId="0" borderId="0" xfId="0" applyFont="1" applyAlignment="1">
      <alignment horizontal="center"/>
    </xf>
    <xf numFmtId="0" fontId="4" fillId="0" borderId="0" xfId="0" applyFont="1" applyAlignment="1">
      <alignment horizontal="left" vertical="top" wrapText="1"/>
    </xf>
    <xf numFmtId="0" fontId="4" fillId="0" borderId="0" xfId="0" applyFont="1" applyAlignment="1">
      <alignment horizontal="justify" vertical="center" wrapText="1"/>
    </xf>
    <xf numFmtId="0" fontId="2" fillId="0" borderId="0" xfId="0" applyFont="1" applyAlignment="1">
      <alignment horizontal="center" vertical="center"/>
    </xf>
    <xf numFmtId="0" fontId="4" fillId="0" borderId="0" xfId="0" applyFont="1" applyAlignment="1">
      <alignment horizontal="justify" wrapText="1"/>
    </xf>
    <xf numFmtId="0" fontId="4" fillId="0" borderId="0" xfId="0" applyFont="1" applyAlignment="1">
      <alignment horizontal="center"/>
    </xf>
    <xf numFmtId="164" fontId="4" fillId="0" borderId="0" xfId="0" applyNumberFormat="1" applyFont="1" applyAlignment="1">
      <alignment horizontal="center"/>
    </xf>
    <xf numFmtId="0" fontId="9" fillId="0" borderId="0" xfId="0" applyFont="1" applyBorder="1" applyAlignment="1">
      <alignment horizontal="center"/>
    </xf>
    <xf numFmtId="0" fontId="10" fillId="0" borderId="0" xfId="0" applyFont="1" applyAlignment="1">
      <alignment horizontal="left" vertical="center" wrapText="1"/>
    </xf>
    <xf numFmtId="0" fontId="10" fillId="0" borderId="0" xfId="0" applyFont="1" applyAlignment="1">
      <alignment horizontal="justify" vertical="center" wrapText="1"/>
    </xf>
    <xf numFmtId="0" fontId="2" fillId="0" borderId="0" xfId="0" applyFont="1" applyAlignment="1">
      <alignment horizontal="right"/>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9</xdr:col>
      <xdr:colOff>385143</xdr:colOff>
      <xdr:row>71</xdr:row>
      <xdr:rowOff>146610</xdr:rowOff>
    </xdr:from>
    <xdr:ext cx="2343150" cy="609013"/>
    <xdr:sp macro="" textlink="">
      <xdr:nvSpPr>
        <xdr:cNvPr id="4" name="TextBox 3"/>
        <xdr:cNvSpPr txBox="1"/>
      </xdr:nvSpPr>
      <xdr:spPr>
        <a:xfrm>
          <a:off x="3156918" y="8842935"/>
          <a:ext cx="2343150" cy="609013"/>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n-US" sz="1100" baseline="0">
              <a:latin typeface="+mj-lt"/>
            </a:rPr>
            <a:t>EXECUTIVE  ENGINEER</a:t>
          </a:r>
        </a:p>
        <a:p>
          <a:pPr algn="ctr"/>
          <a:r>
            <a:rPr lang="en-US" sz="1100" baseline="0">
              <a:latin typeface="+mj-lt"/>
            </a:rPr>
            <a:t>PUBLIC HEALTH ENGG DIVISION SANGHAR</a:t>
          </a:r>
          <a:endParaRPr lang="en-US" sz="1100">
            <a:latin typeface="+mj-lt"/>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20CONSTRUCTION%20OF%20SURFACE%20DRAINS%20&amp;%20BRICK%20PAVEMENT%20JAM%20NAWAZ%20ALI%20Rs.%201.00%20MILLION.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CHEDULE B "/>
      <sheetName val="SURFACE DRAINS"/>
      <sheetName val="CARTAGE  surface A&amp;B"/>
      <sheetName val="FACE SHEET"/>
      <sheetName val="Sheet1"/>
      <sheetName val="LINE STATEMENT"/>
    </sheetNames>
    <sheetDataSet>
      <sheetData sheetId="0" refreshError="1"/>
      <sheetData sheetId="1">
        <row r="6">
          <cell r="B6">
            <v>1621.3999999999999</v>
          </cell>
        </row>
        <row r="12">
          <cell r="B12">
            <v>405.34999999999997</v>
          </cell>
        </row>
        <row r="18">
          <cell r="B18">
            <v>1130.625</v>
          </cell>
        </row>
        <row r="24">
          <cell r="B24">
            <v>670</v>
          </cell>
        </row>
        <row r="29">
          <cell r="B29">
            <v>2063.6</v>
          </cell>
        </row>
        <row r="35">
          <cell r="B35">
            <v>102.9264</v>
          </cell>
        </row>
        <row r="40">
          <cell r="B40">
            <v>3.6759428571428572</v>
          </cell>
        </row>
        <row r="102">
          <cell r="B102">
            <v>20378.599999999999</v>
          </cell>
        </row>
        <row r="108">
          <cell r="B108">
            <v>22000</v>
          </cell>
        </row>
        <row r="114">
          <cell r="B114">
            <v>8800</v>
          </cell>
        </row>
        <row r="119">
          <cell r="B119">
            <v>20378.599999999999</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75"/>
  <sheetViews>
    <sheetView tabSelected="1" workbookViewId="0">
      <selection activeCell="B7" sqref="B7:Q7"/>
    </sheetView>
  </sheetViews>
  <sheetFormatPr defaultRowHeight="15"/>
  <cols>
    <col min="1" max="1" width="5.42578125" style="1" customWidth="1"/>
    <col min="2" max="2" width="12.140625" style="10" customWidth="1"/>
    <col min="3" max="5" width="5" style="3" customWidth="1"/>
    <col min="6" max="6" width="2.28515625" style="3" customWidth="1"/>
    <col min="7" max="7" width="6.42578125" style="3" customWidth="1"/>
    <col min="8" max="8" width="2.140625" style="3" bestFit="1" customWidth="1"/>
    <col min="9" max="9" width="5.5703125" style="3" customWidth="1"/>
    <col min="10" max="10" width="2" style="3" customWidth="1"/>
    <col min="11" max="11" width="4.85546875" style="3" customWidth="1"/>
    <col min="12" max="12" width="2.140625" style="3" customWidth="1"/>
    <col min="13" max="13" width="4.7109375" style="3" customWidth="1"/>
    <col min="14" max="14" width="3" style="10" customWidth="1"/>
    <col min="15" max="15" width="9.28515625" style="3" customWidth="1"/>
    <col min="16" max="16" width="4" style="6" customWidth="1"/>
    <col min="17" max="17" width="8.7109375" style="7" customWidth="1"/>
    <col min="18" max="18" width="6.5703125" style="3" customWidth="1"/>
    <col min="19" max="16384" width="9.140625" style="3"/>
  </cols>
  <sheetData>
    <row r="1" spans="1:17" ht="54.75" customHeight="1">
      <c r="A1" s="1" t="s">
        <v>0</v>
      </c>
      <c r="B1" s="2"/>
      <c r="C1" s="59" t="s">
        <v>1</v>
      </c>
      <c r="D1" s="59"/>
      <c r="E1" s="59"/>
      <c r="F1" s="59"/>
      <c r="G1" s="59"/>
      <c r="H1" s="59"/>
      <c r="I1" s="59"/>
      <c r="J1" s="59"/>
      <c r="K1" s="59"/>
      <c r="L1" s="59"/>
      <c r="M1" s="59"/>
      <c r="N1" s="59"/>
      <c r="O1" s="59"/>
      <c r="P1" s="59"/>
      <c r="Q1" s="59"/>
    </row>
    <row r="2" spans="1:17">
      <c r="B2" s="4" t="s">
        <v>2</v>
      </c>
      <c r="C2" s="5"/>
      <c r="D2" s="5"/>
      <c r="E2" s="5"/>
      <c r="F2" s="5"/>
      <c r="G2" s="5"/>
      <c r="H2" s="5"/>
      <c r="I2" s="5"/>
      <c r="J2" s="5"/>
      <c r="K2" s="5"/>
      <c r="L2" s="5"/>
      <c r="M2" s="5"/>
      <c r="N2" s="5"/>
    </row>
    <row r="3" spans="1:17" s="9" customFormat="1" ht="46.5" customHeight="1">
      <c r="A3" s="8">
        <v>1</v>
      </c>
      <c r="B3" s="58" t="s">
        <v>3</v>
      </c>
      <c r="C3" s="58"/>
      <c r="D3" s="58"/>
      <c r="E3" s="58"/>
      <c r="F3" s="58"/>
      <c r="G3" s="58"/>
      <c r="H3" s="58"/>
      <c r="I3" s="58"/>
      <c r="J3" s="58"/>
      <c r="K3" s="58"/>
      <c r="L3" s="58"/>
      <c r="M3" s="58"/>
      <c r="N3" s="58"/>
      <c r="O3" s="58"/>
      <c r="P3" s="58"/>
      <c r="Q3" s="58"/>
    </row>
    <row r="4" spans="1:17">
      <c r="C4" s="10"/>
      <c r="D4" s="10"/>
      <c r="E4" s="10"/>
      <c r="F4" s="10"/>
      <c r="G4" s="10"/>
      <c r="H4" s="10"/>
      <c r="I4" s="11"/>
      <c r="J4" s="10"/>
      <c r="K4" s="10"/>
      <c r="L4" s="10"/>
      <c r="M4" s="11"/>
      <c r="O4" s="12"/>
      <c r="P4" s="4"/>
    </row>
    <row r="5" spans="1:17" s="14" customFormat="1" ht="14.25">
      <c r="A5" s="1"/>
      <c r="B5" s="13">
        <f>'[1]SURFACE DRAINS'!B6</f>
        <v>1621.3999999999999</v>
      </c>
      <c r="C5" s="14" t="s">
        <v>4</v>
      </c>
      <c r="G5" s="60" t="s">
        <v>5</v>
      </c>
      <c r="H5" s="60"/>
      <c r="I5" s="60"/>
      <c r="J5" s="61" t="s">
        <v>6</v>
      </c>
      <c r="K5" s="61"/>
      <c r="L5" s="61"/>
      <c r="M5" s="61"/>
      <c r="N5" s="15"/>
      <c r="P5" s="16" t="s">
        <v>7</v>
      </c>
      <c r="Q5" s="17">
        <v>5150</v>
      </c>
    </row>
    <row r="7" spans="1:17" s="9" customFormat="1" ht="28.5" customHeight="1">
      <c r="A7" s="18">
        <v>2</v>
      </c>
      <c r="B7" s="58" t="s">
        <v>8</v>
      </c>
      <c r="C7" s="58"/>
      <c r="D7" s="58"/>
      <c r="E7" s="58"/>
      <c r="F7" s="58"/>
      <c r="G7" s="58"/>
      <c r="H7" s="58"/>
      <c r="I7" s="58"/>
      <c r="J7" s="58"/>
      <c r="K7" s="58"/>
      <c r="L7" s="58"/>
      <c r="M7" s="58"/>
      <c r="N7" s="58"/>
      <c r="O7" s="58"/>
      <c r="P7" s="58"/>
      <c r="Q7" s="58"/>
    </row>
    <row r="8" spans="1:17" s="9" customFormat="1">
      <c r="A8" s="18"/>
      <c r="B8" s="19"/>
      <c r="C8" s="20"/>
      <c r="D8" s="20"/>
      <c r="E8" s="20"/>
      <c r="F8" s="20"/>
      <c r="N8" s="21"/>
      <c r="P8" s="22"/>
      <c r="Q8" s="23"/>
    </row>
    <row r="9" spans="1:17" s="14" customFormat="1" ht="14.25">
      <c r="A9" s="1"/>
      <c r="B9" s="15"/>
      <c r="C9" s="24"/>
      <c r="D9" s="24"/>
      <c r="E9" s="24"/>
      <c r="G9" s="60"/>
      <c r="H9" s="60"/>
      <c r="I9" s="60"/>
      <c r="J9" s="61"/>
      <c r="K9" s="61"/>
      <c r="L9" s="61"/>
      <c r="M9" s="61"/>
      <c r="N9" s="15"/>
      <c r="O9" s="24"/>
      <c r="P9" s="16"/>
      <c r="Q9" s="25"/>
    </row>
    <row r="10" spans="1:17" s="14" customFormat="1" ht="14.25">
      <c r="A10" s="1"/>
      <c r="B10" s="13">
        <f>'[1]SURFACE DRAINS'!B12</f>
        <v>405.34999999999997</v>
      </c>
      <c r="C10" s="14" t="s">
        <v>9</v>
      </c>
      <c r="G10" s="60" t="s">
        <v>10</v>
      </c>
      <c r="H10" s="60"/>
      <c r="I10" s="60"/>
      <c r="J10" s="61" t="s">
        <v>11</v>
      </c>
      <c r="K10" s="61"/>
      <c r="L10" s="61"/>
      <c r="M10" s="61"/>
      <c r="N10" s="15"/>
      <c r="P10" s="16" t="s">
        <v>7</v>
      </c>
      <c r="Q10" s="17">
        <v>45759</v>
      </c>
    </row>
    <row r="11" spans="1:17" s="14" customFormat="1" ht="14.25">
      <c r="A11" s="1"/>
      <c r="B11" s="15"/>
      <c r="C11" s="26"/>
      <c r="D11" s="26"/>
      <c r="E11" s="26"/>
      <c r="G11" s="27"/>
      <c r="H11" s="27"/>
      <c r="I11" s="27"/>
      <c r="J11" s="15"/>
      <c r="K11" s="15"/>
      <c r="L11" s="15"/>
      <c r="M11" s="15"/>
      <c r="N11" s="15"/>
      <c r="O11" s="28"/>
      <c r="P11" s="16"/>
      <c r="Q11" s="25"/>
    </row>
    <row r="12" spans="1:17" s="9" customFormat="1">
      <c r="A12" s="18">
        <v>3</v>
      </c>
      <c r="B12" s="58" t="s">
        <v>12</v>
      </c>
      <c r="C12" s="58"/>
      <c r="D12" s="58"/>
      <c r="E12" s="58"/>
      <c r="F12" s="58"/>
      <c r="G12" s="58"/>
      <c r="H12" s="58"/>
      <c r="I12" s="58"/>
      <c r="J12" s="58"/>
      <c r="K12" s="58"/>
      <c r="L12" s="58"/>
      <c r="M12" s="58"/>
      <c r="N12" s="58"/>
      <c r="O12" s="58"/>
      <c r="P12" s="58"/>
      <c r="Q12" s="58"/>
    </row>
    <row r="13" spans="1:17" s="9" customFormat="1">
      <c r="A13" s="18"/>
      <c r="B13" s="29"/>
      <c r="C13" s="30"/>
      <c r="D13" s="30"/>
      <c r="E13" s="30"/>
      <c r="F13" s="30"/>
      <c r="N13" s="21"/>
      <c r="P13" s="22"/>
      <c r="Q13" s="23"/>
    </row>
    <row r="14" spans="1:17">
      <c r="C14" s="10"/>
      <c r="D14" s="10"/>
      <c r="E14" s="10"/>
      <c r="F14" s="6"/>
      <c r="G14" s="31"/>
      <c r="H14" s="10"/>
      <c r="I14" s="11"/>
      <c r="J14" s="10"/>
      <c r="K14" s="10"/>
      <c r="L14" s="10"/>
      <c r="M14" s="11"/>
      <c r="O14" s="31"/>
    </row>
    <row r="15" spans="1:17" s="14" customFormat="1" ht="14.25">
      <c r="A15" s="1"/>
      <c r="B15" s="12">
        <f>'[1]SURFACE DRAINS'!B18</f>
        <v>1130.625</v>
      </c>
      <c r="C15" s="14" t="s">
        <v>9</v>
      </c>
      <c r="G15" s="60" t="s">
        <v>13</v>
      </c>
      <c r="H15" s="60"/>
      <c r="I15" s="60"/>
      <c r="J15" s="61" t="s">
        <v>11</v>
      </c>
      <c r="K15" s="61"/>
      <c r="L15" s="61"/>
      <c r="M15" s="61"/>
      <c r="N15" s="15"/>
      <c r="P15" s="16" t="s">
        <v>7</v>
      </c>
      <c r="Q15" s="17">
        <v>135091</v>
      </c>
    </row>
    <row r="16" spans="1:17" s="14" customFormat="1" ht="14.25">
      <c r="A16" s="1"/>
      <c r="B16" s="15"/>
      <c r="C16" s="24"/>
      <c r="D16" s="24"/>
      <c r="E16" s="24"/>
      <c r="G16" s="27"/>
      <c r="H16" s="27"/>
      <c r="I16" s="27"/>
      <c r="J16" s="15"/>
      <c r="K16" s="15"/>
      <c r="L16" s="15"/>
      <c r="M16" s="15"/>
      <c r="N16" s="15"/>
      <c r="O16" s="28"/>
      <c r="P16" s="16"/>
      <c r="Q16" s="25"/>
    </row>
    <row r="17" spans="1:17" s="14" customFormat="1" ht="44.25" customHeight="1">
      <c r="A17" s="32">
        <v>4</v>
      </c>
      <c r="B17" s="58" t="s">
        <v>14</v>
      </c>
      <c r="C17" s="58"/>
      <c r="D17" s="58"/>
      <c r="E17" s="58"/>
      <c r="F17" s="58"/>
      <c r="G17" s="58"/>
      <c r="H17" s="58"/>
      <c r="I17" s="58"/>
      <c r="J17" s="58"/>
      <c r="K17" s="58"/>
      <c r="L17" s="58"/>
      <c r="M17" s="58"/>
      <c r="N17" s="58"/>
      <c r="O17" s="58"/>
      <c r="P17" s="58"/>
      <c r="Q17" s="58"/>
    </row>
    <row r="18" spans="1:17" s="14" customFormat="1">
      <c r="A18" s="32"/>
      <c r="B18" s="29"/>
      <c r="C18" s="30"/>
      <c r="D18" s="30"/>
      <c r="E18" s="30"/>
      <c r="F18" s="30"/>
      <c r="G18" s="30"/>
      <c r="H18" s="30"/>
      <c r="I18" s="30"/>
      <c r="J18" s="30"/>
      <c r="K18" s="30"/>
      <c r="L18" s="30"/>
      <c r="M18" s="30"/>
      <c r="N18" s="29"/>
      <c r="O18" s="30"/>
      <c r="P18" s="33"/>
      <c r="Q18" s="25"/>
    </row>
    <row r="19" spans="1:17">
      <c r="B19" s="15"/>
      <c r="C19" s="15"/>
      <c r="D19" s="15"/>
      <c r="E19" s="15"/>
      <c r="G19" s="6"/>
      <c r="H19" s="31"/>
      <c r="I19" s="31"/>
      <c r="J19" s="10"/>
      <c r="K19" s="10"/>
      <c r="L19" s="10"/>
      <c r="M19" s="34"/>
      <c r="N19" s="31"/>
      <c r="O19" s="34"/>
    </row>
    <row r="20" spans="1:17" s="14" customFormat="1" ht="14.25">
      <c r="A20" s="1"/>
      <c r="B20" s="12">
        <f>'[1]SURFACE DRAINS'!B24</f>
        <v>670</v>
      </c>
      <c r="C20" s="14" t="s">
        <v>15</v>
      </c>
      <c r="G20" s="60" t="s">
        <v>16</v>
      </c>
      <c r="H20" s="60"/>
      <c r="I20" s="60"/>
      <c r="J20" s="61" t="s">
        <v>17</v>
      </c>
      <c r="K20" s="61"/>
      <c r="L20" s="61"/>
      <c r="M20" s="61"/>
      <c r="N20" s="15"/>
      <c r="P20" s="16" t="s">
        <v>7</v>
      </c>
      <c r="Q20" s="17">
        <v>62980</v>
      </c>
    </row>
    <row r="21" spans="1:17">
      <c r="B21" s="15"/>
      <c r="C21" s="15"/>
      <c r="D21" s="15"/>
      <c r="E21" s="15"/>
      <c r="G21" s="6"/>
      <c r="H21" s="31"/>
      <c r="I21" s="31"/>
      <c r="J21" s="10"/>
      <c r="K21" s="10"/>
      <c r="L21" s="10"/>
      <c r="M21" s="34"/>
      <c r="N21" s="31"/>
      <c r="O21" s="34"/>
    </row>
    <row r="22" spans="1:17" s="9" customFormat="1">
      <c r="A22" s="18">
        <v>5</v>
      </c>
      <c r="B22" s="63" t="s">
        <v>18</v>
      </c>
      <c r="C22" s="63"/>
      <c r="D22" s="63"/>
      <c r="E22" s="63"/>
      <c r="F22" s="63"/>
      <c r="G22" s="63"/>
      <c r="H22" s="63"/>
      <c r="I22" s="63"/>
      <c r="J22" s="63"/>
      <c r="K22" s="63"/>
      <c r="L22" s="63"/>
      <c r="M22" s="63"/>
      <c r="N22" s="63"/>
      <c r="O22" s="63"/>
      <c r="P22" s="63"/>
      <c r="Q22" s="23"/>
    </row>
    <row r="23" spans="1:17">
      <c r="C23" s="10"/>
      <c r="D23" s="10"/>
      <c r="E23" s="10"/>
      <c r="F23" s="6"/>
      <c r="G23" s="31"/>
      <c r="H23" s="35"/>
      <c r="I23" s="34"/>
      <c r="J23" s="10"/>
      <c r="K23" s="10"/>
      <c r="L23" s="10"/>
      <c r="M23" s="11"/>
      <c r="O23" s="31"/>
    </row>
    <row r="24" spans="1:17" s="14" customFormat="1" ht="14.25">
      <c r="A24" s="1"/>
      <c r="B24" s="12">
        <f>'[1]SURFACE DRAINS'!B29</f>
        <v>2063.6</v>
      </c>
      <c r="C24" s="14" t="s">
        <v>19</v>
      </c>
      <c r="G24" s="60" t="s">
        <v>20</v>
      </c>
      <c r="H24" s="60"/>
      <c r="I24" s="60"/>
      <c r="J24" s="61" t="s">
        <v>21</v>
      </c>
      <c r="K24" s="61"/>
      <c r="L24" s="61"/>
      <c r="M24" s="61"/>
      <c r="N24" s="15"/>
      <c r="P24" s="16" t="s">
        <v>7</v>
      </c>
      <c r="Q24" s="17">
        <v>47131</v>
      </c>
    </row>
    <row r="25" spans="1:17" s="9" customFormat="1" ht="92.25" customHeight="1">
      <c r="A25" s="18">
        <v>6</v>
      </c>
      <c r="B25" s="63" t="s">
        <v>22</v>
      </c>
      <c r="C25" s="63"/>
      <c r="D25" s="63"/>
      <c r="E25" s="63"/>
      <c r="F25" s="63"/>
      <c r="G25" s="63"/>
      <c r="H25" s="63"/>
      <c r="I25" s="63"/>
      <c r="J25" s="63"/>
      <c r="K25" s="63"/>
      <c r="L25" s="63"/>
      <c r="M25" s="63"/>
      <c r="N25" s="63"/>
      <c r="O25" s="63"/>
      <c r="P25" s="63"/>
      <c r="Q25" s="63"/>
    </row>
    <row r="26" spans="1:17" s="9" customFormat="1">
      <c r="A26" s="18"/>
      <c r="B26" s="30"/>
      <c r="C26" s="30"/>
      <c r="D26" s="30"/>
      <c r="E26" s="30"/>
      <c r="F26" s="30"/>
      <c r="G26" s="30"/>
      <c r="H26" s="30"/>
      <c r="I26" s="30"/>
      <c r="J26" s="30"/>
      <c r="K26" s="30"/>
      <c r="L26" s="30"/>
      <c r="M26" s="30"/>
      <c r="N26" s="30"/>
      <c r="O26" s="30"/>
      <c r="P26" s="30"/>
      <c r="Q26" s="30"/>
    </row>
    <row r="27" spans="1:17" s="14" customFormat="1" ht="14.25">
      <c r="A27" s="1"/>
      <c r="B27" s="12">
        <f>'[1]SURFACE DRAINS'!B35</f>
        <v>102.9264</v>
      </c>
      <c r="C27" s="14" t="s">
        <v>9</v>
      </c>
      <c r="G27" s="60" t="s">
        <v>23</v>
      </c>
      <c r="H27" s="60"/>
      <c r="I27" s="60"/>
      <c r="J27" s="61" t="s">
        <v>24</v>
      </c>
      <c r="K27" s="61"/>
      <c r="L27" s="61"/>
      <c r="M27" s="61"/>
      <c r="N27" s="15"/>
      <c r="P27" s="16" t="s">
        <v>7</v>
      </c>
      <c r="Q27" s="17">
        <v>34686</v>
      </c>
    </row>
    <row r="28" spans="1:17" s="14" customFormat="1" ht="14.25">
      <c r="A28" s="1"/>
      <c r="B28" s="12"/>
      <c r="G28" s="27"/>
      <c r="H28" s="27"/>
      <c r="I28" s="27"/>
      <c r="J28" s="15"/>
      <c r="K28" s="15"/>
      <c r="L28" s="15"/>
      <c r="M28" s="15"/>
      <c r="N28" s="15"/>
      <c r="P28" s="16"/>
      <c r="Q28" s="17"/>
    </row>
    <row r="29" spans="1:17" s="9" customFormat="1" ht="48.75" customHeight="1">
      <c r="A29" s="18">
        <v>7</v>
      </c>
      <c r="B29" s="58" t="s">
        <v>25</v>
      </c>
      <c r="C29" s="58"/>
      <c r="D29" s="58"/>
      <c r="E29" s="58"/>
      <c r="F29" s="58"/>
      <c r="G29" s="58"/>
      <c r="H29" s="58"/>
      <c r="I29" s="58"/>
      <c r="J29" s="58"/>
      <c r="K29" s="58"/>
      <c r="L29" s="58"/>
      <c r="M29" s="58"/>
      <c r="N29" s="58"/>
      <c r="O29" s="58"/>
      <c r="P29" s="22"/>
      <c r="Q29" s="23"/>
    </row>
    <row r="30" spans="1:17">
      <c r="C30" s="10"/>
      <c r="D30" s="10"/>
      <c r="E30" s="10"/>
      <c r="F30" s="6"/>
      <c r="G30" s="34"/>
      <c r="H30" s="10"/>
      <c r="I30" s="11"/>
      <c r="J30" s="10"/>
      <c r="K30" s="10"/>
      <c r="L30" s="10"/>
      <c r="M30" s="34"/>
      <c r="N30" s="36"/>
      <c r="O30" s="37"/>
    </row>
    <row r="31" spans="1:17" s="14" customFormat="1" ht="14.25">
      <c r="A31" s="1"/>
      <c r="B31" s="12">
        <f>'[1]SURFACE DRAINS'!B40</f>
        <v>3.6759428571428572</v>
      </c>
      <c r="C31" s="14" t="s">
        <v>9</v>
      </c>
      <c r="G31" s="60" t="s">
        <v>26</v>
      </c>
      <c r="H31" s="60"/>
      <c r="I31" s="60"/>
      <c r="J31" s="61" t="s">
        <v>24</v>
      </c>
      <c r="K31" s="61"/>
      <c r="L31" s="61"/>
      <c r="M31" s="61"/>
      <c r="N31" s="15"/>
      <c r="P31" s="38" t="s">
        <v>7</v>
      </c>
      <c r="Q31" s="39">
        <v>18386</v>
      </c>
    </row>
    <row r="32" spans="1:17">
      <c r="O32" s="14" t="s">
        <v>27</v>
      </c>
      <c r="P32" s="16" t="s">
        <v>7</v>
      </c>
      <c r="Q32" s="40">
        <f>SUM(Q5:Q31)</f>
        <v>349183</v>
      </c>
    </row>
    <row r="34" spans="1:17" ht="18.75" customHeight="1">
      <c r="B34" s="4" t="s">
        <v>28</v>
      </c>
      <c r="C34" s="5"/>
    </row>
    <row r="35" spans="1:17" s="9" customFormat="1" ht="15" customHeight="1">
      <c r="A35" s="18">
        <v>1</v>
      </c>
      <c r="B35" s="62" t="s">
        <v>29</v>
      </c>
      <c r="C35" s="62"/>
      <c r="D35" s="62"/>
      <c r="E35" s="62"/>
      <c r="F35" s="62"/>
      <c r="G35" s="62"/>
      <c r="H35" s="62"/>
      <c r="I35" s="62"/>
      <c r="J35" s="62"/>
      <c r="K35" s="62"/>
      <c r="L35" s="62"/>
      <c r="M35" s="62"/>
      <c r="N35" s="62"/>
      <c r="O35" s="62"/>
      <c r="P35" s="62"/>
      <c r="Q35" s="62"/>
    </row>
    <row r="37" spans="1:17">
      <c r="C37" s="10"/>
      <c r="D37" s="10"/>
      <c r="E37" s="10"/>
      <c r="F37" s="10"/>
      <c r="G37" s="10"/>
      <c r="H37" s="10"/>
      <c r="I37" s="11"/>
      <c r="J37" s="10"/>
      <c r="K37" s="10"/>
      <c r="L37" s="10"/>
      <c r="M37" s="11"/>
      <c r="N37" s="3"/>
      <c r="O37" s="11"/>
      <c r="P37" s="3"/>
      <c r="Q37" s="35"/>
    </row>
    <row r="38" spans="1:17" s="14" customFormat="1" ht="14.25">
      <c r="A38" s="1"/>
      <c r="B38" s="24">
        <f>'[1]SURFACE DRAINS'!B102</f>
        <v>20378.599999999999</v>
      </c>
      <c r="C38" s="14" t="s">
        <v>30</v>
      </c>
      <c r="G38" s="60" t="s">
        <v>31</v>
      </c>
      <c r="H38" s="60"/>
      <c r="I38" s="60"/>
      <c r="J38" s="64" t="s">
        <v>6</v>
      </c>
      <c r="K38" s="64"/>
      <c r="L38" s="64"/>
      <c r="M38" s="64"/>
      <c r="P38" s="14" t="s">
        <v>7</v>
      </c>
      <c r="Q38" s="41">
        <v>43152</v>
      </c>
    </row>
    <row r="39" spans="1:17">
      <c r="B39" s="3"/>
      <c r="N39" s="3"/>
      <c r="P39" s="3"/>
      <c r="Q39" s="35"/>
    </row>
    <row r="40" spans="1:17" s="9" customFormat="1" ht="28.5" customHeight="1">
      <c r="A40" s="18">
        <v>2</v>
      </c>
      <c r="B40" s="65" t="s">
        <v>32</v>
      </c>
      <c r="C40" s="65"/>
      <c r="D40" s="65"/>
      <c r="E40" s="65"/>
      <c r="F40" s="65"/>
      <c r="G40" s="65"/>
      <c r="H40" s="65"/>
      <c r="I40" s="65"/>
      <c r="J40" s="65"/>
      <c r="K40" s="65"/>
      <c r="L40" s="65"/>
      <c r="M40" s="65"/>
      <c r="N40" s="65"/>
      <c r="O40" s="65"/>
      <c r="P40" s="65"/>
      <c r="Q40" s="65"/>
    </row>
    <row r="41" spans="1:17" s="9" customFormat="1">
      <c r="A41" s="18"/>
      <c r="B41" s="20"/>
      <c r="C41" s="20"/>
      <c r="D41" s="20"/>
      <c r="E41" s="20"/>
      <c r="F41" s="20"/>
      <c r="Q41" s="42"/>
    </row>
    <row r="42" spans="1:17" s="14" customFormat="1" ht="14.25">
      <c r="A42" s="1"/>
      <c r="C42" s="24"/>
      <c r="D42" s="24"/>
      <c r="E42" s="24"/>
      <c r="G42" s="60"/>
      <c r="H42" s="60"/>
      <c r="I42" s="60"/>
      <c r="O42" s="24"/>
      <c r="Q42" s="4"/>
    </row>
    <row r="43" spans="1:17" s="14" customFormat="1" ht="14.25">
      <c r="A43" s="1"/>
      <c r="B43" s="26">
        <f>'[1]SURFACE DRAINS'!B108</f>
        <v>22000</v>
      </c>
      <c r="C43" s="14" t="s">
        <v>33</v>
      </c>
      <c r="G43" s="60" t="s">
        <v>34</v>
      </c>
      <c r="H43" s="60"/>
      <c r="I43" s="60"/>
      <c r="J43" s="61" t="s">
        <v>6</v>
      </c>
      <c r="K43" s="61"/>
      <c r="L43" s="61"/>
      <c r="M43" s="61"/>
      <c r="P43" s="14" t="s">
        <v>7</v>
      </c>
      <c r="Q43" s="41">
        <v>7788</v>
      </c>
    </row>
    <row r="44" spans="1:17" s="14" customFormat="1" ht="14.25">
      <c r="A44" s="1"/>
      <c r="C44" s="26"/>
      <c r="D44" s="26"/>
      <c r="E44" s="26"/>
      <c r="G44" s="27"/>
      <c r="H44" s="27"/>
      <c r="I44" s="27"/>
      <c r="J44" s="15"/>
      <c r="K44" s="15"/>
      <c r="L44" s="15"/>
      <c r="M44" s="15"/>
      <c r="O44" s="28"/>
      <c r="Q44" s="4"/>
    </row>
    <row r="45" spans="1:17" s="9" customFormat="1" ht="36.75" customHeight="1">
      <c r="A45" s="18">
        <v>3</v>
      </c>
      <c r="B45" s="58" t="s">
        <v>35</v>
      </c>
      <c r="C45" s="58"/>
      <c r="D45" s="58"/>
      <c r="E45" s="58"/>
      <c r="F45" s="58"/>
      <c r="G45" s="58"/>
      <c r="H45" s="58"/>
      <c r="I45" s="58"/>
      <c r="J45" s="58"/>
      <c r="K45" s="58"/>
      <c r="L45" s="58"/>
      <c r="M45" s="58"/>
      <c r="N45" s="58"/>
      <c r="O45" s="58"/>
      <c r="P45" s="58"/>
      <c r="Q45" s="58"/>
    </row>
    <row r="46" spans="1:17">
      <c r="C46" s="10"/>
      <c r="D46" s="6"/>
      <c r="E46" s="6"/>
      <c r="F46" s="10"/>
      <c r="G46" s="31"/>
      <c r="H46" s="10"/>
      <c r="I46" s="11"/>
      <c r="J46" s="10"/>
      <c r="K46" s="10"/>
      <c r="L46" s="10"/>
      <c r="M46" s="11"/>
      <c r="N46" s="43"/>
      <c r="O46" s="31"/>
      <c r="P46" s="3"/>
      <c r="Q46" s="35"/>
    </row>
    <row r="47" spans="1:17" s="14" customFormat="1" ht="14.25">
      <c r="A47" s="1"/>
      <c r="B47" s="24">
        <f>'[1]SURFACE DRAINS'!B114</f>
        <v>8800</v>
      </c>
      <c r="C47" s="14" t="s">
        <v>36</v>
      </c>
      <c r="G47" s="60" t="s">
        <v>37</v>
      </c>
      <c r="H47" s="60"/>
      <c r="I47" s="60"/>
      <c r="J47" s="61" t="s">
        <v>21</v>
      </c>
      <c r="K47" s="61"/>
      <c r="L47" s="61"/>
      <c r="M47" s="61"/>
      <c r="P47" s="14" t="s">
        <v>7</v>
      </c>
      <c r="Q47" s="41">
        <v>336474</v>
      </c>
    </row>
    <row r="48" spans="1:17" s="14" customFormat="1" ht="14.25">
      <c r="A48" s="1"/>
      <c r="C48" s="24"/>
      <c r="D48" s="24"/>
      <c r="E48" s="24"/>
      <c r="G48" s="27"/>
      <c r="H48" s="27"/>
      <c r="I48" s="27"/>
      <c r="J48" s="15"/>
      <c r="K48" s="15"/>
      <c r="L48" s="15"/>
      <c r="M48" s="15"/>
      <c r="O48" s="28"/>
      <c r="Q48" s="4"/>
    </row>
    <row r="49" spans="1:17" s="14" customFormat="1" ht="21" customHeight="1">
      <c r="A49" s="32">
        <v>4</v>
      </c>
      <c r="B49" s="58" t="s">
        <v>38</v>
      </c>
      <c r="C49" s="58"/>
      <c r="D49" s="58"/>
      <c r="E49" s="58"/>
      <c r="F49" s="58"/>
      <c r="G49" s="58"/>
      <c r="H49" s="58"/>
      <c r="I49" s="58"/>
      <c r="J49" s="58"/>
      <c r="K49" s="58"/>
      <c r="L49" s="58"/>
      <c r="M49" s="58"/>
      <c r="N49" s="58"/>
      <c r="O49" s="58"/>
      <c r="P49" s="58"/>
      <c r="Q49" s="4"/>
    </row>
    <row r="50" spans="1:17">
      <c r="B50" s="66" t="s">
        <v>39</v>
      </c>
      <c r="C50" s="66"/>
      <c r="D50" s="66"/>
      <c r="E50" s="10"/>
      <c r="F50" s="44" t="s">
        <v>40</v>
      </c>
      <c r="G50" s="67">
        <f>B38</f>
        <v>20378.599999999999</v>
      </c>
      <c r="H50" s="67"/>
      <c r="I50" s="10" t="s">
        <v>4</v>
      </c>
      <c r="J50" s="10"/>
      <c r="K50" s="10"/>
      <c r="L50" s="10"/>
      <c r="M50" s="11"/>
      <c r="N50" s="3"/>
      <c r="O50" s="31"/>
      <c r="P50" s="3"/>
      <c r="Q50" s="35"/>
    </row>
    <row r="51" spans="1:17" s="14" customFormat="1" ht="14.25">
      <c r="A51" s="1"/>
      <c r="C51" s="24"/>
      <c r="D51" s="24"/>
      <c r="E51" s="24"/>
      <c r="G51" s="60"/>
      <c r="H51" s="60"/>
      <c r="I51" s="60"/>
      <c r="O51" s="24"/>
      <c r="Q51" s="4"/>
    </row>
    <row r="52" spans="1:17" s="14" customFormat="1" ht="14.25">
      <c r="A52" s="1"/>
      <c r="B52" s="26">
        <f>'[1]SURFACE DRAINS'!B119</f>
        <v>20378.599999999999</v>
      </c>
      <c r="C52" s="14" t="s">
        <v>33</v>
      </c>
      <c r="G52" s="60" t="s">
        <v>41</v>
      </c>
      <c r="H52" s="60"/>
      <c r="I52" s="60"/>
      <c r="J52" s="61" t="s">
        <v>11</v>
      </c>
      <c r="K52" s="61"/>
      <c r="L52" s="61"/>
      <c r="M52" s="61"/>
      <c r="P52" s="14" t="s">
        <v>7</v>
      </c>
      <c r="Q52" s="41">
        <v>82941</v>
      </c>
    </row>
    <row r="53" spans="1:17" s="14" customFormat="1" ht="14.25">
      <c r="A53" s="1"/>
      <c r="C53" s="26"/>
      <c r="D53" s="26"/>
      <c r="E53" s="26"/>
      <c r="G53" s="27"/>
      <c r="H53" s="27"/>
      <c r="I53" s="27"/>
      <c r="J53" s="15"/>
      <c r="K53" s="15"/>
      <c r="L53" s="15"/>
      <c r="M53" s="15"/>
      <c r="O53" s="28"/>
      <c r="Q53" s="4"/>
    </row>
    <row r="54" spans="1:17" s="14" customFormat="1" ht="14.25">
      <c r="A54" s="1"/>
      <c r="C54" s="24"/>
      <c r="G54" s="60"/>
      <c r="H54" s="60"/>
      <c r="I54" s="60"/>
      <c r="N54" s="71" t="s">
        <v>42</v>
      </c>
      <c r="O54" s="71"/>
      <c r="P54" s="45" t="s">
        <v>7</v>
      </c>
      <c r="Q54" s="46">
        <f>SUM(Q38:Q53)</f>
        <v>470355</v>
      </c>
    </row>
    <row r="56" spans="1:17" ht="19.5">
      <c r="G56" s="68" t="s">
        <v>43</v>
      </c>
      <c r="H56" s="68"/>
      <c r="I56" s="68"/>
      <c r="J56" s="68"/>
      <c r="K56" s="68"/>
      <c r="L56" s="68"/>
      <c r="M56" s="68"/>
      <c r="N56" s="68"/>
    </row>
    <row r="59" spans="1:17">
      <c r="B59" s="10" t="s">
        <v>44</v>
      </c>
      <c r="D59" s="3" t="s">
        <v>45</v>
      </c>
      <c r="P59" s="10" t="s">
        <v>7</v>
      </c>
      <c r="Q59" s="47">
        <f>Q32</f>
        <v>349183</v>
      </c>
    </row>
    <row r="60" spans="1:17">
      <c r="Q60" s="35"/>
    </row>
    <row r="61" spans="1:17">
      <c r="B61" s="10" t="s">
        <v>46</v>
      </c>
      <c r="D61" s="3" t="s">
        <v>47</v>
      </c>
      <c r="P61" s="48" t="s">
        <v>7</v>
      </c>
      <c r="Q61" s="49">
        <f>Q54</f>
        <v>470355</v>
      </c>
    </row>
    <row r="62" spans="1:17">
      <c r="Q62" s="35"/>
    </row>
    <row r="63" spans="1:17">
      <c r="O63" s="14" t="s">
        <v>42</v>
      </c>
      <c r="P63" s="15" t="s">
        <v>7</v>
      </c>
      <c r="Q63" s="41">
        <f>SUM(Q59:Q62)</f>
        <v>819538</v>
      </c>
    </row>
    <row r="64" spans="1:17">
      <c r="O64" s="14"/>
      <c r="P64" s="15"/>
      <c r="Q64" s="4"/>
    </row>
    <row r="65" spans="1:17" s="52" customFormat="1" ht="27" customHeight="1">
      <c r="A65" s="50">
        <v>1</v>
      </c>
      <c r="B65" s="69" t="s">
        <v>48</v>
      </c>
      <c r="C65" s="69"/>
      <c r="D65" s="69"/>
      <c r="E65" s="69"/>
      <c r="F65" s="69"/>
      <c r="G65" s="69"/>
      <c r="H65" s="69"/>
      <c r="I65" s="69"/>
      <c r="J65" s="69"/>
      <c r="K65" s="69"/>
      <c r="L65" s="69"/>
      <c r="M65" s="69"/>
      <c r="N65" s="69"/>
      <c r="O65" s="69"/>
      <c r="P65" s="69"/>
      <c r="Q65" s="69"/>
    </row>
    <row r="66" spans="1:17" s="52" customFormat="1" ht="27" customHeight="1">
      <c r="A66" s="50">
        <v>2</v>
      </c>
      <c r="B66" s="53" t="s">
        <v>49</v>
      </c>
      <c r="K66" s="54"/>
      <c r="M66" s="55"/>
      <c r="N66" s="7"/>
    </row>
    <row r="67" spans="1:17" s="52" customFormat="1" ht="27" customHeight="1">
      <c r="A67" s="50">
        <v>3</v>
      </c>
      <c r="B67" s="56" t="s">
        <v>50</v>
      </c>
      <c r="K67" s="54"/>
      <c r="M67" s="55"/>
      <c r="N67" s="7"/>
    </row>
    <row r="68" spans="1:17" s="52" customFormat="1" ht="27" customHeight="1">
      <c r="A68" s="50">
        <v>4</v>
      </c>
      <c r="B68" s="56" t="s">
        <v>51</v>
      </c>
      <c r="K68" s="54"/>
      <c r="M68" s="55"/>
      <c r="N68" s="7"/>
    </row>
    <row r="69" spans="1:17" s="52" customFormat="1" ht="27" customHeight="1">
      <c r="A69" s="50">
        <v>5</v>
      </c>
      <c r="B69" s="70" t="s">
        <v>52</v>
      </c>
      <c r="C69" s="70"/>
      <c r="D69" s="70"/>
      <c r="E69" s="70"/>
      <c r="F69" s="70"/>
      <c r="G69" s="70"/>
      <c r="H69" s="70"/>
      <c r="I69" s="70"/>
      <c r="J69" s="70"/>
      <c r="K69" s="70"/>
      <c r="L69" s="70"/>
      <c r="M69" s="70"/>
      <c r="N69" s="70"/>
      <c r="O69" s="70"/>
      <c r="P69" s="70"/>
      <c r="Q69" s="57"/>
    </row>
    <row r="70" spans="1:17">
      <c r="A70" s="51"/>
      <c r="K70" s="10"/>
      <c r="M70" s="6"/>
      <c r="N70" s="7"/>
      <c r="P70" s="3"/>
      <c r="Q70" s="3"/>
    </row>
    <row r="71" spans="1:17">
      <c r="A71" s="51"/>
      <c r="K71" s="10"/>
      <c r="M71" s="6"/>
      <c r="N71" s="7"/>
      <c r="P71" s="3"/>
      <c r="Q71" s="3"/>
    </row>
    <row r="72" spans="1:17">
      <c r="A72" s="51"/>
      <c r="K72" s="10"/>
      <c r="M72" s="6"/>
      <c r="N72" s="7"/>
      <c r="P72" s="3"/>
      <c r="Q72" s="3"/>
    </row>
    <row r="73" spans="1:17">
      <c r="A73" s="51"/>
      <c r="B73" s="10" t="s">
        <v>53</v>
      </c>
      <c r="K73" s="10"/>
      <c r="M73" s="6"/>
      <c r="N73" s="7"/>
      <c r="P73" s="3"/>
      <c r="Q73" s="3"/>
    </row>
    <row r="74" spans="1:17">
      <c r="A74" s="51"/>
      <c r="K74" s="10"/>
      <c r="M74" s="6"/>
      <c r="N74" s="7"/>
      <c r="P74" s="3"/>
      <c r="Q74" s="3"/>
    </row>
    <row r="75" spans="1:17">
      <c r="A75" s="51"/>
      <c r="K75" s="10"/>
      <c r="M75" s="6"/>
      <c r="N75" s="7"/>
      <c r="P75" s="3"/>
      <c r="Q75" s="3"/>
    </row>
  </sheetData>
  <mergeCells count="45">
    <mergeCell ref="G56:N56"/>
    <mergeCell ref="B65:Q65"/>
    <mergeCell ref="B69:P69"/>
    <mergeCell ref="G51:I51"/>
    <mergeCell ref="G52:I52"/>
    <mergeCell ref="J52:M52"/>
    <mergeCell ref="G54:I54"/>
    <mergeCell ref="N54:O54"/>
    <mergeCell ref="B45:Q45"/>
    <mergeCell ref="G47:I47"/>
    <mergeCell ref="J47:M47"/>
    <mergeCell ref="B49:P49"/>
    <mergeCell ref="B50:D50"/>
    <mergeCell ref="G50:H50"/>
    <mergeCell ref="G38:I38"/>
    <mergeCell ref="J38:M38"/>
    <mergeCell ref="B40:Q40"/>
    <mergeCell ref="G42:I42"/>
    <mergeCell ref="G43:I43"/>
    <mergeCell ref="J43:M43"/>
    <mergeCell ref="B35:Q35"/>
    <mergeCell ref="G20:I20"/>
    <mergeCell ref="J20:M20"/>
    <mergeCell ref="B22:P22"/>
    <mergeCell ref="G24:I24"/>
    <mergeCell ref="J24:M24"/>
    <mergeCell ref="B25:Q25"/>
    <mergeCell ref="G27:I27"/>
    <mergeCell ref="J27:M27"/>
    <mergeCell ref="B29:O29"/>
    <mergeCell ref="G31:I31"/>
    <mergeCell ref="J31:M31"/>
    <mergeCell ref="B17:Q17"/>
    <mergeCell ref="C1:Q1"/>
    <mergeCell ref="B3:Q3"/>
    <mergeCell ref="G5:I5"/>
    <mergeCell ref="J5:M5"/>
    <mergeCell ref="B7:Q7"/>
    <mergeCell ref="G9:I9"/>
    <mergeCell ref="J9:M9"/>
    <mergeCell ref="G10:I10"/>
    <mergeCell ref="J10:M10"/>
    <mergeCell ref="B12:Q12"/>
    <mergeCell ref="G15:I15"/>
    <mergeCell ref="J15:M15"/>
  </mergeCells>
  <pageMargins left="0.65" right="0.35" top="0.5" bottom="0.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SCHEDULE B </vt: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Hanif Kumbher</dc:creator>
  <cp:lastModifiedBy>MMC</cp:lastModifiedBy>
  <cp:lastPrinted>2017-10-18T12:33:47Z</cp:lastPrinted>
  <dcterms:created xsi:type="dcterms:W3CDTF">2017-10-18T11:11:57Z</dcterms:created>
  <dcterms:modified xsi:type="dcterms:W3CDTF">2017-10-18T12:35:09Z</dcterms:modified>
</cp:coreProperties>
</file>