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600" windowHeight="7650" tabRatio="598"/>
  </bookViews>
  <sheets>
    <sheet name="Schd B" sheetId="10" r:id="rId1"/>
  </sheets>
  <definedNames>
    <definedName name="Deduction" localSheetId="0">#REF!</definedName>
    <definedName name="Deduction">#REF!</definedName>
    <definedName name="Dedution" localSheetId="0">#REF!</definedName>
    <definedName name="Dedution">#REF!</definedName>
    <definedName name="Entrence" localSheetId="0">#REF!</definedName>
    <definedName name="Entrence">#REF!</definedName>
    <definedName name="_xlnm.Print_Titles" localSheetId="0">'Schd B'!$3:$3</definedName>
  </definedNames>
  <calcPr calcId="124519"/>
</workbook>
</file>

<file path=xl/calcChain.xml><?xml version="1.0" encoding="utf-8"?>
<calcChain xmlns="http://schemas.openxmlformats.org/spreadsheetml/2006/main">
  <c r="O141" i="10"/>
  <c r="P102"/>
  <c r="P90"/>
  <c r="P111"/>
  <c r="P108"/>
  <c r="P105"/>
  <c r="P99"/>
  <c r="P96"/>
  <c r="P93"/>
  <c r="P81"/>
  <c r="P78"/>
  <c r="P75"/>
  <c r="P72"/>
  <c r="P69"/>
  <c r="P66"/>
  <c r="P63"/>
  <c r="P60"/>
  <c r="P57"/>
  <c r="P54"/>
  <c r="P51"/>
  <c r="P45"/>
  <c r="P39"/>
  <c r="P36"/>
  <c r="P33"/>
  <c r="P30"/>
  <c r="P27"/>
  <c r="P24"/>
  <c r="P18"/>
  <c r="P15"/>
  <c r="P12"/>
  <c r="P9"/>
  <c r="P6"/>
  <c r="O84" s="1"/>
  <c r="P138"/>
  <c r="P135"/>
  <c r="P132"/>
  <c r="P129"/>
  <c r="P126"/>
  <c r="P123"/>
  <c r="P120"/>
  <c r="P117"/>
  <c r="P114"/>
</calcChain>
</file>

<file path=xl/sharedStrings.xml><?xml version="1.0" encoding="utf-8"?>
<sst xmlns="http://schemas.openxmlformats.org/spreadsheetml/2006/main" count="157" uniqueCount="96">
  <si>
    <t>Total</t>
  </si>
  <si>
    <t>Same Qty item No.10</t>
  </si>
  <si>
    <t>psft</t>
  </si>
  <si>
    <t>%sft</t>
  </si>
  <si>
    <t>%cft</t>
  </si>
  <si>
    <t>pcft</t>
  </si>
  <si>
    <t>pcwt</t>
  </si>
  <si>
    <t>%0cft</t>
  </si>
  <si>
    <t>Name of work:</t>
  </si>
  <si>
    <t>S.
No.</t>
  </si>
  <si>
    <t>Description</t>
  </si>
  <si>
    <t>QTY</t>
  </si>
  <si>
    <t>Rate</t>
  </si>
  <si>
    <t>Unit</t>
  </si>
  <si>
    <t>AMOUNT</t>
  </si>
  <si>
    <t>RCC work I/c all labor and material except the cost of steel reinforcement and its labor for bending and binding which will be paid separately this rate also include all kinds of forms moulds lifting shuttering curing rendering and finishing the exposed  surface  (i/c screening and washing of shingle R.C work in roof slab, beams columns rafts, lintels and other structural members laid in situ or precast laid in position complete in all respects  ratio 1:2:4 ) 90 lbs. cement 2cft Sand 4 cft shingle  1/8" to 1/4" gauge.  (S.I.No.6 (a) (i) P-16)</t>
  </si>
  <si>
    <t>Fabrication of mild steel reinforcement for cement concrete I/c cutting bending laying in position making joints and fastenings I/c cost of binding wire (also includes removal of rust from bars) using Tor bars (S.I. No: 8 (a) (b)/P-16 /17)</t>
  </si>
  <si>
    <t>Filling watering and ramming earth in floors with surplus earth  from foundation lead upto one chain and lift up to 5 feet (S.I.No 21 P-5)</t>
  </si>
  <si>
    <t>Filling watering and ramming earth in floors with New earth from excavated from out side lead upto one chain and lift up to 5 feet (S.I.No 22 P-5)</t>
  </si>
  <si>
    <t>Cement plaster 1:6 upto 12' height 1/2" thick (S.I. No. 13/b/p-51).</t>
  </si>
  <si>
    <t>%Sft</t>
  </si>
  <si>
    <t>Cement plaster 1:4 upto 12' height 3/8" thick (S.I. No. 11/a/p-51).</t>
  </si>
  <si>
    <t xml:space="preserve">Cement concrete plain i/c placing compacting finishing and curring complete (i/c Screening and Washing at stone aggregate without shuttering 1:2:4 (S.I.No-5 f/P-16) </t>
  </si>
  <si>
    <t xml:space="preserve">Laying with marble flooring fine dressed on the surface without winding set' in lime mortar 1:2 including rubbing and polishing of the joints. 3/4" thick flooring (S.I.No.28.P.No.54) </t>
  </si>
  <si>
    <t>P/F 3/8" thick marble tiles of approved quailty and color shade size 8"x4/6"x4" in dado skriting and facing removal /tucking of existing plaster surafce 1/2" thick base of cement mortor 1:3 (S.I.No68/P-55)</t>
  </si>
  <si>
    <t>Laying floor of approved with glazed tile 1/4" thick in white cement 1:2 over 3/4" thick cement mortor 1:2 complete (S.I.No24/P-42)</t>
  </si>
  <si>
    <t>Dismantling cement concratereinforced separating reinforcement from concrete cleaning and straightening the same.(s,I no 20 p-no 10)</t>
  </si>
  <si>
    <t>Dismentling brick work in lime or cement motar (s,I no13,p- no 1o)</t>
  </si>
  <si>
    <t>Cement conrate brick or stone ballast 1-1/2"To2" gauge ratio 1:4:8.(s,I no4(b) p-no 15)</t>
  </si>
  <si>
    <t>Pacca brick work  in foundation and plinth in cement mortar 1:6.(s,I no4(E),p-no 20)</t>
  </si>
  <si>
    <t>Pacca brick work  in ground floor in cement mortar 1:6.(s,I no5(d),p-no 21)</t>
  </si>
  <si>
    <t>P/F G.I frames /Chowkets of size 7"x2" or 4-1/2"x3" foor door using 20 gauge G.I sheet i/c welded hinges &amp; fixing at site with necessary hold asts filling with cement sand slurry of ratio 1:6(S.Ino.29/P-98)</t>
  </si>
  <si>
    <t>P/F G.I frames /Chowkets of size 7"x2" or 4-1/2"x3" for windows using 20 gauge G.I sheet i/c welded hinges &amp; fixing at site with necessary hold asts filling with cement sand slurry of ratio 1:6(S.Ino.29/P-98)</t>
  </si>
  <si>
    <t>prft</t>
  </si>
  <si>
    <t>First class deodar wood with wrought joinery in doors &amp; wind: etc fixed in position i/c chowkhats hold fasts hinges iron tower bolts, chocks cleats handle and cords with hocks etc. (b) 1. 3/4" thick (S.I.No.7(b)/P-57)</t>
  </si>
  <si>
    <t>Wite  glazed tile 1/4" thick dado jointed wite cement and laid over 1:2 cement sand mortar 3/4" thick I/c finishing.(S.I.No.37 P-45, Vol-3,Part-3 Schdl Rates of (General) Edition 2012).</t>
  </si>
  <si>
    <t>S/F in position iron steel girrl of approved design of 3/4 x1/4 size flate from i/c painting htree coats etc complete weight not less than 3.7 ibs/sft foot finishing (s,I, no,30p- 93)</t>
  </si>
  <si>
    <t>preparing the surface and applying rock wall / shield (Natural wall texture) coating to provide crust to wall thickness b/w 2mm to32mm (1/8) with acrylic co-polymer emulsion selected marble chips adhsive and bactericdes, water resistance and fire and termite resistance (upto20-0ft height). (s,i no43,p-no 56).</t>
  </si>
  <si>
    <t>Painting new surface (c ) Preparing surface and painting of door and windows any type (i/c edge) (iii) 3 coas (S.I. No. 5(c-ii) p-69 Vol-3,Part-3 Schdl Rates of (General) Edition 2012).</t>
  </si>
  <si>
    <t>Providing and laying 1" thick topping cement concrate (1:2:4) including surface finishing and dividing into pannells (xs,I no 16 (B0 p-no42).</t>
  </si>
  <si>
    <t xml:space="preserve"> Dismentling cement concrate plain 1:2:4.(s,I no19© p-no10).</t>
  </si>
  <si>
    <t>Pacca brick work  in other than building striking of joints upto 20ft height in cement mortar 1:6.(s,I no7 (d),p-no 22)</t>
  </si>
  <si>
    <t>P/L HALLA or pattwen tiles glazed 6" x6"x 1/4" on floor or wall facing in required colour and pattern of STILLE spercifucation joint in white cement and pigment over a base of 1:2 grey cement mortar 3/4" thick including washing and filling of joint with slurry of white cement and pigment in desired shap with finishing ,cleaning and cost of wax polish etc , complete including cuting tiles to proper profile.(s,i no61,p-no 48)</t>
  </si>
  <si>
    <t>Excavation in foundation of building bridge &amp; other structure i/c dagbelling dressing refilling around the structure with excavated earth  watering &amp; ramming lead upto 5' fts. In ordinary soil. (S.I. No.: 18/b/p-4 Vol-3,Part-3 Schdl Rates of (General) Edition 2012)</t>
  </si>
  <si>
    <t>P/F de0dar Almirah 9"x 12" depth i/c boxing wiyh back shelves,shutters brass fitting complet.</t>
  </si>
  <si>
    <t xml:space="preserve">Total Part-A </t>
  </si>
  <si>
    <t>PART  (A) Ground Floor</t>
  </si>
  <si>
    <t>Renovation Main Entrance Gate at Gym Khana Tando Allahyar</t>
  </si>
  <si>
    <t>Preparing the surface and painting with mattfinish i/c rubbing the surafce with bathy(Silicon carbide rubbing brick) filling the voids with zink /chalk/plaster of paris mixture applying first coat premix making the surafce smooth and then painting 3 coats with matt finish of approved make etc complete (new surface) SI.No-36a+b(P-55)</t>
  </si>
  <si>
    <t>Preparing surface and painting gourd bars gates of iron bars, grattimg railings including standards braces etc) and similar open work.( s,i no 5 (d) p-no70). of door and windows any type (i/c edge) (iii) 3 coas (S.I. No. 5(c-ii) p-69 Vol-3,Part-3 Schdl Rates of (General) Edition 2012).</t>
  </si>
  <si>
    <t xml:space="preserve">PART  (B)  Entrance Gate </t>
  </si>
  <si>
    <t>S C H E D U L E -B</t>
  </si>
  <si>
    <t>(Rupees Three Thousands One Hundred Seventy Six Point Two Five Only)</t>
  </si>
  <si>
    <t>(Rupees Five Thousands Four Hundred Forty Five  Only)</t>
  </si>
  <si>
    <t>(Rupees One Thousands Two Hundred Eigty Five Point Six Three  Only)</t>
  </si>
  <si>
    <t>(Rupees Nine Thousands Four Hundred Sixteen Point Two Eight Only)</t>
  </si>
  <si>
    <t>(Rupees Eleven Thousands Nine Hundred Forty Eight Point Three Six Only)</t>
  </si>
  <si>
    <t>(Rupees Three Hundred Thirty Seven Only)</t>
  </si>
  <si>
    <t>(Rupees Five Thousand One Point Seven  Zero Only)</t>
  </si>
  <si>
    <t>(Rupees Three Thousand Six Hundred Thirty Only)</t>
  </si>
  <si>
    <t>(Rupees One Thousands One Hundred Forty One Point Two Five Only)</t>
  </si>
  <si>
    <t>(Rupees Twelve Thousands Six Hundred Seventy Four Point Three Six Only)</t>
  </si>
  <si>
    <t>(Rupees Two Hundred Twenty Eight Point Nine Zero Only)</t>
  </si>
  <si>
    <t>(Rupees Two Hundred Forty Point Five Zero Only)</t>
  </si>
  <si>
    <t>(Rupees Nine Hundred Two Point Nine Three Only)</t>
  </si>
  <si>
    <t>(Rupees Two Thousand Two Hundred Six Point Six Zero Only)</t>
  </si>
  <si>
    <t>(Rupees Two Thousand One Hundred Ninety Seven Point Five Two Only)</t>
  </si>
  <si>
    <t>(Rupees Fourteen Thousand Four Hundred Twenty Nine Point Two Five Only)</t>
  </si>
  <si>
    <t>(Rupees Five Hundred Sixty Seven Point Four Eight Only)</t>
  </si>
  <si>
    <t>(Rupees One Hundred Eighty Six Point Four Zero Only)</t>
  </si>
  <si>
    <t>(Rupees Twenty Seven Thousands Six Hundred Seventy Eight Point Eight Six Only)</t>
  </si>
  <si>
    <t>(Rupees Twenty Eight Thousands Two Hundred Fifty Three Point Six One Only)</t>
  </si>
  <si>
    <t>(Rupees One Hundred Ninety Four Point One Six Only)</t>
  </si>
  <si>
    <t>(Rupees One Thousand Seven Hundred Seventy Eight Point Five Zero  Only)</t>
  </si>
  <si>
    <t>(Rupees Two Thousands Seven Hundred Seventeen  Only)</t>
  </si>
  <si>
    <t>(Rupees Four Thousands Five Hundred Four Point Five Zero Only)</t>
  </si>
  <si>
    <t>(Rupees Two Thousands Five Hundred Forty Eight Point Two Nine Only)</t>
  </si>
  <si>
    <t>(Rupees Two Thousands One Hundred Sixteen Point Four One Only)</t>
  </si>
  <si>
    <t>(Rupees Three Thousands Three Hundred Twenty Seven Point Five Zero Only)</t>
  </si>
  <si>
    <t>(Rupees Twelve Thousands Three Hundred Forty Six Point Six FIve Only)</t>
  </si>
  <si>
    <t>(Rupees Forty Seven Thousands Six Hundred Fifty One Point Five Six Only)</t>
  </si>
  <si>
    <t>(Rupees One Thousands Two Hundred Seventy Point Eight Three  Only)</t>
  </si>
  <si>
    <t>TERMS &amp; CONDITIONS:</t>
  </si>
  <si>
    <t>No Premium Shall be allowed on items based on market rates or sanctined by competent</t>
  </si>
  <si>
    <t xml:space="preserve">authority the Schedule of rates. </t>
  </si>
  <si>
    <t xml:space="preserve">Nothing shall be paid for cartage of any material what so ever brought at the site of work </t>
  </si>
  <si>
    <t xml:space="preserve">material cartage form Government stores </t>
  </si>
  <si>
    <t xml:space="preserve">The material for use in the work or his finished product can be got tested an approved lab, at the </t>
  </si>
  <si>
    <t xml:space="preserve">direction of incharge Engineer or his representative and all expencess in connection with such </t>
  </si>
  <si>
    <t xml:space="preserve">testing shall be borne by the Government on his account. </t>
  </si>
  <si>
    <r>
      <t>Contractor</t>
    </r>
    <r>
      <rPr>
        <sz val="11"/>
        <rFont val="Arial"/>
        <family val="2"/>
      </rPr>
      <t xml:space="preserve">
</t>
    </r>
  </si>
  <si>
    <t xml:space="preserve">        Executive Engineer</t>
  </si>
  <si>
    <t xml:space="preserve">        B u i l d i n g s D i v i s i o n </t>
  </si>
  <si>
    <t xml:space="preserve">         Tando Allahyar </t>
  </si>
  <si>
    <t xml:space="preserve">Total Part-B </t>
  </si>
  <si>
    <t>Renovation &amp; Uplifting of Tando Allahyar Gym Khana (Musjid)</t>
  </si>
</sst>
</file>

<file path=xl/styles.xml><?xml version="1.0" encoding="utf-8"?>
<styleSheet xmlns="http://schemas.openxmlformats.org/spreadsheetml/2006/main">
  <numFmts count="2">
    <numFmt numFmtId="164" formatCode="0.0"/>
    <numFmt numFmtId="165" formatCode="0.000"/>
  </numFmts>
  <fonts count="36">
    <font>
      <sz val="11"/>
      <color theme="1"/>
      <name val="Calibri"/>
      <family val="2"/>
      <scheme val="minor"/>
    </font>
    <font>
      <b/>
      <sz val="11"/>
      <color theme="1"/>
      <name val="Calibri"/>
      <family val="2"/>
      <scheme val="minor"/>
    </font>
    <font>
      <sz val="10"/>
      <name val="Arial"/>
      <family val="2"/>
    </font>
    <font>
      <b/>
      <i/>
      <sz val="13"/>
      <name val="Times New Roman"/>
      <family val="1"/>
    </font>
    <font>
      <b/>
      <sz val="12"/>
      <name val="Times New Roman"/>
      <family val="1"/>
    </font>
    <font>
      <b/>
      <sz val="10"/>
      <name val="Arial"/>
      <family val="2"/>
    </font>
    <font>
      <sz val="8"/>
      <name val="Times New Roman"/>
      <family val="1"/>
    </font>
    <font>
      <b/>
      <sz val="8"/>
      <name val="Times New Roman"/>
      <family val="1"/>
    </font>
    <font>
      <b/>
      <i/>
      <sz val="8"/>
      <name val="Times New Roman"/>
      <family val="1"/>
    </font>
    <font>
      <sz val="11"/>
      <color theme="1"/>
      <name val="Calibri"/>
      <family val="2"/>
      <scheme val="minor"/>
    </font>
    <font>
      <sz val="10"/>
      <name val="Arial"/>
      <family val="2"/>
    </font>
    <font>
      <b/>
      <sz val="12"/>
      <name val="Arial"/>
      <family val="2"/>
    </font>
    <font>
      <sz val="10"/>
      <color theme="1"/>
      <name val="Calibri"/>
      <family val="2"/>
      <scheme val="minor"/>
    </font>
    <font>
      <sz val="8"/>
      <name val="Arial"/>
      <family val="2"/>
    </font>
    <font>
      <b/>
      <sz val="12"/>
      <color theme="1"/>
      <name val="Calibri"/>
      <family val="2"/>
      <scheme val="minor"/>
    </font>
    <font>
      <sz val="10"/>
      <name val="Times New Roman"/>
      <family val="1"/>
    </font>
    <font>
      <sz val="13"/>
      <name val="Times New Roman"/>
      <family val="1"/>
    </font>
    <font>
      <b/>
      <sz val="9"/>
      <name val="Arial"/>
      <family val="2"/>
    </font>
    <font>
      <sz val="12"/>
      <color theme="1"/>
      <name val="Calibri"/>
      <family val="2"/>
      <scheme val="minor"/>
    </font>
    <font>
      <b/>
      <sz val="10"/>
      <name val="Times New Roman"/>
      <family val="1"/>
    </font>
    <font>
      <b/>
      <sz val="12"/>
      <color theme="1"/>
      <name val="Times New Roman"/>
      <family val="1"/>
    </font>
    <font>
      <sz val="10"/>
      <color theme="1"/>
      <name val="Times New Roman"/>
      <family val="1"/>
    </font>
    <font>
      <b/>
      <sz val="10"/>
      <color theme="1"/>
      <name val="Times New Roman"/>
      <family val="1"/>
    </font>
    <font>
      <b/>
      <u/>
      <sz val="10"/>
      <name val="Times New Roman"/>
      <family val="1"/>
    </font>
    <font>
      <b/>
      <u/>
      <sz val="10"/>
      <color theme="1"/>
      <name val="Times New Roman"/>
      <family val="1"/>
    </font>
    <font>
      <b/>
      <u/>
      <sz val="12"/>
      <color theme="1"/>
      <name val="Times New Roman"/>
      <family val="1"/>
    </font>
    <font>
      <b/>
      <u/>
      <sz val="13"/>
      <color theme="1"/>
      <name val="Calibri"/>
      <family val="2"/>
      <scheme val="minor"/>
    </font>
    <font>
      <sz val="10"/>
      <name val="Arial"/>
      <family val="2"/>
      <charset val="1"/>
    </font>
    <font>
      <b/>
      <sz val="25"/>
      <color theme="1"/>
      <name val="Times New Roman"/>
      <family val="1"/>
    </font>
    <font>
      <b/>
      <sz val="8"/>
      <name val="Arial"/>
      <family val="2"/>
    </font>
    <font>
      <b/>
      <u/>
      <sz val="10"/>
      <name val="Arial Black"/>
      <family val="2"/>
    </font>
    <font>
      <b/>
      <i/>
      <sz val="10"/>
      <name val="Times New Roman"/>
      <family val="1"/>
    </font>
    <font>
      <b/>
      <sz val="13"/>
      <name val="Times New Roman"/>
      <family val="1"/>
    </font>
    <font>
      <b/>
      <i/>
      <sz val="11"/>
      <name val="Arial"/>
      <family val="2"/>
    </font>
    <font>
      <sz val="11"/>
      <name val="Arial"/>
      <family val="2"/>
    </font>
    <font>
      <sz val="13"/>
      <name val="Arial"/>
      <family val="2"/>
    </font>
  </fonts>
  <fills count="2">
    <fill>
      <patternFill patternType="none"/>
    </fill>
    <fill>
      <patternFill patternType="gray125"/>
    </fill>
  </fills>
  <borders count="5">
    <border>
      <left/>
      <right/>
      <top/>
      <bottom/>
      <diagonal/>
    </border>
    <border>
      <left style="slantDashDot">
        <color indexed="64"/>
      </left>
      <right style="slantDashDot">
        <color indexed="64"/>
      </right>
      <top style="slantDashDot">
        <color indexed="64"/>
      </top>
      <bottom style="slantDashDot">
        <color indexed="64"/>
      </bottom>
      <diagonal/>
    </border>
    <border>
      <left/>
      <right/>
      <top/>
      <bottom style="slantDashDot">
        <color indexed="64"/>
      </bottom>
      <diagonal/>
    </border>
    <border>
      <left/>
      <right/>
      <top style="slantDashDot">
        <color indexed="64"/>
      </top>
      <bottom/>
      <diagonal/>
    </border>
    <border>
      <left/>
      <right/>
      <top style="thin">
        <color indexed="64"/>
      </top>
      <bottom style="double">
        <color indexed="64"/>
      </bottom>
      <diagonal/>
    </border>
  </borders>
  <cellStyleXfs count="7">
    <xf numFmtId="0" fontId="0" fillId="0" borderId="0"/>
    <xf numFmtId="0" fontId="2" fillId="0" borderId="0"/>
    <xf numFmtId="9" fontId="9" fillId="0" borderId="0" applyFont="0" applyFill="0" applyBorder="0" applyAlignment="0" applyProtection="0"/>
    <xf numFmtId="0" fontId="10" fillId="0" borderId="0"/>
    <xf numFmtId="0" fontId="2" fillId="0" borderId="0"/>
    <xf numFmtId="0" fontId="2" fillId="0" borderId="0"/>
    <xf numFmtId="0" fontId="27" fillId="0" borderId="0"/>
  </cellStyleXfs>
  <cellXfs count="117">
    <xf numFmtId="0" fontId="0" fillId="0" borderId="0" xfId="0"/>
    <xf numFmtId="0" fontId="0" fillId="0" borderId="0" xfId="0" applyAlignment="1">
      <alignment horizontal="right"/>
    </xf>
    <xf numFmtId="2" fontId="0" fillId="0" borderId="0" xfId="0" applyNumberFormat="1"/>
    <xf numFmtId="0" fontId="12" fillId="0" borderId="0" xfId="0" applyFont="1"/>
    <xf numFmtId="0" fontId="12" fillId="0" borderId="0" xfId="0" applyFont="1" applyAlignment="1"/>
    <xf numFmtId="2" fontId="12" fillId="0" borderId="0" xfId="0" applyNumberFormat="1" applyFont="1" applyAlignment="1"/>
    <xf numFmtId="2" fontId="12" fillId="0" borderId="0" xfId="0" applyNumberFormat="1" applyFont="1"/>
    <xf numFmtId="0" fontId="14" fillId="0" borderId="0" xfId="0" applyFont="1" applyAlignment="1">
      <alignment vertical="top"/>
    </xf>
    <xf numFmtId="0" fontId="5" fillId="0" borderId="1" xfId="3" applyFont="1" applyFill="1" applyBorder="1" applyAlignment="1">
      <alignment horizontal="center" vertical="center"/>
    </xf>
    <xf numFmtId="0" fontId="1" fillId="0" borderId="0" xfId="0" applyFont="1" applyAlignment="1"/>
    <xf numFmtId="2" fontId="12" fillId="0" borderId="0" xfId="0" applyNumberFormat="1" applyFont="1" applyAlignment="1">
      <alignment horizontal="right"/>
    </xf>
    <xf numFmtId="2" fontId="0" fillId="0" borderId="0" xfId="0" applyNumberFormat="1" applyAlignment="1">
      <alignment horizontal="right"/>
    </xf>
    <xf numFmtId="0" fontId="0" fillId="0" borderId="0" xfId="0" applyAlignment="1"/>
    <xf numFmtId="2" fontId="0" fillId="0" borderId="0" xfId="0" applyNumberFormat="1" applyAlignment="1"/>
    <xf numFmtId="0" fontId="13" fillId="0" borderId="0" xfId="0" applyFont="1" applyFill="1" applyBorder="1" applyAlignment="1">
      <alignment horizontal="center"/>
    </xf>
    <xf numFmtId="1" fontId="13" fillId="0" borderId="0" xfId="0" applyNumberFormat="1" applyFont="1" applyFill="1" applyBorder="1" applyAlignment="1">
      <alignment horizontal="center"/>
    </xf>
    <xf numFmtId="0" fontId="18" fillId="0" borderId="0" xfId="0" applyFont="1" applyAlignment="1"/>
    <xf numFmtId="0" fontId="12" fillId="0" borderId="0" xfId="0" applyFont="1" applyAlignment="1">
      <alignment horizontal="right"/>
    </xf>
    <xf numFmtId="0" fontId="0" fillId="0" borderId="0" xfId="0" applyAlignment="1">
      <alignment horizontal="center"/>
    </xf>
    <xf numFmtId="0" fontId="17" fillId="0" borderId="1" xfId="3" applyFont="1" applyFill="1" applyBorder="1" applyAlignment="1">
      <alignment horizontal="center" vertical="center" wrapText="1"/>
    </xf>
    <xf numFmtId="2" fontId="5" fillId="0" borderId="1" xfId="3" applyNumberFormat="1" applyFont="1" applyFill="1" applyBorder="1" applyAlignment="1">
      <alignment horizontal="center" vertical="center"/>
    </xf>
    <xf numFmtId="2" fontId="19" fillId="0" borderId="0" xfId="0" applyNumberFormat="1" applyFont="1" applyFill="1" applyBorder="1" applyAlignment="1">
      <alignment horizontal="right"/>
    </xf>
    <xf numFmtId="2" fontId="21" fillId="0" borderId="0" xfId="0" applyNumberFormat="1" applyFont="1" applyAlignment="1">
      <alignment horizontal="right"/>
    </xf>
    <xf numFmtId="0" fontId="21" fillId="0" borderId="0" xfId="0" applyFont="1" applyAlignment="1">
      <alignment horizontal="right"/>
    </xf>
    <xf numFmtId="0" fontId="21" fillId="0" borderId="0" xfId="0" applyFont="1"/>
    <xf numFmtId="0" fontId="21" fillId="0" borderId="0" xfId="0" applyFont="1" applyAlignment="1"/>
    <xf numFmtId="2" fontId="21" fillId="0" borderId="0" xfId="0" applyNumberFormat="1" applyFont="1"/>
    <xf numFmtId="2" fontId="21" fillId="0" borderId="0" xfId="0" applyNumberFormat="1" applyFont="1" applyAlignment="1"/>
    <xf numFmtId="2" fontId="22" fillId="0" borderId="0" xfId="0" applyNumberFormat="1" applyFont="1" applyAlignment="1">
      <alignment horizontal="right" vertical="center"/>
    </xf>
    <xf numFmtId="0" fontId="22" fillId="0" borderId="0" xfId="0" applyFont="1" applyAlignment="1">
      <alignment horizontal="center" vertical="center"/>
    </xf>
    <xf numFmtId="2" fontId="22" fillId="0" borderId="0" xfId="0" applyNumberFormat="1" applyFont="1" applyAlignment="1">
      <alignment horizontal="center" vertical="center"/>
    </xf>
    <xf numFmtId="2" fontId="22" fillId="0" borderId="0" xfId="0" applyNumberFormat="1" applyFont="1" applyAlignment="1">
      <alignment horizontal="right"/>
    </xf>
    <xf numFmtId="0" fontId="22" fillId="0" borderId="0" xfId="0" applyFont="1" applyAlignment="1">
      <alignment horizontal="center"/>
    </xf>
    <xf numFmtId="2" fontId="22" fillId="0" borderId="0" xfId="0" applyNumberFormat="1" applyFont="1" applyAlignment="1">
      <alignment horizontal="center"/>
    </xf>
    <xf numFmtId="0" fontId="15" fillId="0" borderId="0" xfId="0" applyFont="1" applyFill="1" applyBorder="1" applyAlignment="1">
      <alignment vertical="center" wrapText="1"/>
    </xf>
    <xf numFmtId="2" fontId="15" fillId="0" borderId="0" xfId="0" applyNumberFormat="1" applyFont="1" applyFill="1" applyBorder="1" applyAlignment="1">
      <alignment horizontal="right" vertical="center" wrapText="1"/>
    </xf>
    <xf numFmtId="2" fontId="15" fillId="0" borderId="0" xfId="0" applyNumberFormat="1" applyFont="1" applyFill="1" applyBorder="1" applyAlignment="1">
      <alignment vertical="center" wrapText="1"/>
    </xf>
    <xf numFmtId="9" fontId="21" fillId="0" borderId="0" xfId="2" applyFont="1"/>
    <xf numFmtId="9" fontId="22" fillId="0" borderId="0" xfId="0" applyNumberFormat="1" applyFont="1" applyAlignment="1">
      <alignment horizontal="center"/>
    </xf>
    <xf numFmtId="164" fontId="21" fillId="0" borderId="0" xfId="0" applyNumberFormat="1" applyFont="1" applyAlignment="1"/>
    <xf numFmtId="2" fontId="22" fillId="0" borderId="0" xfId="0" applyNumberFormat="1" applyFont="1" applyAlignment="1"/>
    <xf numFmtId="2" fontId="22" fillId="0" borderId="0" xfId="0" applyNumberFormat="1" applyFont="1"/>
    <xf numFmtId="0" fontId="15" fillId="0" borderId="0" xfId="0" applyFont="1" applyBorder="1" applyAlignment="1">
      <alignment horizontal="left" vertical="center"/>
    </xf>
    <xf numFmtId="1" fontId="15" fillId="0" borderId="0" xfId="0" applyNumberFormat="1" applyFont="1" applyBorder="1" applyAlignment="1">
      <alignment horizontal="right" vertical="center" wrapText="1"/>
    </xf>
    <xf numFmtId="1" fontId="15" fillId="0" borderId="0" xfId="0" applyNumberFormat="1" applyFont="1" applyBorder="1" applyAlignment="1">
      <alignment horizontal="center" vertical="center" wrapText="1"/>
    </xf>
    <xf numFmtId="2" fontId="15" fillId="0" borderId="0" xfId="0" applyNumberFormat="1" applyFont="1" applyBorder="1" applyAlignment="1">
      <alignment horizontal="right" vertical="center" wrapText="1"/>
    </xf>
    <xf numFmtId="0" fontId="15" fillId="0" borderId="0" xfId="0" applyFont="1" applyBorder="1" applyAlignment="1">
      <alignment vertical="center" wrapText="1"/>
    </xf>
    <xf numFmtId="2" fontId="15" fillId="0" borderId="0" xfId="0" applyNumberFormat="1" applyFont="1" applyBorder="1" applyAlignment="1">
      <alignment horizontal="left" vertical="center" wrapText="1"/>
    </xf>
    <xf numFmtId="2" fontId="15" fillId="0" borderId="0" xfId="0" applyNumberFormat="1" applyFont="1" applyBorder="1" applyAlignment="1">
      <alignment vertical="center" wrapText="1"/>
    </xf>
    <xf numFmtId="2" fontId="19" fillId="0" borderId="0" xfId="0" applyNumberFormat="1" applyFont="1" applyFill="1" applyBorder="1" applyAlignment="1">
      <alignment horizontal="center"/>
    </xf>
    <xf numFmtId="0" fontId="19" fillId="0" borderId="0" xfId="0" applyFont="1" applyFill="1" applyBorder="1" applyAlignment="1">
      <alignment horizontal="center"/>
    </xf>
    <xf numFmtId="0" fontId="15" fillId="0" borderId="0" xfId="0" applyFont="1" applyFill="1" applyBorder="1" applyAlignment="1">
      <alignment horizontal="left" vertical="center"/>
    </xf>
    <xf numFmtId="10" fontId="21" fillId="0" borderId="0" xfId="0" applyNumberFormat="1" applyFont="1" applyAlignment="1"/>
    <xf numFmtId="0" fontId="22" fillId="0" borderId="0" xfId="0" applyFont="1" applyAlignment="1">
      <alignment vertical="top"/>
    </xf>
    <xf numFmtId="2" fontId="15" fillId="0" borderId="0" xfId="0" applyNumberFormat="1" applyFont="1" applyFill="1" applyBorder="1" applyAlignment="1">
      <alignment horizontal="right"/>
    </xf>
    <xf numFmtId="0" fontId="15" fillId="0" borderId="0" xfId="0" applyFont="1" applyFill="1" applyBorder="1" applyAlignment="1">
      <alignment horizontal="center"/>
    </xf>
    <xf numFmtId="1" fontId="15" fillId="0" borderId="0" xfId="0" applyNumberFormat="1" applyFont="1" applyFill="1" applyBorder="1" applyAlignment="1">
      <alignment horizontal="center"/>
    </xf>
    <xf numFmtId="0" fontId="23" fillId="0" borderId="0" xfId="0" applyFont="1" applyFill="1" applyBorder="1" applyAlignment="1">
      <alignment horizontal="left" vertical="center"/>
    </xf>
    <xf numFmtId="1" fontId="15" fillId="0" borderId="0" xfId="0" applyNumberFormat="1" applyFont="1" applyFill="1" applyBorder="1" applyAlignment="1">
      <alignment horizontal="center" vertical="center" wrapText="1"/>
    </xf>
    <xf numFmtId="1" fontId="15" fillId="0" borderId="0" xfId="0" applyNumberFormat="1" applyFont="1" applyFill="1" applyBorder="1" applyAlignment="1">
      <alignment horizontal="left" vertical="center" wrapText="1"/>
    </xf>
    <xf numFmtId="2" fontId="15" fillId="0" borderId="0" xfId="0" applyNumberFormat="1" applyFont="1" applyFill="1" applyBorder="1" applyAlignment="1">
      <alignment horizontal="left" vertical="center" wrapText="1"/>
    </xf>
    <xf numFmtId="0" fontId="22" fillId="0" borderId="0" xfId="0" applyFont="1"/>
    <xf numFmtId="0" fontId="21" fillId="0" borderId="0" xfId="0" applyFont="1" applyAlignment="1">
      <alignment vertical="top" wrapText="1"/>
    </xf>
    <xf numFmtId="2" fontId="4" fillId="0" borderId="0" xfId="0" applyNumberFormat="1" applyFont="1" applyFill="1" applyBorder="1" applyAlignment="1">
      <alignment horizontal="right" vertical="center"/>
    </xf>
    <xf numFmtId="2"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17" fillId="0" borderId="0" xfId="3" applyFont="1" applyFill="1" applyBorder="1" applyAlignment="1">
      <alignment horizontal="center" vertical="center" wrapText="1"/>
    </xf>
    <xf numFmtId="0" fontId="11" fillId="0" borderId="0" xfId="3" applyFont="1" applyFill="1" applyBorder="1" applyAlignment="1">
      <alignment horizontal="center" vertical="center"/>
    </xf>
    <xf numFmtId="0" fontId="11" fillId="0" borderId="3" xfId="3" applyFont="1" applyFill="1" applyBorder="1" applyAlignment="1">
      <alignment horizontal="center" vertical="center"/>
    </xf>
    <xf numFmtId="2" fontId="5" fillId="0" borderId="3" xfId="3" applyNumberFormat="1" applyFont="1" applyFill="1" applyBorder="1" applyAlignment="1">
      <alignment horizontal="center" vertical="center"/>
    </xf>
    <xf numFmtId="0" fontId="5" fillId="0" borderId="0" xfId="3" applyFont="1" applyFill="1" applyBorder="1" applyAlignment="1">
      <alignment horizontal="center" vertical="center"/>
    </xf>
    <xf numFmtId="0" fontId="25" fillId="0" borderId="3" xfId="0" applyFont="1" applyBorder="1"/>
    <xf numFmtId="0" fontId="25" fillId="0" borderId="0" xfId="0" applyFont="1"/>
    <xf numFmtId="0" fontId="0" fillId="0" borderId="0" xfId="0" applyBorder="1" applyAlignment="1">
      <alignment horizontal="center"/>
    </xf>
    <xf numFmtId="1" fontId="22" fillId="0" borderId="0" xfId="0" applyNumberFormat="1" applyFont="1" applyAlignment="1">
      <alignment horizontal="center"/>
    </xf>
    <xf numFmtId="1" fontId="22" fillId="0" borderId="0" xfId="0" applyNumberFormat="1" applyFont="1" applyAlignment="1">
      <alignment horizontal="center" vertical="center"/>
    </xf>
    <xf numFmtId="1" fontId="19" fillId="0" borderId="0" xfId="0" applyNumberFormat="1" applyFont="1" applyFill="1" applyBorder="1" applyAlignment="1">
      <alignment horizontal="center"/>
    </xf>
    <xf numFmtId="0" fontId="31" fillId="0" borderId="0" xfId="0" applyFont="1" applyBorder="1" applyAlignment="1">
      <alignment horizontal="center"/>
    </xf>
    <xf numFmtId="0" fontId="7" fillId="0" borderId="0" xfId="0" applyFont="1" applyBorder="1" applyAlignment="1">
      <alignment horizontal="left" vertical="top" wrapText="1"/>
    </xf>
    <xf numFmtId="0" fontId="6" fillId="0" borderId="0" xfId="0" applyFont="1" applyAlignment="1">
      <alignment horizontal="left"/>
    </xf>
    <xf numFmtId="2" fontId="7" fillId="0" borderId="0" xfId="0" applyNumberFormat="1" applyFont="1" applyBorder="1" applyAlignment="1">
      <alignment horizontal="left"/>
    </xf>
    <xf numFmtId="0" fontId="8" fillId="0" borderId="0" xfId="0" applyFont="1" applyBorder="1" applyAlignment="1">
      <alignment horizontal="center"/>
    </xf>
    <xf numFmtId="0" fontId="13" fillId="0" borderId="0" xfId="0" applyFont="1" applyAlignment="1"/>
    <xf numFmtId="0" fontId="6" fillId="0" borderId="0" xfId="0" applyFont="1" applyBorder="1" applyAlignment="1">
      <alignment horizontal="left"/>
    </xf>
    <xf numFmtId="2" fontId="6" fillId="0" borderId="0" xfId="0" applyNumberFormat="1" applyFont="1" applyBorder="1" applyAlignment="1">
      <alignment horizontal="left"/>
    </xf>
    <xf numFmtId="165" fontId="6" fillId="0" borderId="0" xfId="0" applyNumberFormat="1" applyFont="1" applyBorder="1" applyAlignment="1">
      <alignment horizontal="left"/>
    </xf>
    <xf numFmtId="0" fontId="7" fillId="0" borderId="0" xfId="0" applyFont="1" applyAlignment="1"/>
    <xf numFmtId="0" fontId="7" fillId="0" borderId="0" xfId="0" applyFont="1" applyAlignment="1">
      <alignment vertical="center"/>
    </xf>
    <xf numFmtId="0" fontId="13" fillId="0" borderId="0" xfId="0" applyFont="1"/>
    <xf numFmtId="0" fontId="19" fillId="0" borderId="0" xfId="0" applyFont="1" applyBorder="1" applyAlignment="1">
      <alignment horizontal="left" vertical="top" wrapText="1"/>
    </xf>
    <xf numFmtId="0" fontId="15" fillId="0" borderId="0" xfId="0" applyFont="1" applyBorder="1" applyAlignment="1">
      <alignment horizontal="left"/>
    </xf>
    <xf numFmtId="2" fontId="15" fillId="0" borderId="0" xfId="0" applyNumberFormat="1" applyFont="1" applyBorder="1" applyAlignment="1">
      <alignment horizontal="left"/>
    </xf>
    <xf numFmtId="165" fontId="15" fillId="0" borderId="0" xfId="0" applyNumberFormat="1" applyFont="1" applyBorder="1" applyAlignment="1">
      <alignment horizontal="left"/>
    </xf>
    <xf numFmtId="2" fontId="4" fillId="0" borderId="0" xfId="0" applyNumberFormat="1" applyFont="1" applyBorder="1" applyAlignment="1">
      <alignment horizontal="left"/>
    </xf>
    <xf numFmtId="0" fontId="32" fillId="0" borderId="0" xfId="0" applyFont="1" applyBorder="1" applyAlignment="1">
      <alignment vertical="top" wrapText="1"/>
    </xf>
    <xf numFmtId="0" fontId="35" fillId="0" borderId="0" xfId="0" applyFont="1"/>
    <xf numFmtId="0" fontId="3" fillId="0" borderId="0" xfId="0" applyFont="1" applyAlignment="1">
      <alignment horizontal="center"/>
    </xf>
    <xf numFmtId="0" fontId="35" fillId="0" borderId="0" xfId="0" applyFont="1" applyAlignment="1"/>
    <xf numFmtId="0" fontId="16" fillId="0" borderId="0" xfId="0" applyFont="1" applyAlignment="1">
      <alignment vertical="top" wrapText="1"/>
    </xf>
    <xf numFmtId="0" fontId="3" fillId="0" borderId="0" xfId="0" applyFont="1" applyAlignment="1"/>
    <xf numFmtId="0" fontId="3" fillId="0" borderId="0" xfId="0" applyFont="1" applyAlignment="1">
      <alignment horizontal="center" vertical="center"/>
    </xf>
    <xf numFmtId="0" fontId="3" fillId="0" borderId="0" xfId="0" applyFont="1" applyAlignment="1">
      <alignment vertical="center"/>
    </xf>
    <xf numFmtId="0" fontId="15" fillId="0" borderId="0" xfId="0" applyFont="1" applyFill="1" applyBorder="1" applyAlignment="1">
      <alignment horizontal="justify" vertical="center" wrapText="1"/>
    </xf>
    <xf numFmtId="0" fontId="21" fillId="0" borderId="0" xfId="0" applyFont="1" applyAlignment="1">
      <alignment horizontal="justify" vertical="center" wrapText="1"/>
    </xf>
    <xf numFmtId="0" fontId="0" fillId="0" borderId="2" xfId="0" applyFont="1" applyBorder="1" applyAlignment="1">
      <alignment horizontal="center" vertical="center"/>
    </xf>
    <xf numFmtId="0" fontId="21" fillId="0" borderId="0" xfId="0" applyFont="1" applyFill="1" applyAlignment="1">
      <alignment horizontal="justify" vertical="center" wrapText="1"/>
    </xf>
    <xf numFmtId="2" fontId="4" fillId="0" borderId="4" xfId="0" applyNumberFormat="1" applyFont="1" applyBorder="1" applyAlignment="1">
      <alignment horizontal="center" vertical="center"/>
    </xf>
    <xf numFmtId="0" fontId="11" fillId="0" borderId="1" xfId="3" applyFont="1" applyFill="1" applyBorder="1" applyAlignment="1">
      <alignment horizontal="center" vertical="center"/>
    </xf>
    <xf numFmtId="0" fontId="26" fillId="0" borderId="2" xfId="0" applyFont="1" applyBorder="1" applyAlignment="1">
      <alignment horizontal="left" vertical="center"/>
    </xf>
    <xf numFmtId="21" fontId="15" fillId="0" borderId="0" xfId="0" applyNumberFormat="1" applyFont="1" applyFill="1" applyBorder="1" applyAlignment="1">
      <alignment horizontal="justify" vertical="center" wrapText="1"/>
    </xf>
    <xf numFmtId="1" fontId="20" fillId="0" borderId="4" xfId="0" applyNumberFormat="1" applyFont="1" applyBorder="1" applyAlignment="1">
      <alignment horizontal="center" vertical="center"/>
    </xf>
    <xf numFmtId="0" fontId="24" fillId="0" borderId="0" xfId="0" applyFont="1" applyBorder="1" applyAlignment="1">
      <alignment horizontal="left" vertical="center"/>
    </xf>
    <xf numFmtId="0" fontId="28" fillId="0" borderId="0" xfId="0" applyFont="1" applyAlignment="1">
      <alignment horizontal="center" vertical="center"/>
    </xf>
    <xf numFmtId="0" fontId="29" fillId="0" borderId="0" xfId="0" applyFont="1" applyBorder="1" applyAlignment="1">
      <alignment horizontal="right" vertical="top" wrapText="1"/>
    </xf>
    <xf numFmtId="0" fontId="29" fillId="0" borderId="0" xfId="0" applyFont="1" applyBorder="1" applyAlignment="1">
      <alignment horizontal="right" vertical="center" wrapText="1"/>
    </xf>
    <xf numFmtId="0" fontId="30" fillId="0" borderId="0" xfId="0" applyFont="1" applyBorder="1" applyAlignment="1">
      <alignment horizontal="left" vertical="top" wrapText="1"/>
    </xf>
    <xf numFmtId="0" fontId="33" fillId="0" borderId="0" xfId="0" applyFont="1" applyBorder="1" applyAlignment="1">
      <alignment horizontal="left" vertical="top" wrapText="1"/>
    </xf>
  </cellXfs>
  <cellStyles count="7">
    <cellStyle name="Excel Built-in Normal" xfId="6"/>
    <cellStyle name="Normal" xfId="0" builtinId="0"/>
    <cellStyle name="Normal 2" xfId="1"/>
    <cellStyle name="Normal 3" xfId="4"/>
    <cellStyle name="Normal 4" xfId="3"/>
    <cellStyle name="Normal 5" xfId="5"/>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155"/>
  <sheetViews>
    <sheetView tabSelected="1" topLeftCell="A115" workbookViewId="0">
      <selection activeCell="D2" sqref="D2:P2"/>
    </sheetView>
  </sheetViews>
  <sheetFormatPr defaultRowHeight="15.75"/>
  <cols>
    <col min="1" max="1" width="4.140625" style="7" customWidth="1"/>
    <col min="2" max="2" width="2.85546875" style="3" customWidth="1"/>
    <col min="3" max="3" width="11.28515625" customWidth="1"/>
    <col min="4" max="4" width="2.85546875" customWidth="1"/>
    <col min="5" max="5" width="3" customWidth="1"/>
    <col min="6" max="6" width="2.7109375" style="12" customWidth="1"/>
    <col min="7" max="7" width="1.85546875" style="2" customWidth="1"/>
    <col min="8" max="8" width="7.28515625" style="11" customWidth="1"/>
    <col min="9" max="9" width="2" style="2" customWidth="1"/>
    <col min="10" max="10" width="7.7109375" style="13" customWidth="1"/>
    <col min="11" max="11" width="1.7109375" style="2" customWidth="1"/>
    <col min="12" max="12" width="5.7109375" style="11" customWidth="1"/>
    <col min="13" max="13" width="9" style="10" customWidth="1"/>
    <col min="14" max="14" width="9" style="17" customWidth="1"/>
    <col min="15" max="15" width="5.42578125" style="3" customWidth="1"/>
    <col min="16" max="16" width="11.5703125" style="4" customWidth="1"/>
    <col min="17" max="17" width="7.5703125" customWidth="1"/>
    <col min="19" max="19" width="14.28515625" customWidth="1"/>
    <col min="21" max="21" width="2.140625" customWidth="1"/>
  </cols>
  <sheetData>
    <row r="1" spans="1:19" ht="30.75">
      <c r="A1" s="112" t="s">
        <v>51</v>
      </c>
      <c r="B1" s="112"/>
      <c r="C1" s="112"/>
      <c r="D1" s="112"/>
      <c r="E1" s="112"/>
      <c r="F1" s="112"/>
      <c r="G1" s="112"/>
      <c r="H1" s="112"/>
      <c r="I1" s="112"/>
      <c r="J1" s="112"/>
      <c r="K1" s="112"/>
      <c r="L1" s="112"/>
      <c r="M1" s="112"/>
      <c r="N1" s="112"/>
      <c r="O1" s="112"/>
      <c r="P1" s="112"/>
    </row>
    <row r="2" spans="1:19" ht="23.25" customHeight="1" thickBot="1">
      <c r="A2" s="104" t="s">
        <v>8</v>
      </c>
      <c r="B2" s="104"/>
      <c r="C2" s="104"/>
      <c r="D2" s="108" t="s">
        <v>95</v>
      </c>
      <c r="E2" s="108"/>
      <c r="F2" s="108"/>
      <c r="G2" s="108"/>
      <c r="H2" s="108"/>
      <c r="I2" s="108"/>
      <c r="J2" s="108"/>
      <c r="K2" s="108"/>
      <c r="L2" s="108"/>
      <c r="M2" s="108"/>
      <c r="N2" s="108"/>
      <c r="O2" s="108"/>
      <c r="P2" s="108"/>
      <c r="Q2" s="9"/>
      <c r="R2" s="9"/>
      <c r="S2" s="9"/>
    </row>
    <row r="3" spans="1:19" ht="24" customHeight="1" thickBot="1">
      <c r="A3" s="19" t="s">
        <v>9</v>
      </c>
      <c r="B3" s="107" t="s">
        <v>10</v>
      </c>
      <c r="C3" s="107"/>
      <c r="D3" s="107"/>
      <c r="E3" s="107"/>
      <c r="F3" s="107"/>
      <c r="G3" s="107"/>
      <c r="H3" s="107"/>
      <c r="I3" s="107"/>
      <c r="J3" s="107"/>
      <c r="K3" s="107"/>
      <c r="L3" s="107"/>
      <c r="M3" s="20" t="s">
        <v>11</v>
      </c>
      <c r="N3" s="8" t="s">
        <v>12</v>
      </c>
      <c r="O3" s="8" t="s">
        <v>13</v>
      </c>
      <c r="P3" s="8" t="s">
        <v>14</v>
      </c>
    </row>
    <row r="4" spans="1:19" ht="18" customHeight="1">
      <c r="A4" s="66"/>
      <c r="B4" s="67"/>
      <c r="C4" s="71" t="s">
        <v>46</v>
      </c>
      <c r="D4" s="68"/>
      <c r="E4" s="68"/>
      <c r="F4" s="68"/>
      <c r="G4" s="68"/>
      <c r="H4" s="68"/>
      <c r="I4" s="68"/>
      <c r="J4" s="68"/>
      <c r="K4" s="68"/>
      <c r="L4" s="68"/>
      <c r="M4" s="69"/>
      <c r="N4" s="70"/>
      <c r="O4" s="70"/>
      <c r="P4" s="70"/>
    </row>
    <row r="5" spans="1:19" s="3" customFormat="1" ht="26.25" customHeight="1">
      <c r="A5" s="53">
        <v>1</v>
      </c>
      <c r="C5" s="102" t="s">
        <v>26</v>
      </c>
      <c r="D5" s="102"/>
      <c r="E5" s="102"/>
      <c r="F5" s="102"/>
      <c r="G5" s="102"/>
      <c r="H5" s="102"/>
      <c r="I5" s="102"/>
      <c r="J5" s="102"/>
      <c r="K5" s="102"/>
      <c r="L5" s="102"/>
      <c r="M5" s="102"/>
      <c r="N5" s="23"/>
      <c r="O5" s="24"/>
      <c r="P5" s="25"/>
    </row>
    <row r="6" spans="1:19" s="3" customFormat="1" ht="12.75">
      <c r="A6" s="53"/>
      <c r="B6" s="24"/>
      <c r="C6" s="24"/>
      <c r="D6" s="24"/>
      <c r="E6" s="24"/>
      <c r="F6" s="25"/>
      <c r="G6" s="26"/>
      <c r="H6" s="22"/>
      <c r="I6" s="26"/>
      <c r="J6" s="27"/>
      <c r="K6" s="26"/>
      <c r="L6" s="22"/>
      <c r="M6" s="28">
        <v>286.19</v>
      </c>
      <c r="N6" s="30">
        <v>5445</v>
      </c>
      <c r="O6" s="29" t="s">
        <v>4</v>
      </c>
      <c r="P6" s="75">
        <f>M6*N6/1000</f>
        <v>1558.3045500000001</v>
      </c>
    </row>
    <row r="7" spans="1:19" s="3" customFormat="1" ht="12.75">
      <c r="A7" s="114" t="s">
        <v>53</v>
      </c>
      <c r="B7" s="114"/>
      <c r="C7" s="114"/>
      <c r="D7" s="114"/>
      <c r="E7" s="114"/>
      <c r="F7" s="114"/>
      <c r="G7" s="114"/>
      <c r="H7" s="114"/>
      <c r="I7" s="114"/>
      <c r="J7" s="114"/>
      <c r="K7" s="114"/>
      <c r="L7" s="114"/>
      <c r="M7" s="114"/>
      <c r="N7" s="114"/>
      <c r="O7" s="114"/>
      <c r="P7" s="114"/>
    </row>
    <row r="8" spans="1:19" s="3" customFormat="1" ht="14.25" customHeight="1">
      <c r="A8" s="53">
        <v>2</v>
      </c>
      <c r="B8" s="24"/>
      <c r="C8" s="109" t="s">
        <v>27</v>
      </c>
      <c r="D8" s="109"/>
      <c r="E8" s="109"/>
      <c r="F8" s="109"/>
      <c r="G8" s="109"/>
      <c r="H8" s="109"/>
      <c r="I8" s="109"/>
      <c r="J8" s="109"/>
      <c r="K8" s="109"/>
      <c r="L8" s="109"/>
      <c r="M8" s="109"/>
      <c r="N8" s="23"/>
      <c r="O8" s="24"/>
      <c r="P8" s="25"/>
    </row>
    <row r="9" spans="1:19" s="3" customFormat="1" ht="12.75">
      <c r="A9" s="53"/>
      <c r="B9" s="24"/>
      <c r="C9" s="24"/>
      <c r="D9" s="24"/>
      <c r="E9" s="24"/>
      <c r="F9" s="25"/>
      <c r="G9" s="26"/>
      <c r="H9" s="25"/>
      <c r="I9" s="26"/>
      <c r="J9" s="22"/>
      <c r="K9" s="26"/>
      <c r="L9" s="22"/>
      <c r="M9" s="31">
        <v>945.38</v>
      </c>
      <c r="N9" s="32">
        <v>1285.6300000000001</v>
      </c>
      <c r="O9" s="32" t="s">
        <v>4</v>
      </c>
      <c r="P9" s="74">
        <f>M9*N9%</f>
        <v>12154.088894</v>
      </c>
    </row>
    <row r="10" spans="1:19" s="3" customFormat="1" ht="12.75">
      <c r="A10" s="114" t="s">
        <v>54</v>
      </c>
      <c r="B10" s="114"/>
      <c r="C10" s="114"/>
      <c r="D10" s="114"/>
      <c r="E10" s="114"/>
      <c r="F10" s="114"/>
      <c r="G10" s="114"/>
      <c r="H10" s="114"/>
      <c r="I10" s="114"/>
      <c r="J10" s="114"/>
      <c r="K10" s="114"/>
      <c r="L10" s="114"/>
      <c r="M10" s="114"/>
      <c r="N10" s="114"/>
      <c r="O10" s="114"/>
      <c r="P10" s="114"/>
    </row>
    <row r="11" spans="1:19" s="3" customFormat="1" ht="52.5" customHeight="1">
      <c r="A11" s="53">
        <v>3</v>
      </c>
      <c r="C11" s="102" t="s">
        <v>43</v>
      </c>
      <c r="D11" s="102"/>
      <c r="E11" s="102"/>
      <c r="F11" s="102"/>
      <c r="G11" s="102"/>
      <c r="H11" s="102"/>
      <c r="I11" s="102"/>
      <c r="J11" s="102"/>
      <c r="K11" s="102"/>
      <c r="L11" s="102"/>
      <c r="M11" s="102"/>
      <c r="N11" s="23"/>
      <c r="O11" s="24"/>
      <c r="P11" s="27"/>
    </row>
    <row r="12" spans="1:19" s="3" customFormat="1" ht="12.75">
      <c r="A12" s="53"/>
      <c r="B12" s="24"/>
      <c r="C12" s="24"/>
      <c r="D12" s="24"/>
      <c r="E12" s="24"/>
      <c r="F12" s="25"/>
      <c r="G12" s="26"/>
      <c r="H12" s="22"/>
      <c r="I12" s="26"/>
      <c r="J12" s="27"/>
      <c r="K12" s="26"/>
      <c r="L12" s="22"/>
      <c r="M12" s="31">
        <v>1541</v>
      </c>
      <c r="N12" s="32">
        <v>3176.25</v>
      </c>
      <c r="O12" s="32" t="s">
        <v>4</v>
      </c>
      <c r="P12" s="74">
        <f>M12*N12%</f>
        <v>48946.012499999997</v>
      </c>
    </row>
    <row r="13" spans="1:19" s="3" customFormat="1" ht="12.75">
      <c r="A13" s="114" t="s">
        <v>52</v>
      </c>
      <c r="B13" s="114"/>
      <c r="C13" s="114"/>
      <c r="D13" s="114"/>
      <c r="E13" s="114"/>
      <c r="F13" s="114"/>
      <c r="G13" s="114"/>
      <c r="H13" s="114"/>
      <c r="I13" s="114"/>
      <c r="J13" s="114"/>
      <c r="K13" s="114"/>
      <c r="L13" s="114"/>
      <c r="M13" s="114"/>
      <c r="N13" s="114"/>
      <c r="O13" s="114"/>
      <c r="P13" s="114"/>
    </row>
    <row r="14" spans="1:19" s="3" customFormat="1" ht="27.75" customHeight="1">
      <c r="A14" s="53">
        <v>4</v>
      </c>
      <c r="C14" s="103" t="s">
        <v>28</v>
      </c>
      <c r="D14" s="103"/>
      <c r="E14" s="103"/>
      <c r="F14" s="103"/>
      <c r="G14" s="103"/>
      <c r="H14" s="103"/>
      <c r="I14" s="103"/>
      <c r="J14" s="103"/>
      <c r="K14" s="103"/>
      <c r="L14" s="103"/>
      <c r="M14" s="103"/>
      <c r="N14" s="23"/>
      <c r="O14" s="24"/>
      <c r="P14" s="25"/>
    </row>
    <row r="15" spans="1:19" s="3" customFormat="1" ht="12.75">
      <c r="A15" s="53"/>
      <c r="B15" s="24"/>
      <c r="C15" s="24"/>
      <c r="D15" s="24"/>
      <c r="E15" s="24"/>
      <c r="F15" s="25"/>
      <c r="G15" s="26"/>
      <c r="H15" s="22"/>
      <c r="I15" s="26"/>
      <c r="J15" s="27"/>
      <c r="K15" s="26"/>
      <c r="L15" s="22"/>
      <c r="M15" s="31">
        <v>708.73</v>
      </c>
      <c r="N15" s="32">
        <v>9416.2800000000007</v>
      </c>
      <c r="O15" s="32" t="s">
        <v>4</v>
      </c>
      <c r="P15" s="74">
        <f>M15*N15%</f>
        <v>66736.001243999999</v>
      </c>
    </row>
    <row r="16" spans="1:19" s="3" customFormat="1" ht="12.75">
      <c r="A16" s="114" t="s">
        <v>55</v>
      </c>
      <c r="B16" s="114"/>
      <c r="C16" s="114"/>
      <c r="D16" s="114"/>
      <c r="E16" s="114"/>
      <c r="F16" s="114"/>
      <c r="G16" s="114"/>
      <c r="H16" s="114"/>
      <c r="I16" s="114"/>
      <c r="J16" s="114"/>
      <c r="K16" s="114"/>
      <c r="L16" s="114"/>
      <c r="M16" s="114"/>
      <c r="N16" s="114"/>
      <c r="O16" s="114"/>
      <c r="P16" s="114"/>
    </row>
    <row r="17" spans="1:19" s="3" customFormat="1" ht="26.25" customHeight="1">
      <c r="A17" s="53">
        <v>5</v>
      </c>
      <c r="C17" s="103" t="s">
        <v>29</v>
      </c>
      <c r="D17" s="103"/>
      <c r="E17" s="103"/>
      <c r="F17" s="103"/>
      <c r="G17" s="103"/>
      <c r="H17" s="103"/>
      <c r="I17" s="103"/>
      <c r="J17" s="103"/>
      <c r="K17" s="103"/>
      <c r="L17" s="103"/>
      <c r="M17" s="103"/>
      <c r="N17" s="23"/>
      <c r="O17" s="24"/>
      <c r="P17" s="25"/>
    </row>
    <row r="18" spans="1:19" s="3" customFormat="1" ht="12.75">
      <c r="A18" s="53"/>
      <c r="B18" s="24"/>
      <c r="C18" s="24"/>
      <c r="D18" s="24"/>
      <c r="E18" s="24"/>
      <c r="F18" s="25"/>
      <c r="G18" s="26"/>
      <c r="H18" s="22"/>
      <c r="I18" s="26"/>
      <c r="J18" s="27"/>
      <c r="K18" s="26"/>
      <c r="L18" s="22"/>
      <c r="M18" s="31">
        <v>332.44</v>
      </c>
      <c r="N18" s="32">
        <v>11948.36</v>
      </c>
      <c r="O18" s="32" t="s">
        <v>4</v>
      </c>
      <c r="P18" s="74">
        <f>M18*N18%</f>
        <v>39721.127984000006</v>
      </c>
    </row>
    <row r="19" spans="1:19" s="3" customFormat="1" ht="12.75">
      <c r="A19" s="113" t="s">
        <v>56</v>
      </c>
      <c r="B19" s="113"/>
      <c r="C19" s="113"/>
      <c r="D19" s="113"/>
      <c r="E19" s="113"/>
      <c r="F19" s="113"/>
      <c r="G19" s="113"/>
      <c r="H19" s="113"/>
      <c r="I19" s="113"/>
      <c r="J19" s="113"/>
      <c r="K19" s="113"/>
      <c r="L19" s="113"/>
      <c r="M19" s="113"/>
      <c r="N19" s="113"/>
      <c r="O19" s="113"/>
      <c r="P19" s="113"/>
    </row>
    <row r="20" spans="1:19" s="3" customFormat="1" ht="103.5" customHeight="1">
      <c r="A20" s="53">
        <v>6</v>
      </c>
      <c r="B20" s="24"/>
      <c r="C20" s="102" t="s">
        <v>15</v>
      </c>
      <c r="D20" s="102"/>
      <c r="E20" s="102"/>
      <c r="F20" s="102"/>
      <c r="G20" s="102"/>
      <c r="H20" s="102"/>
      <c r="I20" s="102"/>
      <c r="J20" s="102"/>
      <c r="K20" s="102"/>
      <c r="L20" s="102"/>
      <c r="M20" s="102"/>
      <c r="N20" s="23"/>
      <c r="O20" s="24"/>
      <c r="P20" s="25"/>
    </row>
    <row r="21" spans="1:19" s="3" customFormat="1" ht="12.75">
      <c r="A21" s="53"/>
      <c r="B21" s="24"/>
      <c r="C21" s="24"/>
      <c r="D21" s="24"/>
      <c r="E21" s="24"/>
      <c r="F21" s="25"/>
      <c r="G21" s="26"/>
      <c r="H21" s="22"/>
      <c r="I21" s="26"/>
      <c r="J21" s="27"/>
      <c r="K21" s="26"/>
      <c r="L21" s="22"/>
      <c r="M21" s="31">
        <v>1659.84</v>
      </c>
      <c r="N21" s="33">
        <v>337</v>
      </c>
      <c r="O21" s="32" t="s">
        <v>5</v>
      </c>
      <c r="P21" s="74">
        <v>559367</v>
      </c>
    </row>
    <row r="22" spans="1:19" s="3" customFormat="1" ht="12.75">
      <c r="A22" s="113" t="s">
        <v>57</v>
      </c>
      <c r="B22" s="113"/>
      <c r="C22" s="113"/>
      <c r="D22" s="113"/>
      <c r="E22" s="113"/>
      <c r="F22" s="113"/>
      <c r="G22" s="113"/>
      <c r="H22" s="113"/>
      <c r="I22" s="113"/>
      <c r="J22" s="113"/>
      <c r="K22" s="113"/>
      <c r="L22" s="113"/>
      <c r="M22" s="113"/>
      <c r="N22" s="113"/>
      <c r="O22" s="113"/>
      <c r="P22" s="113"/>
    </row>
    <row r="23" spans="1:19" s="3" customFormat="1" ht="54.75" customHeight="1">
      <c r="A23" s="53">
        <v>7</v>
      </c>
      <c r="B23" s="24"/>
      <c r="C23" s="102" t="s">
        <v>16</v>
      </c>
      <c r="D23" s="102"/>
      <c r="E23" s="102"/>
      <c r="F23" s="102"/>
      <c r="G23" s="102"/>
      <c r="H23" s="102"/>
      <c r="I23" s="102"/>
      <c r="J23" s="102"/>
      <c r="K23" s="102"/>
      <c r="L23" s="102"/>
      <c r="M23" s="102"/>
      <c r="N23" s="23"/>
      <c r="O23" s="24"/>
      <c r="P23" s="25"/>
    </row>
    <row r="24" spans="1:19" s="3" customFormat="1" ht="12.75">
      <c r="A24" s="53"/>
      <c r="B24" s="24"/>
      <c r="C24" s="24"/>
      <c r="D24" s="24"/>
      <c r="E24" s="24"/>
      <c r="F24" s="25"/>
      <c r="G24" s="26"/>
      <c r="H24" s="22"/>
      <c r="I24" s="37"/>
      <c r="J24" s="27"/>
      <c r="K24" s="26"/>
      <c r="L24" s="22"/>
      <c r="M24" s="31">
        <v>99.59</v>
      </c>
      <c r="N24" s="33">
        <v>5001.7</v>
      </c>
      <c r="O24" s="32" t="s">
        <v>6</v>
      </c>
      <c r="P24" s="74">
        <f>M24*N24</f>
        <v>498119.30300000001</v>
      </c>
      <c r="S24" s="6"/>
    </row>
    <row r="25" spans="1:19" s="3" customFormat="1" ht="12.75">
      <c r="A25" s="113" t="s">
        <v>58</v>
      </c>
      <c r="B25" s="113"/>
      <c r="C25" s="113"/>
      <c r="D25" s="113"/>
      <c r="E25" s="113"/>
      <c r="F25" s="113"/>
      <c r="G25" s="113"/>
      <c r="H25" s="113"/>
      <c r="I25" s="113"/>
      <c r="J25" s="113"/>
      <c r="K25" s="113"/>
      <c r="L25" s="113"/>
      <c r="M25" s="113"/>
      <c r="N25" s="113"/>
      <c r="O25" s="113"/>
      <c r="P25" s="113"/>
    </row>
    <row r="26" spans="1:19" s="3" customFormat="1" ht="27" customHeight="1">
      <c r="A26" s="53">
        <v>8</v>
      </c>
      <c r="B26" s="24"/>
      <c r="C26" s="102" t="s">
        <v>17</v>
      </c>
      <c r="D26" s="102"/>
      <c r="E26" s="102"/>
      <c r="F26" s="102"/>
      <c r="G26" s="102"/>
      <c r="H26" s="102"/>
      <c r="I26" s="102"/>
      <c r="J26" s="102"/>
      <c r="K26" s="102"/>
      <c r="L26" s="102"/>
      <c r="M26" s="102"/>
      <c r="N26" s="23"/>
      <c r="O26" s="24"/>
      <c r="P26" s="25"/>
    </row>
    <row r="27" spans="1:19" s="3" customFormat="1" ht="12.75">
      <c r="A27" s="53"/>
      <c r="B27" s="24"/>
      <c r="C27" s="24"/>
      <c r="D27" s="24"/>
      <c r="E27" s="24"/>
      <c r="F27" s="25"/>
      <c r="G27" s="26"/>
      <c r="H27" s="22"/>
      <c r="I27" s="26"/>
      <c r="J27" s="27"/>
      <c r="K27" s="26"/>
      <c r="L27" s="22"/>
      <c r="M27" s="31">
        <v>243</v>
      </c>
      <c r="N27" s="33">
        <v>1512.5</v>
      </c>
      <c r="O27" s="32" t="s">
        <v>7</v>
      </c>
      <c r="P27" s="74">
        <f>M27*N27/1000</f>
        <v>367.53750000000002</v>
      </c>
      <c r="S27" s="6"/>
    </row>
    <row r="28" spans="1:19" s="3" customFormat="1" ht="12.75">
      <c r="A28" s="113" t="s">
        <v>59</v>
      </c>
      <c r="B28" s="113"/>
      <c r="C28" s="113"/>
      <c r="D28" s="113"/>
      <c r="E28" s="113"/>
      <c r="F28" s="113"/>
      <c r="G28" s="113"/>
      <c r="H28" s="113"/>
      <c r="I28" s="113"/>
      <c r="J28" s="113"/>
      <c r="K28" s="113"/>
      <c r="L28" s="113"/>
      <c r="M28" s="113"/>
      <c r="N28" s="113"/>
      <c r="O28" s="113"/>
      <c r="P28" s="113"/>
    </row>
    <row r="29" spans="1:19" s="3" customFormat="1" ht="40.5" customHeight="1">
      <c r="A29" s="53">
        <v>9</v>
      </c>
      <c r="B29" s="24"/>
      <c r="C29" s="102" t="s">
        <v>18</v>
      </c>
      <c r="D29" s="102"/>
      <c r="E29" s="102"/>
      <c r="F29" s="102"/>
      <c r="G29" s="102"/>
      <c r="H29" s="102"/>
      <c r="I29" s="102"/>
      <c r="J29" s="102"/>
      <c r="K29" s="102"/>
      <c r="L29" s="102"/>
      <c r="M29" s="102"/>
      <c r="N29" s="23"/>
      <c r="O29" s="24"/>
      <c r="P29" s="25"/>
    </row>
    <row r="30" spans="1:19" s="3" customFormat="1" ht="12.75">
      <c r="A30" s="53"/>
      <c r="B30" s="24"/>
      <c r="C30" s="24"/>
      <c r="D30" s="24"/>
      <c r="E30" s="24"/>
      <c r="F30" s="25"/>
      <c r="G30" s="26"/>
      <c r="H30" s="22"/>
      <c r="I30" s="26"/>
      <c r="J30" s="27"/>
      <c r="K30" s="26"/>
      <c r="L30" s="22"/>
      <c r="M30" s="31">
        <v>2741.94</v>
      </c>
      <c r="N30" s="33">
        <v>3630</v>
      </c>
      <c r="O30" s="38" t="s">
        <v>7</v>
      </c>
      <c r="P30" s="74">
        <f>M30*N30/1000</f>
        <v>9953.2422000000006</v>
      </c>
    </row>
    <row r="31" spans="1:19" s="3" customFormat="1" ht="12.75">
      <c r="A31" s="113" t="s">
        <v>60</v>
      </c>
      <c r="B31" s="113"/>
      <c r="C31" s="113"/>
      <c r="D31" s="113"/>
      <c r="E31" s="113"/>
      <c r="F31" s="113"/>
      <c r="G31" s="113"/>
      <c r="H31" s="113"/>
      <c r="I31" s="113"/>
      <c r="J31" s="113"/>
      <c r="K31" s="113"/>
      <c r="L31" s="113"/>
      <c r="M31" s="113"/>
      <c r="N31" s="113"/>
      <c r="O31" s="113"/>
      <c r="P31" s="113"/>
    </row>
    <row r="32" spans="1:19" s="3" customFormat="1" ht="24.75" customHeight="1">
      <c r="A32" s="53">
        <v>10</v>
      </c>
      <c r="B32" s="24"/>
      <c r="C32" s="103" t="s">
        <v>30</v>
      </c>
      <c r="D32" s="103"/>
      <c r="E32" s="103"/>
      <c r="F32" s="103"/>
      <c r="G32" s="103"/>
      <c r="H32" s="103"/>
      <c r="I32" s="103"/>
      <c r="J32" s="103"/>
      <c r="K32" s="103"/>
      <c r="L32" s="103"/>
      <c r="M32" s="103"/>
      <c r="N32" s="23"/>
      <c r="O32" s="24"/>
      <c r="P32" s="25"/>
    </row>
    <row r="33" spans="1:16" s="3" customFormat="1" ht="15.75" customHeight="1">
      <c r="A33" s="53"/>
      <c r="B33" s="24"/>
      <c r="C33" s="24"/>
      <c r="D33" s="24"/>
      <c r="E33" s="24"/>
      <c r="F33" s="25"/>
      <c r="G33" s="26"/>
      <c r="H33" s="22"/>
      <c r="I33" s="26"/>
      <c r="J33" s="27"/>
      <c r="K33" s="26"/>
      <c r="L33" s="22"/>
      <c r="M33" s="31">
        <v>693.66</v>
      </c>
      <c r="N33" s="32">
        <v>12674.36</v>
      </c>
      <c r="O33" s="32" t="s">
        <v>4</v>
      </c>
      <c r="P33" s="74">
        <f>M33*N33%</f>
        <v>87916.965576000002</v>
      </c>
    </row>
    <row r="34" spans="1:16" s="3" customFormat="1" ht="15.75" customHeight="1">
      <c r="A34" s="113" t="s">
        <v>61</v>
      </c>
      <c r="B34" s="113"/>
      <c r="C34" s="113"/>
      <c r="D34" s="113"/>
      <c r="E34" s="113"/>
      <c r="F34" s="113"/>
      <c r="G34" s="113"/>
      <c r="H34" s="113"/>
      <c r="I34" s="113"/>
      <c r="J34" s="113"/>
      <c r="K34" s="113"/>
      <c r="L34" s="113"/>
      <c r="M34" s="113"/>
      <c r="N34" s="113"/>
      <c r="O34" s="113"/>
      <c r="P34" s="113"/>
    </row>
    <row r="35" spans="1:16" s="3" customFormat="1" ht="41.25" customHeight="1">
      <c r="A35" s="53">
        <v>11</v>
      </c>
      <c r="B35" s="24"/>
      <c r="C35" s="102" t="s">
        <v>31</v>
      </c>
      <c r="D35" s="102"/>
      <c r="E35" s="102"/>
      <c r="F35" s="102"/>
      <c r="G35" s="102"/>
      <c r="H35" s="102"/>
      <c r="I35" s="102"/>
      <c r="J35" s="102"/>
      <c r="K35" s="102"/>
      <c r="L35" s="102"/>
      <c r="M35" s="102"/>
      <c r="N35" s="23"/>
      <c r="O35" s="24"/>
      <c r="P35" s="25"/>
    </row>
    <row r="36" spans="1:16" s="3" customFormat="1" ht="12.75">
      <c r="A36" s="53"/>
      <c r="B36" s="24"/>
      <c r="C36" s="24"/>
      <c r="D36" s="24"/>
      <c r="E36" s="24"/>
      <c r="F36" s="25"/>
      <c r="G36" s="26"/>
      <c r="H36" s="22"/>
      <c r="I36" s="26"/>
      <c r="J36" s="27"/>
      <c r="K36" s="26"/>
      <c r="L36" s="22"/>
      <c r="M36" s="31">
        <v>86</v>
      </c>
      <c r="N36" s="33">
        <v>228.9</v>
      </c>
      <c r="O36" s="33" t="s">
        <v>33</v>
      </c>
      <c r="P36" s="74">
        <f>M36*N36</f>
        <v>19685.400000000001</v>
      </c>
    </row>
    <row r="37" spans="1:16" s="3" customFormat="1" ht="12.75">
      <c r="A37" s="113" t="s">
        <v>62</v>
      </c>
      <c r="B37" s="113"/>
      <c r="C37" s="113"/>
      <c r="D37" s="113"/>
      <c r="E37" s="113"/>
      <c r="F37" s="113"/>
      <c r="G37" s="113"/>
      <c r="H37" s="113"/>
      <c r="I37" s="113"/>
      <c r="J37" s="113"/>
      <c r="K37" s="113"/>
      <c r="L37" s="113"/>
      <c r="M37" s="113"/>
      <c r="N37" s="113"/>
      <c r="O37" s="113"/>
      <c r="P37" s="113"/>
    </row>
    <row r="38" spans="1:16" s="3" customFormat="1" ht="41.25" customHeight="1">
      <c r="A38" s="53">
        <v>12</v>
      </c>
      <c r="B38" s="24"/>
      <c r="C38" s="102" t="s">
        <v>32</v>
      </c>
      <c r="D38" s="102"/>
      <c r="E38" s="102"/>
      <c r="F38" s="102"/>
      <c r="G38" s="102"/>
      <c r="H38" s="102"/>
      <c r="I38" s="102"/>
      <c r="J38" s="102"/>
      <c r="K38" s="102"/>
      <c r="L38" s="102"/>
      <c r="M38" s="102"/>
      <c r="N38" s="22"/>
      <c r="O38" s="22"/>
      <c r="P38" s="25"/>
    </row>
    <row r="39" spans="1:16" s="3" customFormat="1" ht="12.75">
      <c r="A39" s="53"/>
      <c r="B39" s="24"/>
      <c r="C39" s="24"/>
      <c r="D39" s="24"/>
      <c r="E39" s="24"/>
      <c r="F39" s="25"/>
      <c r="G39" s="26"/>
      <c r="H39" s="22"/>
      <c r="I39" s="26"/>
      <c r="J39" s="27"/>
      <c r="K39" s="26"/>
      <c r="L39" s="22"/>
      <c r="M39" s="31">
        <v>152</v>
      </c>
      <c r="N39" s="33">
        <v>240.5</v>
      </c>
      <c r="O39" s="32" t="s">
        <v>33</v>
      </c>
      <c r="P39" s="74">
        <f>M39*N39</f>
        <v>36556</v>
      </c>
    </row>
    <row r="40" spans="1:16" s="3" customFormat="1" ht="12.75">
      <c r="A40" s="113" t="s">
        <v>63</v>
      </c>
      <c r="B40" s="113"/>
      <c r="C40" s="113"/>
      <c r="D40" s="113"/>
      <c r="E40" s="113"/>
      <c r="F40" s="113"/>
      <c r="G40" s="113"/>
      <c r="H40" s="113"/>
      <c r="I40" s="113"/>
      <c r="J40" s="113"/>
      <c r="K40" s="113"/>
      <c r="L40" s="113"/>
      <c r="M40" s="113"/>
      <c r="N40" s="113"/>
      <c r="O40" s="113"/>
      <c r="P40" s="113"/>
    </row>
    <row r="41" spans="1:16" s="3" customFormat="1" ht="52.5" customHeight="1">
      <c r="A41" s="53">
        <v>13</v>
      </c>
      <c r="B41" s="24"/>
      <c r="C41" s="102" t="s">
        <v>34</v>
      </c>
      <c r="D41" s="102"/>
      <c r="E41" s="102"/>
      <c r="F41" s="102"/>
      <c r="G41" s="102"/>
      <c r="H41" s="102"/>
      <c r="I41" s="102"/>
      <c r="J41" s="102"/>
      <c r="K41" s="102"/>
      <c r="L41" s="102"/>
      <c r="M41" s="102"/>
      <c r="N41" s="23"/>
      <c r="O41" s="24"/>
      <c r="P41" s="25"/>
    </row>
    <row r="42" spans="1:16" s="3" customFormat="1" ht="14.25" customHeight="1">
      <c r="A42" s="53"/>
      <c r="B42" s="24"/>
      <c r="C42" s="24"/>
      <c r="D42" s="24"/>
      <c r="E42" s="24"/>
      <c r="F42" s="25"/>
      <c r="G42" s="26"/>
      <c r="H42" s="22"/>
      <c r="I42" s="26"/>
      <c r="J42" s="27"/>
      <c r="K42" s="26"/>
      <c r="L42" s="22"/>
      <c r="M42" s="31">
        <v>126.32</v>
      </c>
      <c r="N42" s="32">
        <v>902.93</v>
      </c>
      <c r="O42" s="32" t="s">
        <v>2</v>
      </c>
      <c r="P42" s="74">
        <v>114056</v>
      </c>
    </row>
    <row r="43" spans="1:16" s="3" customFormat="1" ht="16.5" customHeight="1">
      <c r="A43" s="113" t="s">
        <v>64</v>
      </c>
      <c r="B43" s="113"/>
      <c r="C43" s="113"/>
      <c r="D43" s="113"/>
      <c r="E43" s="113"/>
      <c r="F43" s="113"/>
      <c r="G43" s="113"/>
      <c r="H43" s="113"/>
      <c r="I43" s="113"/>
      <c r="J43" s="113"/>
      <c r="K43" s="113"/>
      <c r="L43" s="113"/>
      <c r="M43" s="113"/>
      <c r="N43" s="113"/>
      <c r="O43" s="113"/>
      <c r="P43" s="113"/>
    </row>
    <row r="44" spans="1:16" s="3" customFormat="1" ht="13.5" customHeight="1">
      <c r="A44" s="53">
        <v>14</v>
      </c>
      <c r="B44" s="24"/>
      <c r="C44" s="102" t="s">
        <v>19</v>
      </c>
      <c r="D44" s="102"/>
      <c r="E44" s="102"/>
      <c r="F44" s="102"/>
      <c r="G44" s="102"/>
      <c r="H44" s="102"/>
      <c r="I44" s="102"/>
      <c r="J44" s="102"/>
      <c r="K44" s="102"/>
      <c r="L44" s="102"/>
      <c r="M44" s="102"/>
      <c r="N44" s="23"/>
      <c r="O44" s="24"/>
      <c r="P44" s="25"/>
    </row>
    <row r="45" spans="1:16" s="3" customFormat="1" ht="12.75">
      <c r="A45" s="53"/>
      <c r="B45" s="24"/>
      <c r="C45" s="24"/>
      <c r="D45" s="24"/>
      <c r="E45" s="24"/>
      <c r="F45" s="25"/>
      <c r="G45" s="26"/>
      <c r="H45" s="22"/>
      <c r="I45" s="26"/>
      <c r="J45" s="27"/>
      <c r="K45" s="26"/>
      <c r="L45" s="22"/>
      <c r="M45" s="31">
        <v>3594.94</v>
      </c>
      <c r="N45" s="33">
        <v>2206.6</v>
      </c>
      <c r="O45" s="33" t="s">
        <v>3</v>
      </c>
      <c r="P45" s="74">
        <f>M45*N45%</f>
        <v>79325.946039999995</v>
      </c>
    </row>
    <row r="46" spans="1:16" s="3" customFormat="1" ht="12.75">
      <c r="A46" s="113" t="s">
        <v>65</v>
      </c>
      <c r="B46" s="113"/>
      <c r="C46" s="113"/>
      <c r="D46" s="113"/>
      <c r="E46" s="113"/>
      <c r="F46" s="113"/>
      <c r="G46" s="113"/>
      <c r="H46" s="113"/>
      <c r="I46" s="113"/>
      <c r="J46" s="113"/>
      <c r="K46" s="113"/>
      <c r="L46" s="113"/>
      <c r="M46" s="113"/>
      <c r="N46" s="113"/>
      <c r="O46" s="113"/>
      <c r="P46" s="113"/>
    </row>
    <row r="47" spans="1:16" s="3" customFormat="1" ht="14.25" customHeight="1">
      <c r="A47" s="53">
        <v>15</v>
      </c>
      <c r="B47" s="24"/>
      <c r="C47" s="102" t="s">
        <v>21</v>
      </c>
      <c r="D47" s="102"/>
      <c r="E47" s="102"/>
      <c r="F47" s="102"/>
      <c r="G47" s="102"/>
      <c r="H47" s="102"/>
      <c r="I47" s="102"/>
      <c r="J47" s="102"/>
      <c r="K47" s="102"/>
      <c r="L47" s="102"/>
      <c r="M47" s="102"/>
      <c r="N47" s="23"/>
      <c r="O47" s="24"/>
      <c r="P47" s="25"/>
    </row>
    <row r="48" spans="1:16" s="3" customFormat="1" ht="12.75">
      <c r="A48" s="53"/>
      <c r="B48" s="24"/>
      <c r="C48" s="24" t="s">
        <v>1</v>
      </c>
      <c r="D48" s="24"/>
      <c r="E48" s="24"/>
      <c r="F48" s="25"/>
      <c r="G48" s="26"/>
      <c r="H48" s="22"/>
      <c r="I48" s="26"/>
      <c r="J48" s="27"/>
      <c r="K48" s="26"/>
      <c r="L48" s="22"/>
      <c r="M48" s="31">
        <v>3594.94</v>
      </c>
      <c r="N48" s="32">
        <v>2197.52</v>
      </c>
      <c r="O48" s="32" t="s">
        <v>3</v>
      </c>
      <c r="P48" s="74">
        <v>78999</v>
      </c>
    </row>
    <row r="49" spans="1:16" s="3" customFormat="1" ht="12.75">
      <c r="A49" s="113" t="s">
        <v>66</v>
      </c>
      <c r="B49" s="113"/>
      <c r="C49" s="113"/>
      <c r="D49" s="113"/>
      <c r="E49" s="113"/>
      <c r="F49" s="113"/>
      <c r="G49" s="113"/>
      <c r="H49" s="113"/>
      <c r="I49" s="113"/>
      <c r="J49" s="113"/>
      <c r="K49" s="113"/>
      <c r="L49" s="113"/>
      <c r="M49" s="113"/>
      <c r="N49" s="113"/>
      <c r="O49" s="113"/>
      <c r="P49" s="113"/>
    </row>
    <row r="50" spans="1:16" s="3" customFormat="1" ht="37.5" customHeight="1">
      <c r="A50" s="53">
        <v>16</v>
      </c>
      <c r="B50" s="24"/>
      <c r="C50" s="102" t="s">
        <v>22</v>
      </c>
      <c r="D50" s="102"/>
      <c r="E50" s="102"/>
      <c r="F50" s="102"/>
      <c r="G50" s="102"/>
      <c r="H50" s="102"/>
      <c r="I50" s="102"/>
      <c r="J50" s="102"/>
      <c r="K50" s="102"/>
      <c r="L50" s="102"/>
      <c r="M50" s="102"/>
      <c r="N50" s="23"/>
      <c r="O50" s="24"/>
      <c r="P50" s="25"/>
    </row>
    <row r="51" spans="1:16" s="3" customFormat="1" ht="12.75">
      <c r="A51" s="53"/>
      <c r="B51" s="24"/>
      <c r="C51" s="24"/>
      <c r="D51" s="24"/>
      <c r="E51" s="24"/>
      <c r="F51" s="25"/>
      <c r="G51" s="26"/>
      <c r="H51" s="22"/>
      <c r="I51" s="26"/>
      <c r="J51" s="27"/>
      <c r="K51" s="26"/>
      <c r="L51" s="22"/>
      <c r="M51" s="31">
        <v>164.26</v>
      </c>
      <c r="N51" s="32">
        <v>14429.25</v>
      </c>
      <c r="O51" s="32" t="s">
        <v>4</v>
      </c>
      <c r="P51" s="74">
        <f>M51*N51/100</f>
        <v>23701.48605</v>
      </c>
    </row>
    <row r="52" spans="1:16" s="3" customFormat="1" ht="12.75">
      <c r="A52" s="113" t="s">
        <v>67</v>
      </c>
      <c r="B52" s="113"/>
      <c r="C52" s="113"/>
      <c r="D52" s="113"/>
      <c r="E52" s="113"/>
      <c r="F52" s="113"/>
      <c r="G52" s="113"/>
      <c r="H52" s="113"/>
      <c r="I52" s="113"/>
      <c r="J52" s="113"/>
      <c r="K52" s="113"/>
      <c r="L52" s="113"/>
      <c r="M52" s="113"/>
      <c r="N52" s="113"/>
      <c r="O52" s="113"/>
      <c r="P52" s="113"/>
    </row>
    <row r="53" spans="1:16" s="3" customFormat="1" ht="38.25" customHeight="1">
      <c r="A53" s="53">
        <v>17</v>
      </c>
      <c r="B53" s="24"/>
      <c r="C53" s="102" t="s">
        <v>23</v>
      </c>
      <c r="D53" s="102"/>
      <c r="E53" s="102"/>
      <c r="F53" s="102"/>
      <c r="G53" s="102"/>
      <c r="H53" s="102"/>
      <c r="I53" s="102"/>
      <c r="J53" s="102"/>
      <c r="K53" s="102"/>
      <c r="L53" s="102"/>
      <c r="M53" s="102"/>
      <c r="N53" s="23"/>
      <c r="O53" s="24"/>
      <c r="P53" s="25"/>
    </row>
    <row r="54" spans="1:16" s="3" customFormat="1" ht="12.75">
      <c r="A54" s="53"/>
      <c r="B54" s="24"/>
      <c r="C54" s="24"/>
      <c r="D54" s="24"/>
      <c r="E54" s="24"/>
      <c r="F54" s="25"/>
      <c r="G54" s="26"/>
      <c r="H54" s="22"/>
      <c r="I54" s="26"/>
      <c r="J54" s="27"/>
      <c r="K54" s="26"/>
      <c r="L54" s="22"/>
      <c r="M54" s="31">
        <v>1131</v>
      </c>
      <c r="N54" s="32">
        <v>567.48</v>
      </c>
      <c r="O54" s="32" t="s">
        <v>2</v>
      </c>
      <c r="P54" s="74">
        <f>M54*N54</f>
        <v>641819.88</v>
      </c>
    </row>
    <row r="55" spans="1:16" s="3" customFormat="1" ht="12.75">
      <c r="A55" s="113" t="s">
        <v>68</v>
      </c>
      <c r="B55" s="113"/>
      <c r="C55" s="113"/>
      <c r="D55" s="113"/>
      <c r="E55" s="113"/>
      <c r="F55" s="113"/>
      <c r="G55" s="113"/>
      <c r="H55" s="113"/>
      <c r="I55" s="113"/>
      <c r="J55" s="113"/>
      <c r="K55" s="113"/>
      <c r="L55" s="113"/>
      <c r="M55" s="113"/>
      <c r="N55" s="113"/>
      <c r="O55" s="113"/>
      <c r="P55" s="113"/>
    </row>
    <row r="56" spans="1:16" s="3" customFormat="1" ht="39" customHeight="1">
      <c r="A56" s="53">
        <v>18</v>
      </c>
      <c r="B56" s="24"/>
      <c r="C56" s="102" t="s">
        <v>24</v>
      </c>
      <c r="D56" s="102"/>
      <c r="E56" s="102"/>
      <c r="F56" s="102"/>
      <c r="G56" s="102"/>
      <c r="H56" s="102"/>
      <c r="I56" s="102"/>
      <c r="J56" s="102"/>
      <c r="K56" s="102"/>
      <c r="L56" s="102"/>
      <c r="M56" s="102"/>
      <c r="N56" s="23"/>
      <c r="O56" s="24"/>
      <c r="P56" s="25"/>
    </row>
    <row r="57" spans="1:16" s="3" customFormat="1" ht="12.75">
      <c r="A57" s="53"/>
      <c r="B57" s="24"/>
      <c r="C57" s="24"/>
      <c r="D57" s="24"/>
      <c r="E57" s="24"/>
      <c r="F57" s="25"/>
      <c r="G57" s="26"/>
      <c r="H57" s="22"/>
      <c r="I57" s="26"/>
      <c r="J57" s="27"/>
      <c r="K57" s="26"/>
      <c r="L57" s="22"/>
      <c r="M57" s="31">
        <v>215</v>
      </c>
      <c r="N57" s="32">
        <v>186.04</v>
      </c>
      <c r="O57" s="32" t="s">
        <v>2</v>
      </c>
      <c r="P57" s="74">
        <f>M57*N57</f>
        <v>39998.6</v>
      </c>
    </row>
    <row r="58" spans="1:16" s="3" customFormat="1" ht="12.75">
      <c r="A58" s="113" t="s">
        <v>69</v>
      </c>
      <c r="B58" s="113"/>
      <c r="C58" s="113"/>
      <c r="D58" s="113"/>
      <c r="E58" s="113"/>
      <c r="F58" s="113"/>
      <c r="G58" s="113"/>
      <c r="H58" s="113"/>
      <c r="I58" s="113"/>
      <c r="J58" s="113"/>
      <c r="K58" s="113"/>
      <c r="L58" s="113"/>
      <c r="M58" s="113"/>
      <c r="N58" s="113"/>
      <c r="O58" s="113"/>
      <c r="P58" s="113"/>
    </row>
    <row r="59" spans="1:16" s="3" customFormat="1" ht="27" customHeight="1">
      <c r="A59" s="53">
        <v>19</v>
      </c>
      <c r="B59" s="24"/>
      <c r="C59" s="102" t="s">
        <v>25</v>
      </c>
      <c r="D59" s="102"/>
      <c r="E59" s="102"/>
      <c r="F59" s="102"/>
      <c r="G59" s="102"/>
      <c r="H59" s="102"/>
      <c r="I59" s="102"/>
      <c r="J59" s="102"/>
      <c r="K59" s="102"/>
      <c r="L59" s="102"/>
      <c r="M59" s="102"/>
      <c r="N59" s="23"/>
      <c r="O59" s="24"/>
      <c r="P59" s="25"/>
    </row>
    <row r="60" spans="1:16" s="3" customFormat="1" ht="12.75">
      <c r="A60" s="53"/>
      <c r="B60" s="24"/>
      <c r="C60" s="24"/>
      <c r="D60" s="24"/>
      <c r="E60" s="24"/>
      <c r="F60" s="25"/>
      <c r="G60" s="26"/>
      <c r="H60" s="22"/>
      <c r="I60" s="26"/>
      <c r="J60" s="27"/>
      <c r="K60" s="26"/>
      <c r="L60" s="22"/>
      <c r="M60" s="31">
        <v>40</v>
      </c>
      <c r="N60" s="32">
        <v>27678.86</v>
      </c>
      <c r="O60" s="32" t="s">
        <v>3</v>
      </c>
      <c r="P60" s="74">
        <f>M60*N60%</f>
        <v>11071.544000000002</v>
      </c>
    </row>
    <row r="61" spans="1:16" s="3" customFormat="1" ht="12.75">
      <c r="A61" s="113" t="s">
        <v>70</v>
      </c>
      <c r="B61" s="113"/>
      <c r="C61" s="113"/>
      <c r="D61" s="113"/>
      <c r="E61" s="113"/>
      <c r="F61" s="113"/>
      <c r="G61" s="113"/>
      <c r="H61" s="113"/>
      <c r="I61" s="113"/>
      <c r="J61" s="113"/>
      <c r="K61" s="113"/>
      <c r="L61" s="113"/>
      <c r="M61" s="113"/>
      <c r="N61" s="113"/>
      <c r="O61" s="113"/>
      <c r="P61" s="113"/>
    </row>
    <row r="62" spans="1:16" s="3" customFormat="1" ht="38.25" customHeight="1">
      <c r="A62" s="53">
        <v>20</v>
      </c>
      <c r="C62" s="102" t="s">
        <v>35</v>
      </c>
      <c r="D62" s="102"/>
      <c r="E62" s="102"/>
      <c r="F62" s="102"/>
      <c r="G62" s="102"/>
      <c r="H62" s="102"/>
      <c r="I62" s="102"/>
      <c r="J62" s="102"/>
      <c r="K62" s="102"/>
      <c r="L62" s="102"/>
      <c r="M62" s="102"/>
      <c r="N62" s="23"/>
      <c r="O62" s="24"/>
      <c r="P62" s="25"/>
    </row>
    <row r="63" spans="1:16" s="3" customFormat="1" ht="12.75">
      <c r="A63" s="53"/>
      <c r="B63" s="24"/>
      <c r="C63" s="24"/>
      <c r="D63" s="24"/>
      <c r="E63" s="24"/>
      <c r="F63" s="25"/>
      <c r="G63" s="26"/>
      <c r="H63" s="22"/>
      <c r="I63" s="26"/>
      <c r="J63" s="27"/>
      <c r="K63" s="26"/>
      <c r="L63" s="22"/>
      <c r="M63" s="31">
        <v>165</v>
      </c>
      <c r="N63" s="32">
        <v>28253.61</v>
      </c>
      <c r="O63" s="32" t="s">
        <v>3</v>
      </c>
      <c r="P63" s="74">
        <f>M63*N63%</f>
        <v>46618.456500000008</v>
      </c>
    </row>
    <row r="64" spans="1:16" s="3" customFormat="1" ht="12.75">
      <c r="A64" s="113" t="s">
        <v>71</v>
      </c>
      <c r="B64" s="113"/>
      <c r="C64" s="113"/>
      <c r="D64" s="113"/>
      <c r="E64" s="113"/>
      <c r="F64" s="113"/>
      <c r="G64" s="113"/>
      <c r="H64" s="113"/>
      <c r="I64" s="113"/>
      <c r="J64" s="113"/>
      <c r="K64" s="113"/>
      <c r="L64" s="113"/>
      <c r="M64" s="113"/>
      <c r="N64" s="113"/>
      <c r="O64" s="113"/>
      <c r="P64" s="113"/>
    </row>
    <row r="65" spans="1:19" s="3" customFormat="1" ht="44.25" customHeight="1">
      <c r="A65" s="53">
        <v>21</v>
      </c>
      <c r="C65" s="102" t="s">
        <v>36</v>
      </c>
      <c r="D65" s="102"/>
      <c r="E65" s="102"/>
      <c r="F65" s="102"/>
      <c r="G65" s="102"/>
      <c r="H65" s="102"/>
      <c r="I65" s="102"/>
      <c r="J65" s="102"/>
      <c r="K65" s="102"/>
      <c r="L65" s="102"/>
      <c r="M65" s="102"/>
      <c r="N65" s="23"/>
      <c r="O65" s="24"/>
      <c r="P65" s="25"/>
    </row>
    <row r="66" spans="1:19" s="3" customFormat="1" ht="12.75">
      <c r="A66" s="53"/>
      <c r="B66" s="24"/>
      <c r="C66" s="24"/>
      <c r="D66" s="24"/>
      <c r="E66" s="24"/>
      <c r="F66" s="25"/>
      <c r="G66" s="26"/>
      <c r="H66" s="22"/>
      <c r="I66" s="26"/>
      <c r="J66" s="27"/>
      <c r="K66" s="26"/>
      <c r="L66" s="22"/>
      <c r="M66" s="31">
        <v>14.72</v>
      </c>
      <c r="N66" s="32">
        <v>194.16</v>
      </c>
      <c r="O66" s="32" t="s">
        <v>2</v>
      </c>
      <c r="P66" s="74">
        <f>M66*N66</f>
        <v>2858.0352000000003</v>
      </c>
    </row>
    <row r="67" spans="1:19" s="3" customFormat="1" ht="12.75">
      <c r="A67" s="113" t="s">
        <v>72</v>
      </c>
      <c r="B67" s="113"/>
      <c r="C67" s="113"/>
      <c r="D67" s="113"/>
      <c r="E67" s="113"/>
      <c r="F67" s="113"/>
      <c r="G67" s="113"/>
      <c r="H67" s="113"/>
      <c r="I67" s="113"/>
      <c r="J67" s="113"/>
      <c r="K67" s="113"/>
      <c r="L67" s="113"/>
      <c r="M67" s="113"/>
      <c r="N67" s="113"/>
      <c r="O67" s="113"/>
      <c r="P67" s="113"/>
    </row>
    <row r="68" spans="1:19" s="3" customFormat="1" ht="29.25" customHeight="1">
      <c r="A68" s="53">
        <v>22</v>
      </c>
      <c r="C68" s="103" t="s">
        <v>44</v>
      </c>
      <c r="D68" s="103"/>
      <c r="E68" s="103"/>
      <c r="F68" s="103"/>
      <c r="G68" s="103"/>
      <c r="H68" s="103"/>
      <c r="I68" s="103"/>
      <c r="J68" s="103"/>
      <c r="K68" s="103"/>
      <c r="L68" s="103"/>
      <c r="M68" s="103"/>
      <c r="N68" s="23"/>
      <c r="O68" s="24"/>
      <c r="P68" s="25"/>
    </row>
    <row r="69" spans="1:19" s="3" customFormat="1" ht="12.75">
      <c r="A69" s="53"/>
      <c r="B69" s="24"/>
      <c r="C69" s="24"/>
      <c r="D69" s="24"/>
      <c r="E69" s="24"/>
      <c r="F69" s="25"/>
      <c r="G69" s="26"/>
      <c r="H69" s="22"/>
      <c r="I69" s="26"/>
      <c r="J69" s="27"/>
      <c r="K69" s="26"/>
      <c r="L69" s="22"/>
      <c r="M69" s="31">
        <v>20</v>
      </c>
      <c r="N69" s="33">
        <v>1778.5</v>
      </c>
      <c r="O69" s="32" t="s">
        <v>2</v>
      </c>
      <c r="P69" s="74">
        <f>M69*N69</f>
        <v>35570</v>
      </c>
    </row>
    <row r="70" spans="1:19" s="3" customFormat="1" ht="12.75">
      <c r="A70" s="113" t="s">
        <v>73</v>
      </c>
      <c r="B70" s="113"/>
      <c r="C70" s="113"/>
      <c r="D70" s="113"/>
      <c r="E70" s="113"/>
      <c r="F70" s="113"/>
      <c r="G70" s="113"/>
      <c r="H70" s="113"/>
      <c r="I70" s="113"/>
      <c r="J70" s="113"/>
      <c r="K70" s="113"/>
      <c r="L70" s="113"/>
      <c r="M70" s="113"/>
      <c r="N70" s="113"/>
      <c r="O70" s="113"/>
      <c r="P70" s="113"/>
    </row>
    <row r="71" spans="1:19" s="3" customFormat="1" ht="73.5" customHeight="1">
      <c r="A71" s="53">
        <v>23</v>
      </c>
      <c r="B71" s="24"/>
      <c r="C71" s="105" t="s">
        <v>48</v>
      </c>
      <c r="D71" s="105"/>
      <c r="E71" s="105"/>
      <c r="F71" s="105"/>
      <c r="G71" s="105"/>
      <c r="H71" s="105"/>
      <c r="I71" s="105"/>
      <c r="J71" s="105"/>
      <c r="K71" s="105"/>
      <c r="L71" s="105"/>
      <c r="M71" s="105"/>
      <c r="N71" s="22"/>
      <c r="O71" s="24"/>
      <c r="P71" s="39"/>
      <c r="S71" s="6"/>
    </row>
    <row r="72" spans="1:19" s="3" customFormat="1" ht="12.75">
      <c r="A72" s="53"/>
      <c r="B72" s="24"/>
      <c r="C72" s="24"/>
      <c r="D72" s="24"/>
      <c r="E72" s="24"/>
      <c r="F72" s="25"/>
      <c r="G72" s="26"/>
      <c r="H72" s="22"/>
      <c r="I72" s="26"/>
      <c r="J72" s="27"/>
      <c r="K72" s="26"/>
      <c r="L72" s="22"/>
      <c r="M72" s="31">
        <v>2194.5</v>
      </c>
      <c r="N72" s="33">
        <v>2717</v>
      </c>
      <c r="O72" s="32" t="s">
        <v>3</v>
      </c>
      <c r="P72" s="74">
        <f>M72*N72%</f>
        <v>59624.565000000002</v>
      </c>
      <c r="S72" s="6"/>
    </row>
    <row r="73" spans="1:19" s="3" customFormat="1" ht="12.75">
      <c r="A73" s="113" t="s">
        <v>74</v>
      </c>
      <c r="B73" s="113"/>
      <c r="C73" s="113"/>
      <c r="D73" s="113"/>
      <c r="E73" s="113"/>
      <c r="F73" s="113"/>
      <c r="G73" s="113"/>
      <c r="H73" s="113"/>
      <c r="I73" s="113"/>
      <c r="J73" s="113"/>
      <c r="K73" s="113"/>
      <c r="L73" s="113"/>
      <c r="M73" s="113"/>
      <c r="N73" s="113"/>
      <c r="O73" s="113"/>
      <c r="P73" s="113"/>
      <c r="S73" s="6"/>
    </row>
    <row r="74" spans="1:19" s="3" customFormat="1" ht="65.25" customHeight="1">
      <c r="A74" s="53">
        <v>24</v>
      </c>
      <c r="C74" s="102" t="s">
        <v>37</v>
      </c>
      <c r="D74" s="102"/>
      <c r="E74" s="102"/>
      <c r="F74" s="102"/>
      <c r="G74" s="102"/>
      <c r="H74" s="102"/>
      <c r="I74" s="102"/>
      <c r="J74" s="102"/>
      <c r="K74" s="102"/>
      <c r="L74" s="102"/>
      <c r="M74" s="102"/>
      <c r="N74" s="23"/>
      <c r="O74" s="24"/>
      <c r="P74" s="25"/>
    </row>
    <row r="75" spans="1:19" s="3" customFormat="1" ht="12.75">
      <c r="A75" s="53"/>
      <c r="B75" s="24"/>
      <c r="C75" s="24"/>
      <c r="D75" s="24"/>
      <c r="E75" s="24"/>
      <c r="F75" s="25"/>
      <c r="G75" s="26"/>
      <c r="H75" s="22"/>
      <c r="I75" s="26"/>
      <c r="J75" s="27"/>
      <c r="K75" s="26"/>
      <c r="L75" s="22"/>
      <c r="M75" s="31">
        <v>1974</v>
      </c>
      <c r="N75" s="40">
        <v>4504.5</v>
      </c>
      <c r="O75" s="41" t="s">
        <v>3</v>
      </c>
      <c r="P75" s="74">
        <f>M75*N75%</f>
        <v>88918.83</v>
      </c>
    </row>
    <row r="76" spans="1:19" s="3" customFormat="1" ht="12.75">
      <c r="A76" s="113" t="s">
        <v>75</v>
      </c>
      <c r="B76" s="113"/>
      <c r="C76" s="113"/>
      <c r="D76" s="113"/>
      <c r="E76" s="113"/>
      <c r="F76" s="113"/>
      <c r="G76" s="113"/>
      <c r="H76" s="113"/>
      <c r="I76" s="113"/>
      <c r="J76" s="113"/>
      <c r="K76" s="113"/>
      <c r="L76" s="113"/>
      <c r="M76" s="113"/>
      <c r="N76" s="113"/>
      <c r="O76" s="113"/>
      <c r="P76" s="113"/>
    </row>
    <row r="77" spans="1:19" s="3" customFormat="1" ht="46.5" customHeight="1">
      <c r="A77" s="53">
        <v>25</v>
      </c>
      <c r="C77" s="102" t="s">
        <v>38</v>
      </c>
      <c r="D77" s="102"/>
      <c r="E77" s="102"/>
      <c r="F77" s="102"/>
      <c r="G77" s="102"/>
      <c r="H77" s="102"/>
      <c r="I77" s="102"/>
      <c r="J77" s="102"/>
      <c r="K77" s="102"/>
      <c r="L77" s="102"/>
      <c r="M77" s="102"/>
      <c r="N77" s="22"/>
      <c r="O77" s="24"/>
      <c r="P77" s="25"/>
    </row>
    <row r="78" spans="1:19" s="3" customFormat="1" ht="12.75">
      <c r="A78" s="53"/>
      <c r="B78" s="42"/>
      <c r="C78" s="43"/>
      <c r="D78" s="44"/>
      <c r="E78" s="45"/>
      <c r="F78" s="46"/>
      <c r="G78" s="47"/>
      <c r="H78" s="22"/>
      <c r="I78" s="47"/>
      <c r="J78" s="48"/>
      <c r="K78" s="47"/>
      <c r="L78" s="45"/>
      <c r="M78" s="21">
        <v>1147.1300000000001</v>
      </c>
      <c r="N78" s="49">
        <v>2116.41</v>
      </c>
      <c r="O78" s="50" t="s">
        <v>20</v>
      </c>
      <c r="P78" s="76">
        <f>ROUND(M78*N78/100,0)</f>
        <v>24278</v>
      </c>
    </row>
    <row r="79" spans="1:19" s="3" customFormat="1" ht="12.75">
      <c r="A79" s="113" t="s">
        <v>77</v>
      </c>
      <c r="B79" s="113"/>
      <c r="C79" s="113"/>
      <c r="D79" s="113"/>
      <c r="E79" s="113"/>
      <c r="F79" s="113"/>
      <c r="G79" s="113"/>
      <c r="H79" s="113"/>
      <c r="I79" s="113"/>
      <c r="J79" s="113"/>
      <c r="K79" s="113"/>
      <c r="L79" s="113"/>
      <c r="M79" s="113"/>
      <c r="N79" s="113"/>
      <c r="O79" s="113"/>
      <c r="P79" s="113"/>
    </row>
    <row r="80" spans="1:19" s="3" customFormat="1" ht="30.75" customHeight="1">
      <c r="A80" s="53">
        <v>26</v>
      </c>
      <c r="B80" s="42"/>
      <c r="C80" s="103" t="s">
        <v>39</v>
      </c>
      <c r="D80" s="103"/>
      <c r="E80" s="103"/>
      <c r="F80" s="103"/>
      <c r="G80" s="103"/>
      <c r="H80" s="103"/>
      <c r="I80" s="103"/>
      <c r="J80" s="103"/>
      <c r="K80" s="103"/>
      <c r="L80" s="103"/>
      <c r="M80" s="103"/>
      <c r="N80" s="54"/>
      <c r="O80" s="55"/>
      <c r="P80" s="56"/>
    </row>
    <row r="81" spans="1:19" s="3" customFormat="1" ht="12.75">
      <c r="A81" s="53"/>
      <c r="B81" s="42"/>
      <c r="C81" s="43"/>
      <c r="D81" s="44"/>
      <c r="E81" s="45"/>
      <c r="F81" s="46"/>
      <c r="G81" s="47"/>
      <c r="H81" s="22"/>
      <c r="I81" s="47"/>
      <c r="J81" s="48"/>
      <c r="K81" s="47"/>
      <c r="L81" s="45"/>
      <c r="M81" s="21">
        <v>1379.63</v>
      </c>
      <c r="N81" s="49">
        <v>2548.29</v>
      </c>
      <c r="O81" s="50" t="s">
        <v>3</v>
      </c>
      <c r="P81" s="76">
        <f>M81*N81%</f>
        <v>35156.973327000007</v>
      </c>
    </row>
    <row r="82" spans="1:19" s="3" customFormat="1" ht="12.75">
      <c r="A82" s="113" t="s">
        <v>76</v>
      </c>
      <c r="B82" s="113"/>
      <c r="C82" s="113"/>
      <c r="D82" s="113"/>
      <c r="E82" s="113"/>
      <c r="F82" s="113"/>
      <c r="G82" s="113"/>
      <c r="H82" s="113"/>
      <c r="I82" s="113"/>
      <c r="J82" s="113"/>
      <c r="K82" s="113"/>
      <c r="L82" s="113"/>
      <c r="M82" s="113"/>
      <c r="N82" s="113"/>
      <c r="O82" s="113"/>
      <c r="P82" s="113"/>
    </row>
    <row r="83" spans="1:19" s="3" customFormat="1" ht="5.25" customHeight="1">
      <c r="A83" s="53"/>
      <c r="B83" s="42"/>
      <c r="C83" s="43"/>
      <c r="D83" s="44"/>
      <c r="E83" s="45"/>
      <c r="F83" s="46"/>
      <c r="G83" s="47"/>
      <c r="H83" s="22"/>
      <c r="I83" s="47"/>
      <c r="J83" s="48"/>
      <c r="K83" s="47"/>
      <c r="L83" s="45"/>
      <c r="M83" s="63"/>
      <c r="N83" s="64"/>
      <c r="O83" s="65"/>
      <c r="P83" s="64"/>
    </row>
    <row r="84" spans="1:19" s="3" customFormat="1" ht="18" customHeight="1" thickBot="1">
      <c r="A84" s="53"/>
      <c r="B84" s="51"/>
      <c r="C84" s="57"/>
      <c r="D84" s="57"/>
      <c r="E84" s="58"/>
      <c r="F84" s="34"/>
      <c r="G84" s="59"/>
      <c r="H84" s="35"/>
      <c r="I84" s="58"/>
      <c r="J84" s="36"/>
      <c r="K84" s="60"/>
      <c r="L84" s="35"/>
      <c r="M84" s="106" t="s">
        <v>45</v>
      </c>
      <c r="N84" s="106"/>
      <c r="O84" s="110">
        <f>SUM(P6:P81)</f>
        <v>2663078.2995650005</v>
      </c>
      <c r="P84" s="110"/>
    </row>
    <row r="85" spans="1:19" s="3" customFormat="1" ht="13.5" thickTop="1">
      <c r="A85" s="53"/>
      <c r="B85" s="51"/>
      <c r="C85" s="57"/>
      <c r="D85" s="57"/>
      <c r="E85" s="58"/>
      <c r="F85" s="34"/>
      <c r="G85" s="59"/>
      <c r="H85" s="35"/>
      <c r="I85" s="58"/>
      <c r="J85" s="36"/>
      <c r="K85" s="60"/>
      <c r="L85" s="35"/>
      <c r="M85" s="21"/>
      <c r="N85" s="23"/>
      <c r="O85" s="24"/>
      <c r="P85" s="25"/>
    </row>
    <row r="86" spans="1:19" s="3" customFormat="1" ht="12.75">
      <c r="A86" s="53"/>
      <c r="B86" s="24"/>
      <c r="C86" s="24"/>
      <c r="D86" s="24"/>
      <c r="E86" s="24"/>
      <c r="F86" s="25"/>
      <c r="G86" s="26"/>
      <c r="H86" s="22"/>
      <c r="I86" s="26"/>
      <c r="J86" s="27"/>
      <c r="K86" s="26"/>
      <c r="L86" s="22"/>
      <c r="M86" s="22"/>
      <c r="N86" s="23"/>
      <c r="O86" s="24"/>
      <c r="P86" s="27"/>
    </row>
    <row r="87" spans="1:19" s="3" customFormat="1">
      <c r="A87" s="53"/>
      <c r="B87" s="24"/>
      <c r="C87" s="72" t="s">
        <v>50</v>
      </c>
      <c r="D87" s="24"/>
      <c r="E87" s="24"/>
      <c r="F87" s="25"/>
      <c r="G87" s="26"/>
      <c r="H87" s="22"/>
      <c r="I87" s="26"/>
      <c r="J87" s="27"/>
      <c r="K87" s="26"/>
      <c r="L87" s="22"/>
      <c r="M87" s="22"/>
      <c r="N87" s="23"/>
      <c r="O87" s="24"/>
      <c r="P87" s="27"/>
    </row>
    <row r="88" spans="1:19" s="3" customFormat="1" ht="18.75" customHeight="1">
      <c r="A88" s="53"/>
      <c r="C88" s="111" t="s">
        <v>47</v>
      </c>
      <c r="D88" s="111"/>
      <c r="E88" s="111"/>
      <c r="F88" s="111"/>
      <c r="G88" s="111"/>
      <c r="H88" s="111"/>
      <c r="I88" s="111"/>
      <c r="J88" s="111"/>
      <c r="K88" s="111"/>
      <c r="L88" s="111"/>
      <c r="M88" s="111"/>
      <c r="N88" s="23"/>
      <c r="O88" s="24"/>
      <c r="P88" s="27"/>
    </row>
    <row r="89" spans="1:19" s="3" customFormat="1" ht="18" customHeight="1">
      <c r="A89" s="53">
        <v>1</v>
      </c>
      <c r="C89" s="109" t="s">
        <v>27</v>
      </c>
      <c r="D89" s="109"/>
      <c r="E89" s="109"/>
      <c r="F89" s="109"/>
      <c r="G89" s="109"/>
      <c r="H89" s="109"/>
      <c r="I89" s="109"/>
      <c r="J89" s="109"/>
      <c r="K89" s="109"/>
      <c r="L89" s="109"/>
      <c r="M89" s="109"/>
      <c r="N89" s="23"/>
      <c r="O89" s="24"/>
      <c r="P89" s="25"/>
    </row>
    <row r="90" spans="1:19" s="3" customFormat="1" ht="12.75">
      <c r="A90" s="53"/>
      <c r="B90" s="24"/>
      <c r="C90" s="24"/>
      <c r="D90" s="24"/>
      <c r="E90" s="24"/>
      <c r="F90" s="25"/>
      <c r="G90" s="26"/>
      <c r="H90" s="25"/>
      <c r="I90" s="26"/>
      <c r="J90" s="22"/>
      <c r="K90" s="26"/>
      <c r="L90" s="22"/>
      <c r="M90" s="31">
        <v>248.63</v>
      </c>
      <c r="N90" s="32">
        <v>1285.6300000000001</v>
      </c>
      <c r="O90" s="32" t="s">
        <v>4</v>
      </c>
      <c r="P90" s="74">
        <f>M90*N90%</f>
        <v>3196.4618690000002</v>
      </c>
      <c r="R90" s="5"/>
    </row>
    <row r="91" spans="1:19" s="3" customFormat="1" ht="12.75">
      <c r="A91" s="114" t="s">
        <v>54</v>
      </c>
      <c r="B91" s="114"/>
      <c r="C91" s="114"/>
      <c r="D91" s="114"/>
      <c r="E91" s="114"/>
      <c r="F91" s="114"/>
      <c r="G91" s="114"/>
      <c r="H91" s="114"/>
      <c r="I91" s="114"/>
      <c r="J91" s="114"/>
      <c r="K91" s="114"/>
      <c r="L91" s="114"/>
      <c r="M91" s="114"/>
      <c r="N91" s="114"/>
      <c r="O91" s="114"/>
      <c r="P91" s="114"/>
      <c r="R91" s="5"/>
    </row>
    <row r="92" spans="1:19" s="3" customFormat="1" ht="19.5" customHeight="1">
      <c r="A92" s="53">
        <v>2</v>
      </c>
      <c r="C92" s="103" t="s">
        <v>40</v>
      </c>
      <c r="D92" s="103"/>
      <c r="E92" s="103"/>
      <c r="F92" s="103"/>
      <c r="G92" s="103"/>
      <c r="H92" s="103"/>
      <c r="I92" s="103"/>
      <c r="J92" s="103"/>
      <c r="K92" s="103"/>
      <c r="L92" s="103"/>
      <c r="M92" s="103"/>
      <c r="N92" s="23"/>
      <c r="O92" s="24"/>
      <c r="P92" s="27"/>
      <c r="R92" s="5"/>
    </row>
    <row r="93" spans="1:19" s="3" customFormat="1" ht="12.75">
      <c r="A93" s="53"/>
      <c r="B93" s="24"/>
      <c r="C93" s="24"/>
      <c r="D93" s="24"/>
      <c r="E93" s="24"/>
      <c r="F93" s="25"/>
      <c r="G93" s="26"/>
      <c r="H93" s="25"/>
      <c r="I93" s="26"/>
      <c r="J93" s="22"/>
      <c r="K93" s="26"/>
      <c r="L93" s="22"/>
      <c r="M93" s="31">
        <v>129.75</v>
      </c>
      <c r="N93" s="33">
        <v>3327.5</v>
      </c>
      <c r="O93" s="32" t="s">
        <v>4</v>
      </c>
      <c r="P93" s="74">
        <f>M93*N93/100</f>
        <v>4317.4312499999996</v>
      </c>
      <c r="R93" s="5"/>
      <c r="S93" s="6"/>
    </row>
    <row r="94" spans="1:19" s="3" customFormat="1" ht="12.75">
      <c r="A94" s="113" t="s">
        <v>78</v>
      </c>
      <c r="B94" s="113"/>
      <c r="C94" s="113"/>
      <c r="D94" s="113"/>
      <c r="E94" s="113"/>
      <c r="F94" s="113"/>
      <c r="G94" s="113"/>
      <c r="H94" s="113"/>
      <c r="I94" s="113"/>
      <c r="J94" s="113"/>
      <c r="K94" s="113"/>
      <c r="L94" s="113"/>
      <c r="M94" s="113"/>
      <c r="N94" s="113"/>
      <c r="O94" s="113"/>
      <c r="P94" s="113"/>
      <c r="R94" s="5"/>
      <c r="S94" s="6"/>
    </row>
    <row r="95" spans="1:19" s="3" customFormat="1" ht="55.5" customHeight="1">
      <c r="A95" s="53">
        <v>3</v>
      </c>
      <c r="C95" s="102" t="s">
        <v>43</v>
      </c>
      <c r="D95" s="102"/>
      <c r="E95" s="102"/>
      <c r="F95" s="102"/>
      <c r="G95" s="102"/>
      <c r="H95" s="102"/>
      <c r="I95" s="102"/>
      <c r="J95" s="102"/>
      <c r="K95" s="102"/>
      <c r="L95" s="102"/>
      <c r="M95" s="102"/>
      <c r="N95" s="23"/>
      <c r="O95" s="24"/>
      <c r="P95" s="27"/>
      <c r="R95" s="5"/>
    </row>
    <row r="96" spans="1:19" ht="15">
      <c r="A96" s="53"/>
      <c r="B96" s="24"/>
      <c r="C96" s="24"/>
      <c r="D96" s="24"/>
      <c r="E96" s="24"/>
      <c r="F96" s="25"/>
      <c r="G96" s="26"/>
      <c r="H96" s="22"/>
      <c r="I96" s="26"/>
      <c r="J96" s="27"/>
      <c r="K96" s="26"/>
      <c r="L96" s="22"/>
      <c r="M96" s="31">
        <v>225</v>
      </c>
      <c r="N96" s="32">
        <v>3176.25</v>
      </c>
      <c r="O96" s="32" t="s">
        <v>4</v>
      </c>
      <c r="P96" s="74">
        <f>M96*N96/100</f>
        <v>7146.5625</v>
      </c>
      <c r="Q96" s="3"/>
      <c r="R96" s="4"/>
      <c r="S96" s="2"/>
    </row>
    <row r="97" spans="1:19" ht="15">
      <c r="A97" s="114" t="s">
        <v>52</v>
      </c>
      <c r="B97" s="114"/>
      <c r="C97" s="114"/>
      <c r="D97" s="114"/>
      <c r="E97" s="114"/>
      <c r="F97" s="114"/>
      <c r="G97" s="114"/>
      <c r="H97" s="114"/>
      <c r="I97" s="114"/>
      <c r="J97" s="114"/>
      <c r="K97" s="114"/>
      <c r="L97" s="114"/>
      <c r="M97" s="114"/>
      <c r="N97" s="114"/>
      <c r="O97" s="114"/>
      <c r="P97" s="114"/>
      <c r="Q97" s="3"/>
      <c r="R97" s="4"/>
      <c r="S97" s="2"/>
    </row>
    <row r="98" spans="1:19" ht="27" customHeight="1">
      <c r="A98" s="53">
        <v>4</v>
      </c>
      <c r="B98" s="62"/>
      <c r="C98" s="103" t="s">
        <v>28</v>
      </c>
      <c r="D98" s="103"/>
      <c r="E98" s="103"/>
      <c r="F98" s="103"/>
      <c r="G98" s="103"/>
      <c r="H98" s="103"/>
      <c r="I98" s="103"/>
      <c r="J98" s="103"/>
      <c r="K98" s="103"/>
      <c r="L98" s="103"/>
      <c r="M98" s="103"/>
      <c r="N98" s="23"/>
      <c r="O98" s="24"/>
      <c r="P98" s="25"/>
      <c r="Q98" s="3"/>
      <c r="R98" s="4"/>
    </row>
    <row r="99" spans="1:19" ht="15">
      <c r="A99" s="53"/>
      <c r="B99" s="24"/>
      <c r="C99" s="24"/>
      <c r="D99" s="24"/>
      <c r="E99" s="24"/>
      <c r="F99" s="25"/>
      <c r="G99" s="26"/>
      <c r="H99" s="22"/>
      <c r="I99" s="26"/>
      <c r="J99" s="27"/>
      <c r="K99" s="26"/>
      <c r="L99" s="22"/>
      <c r="M99" s="31">
        <v>332.7</v>
      </c>
      <c r="N99" s="32">
        <v>9416.2800000000007</v>
      </c>
      <c r="O99" s="32" t="s">
        <v>4</v>
      </c>
      <c r="P99" s="74">
        <f>M99*N99%</f>
        <v>31327.96356</v>
      </c>
      <c r="Q99" s="3"/>
      <c r="R99" s="4"/>
    </row>
    <row r="100" spans="1:19" ht="15">
      <c r="A100" s="114" t="s">
        <v>55</v>
      </c>
      <c r="B100" s="114"/>
      <c r="C100" s="114"/>
      <c r="D100" s="114"/>
      <c r="E100" s="114"/>
      <c r="F100" s="114"/>
      <c r="G100" s="114"/>
      <c r="H100" s="114"/>
      <c r="I100" s="114"/>
      <c r="J100" s="114"/>
      <c r="K100" s="114"/>
      <c r="L100" s="114"/>
      <c r="M100" s="114"/>
      <c r="N100" s="114"/>
      <c r="O100" s="114"/>
      <c r="P100" s="114"/>
      <c r="Q100" s="3"/>
      <c r="R100" s="4"/>
    </row>
    <row r="101" spans="1:19" ht="27" customHeight="1">
      <c r="A101" s="53">
        <v>5</v>
      </c>
      <c r="C101" s="103" t="s">
        <v>29</v>
      </c>
      <c r="D101" s="103"/>
      <c r="E101" s="103"/>
      <c r="F101" s="103"/>
      <c r="G101" s="103"/>
      <c r="H101" s="103"/>
      <c r="I101" s="103"/>
      <c r="J101" s="103"/>
      <c r="K101" s="103"/>
      <c r="L101" s="103"/>
      <c r="M101" s="103"/>
      <c r="N101" s="23"/>
      <c r="O101" s="24"/>
      <c r="P101" s="25"/>
      <c r="Q101" s="3"/>
      <c r="R101" s="4"/>
    </row>
    <row r="102" spans="1:19" ht="15">
      <c r="A102" s="53"/>
      <c r="B102" s="24"/>
      <c r="C102" s="24"/>
      <c r="D102" s="24"/>
      <c r="E102" s="24"/>
      <c r="F102" s="25"/>
      <c r="G102" s="26"/>
      <c r="H102" s="22"/>
      <c r="I102" s="26"/>
      <c r="J102" s="27"/>
      <c r="K102" s="26"/>
      <c r="L102" s="22"/>
      <c r="M102" s="31">
        <v>101.7</v>
      </c>
      <c r="N102" s="32">
        <v>11948.36</v>
      </c>
      <c r="O102" s="32" t="s">
        <v>4</v>
      </c>
      <c r="P102" s="74">
        <f>M102*N102%</f>
        <v>12151.482120000001</v>
      </c>
      <c r="Q102" s="3"/>
      <c r="R102" s="4"/>
    </row>
    <row r="103" spans="1:19" ht="15">
      <c r="A103" s="113" t="s">
        <v>56</v>
      </c>
      <c r="B103" s="113"/>
      <c r="C103" s="113"/>
      <c r="D103" s="113"/>
      <c r="E103" s="113"/>
      <c r="F103" s="113"/>
      <c r="G103" s="113"/>
      <c r="H103" s="113"/>
      <c r="I103" s="113"/>
      <c r="J103" s="113"/>
      <c r="K103" s="113"/>
      <c r="L103" s="113"/>
      <c r="M103" s="113"/>
      <c r="N103" s="113"/>
      <c r="O103" s="113"/>
      <c r="P103" s="113"/>
      <c r="Q103" s="3"/>
      <c r="R103" s="4"/>
    </row>
    <row r="104" spans="1:19" ht="107.25" customHeight="1">
      <c r="A104" s="53">
        <v>6</v>
      </c>
      <c r="C104" s="102" t="s">
        <v>15</v>
      </c>
      <c r="D104" s="102"/>
      <c r="E104" s="102"/>
      <c r="F104" s="102"/>
      <c r="G104" s="102"/>
      <c r="H104" s="102"/>
      <c r="I104" s="102"/>
      <c r="J104" s="102"/>
      <c r="K104" s="102"/>
      <c r="L104" s="102"/>
      <c r="M104" s="102"/>
      <c r="N104" s="23"/>
      <c r="O104" s="24"/>
      <c r="P104" s="25"/>
      <c r="Q104" s="3"/>
      <c r="R104" s="4"/>
    </row>
    <row r="105" spans="1:19" ht="15">
      <c r="A105" s="53"/>
      <c r="B105" s="24"/>
      <c r="C105" s="24" t="s">
        <v>0</v>
      </c>
      <c r="D105" s="24"/>
      <c r="E105" s="24"/>
      <c r="F105" s="25"/>
      <c r="G105" s="26"/>
      <c r="H105" s="22"/>
      <c r="I105" s="26"/>
      <c r="J105" s="27"/>
      <c r="K105" s="26"/>
      <c r="L105" s="22"/>
      <c r="M105" s="31">
        <v>459.5</v>
      </c>
      <c r="N105" s="33">
        <v>337</v>
      </c>
      <c r="O105" s="32" t="s">
        <v>5</v>
      </c>
      <c r="P105" s="74">
        <f>M105*N105</f>
        <v>154851.5</v>
      </c>
      <c r="Q105" s="3"/>
      <c r="R105" s="5"/>
    </row>
    <row r="106" spans="1:19" ht="15">
      <c r="A106" s="113" t="s">
        <v>57</v>
      </c>
      <c r="B106" s="113"/>
      <c r="C106" s="113"/>
      <c r="D106" s="113"/>
      <c r="E106" s="113"/>
      <c r="F106" s="113"/>
      <c r="G106" s="113"/>
      <c r="H106" s="113"/>
      <c r="I106" s="113"/>
      <c r="J106" s="113"/>
      <c r="K106" s="113"/>
      <c r="L106" s="113"/>
      <c r="M106" s="113"/>
      <c r="N106" s="113"/>
      <c r="O106" s="113"/>
      <c r="P106" s="113"/>
      <c r="Q106" s="3"/>
      <c r="R106" s="4"/>
    </row>
    <row r="107" spans="1:19" ht="57" customHeight="1">
      <c r="A107" s="53">
        <v>7</v>
      </c>
      <c r="C107" s="102" t="s">
        <v>16</v>
      </c>
      <c r="D107" s="102"/>
      <c r="E107" s="102"/>
      <c r="F107" s="102"/>
      <c r="G107" s="102"/>
      <c r="H107" s="102"/>
      <c r="I107" s="102"/>
      <c r="J107" s="102"/>
      <c r="K107" s="102"/>
      <c r="L107" s="102"/>
      <c r="M107" s="102"/>
      <c r="N107" s="23"/>
      <c r="O107" s="24"/>
      <c r="P107" s="25"/>
      <c r="Q107" s="3"/>
      <c r="R107" s="4"/>
    </row>
    <row r="108" spans="1:19" ht="15">
      <c r="A108" s="53"/>
      <c r="B108" s="24"/>
      <c r="C108" s="24"/>
      <c r="D108" s="24"/>
      <c r="E108" s="24"/>
      <c r="F108" s="25"/>
      <c r="G108" s="26"/>
      <c r="H108" s="22"/>
      <c r="I108" s="37"/>
      <c r="J108" s="52"/>
      <c r="K108" s="26"/>
      <c r="L108" s="22"/>
      <c r="M108" s="31">
        <v>99.59</v>
      </c>
      <c r="N108" s="33">
        <v>5001.7</v>
      </c>
      <c r="O108" s="32" t="s">
        <v>6</v>
      </c>
      <c r="P108" s="74">
        <f>M108*N108</f>
        <v>498119.30300000001</v>
      </c>
      <c r="Q108" s="3"/>
      <c r="R108" s="5"/>
    </row>
    <row r="109" spans="1:19" ht="15">
      <c r="A109" s="113" t="s">
        <v>58</v>
      </c>
      <c r="B109" s="113"/>
      <c r="C109" s="113"/>
      <c r="D109" s="113"/>
      <c r="E109" s="113"/>
      <c r="F109" s="113"/>
      <c r="G109" s="113"/>
      <c r="H109" s="113"/>
      <c r="I109" s="113"/>
      <c r="J109" s="113"/>
      <c r="K109" s="113"/>
      <c r="L109" s="113"/>
      <c r="M109" s="113"/>
      <c r="N109" s="113"/>
      <c r="O109" s="113"/>
      <c r="P109" s="113"/>
      <c r="Q109" s="3"/>
      <c r="R109" s="4"/>
    </row>
    <row r="110" spans="1:19" ht="27" customHeight="1">
      <c r="A110" s="53">
        <v>8</v>
      </c>
      <c r="C110" s="103" t="s">
        <v>41</v>
      </c>
      <c r="D110" s="103"/>
      <c r="E110" s="103"/>
      <c r="F110" s="103"/>
      <c r="G110" s="103"/>
      <c r="H110" s="103"/>
      <c r="I110" s="103"/>
      <c r="J110" s="103"/>
      <c r="K110" s="103"/>
      <c r="L110" s="103"/>
      <c r="M110" s="103"/>
      <c r="N110" s="23"/>
      <c r="O110" s="24"/>
      <c r="P110" s="25"/>
      <c r="Q110" s="3"/>
      <c r="R110" s="4"/>
    </row>
    <row r="111" spans="1:19" ht="15">
      <c r="A111" s="53"/>
      <c r="B111" s="24"/>
      <c r="C111" s="24"/>
      <c r="D111" s="24"/>
      <c r="E111" s="24"/>
      <c r="F111" s="25"/>
      <c r="G111" s="26"/>
      <c r="H111" s="22"/>
      <c r="I111" s="26"/>
      <c r="J111" s="27"/>
      <c r="K111" s="26"/>
      <c r="L111" s="22"/>
      <c r="M111" s="31">
        <v>157.5</v>
      </c>
      <c r="N111" s="32">
        <v>12346.65</v>
      </c>
      <c r="O111" s="32" t="s">
        <v>4</v>
      </c>
      <c r="P111" s="74">
        <f>M111*N111%</f>
        <v>19445.973750000001</v>
      </c>
      <c r="Q111" s="3"/>
      <c r="R111" s="4"/>
    </row>
    <row r="112" spans="1:19" ht="15">
      <c r="A112" s="113" t="s">
        <v>79</v>
      </c>
      <c r="B112" s="113"/>
      <c r="C112" s="113"/>
      <c r="D112" s="113"/>
      <c r="E112" s="113"/>
      <c r="F112" s="113"/>
      <c r="G112" s="113"/>
      <c r="H112" s="113"/>
      <c r="I112" s="113"/>
      <c r="J112" s="113"/>
      <c r="K112" s="113"/>
      <c r="L112" s="113"/>
      <c r="M112" s="113"/>
      <c r="N112" s="113"/>
      <c r="O112" s="113"/>
      <c r="P112" s="113"/>
      <c r="Q112" s="3"/>
      <c r="R112" s="4"/>
    </row>
    <row r="113" spans="1:18" ht="15.75" customHeight="1">
      <c r="A113" s="53">
        <v>9</v>
      </c>
      <c r="C113" s="102" t="s">
        <v>19</v>
      </c>
      <c r="D113" s="102"/>
      <c r="E113" s="102"/>
      <c r="F113" s="102"/>
      <c r="G113" s="102"/>
      <c r="H113" s="102"/>
      <c r="I113" s="102"/>
      <c r="J113" s="102"/>
      <c r="K113" s="102"/>
      <c r="L113" s="102"/>
      <c r="M113" s="102"/>
      <c r="N113" s="23"/>
      <c r="O113" s="24"/>
      <c r="P113" s="25"/>
      <c r="Q113" s="3"/>
      <c r="R113" s="4"/>
    </row>
    <row r="114" spans="1:18" ht="15">
      <c r="A114" s="53"/>
      <c r="B114" s="24"/>
      <c r="C114" s="24"/>
      <c r="D114" s="24"/>
      <c r="E114" s="24"/>
      <c r="F114" s="25"/>
      <c r="G114" s="26"/>
      <c r="H114" s="22"/>
      <c r="I114" s="26"/>
      <c r="J114" s="27"/>
      <c r="K114" s="26"/>
      <c r="L114" s="22"/>
      <c r="M114" s="31">
        <v>540</v>
      </c>
      <c r="N114" s="33">
        <v>2206.6</v>
      </c>
      <c r="O114" s="32" t="s">
        <v>3</v>
      </c>
      <c r="P114" s="74">
        <f>M114*N114%</f>
        <v>11915.64</v>
      </c>
      <c r="Q114" s="3"/>
      <c r="R114" s="4"/>
    </row>
    <row r="115" spans="1:18" ht="15">
      <c r="A115" s="113" t="s">
        <v>65</v>
      </c>
      <c r="B115" s="113"/>
      <c r="C115" s="113"/>
      <c r="D115" s="113"/>
      <c r="E115" s="113"/>
      <c r="F115" s="113"/>
      <c r="G115" s="113"/>
      <c r="H115" s="113"/>
      <c r="I115" s="113"/>
      <c r="J115" s="113"/>
      <c r="K115" s="113"/>
      <c r="L115" s="113"/>
      <c r="M115" s="113"/>
      <c r="N115" s="113"/>
      <c r="O115" s="113"/>
      <c r="P115" s="113"/>
      <c r="Q115" s="3"/>
      <c r="R115" s="4"/>
    </row>
    <row r="116" spans="1:18" ht="21" customHeight="1">
      <c r="A116" s="53">
        <v>10</v>
      </c>
      <c r="C116" s="102" t="s">
        <v>21</v>
      </c>
      <c r="D116" s="102"/>
      <c r="E116" s="102"/>
      <c r="F116" s="102"/>
      <c r="G116" s="102"/>
      <c r="H116" s="102"/>
      <c r="I116" s="102"/>
      <c r="J116" s="102"/>
      <c r="K116" s="102"/>
      <c r="L116" s="102"/>
      <c r="M116" s="102"/>
      <c r="N116" s="23"/>
      <c r="O116" s="24"/>
      <c r="P116" s="25"/>
      <c r="Q116" s="3"/>
      <c r="R116" s="4"/>
    </row>
    <row r="117" spans="1:18" ht="15">
      <c r="A117" s="53"/>
      <c r="B117" s="24"/>
      <c r="C117" s="61"/>
      <c r="D117" s="24"/>
      <c r="E117" s="24"/>
      <c r="F117" s="25"/>
      <c r="G117" s="26"/>
      <c r="H117" s="22"/>
      <c r="I117" s="26"/>
      <c r="J117" s="27"/>
      <c r="K117" s="26"/>
      <c r="L117" s="22"/>
      <c r="M117" s="31">
        <v>540</v>
      </c>
      <c r="N117" s="32">
        <v>2197.52</v>
      </c>
      <c r="O117" s="32" t="s">
        <v>3</v>
      </c>
      <c r="P117" s="74">
        <f>M117*N117%</f>
        <v>11866.608</v>
      </c>
      <c r="Q117" s="3"/>
      <c r="R117" s="5"/>
    </row>
    <row r="118" spans="1:18" ht="15">
      <c r="A118" s="113" t="s">
        <v>66</v>
      </c>
      <c r="B118" s="113"/>
      <c r="C118" s="113"/>
      <c r="D118" s="113"/>
      <c r="E118" s="113"/>
      <c r="F118" s="113"/>
      <c r="G118" s="113"/>
      <c r="H118" s="113"/>
      <c r="I118" s="113"/>
      <c r="J118" s="113"/>
      <c r="K118" s="113"/>
      <c r="L118" s="113"/>
      <c r="M118" s="113"/>
      <c r="N118" s="113"/>
      <c r="O118" s="113"/>
      <c r="P118" s="113"/>
      <c r="Q118" s="3"/>
      <c r="R118" s="4"/>
    </row>
    <row r="119" spans="1:18" ht="42" customHeight="1">
      <c r="A119" s="53">
        <v>11</v>
      </c>
      <c r="C119" s="102" t="s">
        <v>22</v>
      </c>
      <c r="D119" s="102"/>
      <c r="E119" s="102"/>
      <c r="F119" s="102"/>
      <c r="G119" s="102"/>
      <c r="H119" s="102"/>
      <c r="I119" s="102"/>
      <c r="J119" s="102"/>
      <c r="K119" s="102"/>
      <c r="L119" s="102"/>
      <c r="M119" s="102"/>
      <c r="N119" s="23"/>
      <c r="O119" s="24"/>
      <c r="P119" s="25"/>
      <c r="Q119" s="3"/>
      <c r="R119" s="4"/>
    </row>
    <row r="120" spans="1:18" ht="15">
      <c r="A120" s="53"/>
      <c r="B120" s="24"/>
      <c r="C120" s="24"/>
      <c r="D120" s="24"/>
      <c r="E120" s="24"/>
      <c r="F120" s="25"/>
      <c r="G120" s="26"/>
      <c r="H120" s="22"/>
      <c r="I120" s="26"/>
      <c r="J120" s="27"/>
      <c r="K120" s="26"/>
      <c r="L120" s="31"/>
      <c r="M120" s="31">
        <v>2074.75</v>
      </c>
      <c r="N120" s="32">
        <v>14429.25</v>
      </c>
      <c r="O120" s="32" t="s">
        <v>4</v>
      </c>
      <c r="P120" s="74">
        <f>M120*N120%</f>
        <v>299370.864375</v>
      </c>
      <c r="Q120" s="3"/>
      <c r="R120" s="4"/>
    </row>
    <row r="121" spans="1:18" ht="15">
      <c r="A121" s="113" t="s">
        <v>67</v>
      </c>
      <c r="B121" s="113"/>
      <c r="C121" s="113"/>
      <c r="D121" s="113"/>
      <c r="E121" s="113"/>
      <c r="F121" s="113"/>
      <c r="G121" s="113"/>
      <c r="H121" s="113"/>
      <c r="I121" s="113"/>
      <c r="J121" s="113"/>
      <c r="K121" s="113"/>
      <c r="L121" s="113"/>
      <c r="M121" s="113"/>
      <c r="N121" s="113"/>
      <c r="O121" s="113"/>
      <c r="P121" s="113"/>
      <c r="Q121" s="3"/>
      <c r="R121" s="4"/>
    </row>
    <row r="122" spans="1:18" ht="45" customHeight="1">
      <c r="A122" s="53">
        <v>12</v>
      </c>
      <c r="C122" s="102" t="s">
        <v>23</v>
      </c>
      <c r="D122" s="102"/>
      <c r="E122" s="102"/>
      <c r="F122" s="102"/>
      <c r="G122" s="102"/>
      <c r="H122" s="102"/>
      <c r="I122" s="102"/>
      <c r="J122" s="102"/>
      <c r="K122" s="102"/>
      <c r="L122" s="102"/>
      <c r="M122" s="102"/>
      <c r="N122" s="23"/>
      <c r="O122" s="24"/>
      <c r="P122" s="25"/>
      <c r="Q122" s="3"/>
      <c r="R122" s="4"/>
    </row>
    <row r="123" spans="1:18" ht="15">
      <c r="A123" s="53"/>
      <c r="B123" s="24"/>
      <c r="D123" s="24"/>
      <c r="E123" s="24"/>
      <c r="F123" s="25"/>
      <c r="G123" s="26"/>
      <c r="H123" s="22"/>
      <c r="I123" s="26"/>
      <c r="J123" s="27"/>
      <c r="K123" s="61"/>
      <c r="L123" s="22"/>
      <c r="M123" s="31">
        <v>590.4</v>
      </c>
      <c r="N123" s="32">
        <v>567.48</v>
      </c>
      <c r="O123" s="32" t="s">
        <v>2</v>
      </c>
      <c r="P123" s="74">
        <f>M123*N123</f>
        <v>335040.19199999998</v>
      </c>
      <c r="Q123" s="3"/>
      <c r="R123" s="4"/>
    </row>
    <row r="124" spans="1:18" ht="15">
      <c r="A124" s="113" t="s">
        <v>68</v>
      </c>
      <c r="B124" s="113"/>
      <c r="C124" s="113"/>
      <c r="D124" s="113"/>
      <c r="E124" s="113"/>
      <c r="F124" s="113"/>
      <c r="G124" s="113"/>
      <c r="H124" s="113"/>
      <c r="I124" s="113"/>
      <c r="J124" s="113"/>
      <c r="K124" s="113"/>
      <c r="L124" s="113"/>
      <c r="M124" s="113"/>
      <c r="N124" s="113"/>
      <c r="O124" s="113"/>
      <c r="P124" s="113"/>
      <c r="Q124" s="3"/>
      <c r="R124" s="4"/>
    </row>
    <row r="125" spans="1:18" ht="45.75" customHeight="1">
      <c r="A125" s="53">
        <v>13</v>
      </c>
      <c r="C125" s="102" t="s">
        <v>24</v>
      </c>
      <c r="D125" s="102"/>
      <c r="E125" s="102"/>
      <c r="F125" s="102"/>
      <c r="G125" s="102"/>
      <c r="H125" s="102"/>
      <c r="I125" s="102"/>
      <c r="J125" s="102"/>
      <c r="K125" s="102"/>
      <c r="L125" s="102"/>
      <c r="M125" s="102"/>
      <c r="N125" s="23"/>
      <c r="O125" s="24"/>
      <c r="P125" s="25"/>
      <c r="Q125" s="3"/>
      <c r="R125" s="4"/>
    </row>
    <row r="126" spans="1:18" ht="15">
      <c r="A126" s="53"/>
      <c r="B126" s="24"/>
      <c r="D126" s="24"/>
      <c r="E126" s="24"/>
      <c r="F126" s="25"/>
      <c r="G126" s="26"/>
      <c r="H126" s="22"/>
      <c r="I126" s="26"/>
      <c r="J126" s="27"/>
      <c r="K126" s="61"/>
      <c r="L126" s="31"/>
      <c r="M126" s="31">
        <v>70</v>
      </c>
      <c r="N126" s="32">
        <v>186.04</v>
      </c>
      <c r="O126" s="32" t="s">
        <v>2</v>
      </c>
      <c r="P126" s="74">
        <f>M126*N126</f>
        <v>13022.8</v>
      </c>
      <c r="Q126" s="3"/>
      <c r="R126" s="5"/>
    </row>
    <row r="127" spans="1:18" ht="15">
      <c r="A127" s="113" t="s">
        <v>69</v>
      </c>
      <c r="B127" s="113"/>
      <c r="C127" s="113"/>
      <c r="D127" s="113"/>
      <c r="E127" s="113"/>
      <c r="F127" s="113"/>
      <c r="G127" s="113"/>
      <c r="H127" s="113"/>
      <c r="I127" s="113"/>
      <c r="J127" s="113"/>
      <c r="K127" s="113"/>
      <c r="L127" s="113"/>
      <c r="M127" s="113"/>
      <c r="N127" s="113"/>
      <c r="O127" s="113"/>
      <c r="P127" s="113"/>
      <c r="Q127" s="3"/>
      <c r="R127" s="5"/>
    </row>
    <row r="128" spans="1:18" ht="28.5" customHeight="1">
      <c r="A128" s="53">
        <v>14</v>
      </c>
      <c r="C128" s="102" t="s">
        <v>25</v>
      </c>
      <c r="D128" s="102"/>
      <c r="E128" s="102"/>
      <c r="F128" s="102"/>
      <c r="G128" s="102"/>
      <c r="H128" s="102"/>
      <c r="I128" s="102"/>
      <c r="J128" s="102"/>
      <c r="K128" s="102"/>
      <c r="L128" s="102"/>
      <c r="M128" s="102"/>
      <c r="N128" s="23"/>
      <c r="O128" s="24"/>
      <c r="P128" s="25"/>
      <c r="Q128" s="3"/>
      <c r="R128" s="4"/>
    </row>
    <row r="129" spans="1:18" ht="15">
      <c r="A129" s="53"/>
      <c r="B129" s="24"/>
      <c r="C129" s="24"/>
      <c r="D129" s="24"/>
      <c r="E129" s="24"/>
      <c r="F129" s="25"/>
      <c r="G129" s="26"/>
      <c r="H129" s="22"/>
      <c r="I129" s="26"/>
      <c r="J129" s="27"/>
      <c r="K129" s="26"/>
      <c r="L129" s="22"/>
      <c r="M129" s="31">
        <v>40</v>
      </c>
      <c r="N129" s="32">
        <v>27678.86</v>
      </c>
      <c r="O129" s="32" t="s">
        <v>3</v>
      </c>
      <c r="P129" s="74">
        <f>M129*N129%</f>
        <v>11071.544000000002</v>
      </c>
      <c r="Q129" s="3"/>
      <c r="R129" s="5"/>
    </row>
    <row r="130" spans="1:18" ht="15">
      <c r="A130" s="113" t="s">
        <v>70</v>
      </c>
      <c r="B130" s="113"/>
      <c r="C130" s="113"/>
      <c r="D130" s="113"/>
      <c r="E130" s="113"/>
      <c r="F130" s="113"/>
      <c r="G130" s="113"/>
      <c r="H130" s="113"/>
      <c r="I130" s="113"/>
      <c r="J130" s="113"/>
      <c r="K130" s="113"/>
      <c r="L130" s="113"/>
      <c r="M130" s="113"/>
      <c r="N130" s="113"/>
      <c r="O130" s="113"/>
      <c r="P130" s="113"/>
      <c r="Q130" s="3"/>
      <c r="R130" s="5"/>
    </row>
    <row r="131" spans="1:18" ht="84" customHeight="1">
      <c r="A131" s="53">
        <v>15</v>
      </c>
      <c r="C131" s="102" t="s">
        <v>42</v>
      </c>
      <c r="D131" s="102"/>
      <c r="E131" s="102"/>
      <c r="F131" s="102"/>
      <c r="G131" s="102"/>
      <c r="H131" s="102"/>
      <c r="I131" s="102"/>
      <c r="J131" s="102"/>
      <c r="K131" s="102"/>
      <c r="L131" s="102"/>
      <c r="M131" s="102"/>
      <c r="N131" s="23"/>
      <c r="O131" s="24"/>
      <c r="P131" s="25"/>
      <c r="Q131" s="3"/>
      <c r="R131" s="4"/>
    </row>
    <row r="132" spans="1:18" ht="15">
      <c r="A132" s="53"/>
      <c r="B132" s="24"/>
      <c r="C132" s="24"/>
      <c r="D132" s="24"/>
      <c r="E132" s="24"/>
      <c r="F132" s="25"/>
      <c r="G132" s="26"/>
      <c r="H132" s="22"/>
      <c r="I132" s="26"/>
      <c r="J132" s="27"/>
      <c r="K132" s="26"/>
      <c r="L132" s="22"/>
      <c r="M132" s="31">
        <v>530</v>
      </c>
      <c r="N132" s="32">
        <v>47651.56</v>
      </c>
      <c r="O132" s="32" t="s">
        <v>3</v>
      </c>
      <c r="P132" s="74">
        <f>M132*N132%</f>
        <v>252553.26799999998</v>
      </c>
      <c r="Q132" s="3"/>
      <c r="R132" s="5"/>
    </row>
    <row r="133" spans="1:18" ht="15">
      <c r="A133" s="113" t="s">
        <v>80</v>
      </c>
      <c r="B133" s="113"/>
      <c r="C133" s="113"/>
      <c r="D133" s="113"/>
      <c r="E133" s="113"/>
      <c r="F133" s="113"/>
      <c r="G133" s="113"/>
      <c r="H133" s="113"/>
      <c r="I133" s="113"/>
      <c r="J133" s="113"/>
      <c r="K133" s="113"/>
      <c r="L133" s="113"/>
      <c r="M133" s="113"/>
      <c r="N133" s="113"/>
      <c r="O133" s="113"/>
      <c r="P133" s="113"/>
      <c r="Q133" s="3"/>
      <c r="R133" s="5"/>
    </row>
    <row r="134" spans="1:18" ht="45" customHeight="1">
      <c r="A134" s="53">
        <v>16</v>
      </c>
      <c r="C134" s="102" t="s">
        <v>36</v>
      </c>
      <c r="D134" s="102"/>
      <c r="E134" s="102"/>
      <c r="F134" s="102"/>
      <c r="G134" s="102"/>
      <c r="H134" s="102"/>
      <c r="I134" s="102"/>
      <c r="J134" s="102"/>
      <c r="K134" s="102"/>
      <c r="L134" s="102"/>
      <c r="M134" s="102"/>
      <c r="N134" s="23"/>
      <c r="O134" s="24"/>
      <c r="P134" s="25"/>
      <c r="Q134" s="3"/>
      <c r="R134" s="4"/>
    </row>
    <row r="135" spans="1:18" ht="15">
      <c r="A135" s="53"/>
      <c r="B135" s="24"/>
      <c r="C135" s="24"/>
      <c r="D135" s="24"/>
      <c r="E135" s="24"/>
      <c r="F135" s="25"/>
      <c r="G135" s="26"/>
      <c r="H135" s="22"/>
      <c r="I135" s="26"/>
      <c r="J135" s="27"/>
      <c r="K135" s="26"/>
      <c r="L135" s="22"/>
      <c r="M135" s="31">
        <v>21</v>
      </c>
      <c r="N135" s="32">
        <v>194.16</v>
      </c>
      <c r="O135" s="32" t="s">
        <v>2</v>
      </c>
      <c r="P135" s="74">
        <f>M135*N135</f>
        <v>4077.36</v>
      </c>
      <c r="Q135" s="3"/>
      <c r="R135" s="4"/>
    </row>
    <row r="136" spans="1:18" ht="15">
      <c r="A136" s="113" t="s">
        <v>72</v>
      </c>
      <c r="B136" s="113"/>
      <c r="C136" s="113"/>
      <c r="D136" s="113"/>
      <c r="E136" s="113"/>
      <c r="F136" s="113"/>
      <c r="G136" s="113"/>
      <c r="H136" s="113"/>
      <c r="I136" s="113"/>
      <c r="J136" s="113"/>
      <c r="K136" s="113"/>
      <c r="L136" s="113"/>
      <c r="M136" s="113"/>
      <c r="N136" s="113"/>
      <c r="O136" s="113"/>
      <c r="P136" s="113"/>
      <c r="Q136" s="3"/>
      <c r="R136" s="4"/>
    </row>
    <row r="137" spans="1:18" ht="62.25" customHeight="1">
      <c r="A137" s="53">
        <v>17</v>
      </c>
      <c r="C137" s="102" t="s">
        <v>49</v>
      </c>
      <c r="D137" s="102"/>
      <c r="E137" s="102"/>
      <c r="F137" s="102"/>
      <c r="G137" s="102"/>
      <c r="H137" s="102"/>
      <c r="I137" s="102"/>
      <c r="J137" s="102"/>
      <c r="K137" s="102"/>
      <c r="L137" s="102"/>
      <c r="M137" s="102"/>
      <c r="N137" s="21"/>
      <c r="O137" s="24"/>
      <c r="P137" s="25"/>
      <c r="Q137" s="3"/>
      <c r="R137" s="4"/>
    </row>
    <row r="138" spans="1:18" ht="15">
      <c r="A138" s="53"/>
      <c r="B138" s="42"/>
      <c r="C138" s="43"/>
      <c r="D138" s="44"/>
      <c r="E138" s="45"/>
      <c r="F138" s="46"/>
      <c r="G138" s="47"/>
      <c r="H138" s="22"/>
      <c r="I138" s="47"/>
      <c r="J138" s="48"/>
      <c r="K138" s="47"/>
      <c r="L138" s="45"/>
      <c r="M138" s="21">
        <v>369</v>
      </c>
      <c r="N138" s="49">
        <v>1270.83</v>
      </c>
      <c r="O138" s="50" t="s">
        <v>20</v>
      </c>
      <c r="P138" s="76">
        <f>ROUND(M138*N138/100,0)</f>
        <v>4689</v>
      </c>
      <c r="Q138" s="3"/>
      <c r="R138" s="15"/>
    </row>
    <row r="139" spans="1:18" ht="15">
      <c r="A139" s="114" t="s">
        <v>81</v>
      </c>
      <c r="B139" s="114"/>
      <c r="C139" s="114"/>
      <c r="D139" s="114"/>
      <c r="E139" s="114"/>
      <c r="F139" s="114"/>
      <c r="G139" s="114"/>
      <c r="H139" s="114"/>
      <c r="I139" s="114"/>
      <c r="J139" s="114"/>
      <c r="K139" s="114"/>
      <c r="L139" s="114"/>
      <c r="M139" s="114"/>
      <c r="N139" s="114"/>
      <c r="O139" s="114"/>
      <c r="P139" s="114"/>
      <c r="Q139" s="3"/>
      <c r="R139" s="15"/>
    </row>
    <row r="140" spans="1:18" ht="15">
      <c r="A140" s="53"/>
      <c r="B140" s="42"/>
      <c r="C140" s="43"/>
      <c r="D140" s="44"/>
      <c r="E140" s="45"/>
      <c r="F140" s="46"/>
      <c r="G140" s="47"/>
      <c r="H140" s="22"/>
      <c r="I140" s="47"/>
      <c r="J140" s="48"/>
      <c r="K140" s="47"/>
      <c r="L140" s="45"/>
      <c r="M140" s="21"/>
      <c r="N140" s="49"/>
      <c r="O140" s="50"/>
      <c r="P140" s="49"/>
      <c r="Q140" s="3"/>
      <c r="R140" s="15"/>
    </row>
    <row r="141" spans="1:18" ht="21.75" customHeight="1" thickBot="1">
      <c r="A141" s="53"/>
      <c r="B141" s="51"/>
      <c r="C141" s="57"/>
      <c r="D141" s="57"/>
      <c r="E141" s="58"/>
      <c r="F141" s="34"/>
      <c r="G141" s="59"/>
      <c r="H141" s="35"/>
      <c r="I141" s="58"/>
      <c r="J141" s="36"/>
      <c r="K141" s="60"/>
      <c r="L141" s="35"/>
      <c r="M141" s="106" t="s">
        <v>94</v>
      </c>
      <c r="N141" s="106"/>
      <c r="O141" s="110">
        <f>SUM(P90:P138)</f>
        <v>1674163.9544240001</v>
      </c>
      <c r="P141" s="110"/>
      <c r="Q141" s="3"/>
      <c r="R141" s="16"/>
    </row>
    <row r="142" spans="1:18" ht="16.5" thickTop="1">
      <c r="Q142" s="14"/>
    </row>
    <row r="143" spans="1:18" ht="15">
      <c r="A143" s="115" t="s">
        <v>82</v>
      </c>
      <c r="B143" s="115"/>
      <c r="C143" s="115"/>
      <c r="D143" s="115"/>
      <c r="E143" s="115"/>
      <c r="F143" s="115"/>
      <c r="G143" s="115"/>
      <c r="H143" s="115"/>
      <c r="I143" s="115"/>
      <c r="J143" s="73"/>
      <c r="K143" s="73"/>
      <c r="L143" s="73"/>
      <c r="M143" s="77"/>
      <c r="N143" s="77"/>
      <c r="Q143" s="3"/>
    </row>
    <row r="144" spans="1:18" ht="15">
      <c r="A144" s="78">
        <v>1</v>
      </c>
      <c r="B144" s="79" t="s">
        <v>83</v>
      </c>
      <c r="C144" s="79"/>
      <c r="D144" s="79"/>
      <c r="E144" s="79"/>
      <c r="F144" s="79"/>
      <c r="G144" s="79"/>
      <c r="H144" s="79"/>
      <c r="I144" s="79"/>
      <c r="J144" s="79"/>
      <c r="K144" s="79"/>
      <c r="L144" s="79"/>
      <c r="M144" s="80"/>
      <c r="N144" s="81"/>
    </row>
    <row r="145" spans="1:19" ht="12.75" customHeight="1">
      <c r="A145" s="78"/>
      <c r="B145" s="79" t="s">
        <v>84</v>
      </c>
      <c r="C145" s="79"/>
      <c r="D145" s="79"/>
      <c r="E145" s="79"/>
      <c r="F145" s="79"/>
      <c r="G145" s="79"/>
      <c r="H145" s="79"/>
      <c r="I145" s="79"/>
      <c r="J145" s="79"/>
      <c r="K145" s="79"/>
      <c r="L145" s="79"/>
      <c r="M145" s="80"/>
      <c r="N145" s="82"/>
    </row>
    <row r="146" spans="1:19" s="17" customFormat="1" ht="12.75" customHeight="1">
      <c r="A146" s="78">
        <v>2</v>
      </c>
      <c r="B146" s="83" t="s">
        <v>85</v>
      </c>
      <c r="C146" s="83"/>
      <c r="D146" s="83"/>
      <c r="E146" s="84"/>
      <c r="F146" s="83"/>
      <c r="G146" s="85"/>
      <c r="H146" s="83"/>
      <c r="I146" s="84"/>
      <c r="J146" s="83"/>
      <c r="K146" s="80"/>
      <c r="L146" s="80"/>
      <c r="M146" s="80"/>
      <c r="N146" s="86"/>
      <c r="O146" s="3"/>
      <c r="P146" s="4"/>
      <c r="Q146"/>
      <c r="R146"/>
      <c r="S146"/>
    </row>
    <row r="147" spans="1:19" s="17" customFormat="1" ht="12.75" customHeight="1">
      <c r="A147" s="78"/>
      <c r="B147" s="83" t="s">
        <v>86</v>
      </c>
      <c r="C147" s="83"/>
      <c r="D147" s="83"/>
      <c r="E147" s="84"/>
      <c r="F147" s="83"/>
      <c r="G147" s="85"/>
      <c r="H147" s="83"/>
      <c r="I147" s="84"/>
      <c r="J147" s="83"/>
      <c r="K147" s="80"/>
      <c r="L147" s="80"/>
      <c r="M147" s="80"/>
      <c r="N147" s="87"/>
      <c r="O147" s="3"/>
      <c r="P147" s="4"/>
      <c r="Q147"/>
      <c r="R147"/>
      <c r="S147"/>
    </row>
    <row r="148" spans="1:19" ht="15">
      <c r="A148" s="78">
        <v>3</v>
      </c>
      <c r="B148" s="83" t="s">
        <v>87</v>
      </c>
      <c r="C148" s="83"/>
      <c r="D148" s="83"/>
      <c r="E148" s="84"/>
      <c r="F148" s="83"/>
      <c r="G148" s="85"/>
      <c r="H148" s="83"/>
      <c r="I148" s="84"/>
      <c r="J148" s="83"/>
      <c r="K148" s="80"/>
      <c r="L148" s="80"/>
      <c r="M148" s="80"/>
      <c r="N148" s="88"/>
    </row>
    <row r="149" spans="1:19" ht="15">
      <c r="A149" s="78"/>
      <c r="B149" s="83" t="s">
        <v>88</v>
      </c>
      <c r="C149" s="83"/>
      <c r="D149" s="83"/>
      <c r="E149" s="84"/>
      <c r="F149" s="83"/>
      <c r="G149" s="85"/>
      <c r="H149" s="83"/>
      <c r="I149" s="84"/>
      <c r="J149" s="83"/>
      <c r="K149" s="80"/>
      <c r="L149" s="80"/>
      <c r="M149" s="80"/>
      <c r="N149" s="88"/>
    </row>
    <row r="150" spans="1:19" ht="15">
      <c r="A150" s="78"/>
      <c r="B150" s="83" t="s">
        <v>89</v>
      </c>
      <c r="C150" s="83"/>
      <c r="D150" s="83"/>
      <c r="E150" s="84"/>
      <c r="F150" s="83"/>
      <c r="G150" s="85"/>
      <c r="H150" s="83"/>
      <c r="I150" s="84"/>
      <c r="J150" s="83"/>
      <c r="K150" s="80"/>
      <c r="L150" s="80"/>
      <c r="M150" s="80"/>
      <c r="N150" s="88"/>
    </row>
    <row r="151" spans="1:19" ht="15">
      <c r="A151" s="78"/>
      <c r="B151" s="83"/>
      <c r="C151" s="83"/>
      <c r="D151" s="83"/>
      <c r="E151" s="84"/>
      <c r="F151" s="83"/>
      <c r="G151" s="85"/>
      <c r="H151" s="83"/>
      <c r="I151" s="84"/>
      <c r="J151" s="83"/>
      <c r="K151" s="80"/>
      <c r="L151" s="80"/>
      <c r="M151" s="80"/>
      <c r="N151" s="88"/>
    </row>
    <row r="152" spans="1:19">
      <c r="A152" s="89"/>
      <c r="B152" s="90"/>
      <c r="C152" s="90"/>
      <c r="D152" s="90"/>
      <c r="E152" s="91"/>
      <c r="F152" s="90"/>
      <c r="G152" s="92"/>
      <c r="H152" s="90"/>
      <c r="I152" s="91"/>
      <c r="J152" s="90"/>
      <c r="K152" s="93"/>
      <c r="L152" s="93"/>
      <c r="M152" s="93"/>
      <c r="N152" s="88"/>
    </row>
    <row r="153" spans="1:19" ht="12.75" customHeight="1">
      <c r="A153" s="94"/>
      <c r="B153" s="116" t="s">
        <v>90</v>
      </c>
      <c r="C153" s="116"/>
      <c r="D153" s="95"/>
      <c r="E153" s="95"/>
      <c r="F153" s="95"/>
      <c r="G153" s="95"/>
      <c r="H153" s="95"/>
      <c r="I153" s="1"/>
      <c r="J153" s="18"/>
      <c r="K153" s="96" t="s">
        <v>91</v>
      </c>
      <c r="L153"/>
      <c r="M153" s="97"/>
      <c r="N153"/>
    </row>
    <row r="154" spans="1:19" ht="12.75" customHeight="1">
      <c r="A154" s="94"/>
      <c r="B154" s="98"/>
      <c r="C154" s="95"/>
      <c r="D154" s="95"/>
      <c r="E154" s="95"/>
      <c r="F154" s="95"/>
      <c r="G154" s="95"/>
      <c r="H154" s="95"/>
      <c r="I154" s="1"/>
      <c r="J154" s="18"/>
      <c r="K154" s="96" t="s">
        <v>92</v>
      </c>
      <c r="L154"/>
      <c r="M154" s="99"/>
      <c r="N154"/>
    </row>
    <row r="155" spans="1:19" ht="12.75" customHeight="1">
      <c r="A155" s="94"/>
      <c r="B155" s="98"/>
      <c r="C155" s="95"/>
      <c r="D155" s="95"/>
      <c r="E155" s="95"/>
      <c r="F155" s="95"/>
      <c r="G155" s="95"/>
      <c r="H155" s="95"/>
      <c r="I155" s="1"/>
      <c r="J155" s="18"/>
      <c r="K155" s="100" t="s">
        <v>93</v>
      </c>
      <c r="L155" s="1"/>
      <c r="M155" s="101"/>
      <c r="N155"/>
    </row>
  </sheetData>
  <mergeCells count="97">
    <mergeCell ref="B153:C153"/>
    <mergeCell ref="A127:P127"/>
    <mergeCell ref="A133:P133"/>
    <mergeCell ref="A136:P136"/>
    <mergeCell ref="A139:P139"/>
    <mergeCell ref="A143:I143"/>
    <mergeCell ref="A94:P94"/>
    <mergeCell ref="A97:P97"/>
    <mergeCell ref="A100:P100"/>
    <mergeCell ref="A103:P103"/>
    <mergeCell ref="A115:P115"/>
    <mergeCell ref="A46:P46"/>
    <mergeCell ref="A49:P49"/>
    <mergeCell ref="A52:P52"/>
    <mergeCell ref="A55:P55"/>
    <mergeCell ref="A58:P58"/>
    <mergeCell ref="C88:M88"/>
    <mergeCell ref="C89:M89"/>
    <mergeCell ref="C92:M92"/>
    <mergeCell ref="C95:M95"/>
    <mergeCell ref="C65:M65"/>
    <mergeCell ref="C68:M68"/>
    <mergeCell ref="C71:M71"/>
    <mergeCell ref="C74:M74"/>
    <mergeCell ref="C77:M77"/>
    <mergeCell ref="A79:P79"/>
    <mergeCell ref="A67:P67"/>
    <mergeCell ref="A70:P70"/>
    <mergeCell ref="A73:P73"/>
    <mergeCell ref="A76:P76"/>
    <mergeCell ref="A82:P82"/>
    <mergeCell ref="A91:P91"/>
    <mergeCell ref="C134:M134"/>
    <mergeCell ref="C137:M137"/>
    <mergeCell ref="M141:N141"/>
    <mergeCell ref="O141:P141"/>
    <mergeCell ref="C128:M128"/>
    <mergeCell ref="C131:M131"/>
    <mergeCell ref="A130:P130"/>
    <mergeCell ref="M84:N84"/>
    <mergeCell ref="O84:P84"/>
    <mergeCell ref="A7:P7"/>
    <mergeCell ref="A10:P10"/>
    <mergeCell ref="A13:P13"/>
    <mergeCell ref="A16:P16"/>
    <mergeCell ref="A19:P19"/>
    <mergeCell ref="C8:M8"/>
    <mergeCell ref="A43:P43"/>
    <mergeCell ref="A28:P28"/>
    <mergeCell ref="A31:P31"/>
    <mergeCell ref="A34:P34"/>
    <mergeCell ref="A37:P37"/>
    <mergeCell ref="A40:P40"/>
    <mergeCell ref="C29:M29"/>
    <mergeCell ref="C32:M32"/>
    <mergeCell ref="C116:M116"/>
    <mergeCell ref="C119:M119"/>
    <mergeCell ref="C122:M122"/>
    <mergeCell ref="C125:M125"/>
    <mergeCell ref="C98:M98"/>
    <mergeCell ref="C101:M101"/>
    <mergeCell ref="C104:M104"/>
    <mergeCell ref="C107:M107"/>
    <mergeCell ref="C110:M110"/>
    <mergeCell ref="C113:M113"/>
    <mergeCell ref="A106:P106"/>
    <mergeCell ref="A109:P109"/>
    <mergeCell ref="A112:P112"/>
    <mergeCell ref="A118:P118"/>
    <mergeCell ref="A121:P121"/>
    <mergeCell ref="A124:P124"/>
    <mergeCell ref="C80:M80"/>
    <mergeCell ref="C47:M47"/>
    <mergeCell ref="C50:M50"/>
    <mergeCell ref="C53:M53"/>
    <mergeCell ref="C56:M56"/>
    <mergeCell ref="C59:M59"/>
    <mergeCell ref="C62:M62"/>
    <mergeCell ref="A61:P61"/>
    <mergeCell ref="A64:P64"/>
    <mergeCell ref="C41:M41"/>
    <mergeCell ref="C44:M44"/>
    <mergeCell ref="C11:M11"/>
    <mergeCell ref="C14:M14"/>
    <mergeCell ref="C17:M17"/>
    <mergeCell ref="C20:M20"/>
    <mergeCell ref="C23:M23"/>
    <mergeCell ref="C26:M26"/>
    <mergeCell ref="A25:P25"/>
    <mergeCell ref="A22:P22"/>
    <mergeCell ref="C35:M35"/>
    <mergeCell ref="C38:M38"/>
    <mergeCell ref="A1:P1"/>
    <mergeCell ref="A2:C2"/>
    <mergeCell ref="D2:P2"/>
    <mergeCell ref="B3:L3"/>
    <mergeCell ref="C5:M5"/>
  </mergeCells>
  <pageMargins left="0.7" right="0.7" top="0.51" bottom="0.36" header="0.3" footer="0.3"/>
  <pageSetup orientation="portrait" r:id="rId1"/>
  <headerFooter>
    <oddHeader>&amp;RPage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Schd B</vt:lpstr>
      <vt:lpstr>'Schd B'!Print_Titles</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Khurram</dc:creator>
  <cp:lastModifiedBy>zu</cp:lastModifiedBy>
  <cp:lastPrinted>2017-09-18T10:03:49Z</cp:lastPrinted>
  <dcterms:created xsi:type="dcterms:W3CDTF">2017-03-05T11:26:23Z</dcterms:created>
  <dcterms:modified xsi:type="dcterms:W3CDTF">2017-09-18T12:24:55Z</dcterms:modified>
</cp:coreProperties>
</file>