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84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K11" i="1" l="1"/>
  <c r="G11" i="1"/>
  <c r="K7" i="1"/>
  <c r="R7" i="1" s="1"/>
  <c r="C7" i="2" l="1"/>
  <c r="F7" i="2" s="1"/>
  <c r="R11" i="1" l="1"/>
  <c r="R12" i="1" s="1"/>
  <c r="C6" i="2"/>
  <c r="G6" i="2" l="1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<sst xmlns="http://schemas.openxmlformats.org/spreadsheetml/2006/main" count="52" uniqueCount="37">
  <si>
    <t>x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</si>
  <si>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</si>
  <si>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</si>
  <si>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</si>
  <si>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</si>
  <si>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</si>
  <si>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</si>
  <si>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</si>
  <si>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</si>
  <si>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</si>
  <si>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</si>
  <si>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</si>
  <si>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</si>
  <si>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</si>
  <si>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</si>
  <si>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</si>
  <si>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</si>
  <si>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</si>
  <si>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Municipal Committee</t>
  </si>
  <si>
    <t xml:space="preserve">Nawabshah </t>
  </si>
  <si>
    <t>C.C 1:2:4</t>
  </si>
  <si>
    <t xml:space="preserve">Name of work: </t>
  </si>
  <si>
    <t>Sft</t>
  </si>
  <si>
    <t xml:space="preserve">C.C 1:4:8 Stone </t>
  </si>
  <si>
    <t>Stone</t>
  </si>
  <si>
    <t xml:space="preserve">Municipal Engineer </t>
  </si>
  <si>
    <t>Painting coat of chalk distemper ( GSI.No.23 P/53)</t>
  </si>
  <si>
    <t>P%sft</t>
  </si>
  <si>
    <t>Preparing the surface and painting with plastic emuulaion paint of approved make i/c rubbing the surface with sand paper filling the voids with chalk p plaster of pairs ( GSI.No.40 (a) P/55)</t>
  </si>
  <si>
    <t>Painting of Footpath &amp; Green Belts Main Roads of Nawabshah City.</t>
  </si>
  <si>
    <t>"Schedule-B"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</si>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</sst>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 val="double"/>
      <sz val="12"/>
      <color theme="1"/>
      <name val="Times New Roman"/>
      <family val="1"/>
    </font>
    <font>
      <u val="double"/>
      <sz val="10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2" fillId="0" borderId="0" xfId="0" applyFont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zoomScale="170" zoomScaleNormal="170" workbookViewId="0">
      <selection activeCell="D16" sqref="D16"/>
    </sheetView>
  </sheetViews>
  <sheetFormatPr defaultRowHeight="12.75" x14ac:dyDescent="0.2"/>
  <cols>
    <col min="1" max="1" width="5.85546875" style="2" customWidth="1"/>
    <col min="2" max="2" width="5.28515625" style="2" customWidth="1"/>
    <col min="3" max="3" width="4.28515625" style="2" customWidth="1"/>
    <col min="4" max="4" width="5.140625" style="2" customWidth="1"/>
    <col min="5" max="5" width="6.42578125" style="2" customWidth="1"/>
    <col min="6" max="6" width="4.28515625" style="2" customWidth="1"/>
    <col min="7" max="7" width="4.42578125" style="2" customWidth="1"/>
    <col min="8" max="8" width="5.140625" style="2" customWidth="1"/>
    <col min="9" max="9" width="4.42578125" style="2" customWidth="1"/>
    <col min="10" max="10" width="8.28515625" style="2" customWidth="1"/>
    <col min="11" max="11" width="7.5703125" style="2" customWidth="1"/>
    <col min="12" max="12" width="4" style="2" customWidth="1"/>
    <col min="13" max="13" width="2.85546875" style="2" customWidth="1"/>
    <col min="14" max="14" width="3.28515625" style="2" customWidth="1"/>
    <col min="15" max="15" width="8.28515625" style="2" customWidth="1"/>
    <col min="16" max="16" width="6.5703125" style="2" customWidth="1"/>
    <col min="17" max="17" width="3" style="2" customWidth="1"/>
    <col min="18" max="18" width="8.85546875" style="2" customWidth="1"/>
    <col min="19" max="19" width="1.42578125" style="2" customWidth="1"/>
    <col min="20" max="16384" width="9.140625" style="2"/>
  </cols>
  <sheetData>
    <row r="1" spans="1:18" x14ac:dyDescent="0.2">
      <c r="A1" s="36" t="s">
        <v>30</v>
      </c>
      <c r="B1" s="36"/>
      <c r="C1" s="36"/>
    </row>
    <row r="2" spans="1:18" ht="32.25" customHeight="1" x14ac:dyDescent="0.2">
      <c r="A2" s="29" t="s">
        <v>21</v>
      </c>
      <c r="B2" s="29"/>
      <c r="C2" s="29"/>
      <c r="D2" s="30" t="s">
        <v>29</v>
      </c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ht="6" customHeight="1" x14ac:dyDescent="0.2">
      <c r="A3" s="22"/>
      <c r="B3" s="22"/>
      <c r="C3" s="22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18" ht="20.25" customHeight="1" x14ac:dyDescent="0.2">
      <c r="A4" s="23" t="s">
        <v>6</v>
      </c>
      <c r="B4" s="31" t="s">
        <v>7</v>
      </c>
      <c r="C4" s="31"/>
      <c r="D4" s="31"/>
      <c r="E4" s="31"/>
      <c r="F4" s="31"/>
      <c r="G4" s="31"/>
      <c r="H4" s="31"/>
      <c r="I4" s="31"/>
      <c r="J4" s="31"/>
      <c r="K4" s="31" t="s">
        <v>8</v>
      </c>
      <c r="L4" s="31"/>
      <c r="M4" s="31" t="s">
        <v>9</v>
      </c>
      <c r="N4" s="31"/>
      <c r="O4" s="31"/>
      <c r="P4" s="23" t="s">
        <v>10</v>
      </c>
      <c r="Q4" s="31" t="s">
        <v>11</v>
      </c>
      <c r="R4" s="31"/>
    </row>
    <row r="5" spans="1:18" ht="36" customHeight="1" x14ac:dyDescent="0.2">
      <c r="A5" s="9">
        <v>1</v>
      </c>
      <c r="B5" s="32" t="s">
        <v>26</v>
      </c>
      <c r="C5" s="32"/>
      <c r="D5" s="32"/>
      <c r="E5" s="32"/>
      <c r="F5" s="32"/>
      <c r="G5" s="32"/>
      <c r="H5" s="32"/>
      <c r="I5" s="32"/>
      <c r="J5" s="32"/>
      <c r="K5" s="4"/>
      <c r="L5" s="4"/>
      <c r="M5" s="4"/>
      <c r="N5" s="4"/>
      <c r="O5" s="4"/>
      <c r="P5" s="8"/>
      <c r="Q5" s="4"/>
      <c r="R5" s="4"/>
    </row>
    <row r="6" spans="1:18" ht="9" customHeight="1" x14ac:dyDescent="0.2">
      <c r="A6" s="9"/>
      <c r="B6" s="19"/>
      <c r="C6" s="19"/>
      <c r="D6" s="19"/>
      <c r="E6" s="19"/>
      <c r="F6" s="19"/>
      <c r="G6" s="19"/>
      <c r="H6" s="19"/>
      <c r="I6" s="19"/>
      <c r="J6" s="19"/>
      <c r="K6" s="4"/>
      <c r="L6" s="4"/>
      <c r="M6" s="4"/>
      <c r="N6" s="4"/>
      <c r="O6" s="4"/>
      <c r="P6" s="8"/>
      <c r="Q6" s="4"/>
      <c r="R6" s="4"/>
    </row>
    <row r="7" spans="1:18" ht="20.25" customHeight="1" x14ac:dyDescent="0.2">
      <c r="B7" s="11"/>
      <c r="C7" s="37">
        <v>1</v>
      </c>
      <c r="D7" s="37" t="s">
        <v>0</v>
      </c>
      <c r="E7" s="37">
        <v>25000</v>
      </c>
      <c r="F7" s="37" t="s">
        <v>0</v>
      </c>
      <c r="G7" s="37">
        <v>1.5</v>
      </c>
      <c r="H7" s="37"/>
      <c r="I7" s="18"/>
      <c r="J7" s="3" t="s">
        <v>4</v>
      </c>
      <c r="K7" s="21">
        <f>C7*E7*G7</f>
        <v>37500</v>
      </c>
      <c r="L7" s="20" t="s">
        <v>22</v>
      </c>
      <c r="M7" s="12" t="s">
        <v>1</v>
      </c>
      <c r="N7" s="20" t="s">
        <v>2</v>
      </c>
      <c r="O7" s="13">
        <v>442.75</v>
      </c>
      <c r="P7" s="14" t="s">
        <v>27</v>
      </c>
      <c r="Q7" s="14" t="s">
        <v>3</v>
      </c>
      <c r="R7" s="15">
        <f>K7*O7%</f>
        <v>166031.25</v>
      </c>
    </row>
    <row r="8" spans="1:18" ht="20.25" customHeight="1" x14ac:dyDescent="0.2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4"/>
      <c r="Q8" s="25"/>
      <c r="R8" s="25"/>
    </row>
    <row r="9" spans="1:18" ht="51" customHeight="1" x14ac:dyDescent="0.2">
      <c r="A9" s="9">
        <v>2</v>
      </c>
      <c r="B9" s="32" t="s">
        <v>28</v>
      </c>
      <c r="C9" s="32"/>
      <c r="D9" s="32"/>
      <c r="E9" s="32"/>
      <c r="F9" s="32"/>
      <c r="G9" s="32"/>
      <c r="H9" s="32"/>
      <c r="I9" s="32"/>
      <c r="J9" s="32"/>
      <c r="K9" s="4"/>
      <c r="L9" s="4"/>
      <c r="M9" s="4"/>
      <c r="N9" s="4"/>
      <c r="O9" s="4"/>
      <c r="P9" s="8"/>
      <c r="Q9" s="4"/>
      <c r="R9" s="4"/>
    </row>
    <row r="10" spans="1:18" ht="6" customHeight="1" x14ac:dyDescent="0.2">
      <c r="A10" s="9"/>
      <c r="B10" s="19"/>
      <c r="C10" s="19"/>
      <c r="D10" s="19"/>
      <c r="E10" s="19"/>
      <c r="F10" s="19"/>
      <c r="G10" s="19"/>
      <c r="H10" s="19"/>
      <c r="I10" s="19"/>
      <c r="J10" s="19"/>
      <c r="K10" s="4"/>
      <c r="L10" s="4"/>
      <c r="M10" s="4"/>
      <c r="N10" s="4"/>
      <c r="O10" s="4"/>
      <c r="P10" s="8"/>
      <c r="Q10" s="4"/>
      <c r="R10" s="4"/>
    </row>
    <row r="11" spans="1:18" ht="20.25" customHeight="1" thickBot="1" x14ac:dyDescent="0.25">
      <c r="B11" s="11"/>
      <c r="C11" s="37">
        <v>1</v>
      </c>
      <c r="D11" s="37" t="s">
        <v>0</v>
      </c>
      <c r="E11" s="37">
        <f>E7</f>
        <v>25000</v>
      </c>
      <c r="F11" s="37" t="s">
        <v>0</v>
      </c>
      <c r="G11" s="37">
        <f>G7</f>
        <v>1.5</v>
      </c>
      <c r="H11" s="37"/>
      <c r="I11" s="18"/>
      <c r="J11" s="3" t="s">
        <v>4</v>
      </c>
      <c r="K11" s="21">
        <f>C11*E11*G11</f>
        <v>37500</v>
      </c>
      <c r="L11" s="20" t="s">
        <v>22</v>
      </c>
      <c r="M11" s="12" t="s">
        <v>1</v>
      </c>
      <c r="N11" s="20" t="s">
        <v>2</v>
      </c>
      <c r="O11" s="13">
        <v>1659.35</v>
      </c>
      <c r="P11" s="14" t="s">
        <v>27</v>
      </c>
      <c r="Q11" s="26" t="s">
        <v>3</v>
      </c>
      <c r="R11" s="27">
        <f>K11*O11%</f>
        <v>622256.25</v>
      </c>
    </row>
    <row r="12" spans="1:18" ht="20.25" customHeight="1" thickTop="1" x14ac:dyDescent="0.2">
      <c r="A12" s="24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8" t="s">
        <v>5</v>
      </c>
      <c r="O12" s="28"/>
      <c r="P12" s="28"/>
      <c r="Q12" s="14" t="s">
        <v>3</v>
      </c>
      <c r="R12" s="15">
        <f>SUM(R7:R11)</f>
        <v>788287.5</v>
      </c>
    </row>
    <row r="13" spans="1:18" ht="15" x14ac:dyDescent="0.2">
      <c r="A13" s="38">
        <v>1</v>
      </c>
      <c r="B13" s="39" t="s">
        <v>31</v>
      </c>
      <c r="I13" s="10"/>
    </row>
    <row r="14" spans="1:18" ht="15" x14ac:dyDescent="0.2">
      <c r="A14" s="38"/>
      <c r="B14" s="39" t="s">
        <v>32</v>
      </c>
    </row>
    <row r="15" spans="1:18" ht="15" x14ac:dyDescent="0.2">
      <c r="A15" s="38">
        <v>2</v>
      </c>
      <c r="B15" s="39" t="s">
        <v>33</v>
      </c>
    </row>
    <row r="16" spans="1:18" ht="15" x14ac:dyDescent="0.2">
      <c r="A16" s="38"/>
      <c r="B16" s="39" t="s">
        <v>34</v>
      </c>
    </row>
    <row r="17" spans="1:15" ht="15.75" x14ac:dyDescent="0.2">
      <c r="A17" s="40">
        <v>3</v>
      </c>
      <c r="B17" s="39" t="s">
        <v>35</v>
      </c>
    </row>
    <row r="22" spans="1:15" x14ac:dyDescent="0.2">
      <c r="B22" s="41" t="s">
        <v>36</v>
      </c>
      <c r="C22" s="41"/>
      <c r="D22" s="41"/>
      <c r="E22" s="41"/>
      <c r="F22" s="41"/>
      <c r="G22" s="41"/>
      <c r="I22" s="10"/>
      <c r="O22" s="10" t="s">
        <v>25</v>
      </c>
    </row>
    <row r="23" spans="1:15" x14ac:dyDescent="0.2">
      <c r="I23" s="10"/>
      <c r="O23" s="10" t="s">
        <v>18</v>
      </c>
    </row>
    <row r="24" spans="1:15" x14ac:dyDescent="0.2">
      <c r="O24" s="10" t="s">
        <v>19</v>
      </c>
    </row>
  </sheetData>
  <mergeCells count="10">
    <mergeCell ref="A1:C1"/>
    <mergeCell ref="N12:P12"/>
    <mergeCell ref="A2:C2"/>
    <mergeCell ref="D2:R2"/>
    <mergeCell ref="K4:L4"/>
    <mergeCell ref="M4:O4"/>
    <mergeCell ref="Q4:R4"/>
    <mergeCell ref="B4:J4"/>
    <mergeCell ref="B9:J9"/>
    <mergeCell ref="B5:J5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33" t="s">
        <v>17</v>
      </c>
      <c r="C3" s="33"/>
      <c r="D3" s="33"/>
      <c r="E3" s="33"/>
      <c r="F3" s="33"/>
    </row>
    <row r="5" spans="1:7" s="1" customFormat="1" ht="46.5" customHeight="1" x14ac:dyDescent="0.25">
      <c r="A5" s="5" t="s">
        <v>6</v>
      </c>
      <c r="B5" s="5" t="s">
        <v>16</v>
      </c>
      <c r="C5" s="5" t="s">
        <v>12</v>
      </c>
      <c r="D5" s="5" t="s">
        <v>13</v>
      </c>
      <c r="E5" s="5" t="s">
        <v>14</v>
      </c>
      <c r="F5" s="5" t="s">
        <v>15</v>
      </c>
      <c r="G5" s="5" t="s">
        <v>24</v>
      </c>
    </row>
    <row r="6" spans="1:7" s="1" customFormat="1" ht="46.5" customHeight="1" x14ac:dyDescent="0.25">
      <c r="A6" s="5">
        <v>1</v>
      </c>
      <c r="B6" s="6" t="s">
        <v>23</v>
      </c>
      <c r="C6" s="7">
        <f>Sheet1!K11</f>
        <v>37500</v>
      </c>
      <c r="D6" s="7">
        <f>C6*9.6%</f>
        <v>3600</v>
      </c>
      <c r="E6" s="7">
        <f>C6*48%</f>
        <v>18000</v>
      </c>
      <c r="F6" s="7"/>
      <c r="G6" s="7">
        <f>C6*96%</f>
        <v>36000</v>
      </c>
    </row>
    <row r="7" spans="1:7" s="1" customFormat="1" ht="46.5" customHeight="1" x14ac:dyDescent="0.25">
      <c r="A7" s="5">
        <v>2</v>
      </c>
      <c r="B7" s="6" t="s">
        <v>20</v>
      </c>
      <c r="C7" s="7" t="e">
        <f>Sheet1!#REF!</f>
        <v>#REF!</v>
      </c>
      <c r="D7" s="7" t="e">
        <f>C7*17.6%</f>
        <v>#REF!</v>
      </c>
      <c r="E7" s="7" t="e">
        <f>C7*44%</f>
        <v>#REF!</v>
      </c>
      <c r="F7" s="7" t="e">
        <f>C7*88%</f>
        <v>#REF!</v>
      </c>
      <c r="G7" s="7"/>
    </row>
    <row r="8" spans="1:7" s="1" customFormat="1" ht="46.5" customHeight="1" x14ac:dyDescent="0.25">
      <c r="A8" s="6"/>
      <c r="B8" s="34" t="s">
        <v>5</v>
      </c>
      <c r="C8" s="35"/>
      <c r="D8" s="16" t="e">
        <f>SUM(D6:D7)</f>
        <v>#REF!</v>
      </c>
      <c r="E8" s="16" t="e">
        <f>SUM(E6:E7)</f>
        <v>#REF!</v>
      </c>
      <c r="F8" s="16" t="e">
        <f>SUM(F6:F7)</f>
        <v>#REF!</v>
      </c>
      <c r="G8" s="16">
        <f>SUM(G6:G7)</f>
        <v>36000</v>
      </c>
    </row>
    <row r="15" spans="1:7" x14ac:dyDescent="0.25">
      <c r="E15" s="10" t="s">
        <v>25</v>
      </c>
    </row>
    <row r="16" spans="1:7" x14ac:dyDescent="0.25">
      <c r="E16" s="10" t="s">
        <v>18</v>
      </c>
    </row>
    <row r="17" spans="5:5" x14ac:dyDescent="0.25">
      <c r="E17" s="10" t="s">
        <v>19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2017-09-11T12:41:25Z</cp:lastPrinted>
  <dcterms:created xsi:type="dcterms:W3CDTF">2016-04-08T10:52:49Z</dcterms:created>
  <dcterms:modified xsi:type="dcterms:W3CDTF">2017-09-11T12:46:18Z</dcterms:modified>
</cp:coreProperties>
</file>