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F50" i="102"/>
  <c r="F49"/>
  <c r="F47"/>
  <c r="F46"/>
  <c r="F44"/>
  <c r="F43"/>
  <c r="F42"/>
  <c r="F41"/>
  <c r="F40"/>
  <c r="F39"/>
  <c r="F38"/>
  <c r="F37"/>
  <c r="F36"/>
  <c r="F35"/>
  <c r="F34"/>
  <c r="F33"/>
  <c r="F51" s="1"/>
  <c r="F30"/>
  <c r="F29"/>
  <c r="F28"/>
  <c r="F27"/>
  <c r="F26"/>
  <c r="F24"/>
  <c r="F23"/>
  <c r="F22"/>
  <c r="F21"/>
  <c r="F20"/>
  <c r="F19"/>
  <c r="F18"/>
  <c r="F17"/>
  <c r="F16"/>
  <c r="F15"/>
  <c r="F14"/>
  <c r="F12" l="1"/>
  <c r="F10"/>
  <c r="F5" l="1"/>
  <c r="E52"/>
</calcChain>
</file>

<file path=xl/sharedStrings.xml><?xml version="1.0" encoding="utf-8"?>
<sst xmlns="http://schemas.openxmlformats.org/spreadsheetml/2006/main" count="105" uniqueCount="72">
  <si>
    <t>DESCRIPTION</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</si>
  <si>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</si>
  <si>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</si>
  <si>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</si>
  <si>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</si>
  <si>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</si>
  <si>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</si>
  <si>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</si>
  <si>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</si>
  <si>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Cement Concrete brick or stone ballast 11/2" to 2" guage Ratio 1:5:10. (S.I.No:4©-P/14)</t>
  </si>
  <si>
    <t>Primary coat of chalk under distempering (S.I.No:23-P/53)</t>
  </si>
  <si>
    <t>Distempering Three coats (S.I.No:24©-P/53)</t>
  </si>
  <si>
    <t>Preparing surface painting doors and windows any type (S.I.No;5©-P/69)</t>
  </si>
  <si>
    <t>White wash Three coats (S.I.No:26©-P/53)</t>
  </si>
  <si>
    <t>Qnty:</t>
  </si>
  <si>
    <t>Rate</t>
  </si>
  <si>
    <t>Unit</t>
  </si>
  <si>
    <t>Amount</t>
  </si>
  <si>
    <t>%.Cft</t>
  </si>
  <si>
    <t>P.Sft</t>
  </si>
  <si>
    <t>P.Cwt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</si>
  <si>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</si>
  <si>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</si>
  <si>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</si>
  <si>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</si>
  <si>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</si>
  <si>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</si>
  <si>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</si>
  <si>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P.Nos.</t>
  </si>
  <si>
    <t>P/F Hand pimp all accessories i/c fitting and fixing with local made coir strainer with wooden shoe i/c the complete</t>
  </si>
  <si>
    <t>A</t>
  </si>
  <si>
    <t>Filter</t>
  </si>
  <si>
    <t>G.I Pipe</t>
  </si>
  <si>
    <t>Machine</t>
  </si>
  <si>
    <t>TOTAL Rs:</t>
  </si>
  <si>
    <t>R.C.C work in slab beams coloumns rafts lintel other structurel member laid in situ or precast laid in position in all respect ratio 1:2:4(S.I.No:6-p/16</t>
  </si>
  <si>
    <t>Preparing surface painting guard bard, gates of iron bars, gratings, railings including standard braces etc similar open work. (S.I.No:5(d)-P/69)</t>
  </si>
  <si>
    <t>P/F G.I Frames / Chowkats Of size 7''x2''or 4 1/2'' 3'' for Windows using 20 Gauge G.I sheet ic weled hings and fixing at site with neccesary hold Fasts filling with cement sand slurry of ratio 1:6( S.I.NO.28 P 92/1)</t>
  </si>
  <si>
    <t>Part B Total Rs:</t>
  </si>
  <si>
    <t>Excavation in foundation of building bridges &amp; other structure with excavated lead upto one chain and lift upto 5'feet. In ordinary Soil. (S.I.No:18(b)-P/14)</t>
  </si>
  <si>
    <t>%o.Cft</t>
  </si>
  <si>
    <t xml:space="preserve">Making and fixing steel grill 1 /4 x3/4 flat rion of approve design including paiting three coats etc let not to be less than  (SIN 26 p/92)  </t>
  </si>
  <si>
    <t>PRFT</t>
  </si>
  <si>
    <t>P/F 6''x2'' or 6''x3'' C.I floor trap of the approved self cleaning design with a C.I screwed down graitting with or without vent arm complete with plinth &amp;Floor for pipe connection &amp; Making Good C.C 1:2:4 (S.I No: 20  P  /  6)</t>
  </si>
  <si>
    <t>B)</t>
  </si>
  <si>
    <t>1/2'' Dia</t>
  </si>
  <si>
    <t>Supplying / Fixing Wash Basin Mixture Superior Quality with C.P head 1/2'' Dia ( S.I No:14(a) P/19)</t>
  </si>
  <si>
    <t>NAME OF WORK:-  REHABILITATION OF ELEMENTARY SCHOOL IN TALUKA WARAH                         @ GGHS GAJI KHUHAWAR TALUKA WARAH (BALANCE WORK).</t>
  </si>
  <si>
    <t>1.786</t>
  </si>
  <si>
    <t>S/F sand under floor and plugging into walls (S.I.No: 29-P/25)</t>
  </si>
  <si>
    <t>%0.Cft</t>
  </si>
  <si>
    <t>Cement Concrete plain including placing compacting finishing and curing complete including screening and washing at stone aggregate without shuttering. (S.I.No:5(f)-P/15) Ratio 1:2:4</t>
  </si>
  <si>
    <t>P/F Floor of Verona marble tile of size 12''x23''x3/4'' fine dressed on the surface without winding set in white cement laid over 1/4'' thick bed of grey cement mortoar setting the tiles with grey cement slury of white cement and pigment to match the colour of tiles, i/c curing, grinding, rubbing rubbing and cemeical ploish etc. (R.A Approved).</t>
  </si>
  <si>
    <t>White glazed tiles 1/4" thick dado jointed in white cement and laid over 1:2 cement sand mortar 3/4" thick including finishing. (S.I.No:37-P/44)</t>
  </si>
  <si>
    <t>White glazed tiles 6''x6''x1/4" thick on floor or wall facing  jointed in white cement and laid over 1:2 cement sand mortar 3/4" thick including finishing. (S.I.No:37-P/44)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</si>
  <si>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</si>
  <si>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Reinforced cement concrete Spout including fixing in position 21/2"x6"x5". (S.I.No:14-P/17)</t>
  </si>
  <si>
    <t>P.Rft</t>
  </si>
  <si>
    <t>P/F 3/8'' Thick marble tiles of approved quality and colour and shade 8''x4''1/6''x4 in dado skirting and facing removal / tucking of existing plaster surface etc. over 1/2'' thick base of cement mortar 1:3 setting of tiles in sulury of white cement over mortar base i/c filling the joints and washing the tiles with cement sukury currint finishing ( S.I No: 68 P/48).</t>
  </si>
  <si>
    <t>P/F Cement paving blocks flooring having size of 197x97x60 (mm) of city / quaddra /cobble sharpe with pigmented having strength b/w 5000 psi to 8500 psi i/c filling the joints with hill sand and laying in specified manner pattern and design etc (S.I.NO 72 P 48/1)</t>
  </si>
  <si>
    <t>P/F 24''x18'' Lavatory basin in white glazed earthen ware complete with &amp; i/C the cost of W.I cantilever brakets 6 inches built into walls painted white in two coasts after a primary coat of red lead paint a pair of 1/2'' dia rubber plugh &amp; chrome plated brass chain 1-1/4'' dia mallo able iron or c.p brass unions and making requiste number of holes in walls plinth &amp; flbor for pipe connection and making good in c.c 1:2:4 ( standard pattren ) (S.I.No:8  p   /3)</t>
  </si>
  <si>
    <t>Add: Extra for labour for providing and fixing of earthen ware pedistal in white or coloured glazed (S.I NO: 9 P/3)</t>
  </si>
  <si>
    <t>P.No</t>
  </si>
  <si>
    <r>
      <t>Providing G.I pipe and special etc i/c fixing cutting and fitting complete with and i/c the cost of cutting trench to 2-1/2" fitt deep refilling watering ramming and disposal of surplus earth and painting two coat of bitumen and special after cleaning (S.I.No:1-P/14)</t>
    </r>
    <r>
      <rPr>
        <b/>
        <u/>
        <sz val="12"/>
        <rFont val="Arial Narrow"/>
        <family val="2"/>
      </rPr>
      <t xml:space="preserve"> 1'' Dia</t>
    </r>
  </si>
  <si>
    <t>3/4'' Dia</t>
  </si>
  <si>
    <t>C)</t>
  </si>
  <si>
    <t>Providing and fixing handle valves (china) S.I No: 5 (iii) P/17).</t>
  </si>
  <si>
    <t>P/F in position nyloon connection complete with 1/2" dia brass stop cock with pair of brass nuts lining joints to nayloon connection.</t>
  </si>
  <si>
    <t>Supplying and fixing bath room accessories set (7 pieces i/c towel rod, bursh,hodler, soap tray, shelf of approved quality and design etc(S.I No: 22 P/19).</t>
  </si>
  <si>
    <t>S/F Fibre glass tank of approved quality and design and wall thickness as specified i/c the cost of nuts &amp; bolts &amp; fixing in plate iron of cement concrete 1:2:4 and making and commoction for inlet-outlet and over flow pipe etc complete (250 gallongs) (S.I.No:3(a)-P/21)</t>
  </si>
  <si>
    <t>S/F Fibre glass tank of approved quality and design and wall thickness as specified i/c the cost of nuts &amp; bolts &amp; fixing in plate iron of cement concrete 1:2:4 and making and commoction for inlet-outlet and over flow pipe etc complete (500 gallongs) (S.I.No:3(c)-P/21)</t>
  </si>
  <si>
    <t>BOQ- 19</t>
  </si>
</sst>
</file>

<file path=xl/styles.xml><?xml version="1.0" encoding="utf-8"?>
<styleSheet xmlns="http://schemas.openxmlformats.org/spreadsheetml/2006/main">
  <fonts count="13">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
      <b/>
      <sz val="14"/>
      <name val="Arial"/>
      <family val="2"/>
    </font>
    <font>
      <b/>
      <sz val="11"/>
      <name val="Arial"/>
      <family val="2"/>
    </font>
    <font>
      <sz val="10"/>
      <name val="Arial"/>
    </font>
    <font>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9" fontId="11" fillId="0" borderId="0" applyFont="0" applyFill="0" applyBorder="0" applyAlignment="0" applyProtection="0"/>
  </cellStyleXfs>
  <cellXfs count="65">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5" fillId="0" borderId="0" xfId="0" applyFont="1" applyAlignment="1">
      <alignment vertical="top"/>
    </xf>
    <xf numFmtId="0" fontId="3" fillId="0" borderId="3" xfId="0" applyFont="1" applyBorder="1" applyAlignment="1">
      <alignment vertical="center" wrapText="1"/>
    </xf>
    <xf numFmtId="3" fontId="7" fillId="0" borderId="1" xfId="0" applyNumberFormat="1" applyFont="1" applyBorder="1" applyAlignment="1">
      <alignment horizontal="center" vertical="center"/>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8"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Border="1" applyAlignment="1">
      <alignment horizontal="left" vertical="center" wrapText="1"/>
    </xf>
    <xf numFmtId="9" fontId="4" fillId="0" borderId="0" xfId="2" applyFont="1" applyBorder="1" applyAlignment="1">
      <alignment horizontal="left" vertical="center" wrapText="1"/>
    </xf>
    <xf numFmtId="9" fontId="4" fillId="0" borderId="2" xfId="2" applyFont="1" applyBorder="1" applyAlignment="1">
      <alignment horizontal="left" vertical="center" wrapText="1"/>
    </xf>
    <xf numFmtId="0" fontId="12" fillId="0" borderId="0" xfId="0" applyFont="1" applyBorder="1" applyAlignment="1">
      <alignment horizontal="left" vertical="center" wrapText="1"/>
    </xf>
    <xf numFmtId="0" fontId="3" fillId="0" borderId="2" xfId="0" applyFont="1" applyBorder="1" applyAlignment="1">
      <alignment horizontal="center" vertical="center"/>
    </xf>
    <xf numFmtId="0" fontId="3" fillId="0" borderId="2" xfId="0" applyFont="1" applyBorder="1" applyAlignment="1">
      <alignment horizontal="left" vertical="center"/>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6" xfId="0" applyFont="1" applyBorder="1" applyAlignment="1">
      <alignment horizontal="justify"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52"/>
  <sheetViews>
    <sheetView showGridLines="0" tabSelected="1" workbookViewId="0">
      <selection activeCell="A2" sqref="A2:F2"/>
    </sheetView>
  </sheetViews>
  <sheetFormatPr defaultRowHeight="12.75"/>
  <cols>
    <col min="1" max="1" width="4.7109375" customWidth="1"/>
    <col min="2" max="2" width="42"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58" t="s">
        <v>71</v>
      </c>
      <c r="B1" s="58"/>
      <c r="C1" s="58"/>
      <c r="D1" s="58"/>
      <c r="E1" s="58"/>
      <c r="F1" s="58"/>
      <c r="G1" s="10"/>
      <c r="H1" s="10"/>
      <c r="I1" s="6"/>
    </row>
    <row r="2" spans="1:16" ht="41.25" customHeight="1">
      <c r="A2" s="64" t="s">
        <v>47</v>
      </c>
      <c r="B2" s="64"/>
      <c r="C2" s="64"/>
      <c r="D2" s="64"/>
      <c r="E2" s="64"/>
      <c r="F2" s="64"/>
      <c r="G2" s="9"/>
      <c r="H2" s="9"/>
      <c r="K2" s="5"/>
      <c r="L2" s="5"/>
    </row>
    <row r="3" spans="1:16" ht="19.5" customHeight="1">
      <c r="A3" s="59" t="s">
        <v>22</v>
      </c>
      <c r="B3" s="60"/>
      <c r="C3" s="60"/>
      <c r="D3" s="60"/>
      <c r="E3" s="60"/>
      <c r="F3" s="60"/>
      <c r="G3" s="11"/>
      <c r="H3" s="11"/>
      <c r="I3" s="11"/>
      <c r="J3" s="11"/>
      <c r="K3" s="11"/>
      <c r="L3" s="1"/>
      <c r="M3" s="1"/>
      <c r="N3" s="1"/>
      <c r="O3" s="1"/>
      <c r="P3" s="1"/>
    </row>
    <row r="4" spans="1:16" ht="15.75">
      <c r="A4" s="7" t="s">
        <v>1</v>
      </c>
      <c r="B4" s="4" t="s">
        <v>0</v>
      </c>
      <c r="C4" s="4" t="s">
        <v>14</v>
      </c>
      <c r="D4" s="4" t="s">
        <v>15</v>
      </c>
      <c r="E4" s="4" t="s">
        <v>16</v>
      </c>
      <c r="F4" s="4" t="s">
        <v>17</v>
      </c>
    </row>
    <row r="5" spans="1:16" ht="63">
      <c r="A5" s="39">
        <v>1</v>
      </c>
      <c r="B5" s="2" t="s">
        <v>39</v>
      </c>
      <c r="C5" s="15">
        <v>570</v>
      </c>
      <c r="D5" s="16">
        <v>3176.25</v>
      </c>
      <c r="E5" s="16" t="s">
        <v>40</v>
      </c>
      <c r="F5" s="17">
        <f>C5*D5/1000</f>
        <v>1810.4625000000001</v>
      </c>
    </row>
    <row r="6" spans="1:16" ht="31.5">
      <c r="A6" s="39">
        <v>2</v>
      </c>
      <c r="B6" s="40" t="s">
        <v>9</v>
      </c>
      <c r="C6" s="41">
        <v>452</v>
      </c>
      <c r="D6" s="42">
        <v>8694.9500000000007</v>
      </c>
      <c r="E6" s="39" t="s">
        <v>18</v>
      </c>
      <c r="F6" s="43">
        <v>39301</v>
      </c>
    </row>
    <row r="7" spans="1:16" ht="31.5">
      <c r="A7" s="39">
        <v>3</v>
      </c>
      <c r="B7" s="40" t="s">
        <v>7</v>
      </c>
      <c r="C7" s="41">
        <v>750</v>
      </c>
      <c r="D7" s="42">
        <v>11948.36</v>
      </c>
      <c r="E7" s="39" t="s">
        <v>18</v>
      </c>
      <c r="F7" s="43">
        <v>89613</v>
      </c>
    </row>
    <row r="8" spans="1:16" ht="63">
      <c r="A8" s="39">
        <v>4</v>
      </c>
      <c r="B8" s="40" t="s">
        <v>35</v>
      </c>
      <c r="C8" s="41">
        <v>40</v>
      </c>
      <c r="D8" s="42">
        <v>337</v>
      </c>
      <c r="E8" s="39" t="s">
        <v>18</v>
      </c>
      <c r="F8" s="43">
        <v>13480</v>
      </c>
    </row>
    <row r="9" spans="1:16" ht="94.5">
      <c r="A9" s="39">
        <v>5</v>
      </c>
      <c r="B9" s="2" t="s">
        <v>8</v>
      </c>
      <c r="C9" s="44" t="s">
        <v>48</v>
      </c>
      <c r="D9" s="20">
        <v>5001.7</v>
      </c>
      <c r="E9" s="19" t="s">
        <v>20</v>
      </c>
      <c r="F9" s="17">
        <v>8932</v>
      </c>
    </row>
    <row r="10" spans="1:16" ht="31.5">
      <c r="A10" s="39">
        <v>6</v>
      </c>
      <c r="B10" s="2" t="s">
        <v>49</v>
      </c>
      <c r="C10" s="15">
        <v>18750</v>
      </c>
      <c r="D10" s="20">
        <v>3630</v>
      </c>
      <c r="E10" s="16" t="s">
        <v>50</v>
      </c>
      <c r="F10" s="17">
        <f>C10*D10/1000</f>
        <v>68062.5</v>
      </c>
    </row>
    <row r="11" spans="1:16" ht="110.25">
      <c r="A11" s="39">
        <v>7</v>
      </c>
      <c r="B11" s="3" t="s">
        <v>23</v>
      </c>
      <c r="C11" s="37">
        <v>953</v>
      </c>
      <c r="D11" s="20">
        <v>902.93</v>
      </c>
      <c r="E11" s="16" t="s">
        <v>19</v>
      </c>
      <c r="F11" s="17">
        <v>860409</v>
      </c>
    </row>
    <row r="12" spans="1:16" ht="78.75">
      <c r="A12" s="39">
        <v>8</v>
      </c>
      <c r="B12" s="2" t="s">
        <v>51</v>
      </c>
      <c r="C12" s="15">
        <v>844</v>
      </c>
      <c r="D12" s="20">
        <v>14429.25</v>
      </c>
      <c r="E12" s="16" t="s">
        <v>18</v>
      </c>
      <c r="F12" s="17">
        <f>C12*D12/100</f>
        <v>121782.87</v>
      </c>
    </row>
    <row r="13" spans="1:16" ht="126">
      <c r="A13" s="39">
        <v>9</v>
      </c>
      <c r="B13" s="2" t="s">
        <v>52</v>
      </c>
      <c r="C13" s="15">
        <v>4728</v>
      </c>
      <c r="D13" s="20">
        <v>307</v>
      </c>
      <c r="E13" s="16" t="s">
        <v>19</v>
      </c>
      <c r="F13" s="17">
        <v>1451496</v>
      </c>
    </row>
    <row r="14" spans="1:16" ht="63">
      <c r="A14" s="39">
        <v>10</v>
      </c>
      <c r="B14" s="2" t="s">
        <v>54</v>
      </c>
      <c r="C14" s="15">
        <v>410</v>
      </c>
      <c r="D14" s="20">
        <v>28253.61</v>
      </c>
      <c r="E14" s="16" t="s">
        <v>18</v>
      </c>
      <c r="F14" s="17">
        <f t="shared" ref="F14:F15" si="0">C14*D14/100</f>
        <v>115839.80099999999</v>
      </c>
    </row>
    <row r="15" spans="1:16" ht="63">
      <c r="A15" s="39">
        <v>11</v>
      </c>
      <c r="B15" s="2" t="s">
        <v>53</v>
      </c>
      <c r="C15" s="15">
        <v>1092</v>
      </c>
      <c r="D15" s="20">
        <v>30509.77</v>
      </c>
      <c r="E15" s="16" t="s">
        <v>18</v>
      </c>
      <c r="F15" s="17">
        <f t="shared" si="0"/>
        <v>333166.68839999998</v>
      </c>
    </row>
    <row r="16" spans="1:16" ht="47.25">
      <c r="A16" s="39">
        <v>12</v>
      </c>
      <c r="B16" s="2" t="s">
        <v>41</v>
      </c>
      <c r="C16" s="15">
        <v>189</v>
      </c>
      <c r="D16" s="20">
        <v>180.5</v>
      </c>
      <c r="E16" s="16" t="s">
        <v>42</v>
      </c>
      <c r="F16" s="17">
        <f>C16*D16</f>
        <v>34114.5</v>
      </c>
    </row>
    <row r="17" spans="1:16" ht="78.75">
      <c r="A17" s="39">
        <v>13</v>
      </c>
      <c r="B17" s="45" t="s">
        <v>37</v>
      </c>
      <c r="C17" s="15">
        <v>17</v>
      </c>
      <c r="D17" s="20">
        <v>240.5</v>
      </c>
      <c r="E17" s="16" t="s">
        <v>19</v>
      </c>
      <c r="F17" s="17">
        <f t="shared" ref="F17" si="1">C17*D17</f>
        <v>4088.5</v>
      </c>
    </row>
    <row r="18" spans="1:16" ht="31.5">
      <c r="A18" s="39">
        <v>14</v>
      </c>
      <c r="B18" s="2" t="s">
        <v>2</v>
      </c>
      <c r="C18" s="15">
        <v>1258</v>
      </c>
      <c r="D18" s="20">
        <v>2206.6</v>
      </c>
      <c r="E18" s="16" t="s">
        <v>18</v>
      </c>
      <c r="F18" s="17">
        <f>C18*D18/100</f>
        <v>27759.027999999998</v>
      </c>
    </row>
    <row r="19" spans="1:16" ht="31.5">
      <c r="A19" s="39">
        <v>15</v>
      </c>
      <c r="B19" s="2" t="s">
        <v>3</v>
      </c>
      <c r="C19" s="15">
        <v>1258</v>
      </c>
      <c r="D19" s="20">
        <v>2197.52</v>
      </c>
      <c r="E19" s="16" t="s">
        <v>18</v>
      </c>
      <c r="F19" s="17">
        <f>C19*D19/100</f>
        <v>27644.801600000003</v>
      </c>
    </row>
    <row r="20" spans="1:16" ht="157.5">
      <c r="A20" s="39">
        <v>16</v>
      </c>
      <c r="B20" s="14" t="s">
        <v>55</v>
      </c>
      <c r="C20" s="13">
        <v>508</v>
      </c>
      <c r="D20" s="13">
        <v>34520.31</v>
      </c>
      <c r="E20" s="36" t="s">
        <v>18</v>
      </c>
      <c r="F20" s="38">
        <f t="shared" ref="F20" si="2">C20*D20/100</f>
        <v>175363.17480000001</v>
      </c>
    </row>
    <row r="21" spans="1:16" ht="63">
      <c r="A21" s="39">
        <v>17</v>
      </c>
      <c r="B21" s="2" t="s">
        <v>5</v>
      </c>
      <c r="C21" s="15">
        <v>1150</v>
      </c>
      <c r="D21" s="20">
        <v>4411.82</v>
      </c>
      <c r="E21" s="16" t="s">
        <v>18</v>
      </c>
      <c r="F21" s="17">
        <f>C21*D21/100</f>
        <v>50735.93</v>
      </c>
    </row>
    <row r="22" spans="1:16" ht="31.5">
      <c r="A22" s="39">
        <v>18</v>
      </c>
      <c r="B22" s="2" t="s">
        <v>56</v>
      </c>
      <c r="C22" s="15">
        <v>10</v>
      </c>
      <c r="D22" s="20">
        <v>261.25</v>
      </c>
      <c r="E22" s="16" t="s">
        <v>57</v>
      </c>
      <c r="F22" s="17">
        <f>C22*D22</f>
        <v>2612.5</v>
      </c>
    </row>
    <row r="23" spans="1:16" ht="15.75">
      <c r="A23" s="39">
        <v>19</v>
      </c>
      <c r="B23" s="2" t="s">
        <v>13</v>
      </c>
      <c r="C23" s="15">
        <v>4756</v>
      </c>
      <c r="D23" s="20">
        <v>829.95</v>
      </c>
      <c r="E23" s="16" t="s">
        <v>18</v>
      </c>
      <c r="F23" s="17">
        <f>C23*D23/100</f>
        <v>39472.421999999999</v>
      </c>
    </row>
    <row r="24" spans="1:16" ht="31.5">
      <c r="A24" s="39">
        <v>20</v>
      </c>
      <c r="B24" s="2" t="s">
        <v>10</v>
      </c>
      <c r="C24" s="15">
        <v>13521</v>
      </c>
      <c r="D24" s="20">
        <v>442.75</v>
      </c>
      <c r="E24" s="16" t="s">
        <v>18</v>
      </c>
      <c r="F24" s="17">
        <f t="shared" ref="F24" si="3">C24*D24/100</f>
        <v>59864.227500000001</v>
      </c>
    </row>
    <row r="25" spans="1:16" ht="15.75">
      <c r="A25" s="39">
        <v>21</v>
      </c>
      <c r="B25" s="2" t="s">
        <v>11</v>
      </c>
      <c r="C25" s="15">
        <v>13521</v>
      </c>
      <c r="D25" s="20">
        <v>1079.6500000000001</v>
      </c>
      <c r="E25" s="16" t="s">
        <v>18</v>
      </c>
      <c r="F25" s="17">
        <v>142415</v>
      </c>
    </row>
    <row r="26" spans="1:16" ht="31.5">
      <c r="A26" s="39">
        <v>22</v>
      </c>
      <c r="B26" s="2" t="s">
        <v>12</v>
      </c>
      <c r="C26" s="15">
        <v>2262</v>
      </c>
      <c r="D26" s="20">
        <v>2116.6999999999998</v>
      </c>
      <c r="E26" s="16" t="s">
        <v>18</v>
      </c>
      <c r="F26" s="17">
        <f>C26*D26/100</f>
        <v>47879.753999999994</v>
      </c>
    </row>
    <row r="27" spans="1:16" ht="63">
      <c r="A27" s="39">
        <v>23</v>
      </c>
      <c r="B27" s="45" t="s">
        <v>36</v>
      </c>
      <c r="C27" s="15">
        <v>5633</v>
      </c>
      <c r="D27" s="20">
        <v>1270.82</v>
      </c>
      <c r="E27" s="16" t="s">
        <v>18</v>
      </c>
      <c r="F27" s="17">
        <f>C27*D27/100</f>
        <v>71585.290599999993</v>
      </c>
    </row>
    <row r="28" spans="1:16" ht="126">
      <c r="A28" s="39">
        <v>24</v>
      </c>
      <c r="B28" s="45" t="s">
        <v>58</v>
      </c>
      <c r="C28" s="15">
        <v>905</v>
      </c>
      <c r="D28" s="20">
        <v>186.04</v>
      </c>
      <c r="E28" s="16" t="s">
        <v>19</v>
      </c>
      <c r="F28" s="17">
        <f>C28*D28</f>
        <v>168366.19999999998</v>
      </c>
      <c r="G28" s="49"/>
      <c r="H28" s="49"/>
      <c r="I28" s="49"/>
      <c r="J28" s="49"/>
      <c r="K28" s="49"/>
      <c r="L28" s="49"/>
      <c r="M28" s="49"/>
      <c r="N28" s="49"/>
      <c r="O28" s="49"/>
      <c r="P28" s="49"/>
    </row>
    <row r="29" spans="1:16" ht="94.5">
      <c r="A29" s="39">
        <v>25</v>
      </c>
      <c r="B29" s="12" t="s">
        <v>6</v>
      </c>
      <c r="C29" s="37">
        <v>4859</v>
      </c>
      <c r="D29" s="13">
        <v>1948.1</v>
      </c>
      <c r="E29" s="36" t="s">
        <v>18</v>
      </c>
      <c r="F29" s="38">
        <f t="shared" ref="F29" si="4">C29*D29/100</f>
        <v>94658.179000000004</v>
      </c>
    </row>
    <row r="30" spans="1:16" ht="94.5">
      <c r="A30" s="39">
        <v>26</v>
      </c>
      <c r="B30" s="45" t="s">
        <v>59</v>
      </c>
      <c r="C30" s="15">
        <v>1500</v>
      </c>
      <c r="D30" s="20">
        <v>223.97</v>
      </c>
      <c r="E30" s="16" t="s">
        <v>19</v>
      </c>
      <c r="F30" s="17">
        <f>C30*D30</f>
        <v>335955</v>
      </c>
      <c r="G30" s="49"/>
      <c r="H30" s="49"/>
      <c r="I30" s="49"/>
      <c r="J30" s="49"/>
      <c r="K30" s="49"/>
      <c r="L30" s="49"/>
      <c r="M30" s="49"/>
    </row>
    <row r="31" spans="1:16" ht="18.75" customHeight="1">
      <c r="A31" s="22"/>
      <c r="B31" s="61" t="s">
        <v>21</v>
      </c>
      <c r="C31" s="62"/>
      <c r="D31" s="62"/>
      <c r="E31" s="63"/>
      <c r="F31" s="8">
        <v>4378805</v>
      </c>
    </row>
    <row r="32" spans="1:16" ht="12.75" customHeight="1">
      <c r="A32" s="23" t="s">
        <v>4</v>
      </c>
      <c r="B32" s="24" t="s">
        <v>24</v>
      </c>
      <c r="C32" s="25"/>
      <c r="D32" s="26"/>
      <c r="E32" s="26"/>
      <c r="F32" s="27"/>
    </row>
    <row r="33" spans="1:17" ht="110.25">
      <c r="A33" s="36">
        <v>1</v>
      </c>
      <c r="B33" s="12" t="s">
        <v>25</v>
      </c>
      <c r="C33" s="36">
        <v>8</v>
      </c>
      <c r="D33" s="37">
        <v>4802.6099999999997</v>
      </c>
      <c r="E33" s="36" t="s">
        <v>26</v>
      </c>
      <c r="F33" s="38">
        <f t="shared" ref="F33" si="5">C33*D33</f>
        <v>38420.879999999997</v>
      </c>
    </row>
    <row r="34" spans="1:17" ht="157.5">
      <c r="A34" s="36">
        <v>2</v>
      </c>
      <c r="B34" s="14" t="s">
        <v>60</v>
      </c>
      <c r="C34" s="36">
        <v>4</v>
      </c>
      <c r="D34" s="37">
        <v>4253.8999999999996</v>
      </c>
      <c r="E34" s="36" t="s">
        <v>26</v>
      </c>
      <c r="F34" s="38">
        <f t="shared" ref="F34" si="6">C34*D34</f>
        <v>17015.599999999999</v>
      </c>
      <c r="G34" s="46"/>
      <c r="H34" s="46"/>
      <c r="I34" s="46"/>
      <c r="J34" s="46"/>
      <c r="K34" s="46"/>
      <c r="L34" s="46"/>
      <c r="M34" s="46"/>
      <c r="N34" s="46"/>
      <c r="O34" s="46"/>
      <c r="P34" s="46"/>
    </row>
    <row r="35" spans="1:17" ht="47.25">
      <c r="A35" s="18">
        <v>3</v>
      </c>
      <c r="B35" s="14" t="s">
        <v>61</v>
      </c>
      <c r="C35" s="36">
        <v>4</v>
      </c>
      <c r="D35" s="37">
        <v>938.47</v>
      </c>
      <c r="E35" s="36" t="s">
        <v>62</v>
      </c>
      <c r="F35" s="38">
        <f t="shared" ref="F35" si="7">C35*D35</f>
        <v>3753.88</v>
      </c>
      <c r="G35" s="46"/>
      <c r="H35" s="46"/>
      <c r="I35" s="46"/>
      <c r="J35" s="46"/>
      <c r="K35" s="46"/>
      <c r="L35" s="46"/>
      <c r="M35" s="46"/>
      <c r="N35" s="46"/>
      <c r="O35" s="46"/>
    </row>
    <row r="36" spans="1:17" ht="94.5">
      <c r="A36" s="18">
        <v>4</v>
      </c>
      <c r="B36" s="45" t="s">
        <v>63</v>
      </c>
      <c r="C36" s="36">
        <v>100</v>
      </c>
      <c r="D36" s="37">
        <v>116</v>
      </c>
      <c r="E36" s="36" t="s">
        <v>62</v>
      </c>
      <c r="F36" s="38">
        <f t="shared" ref="F36" si="8">C36*D36</f>
        <v>11600</v>
      </c>
      <c r="G36" s="46"/>
      <c r="H36" s="46"/>
      <c r="I36" s="46"/>
      <c r="J36" s="46"/>
      <c r="K36" s="46"/>
      <c r="L36" s="46"/>
      <c r="M36" s="46"/>
      <c r="N36" s="46"/>
      <c r="O36" s="46"/>
      <c r="P36" s="46"/>
      <c r="Q36" s="46"/>
    </row>
    <row r="37" spans="1:17" ht="15.75">
      <c r="A37" s="50" t="s">
        <v>44</v>
      </c>
      <c r="B37" s="51" t="s">
        <v>64</v>
      </c>
      <c r="C37" s="36">
        <v>209</v>
      </c>
      <c r="D37" s="37">
        <v>86.36</v>
      </c>
      <c r="E37" s="36" t="s">
        <v>62</v>
      </c>
      <c r="F37" s="38">
        <f t="shared" ref="F37" si="9">C37*D37</f>
        <v>18049.240000000002</v>
      </c>
    </row>
    <row r="38" spans="1:17" ht="15.75">
      <c r="A38" s="50" t="s">
        <v>65</v>
      </c>
      <c r="B38" s="51" t="s">
        <v>45</v>
      </c>
      <c r="C38" s="36">
        <v>200</v>
      </c>
      <c r="D38" s="37">
        <v>64.88</v>
      </c>
      <c r="E38" s="36" t="s">
        <v>62</v>
      </c>
      <c r="F38" s="38">
        <f t="shared" ref="F38:F39" si="10">C38*D38</f>
        <v>12976</v>
      </c>
    </row>
    <row r="39" spans="1:17" ht="31.5">
      <c r="A39" s="18">
        <v>5</v>
      </c>
      <c r="B39" s="14" t="s">
        <v>66</v>
      </c>
      <c r="C39" s="36">
        <v>2</v>
      </c>
      <c r="D39" s="37">
        <v>365.42</v>
      </c>
      <c r="E39" s="36" t="s">
        <v>62</v>
      </c>
      <c r="F39" s="38">
        <f t="shared" si="10"/>
        <v>730.84</v>
      </c>
      <c r="G39" s="46"/>
      <c r="H39" s="46"/>
      <c r="I39" s="46"/>
      <c r="J39" s="46"/>
      <c r="K39" s="46"/>
      <c r="L39" s="46"/>
      <c r="M39" s="46"/>
      <c r="N39" s="46"/>
    </row>
    <row r="40" spans="1:17" ht="47.25">
      <c r="A40" s="18">
        <v>6</v>
      </c>
      <c r="B40" s="14" t="s">
        <v>67</v>
      </c>
      <c r="C40" s="36">
        <v>12</v>
      </c>
      <c r="D40" s="37">
        <v>447.15</v>
      </c>
      <c r="E40" s="36" t="s">
        <v>62</v>
      </c>
      <c r="F40" s="38">
        <f t="shared" ref="F40" si="11">C40*D40</f>
        <v>5365.7999999999993</v>
      </c>
      <c r="G40" s="46"/>
      <c r="H40" s="46"/>
      <c r="I40" s="46"/>
      <c r="J40" s="46"/>
      <c r="K40" s="46"/>
      <c r="L40" s="46"/>
      <c r="M40" s="46"/>
      <c r="N40" s="46"/>
      <c r="O40" s="46"/>
    </row>
    <row r="41" spans="1:17" ht="63">
      <c r="A41" s="18">
        <v>7</v>
      </c>
      <c r="B41" s="48" t="s">
        <v>68</v>
      </c>
      <c r="C41" s="36">
        <v>2</v>
      </c>
      <c r="D41" s="37">
        <v>8122.4</v>
      </c>
      <c r="E41" s="36" t="s">
        <v>62</v>
      </c>
      <c r="F41" s="38">
        <f t="shared" ref="F41" si="12">C41*D41</f>
        <v>16244.8</v>
      </c>
      <c r="G41" s="47"/>
      <c r="H41" s="47"/>
      <c r="I41" s="47"/>
      <c r="J41" s="47"/>
      <c r="K41" s="47"/>
      <c r="L41" s="47"/>
      <c r="M41" s="47"/>
      <c r="N41" s="47"/>
      <c r="O41" s="47"/>
      <c r="P41" s="47"/>
      <c r="Q41" s="47"/>
    </row>
    <row r="42" spans="1:17" ht="94.5">
      <c r="A42" s="18">
        <v>8</v>
      </c>
      <c r="B42" s="14" t="s">
        <v>69</v>
      </c>
      <c r="C42" s="36">
        <v>1</v>
      </c>
      <c r="D42" s="37">
        <v>21989.61</v>
      </c>
      <c r="E42" s="36" t="s">
        <v>62</v>
      </c>
      <c r="F42" s="38">
        <f t="shared" ref="F42" si="13">C42*D42</f>
        <v>21989.61</v>
      </c>
      <c r="G42" s="46"/>
      <c r="H42" s="46"/>
      <c r="I42" s="46"/>
      <c r="J42" s="46"/>
      <c r="K42" s="46"/>
      <c r="L42" s="46"/>
      <c r="M42" s="46"/>
      <c r="N42" s="46"/>
      <c r="O42" s="46"/>
      <c r="P42" s="46"/>
      <c r="Q42" s="46"/>
    </row>
    <row r="43" spans="1:17" ht="94.5">
      <c r="A43" s="18">
        <v>9</v>
      </c>
      <c r="B43" s="14" t="s">
        <v>70</v>
      </c>
      <c r="C43" s="36">
        <v>1</v>
      </c>
      <c r="D43" s="37">
        <v>37505.42</v>
      </c>
      <c r="E43" s="36" t="s">
        <v>62</v>
      </c>
      <c r="F43" s="38">
        <f t="shared" ref="F43" si="14">C43*D43</f>
        <v>37505.42</v>
      </c>
      <c r="G43" s="46"/>
      <c r="H43" s="46"/>
      <c r="I43" s="46"/>
      <c r="J43" s="46"/>
      <c r="K43" s="46"/>
      <c r="L43" s="46"/>
      <c r="M43" s="46"/>
      <c r="N43" s="46"/>
      <c r="O43" s="46"/>
      <c r="P43" s="46"/>
      <c r="Q43" s="46"/>
    </row>
    <row r="44" spans="1:17" ht="78.75">
      <c r="A44" s="18">
        <v>10</v>
      </c>
      <c r="B44" s="45" t="s">
        <v>43</v>
      </c>
      <c r="C44" s="36">
        <v>12</v>
      </c>
      <c r="D44" s="37">
        <v>2024.43</v>
      </c>
      <c r="E44" s="36" t="s">
        <v>62</v>
      </c>
      <c r="F44" s="38">
        <f t="shared" ref="F44" si="15">C44*D44</f>
        <v>24293.16</v>
      </c>
      <c r="G44" s="46"/>
      <c r="H44" s="46"/>
      <c r="I44" s="46"/>
      <c r="J44" s="46"/>
      <c r="K44" s="46"/>
      <c r="L44" s="46"/>
      <c r="M44" s="46"/>
      <c r="N44" s="46"/>
      <c r="O44" s="46"/>
      <c r="P44" s="46"/>
      <c r="Q44" s="46"/>
    </row>
    <row r="45" spans="1:17" ht="47.25">
      <c r="A45" s="36">
        <v>11</v>
      </c>
      <c r="B45" s="21" t="s">
        <v>29</v>
      </c>
      <c r="C45" s="12"/>
      <c r="D45" s="28"/>
      <c r="E45" s="12"/>
      <c r="F45" s="29"/>
    </row>
    <row r="46" spans="1:17" ht="15.75">
      <c r="A46" s="16" t="s">
        <v>30</v>
      </c>
      <c r="B46" s="2" t="s">
        <v>31</v>
      </c>
      <c r="C46" s="16">
        <v>120</v>
      </c>
      <c r="D46" s="15">
        <v>76.05</v>
      </c>
      <c r="E46" s="16" t="s">
        <v>28</v>
      </c>
      <c r="F46" s="17">
        <f t="shared" ref="F46" si="16">C46*D46</f>
        <v>9126</v>
      </c>
    </row>
    <row r="47" spans="1:17" ht="15.75">
      <c r="A47" s="16" t="s">
        <v>4</v>
      </c>
      <c r="B47" s="2" t="s">
        <v>32</v>
      </c>
      <c r="C47" s="16">
        <v>120</v>
      </c>
      <c r="D47" s="15">
        <v>77</v>
      </c>
      <c r="E47" s="16" t="s">
        <v>28</v>
      </c>
      <c r="F47" s="17">
        <f>C47*D47</f>
        <v>9240</v>
      </c>
    </row>
    <row r="48" spans="1:17">
      <c r="A48" s="30"/>
      <c r="B48" s="22"/>
      <c r="C48" s="22"/>
      <c r="D48" s="22"/>
      <c r="E48" s="22"/>
      <c r="F48" s="31"/>
    </row>
    <row r="49" spans="1:15" ht="15.75">
      <c r="A49" s="16" t="s">
        <v>27</v>
      </c>
      <c r="B49" s="2" t="s">
        <v>33</v>
      </c>
      <c r="C49" s="16">
        <v>2</v>
      </c>
      <c r="D49" s="15">
        <v>4500</v>
      </c>
      <c r="E49" s="16" t="s">
        <v>28</v>
      </c>
      <c r="F49" s="17">
        <f>C49*D49</f>
        <v>9000</v>
      </c>
    </row>
    <row r="50" spans="1:15" ht="47.25">
      <c r="A50" s="18">
        <v>12</v>
      </c>
      <c r="B50" s="45" t="s">
        <v>46</v>
      </c>
      <c r="C50" s="16">
        <v>1</v>
      </c>
      <c r="D50" s="15">
        <v>2882</v>
      </c>
      <c r="E50" s="16" t="s">
        <v>28</v>
      </c>
      <c r="F50" s="17">
        <f>C50*D50</f>
        <v>2882</v>
      </c>
      <c r="G50" s="46"/>
      <c r="H50" s="46"/>
      <c r="I50" s="46"/>
      <c r="J50" s="46"/>
      <c r="K50" s="46"/>
      <c r="L50" s="46"/>
      <c r="M50" s="46"/>
      <c r="N50" s="46"/>
      <c r="O50" s="46"/>
    </row>
    <row r="51" spans="1:15" ht="15.75">
      <c r="A51" s="32"/>
      <c r="B51" s="33"/>
      <c r="C51" s="52" t="s">
        <v>38</v>
      </c>
      <c r="D51" s="52"/>
      <c r="E51" s="53"/>
      <c r="F51" s="34">
        <f>SUM(F33:F50)</f>
        <v>238193.23</v>
      </c>
    </row>
    <row r="52" spans="1:15" ht="18">
      <c r="A52" s="35"/>
      <c r="B52" s="35"/>
      <c r="C52" s="56" t="s">
        <v>34</v>
      </c>
      <c r="D52" s="57"/>
      <c r="E52" s="54">
        <f>F51+F31</f>
        <v>4616998.2300000004</v>
      </c>
      <c r="F52" s="55"/>
    </row>
  </sheetData>
  <mergeCells count="7">
    <mergeCell ref="C51:E51"/>
    <mergeCell ref="E52:F52"/>
    <mergeCell ref="C52:D52"/>
    <mergeCell ref="A1:F1"/>
    <mergeCell ref="A3:F3"/>
    <mergeCell ref="B31:E31"/>
    <mergeCell ref="A2:F2"/>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2017-09-11T06:18:52Z</cp:lastPrinted>
  <dcterms:created xsi:type="dcterms:W3CDTF">2003-07-19T10:48:28Z</dcterms:created>
  <dcterms:modified xsi:type="dcterms:W3CDTF">2017-09-12T05:25:26Z</dcterms:modified>
</cp:coreProperties>
</file>