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 sheetId="102" r:id="rId1"/>
  </sheets>
  <definedNames>
    <definedName name="_xlnm.Print_Titles" localSheetId="0">BOQ!$4:$4</definedName>
  </definedNames>
  <calcPr calcId="124519"/>
</workbook>
</file>

<file path=xl/calcChain.xml><?xml version="1.0" encoding="utf-8"?>
<calcChain xmlns="http://schemas.openxmlformats.org/spreadsheetml/2006/main">
  <c r="F37" i="102"/>
  <c r="F36"/>
  <c r="F34"/>
  <c r="F29"/>
  <c r="F23"/>
  <c r="F21"/>
  <c r="F11" l="1"/>
  <c r="F7"/>
  <c r="E55" l="1"/>
  <c r="F53"/>
  <c r="F52"/>
  <c r="F50"/>
  <c r="F49"/>
  <c r="F47"/>
  <c r="F46"/>
  <c r="F45"/>
  <c r="F44"/>
  <c r="F43"/>
  <c r="F42"/>
  <c r="F41"/>
  <c r="F40"/>
</calcChain>
</file>

<file path=xl/sharedStrings.xml><?xml version="1.0" encoding="utf-8"?>
<sst xmlns="http://schemas.openxmlformats.org/spreadsheetml/2006/main" count="110" uniqueCount="73">
  <si>
    <t>DESCRIPTION</t>
  </si>
  <si>
    <t>S.#</t>
  </si>
  <si>
    <t>Cement Plaster 1:6 up to 20' height Ratio 3/4" thick (S.I.No:13(b)-P/51)</t>
  </si>
  <si>
    <t>Cement Plaster 1:4 up to 20' height Ratio 1/2" thick (S.I.No:11(a)-P/51)</t>
  </si>
  <si>
    <t>B</t>
  </si>
  <si>
    <t>Providing and laying 1" thick topping cement concrete 1:2:4 including surface finishing and dividing into panels © 3" thick. (S.I.No:16©-P/41)</t>
  </si>
  <si>
    <t>Pacca brick work in Foundation and plinth in cement sand mortor 1:6 (S.I.No:4-P/20)</t>
  </si>
  <si>
    <t>Fabrication of Tar bars steel reinforcement for cement concrete including cutting bending laying in position making joints and fastenings including cost of binding wire also includes removal of rust from bars (b) Using Tar Bars. (S.I.No:8(b)-P/16)</t>
  </si>
  <si>
    <t>Cement Concrete brick or stone ballast 11/2" to 2" guage Ratio 1:5:10. (S.I.No:4©-P/14)</t>
  </si>
  <si>
    <t>Primary coat of chalk under distempering (S.I.No:23-P/53)</t>
  </si>
  <si>
    <t>Distempering Three coats (S.I.No:24©-P/53)</t>
  </si>
  <si>
    <t>Preparing surface painting doors and windows any type (S.I.No;5©-P/69)</t>
  </si>
  <si>
    <t>White wash Three coats (S.I.No:26©-P/53)</t>
  </si>
  <si>
    <t>Qnty:</t>
  </si>
  <si>
    <t>Rate</t>
  </si>
  <si>
    <t>Unit</t>
  </si>
  <si>
    <t>Amount</t>
  </si>
  <si>
    <t>%.Cft</t>
  </si>
  <si>
    <t>P.Sft</t>
  </si>
  <si>
    <t>P.Cwt</t>
  </si>
  <si>
    <t>Total Part-A Civil Work</t>
  </si>
  <si>
    <t xml:space="preserve">                 BILL OF QUANITITES B.O.Q (CIVIL WORK)</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</si>
  <si>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</si>
  <si>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</si>
  <si>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</si>
  <si>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C</t>
  </si>
  <si>
    <t>P.Nos.</t>
  </si>
  <si>
    <t>P/F Hand pimp all accessories i/c fitting and fixing with local made coir strainer with wooden shoe i/c the complete</t>
  </si>
  <si>
    <t>A</t>
  </si>
  <si>
    <t>Filter</t>
  </si>
  <si>
    <t>G.I Pipe</t>
  </si>
  <si>
    <t>Machine</t>
  </si>
  <si>
    <t>TOTAL Rs:</t>
  </si>
  <si>
    <t>R.C.C work in slab beams coloumns rafts lintel other structurel member laid in situ or precast laid in position in all respect ratio 1:2:4(S.I.No:6-p/16</t>
  </si>
  <si>
    <t>Preparing surface painting guard bard, gates of iron bars, gratings, railings including standard braces etc similar open work. (S.I.No:5(d)-P/69)</t>
  </si>
  <si>
    <t>Part B Total Rs:</t>
  </si>
  <si>
    <t>P/F 6''x2'' or 6''x3'' C.I floor trap of the approved self cleaning design with a C.I screwed down graitting with or without vent arm complete with plinth &amp;Floor for pipe connection &amp; Making Good C.C 1:2:4 (S.I No: 20  P  /  6)</t>
  </si>
  <si>
    <t>B)</t>
  </si>
  <si>
    <t>1/2'' Dia</t>
  </si>
  <si>
    <t>Supplying / Fixing Wash Basin Mixture Superior Quality with C.P head 1/2'' Dia ( S.I No:14(a) P/19)</t>
  </si>
  <si>
    <t>Dismantling cement concrete reinforced separating reinfor cement from concrete cleaning and straightening the same                                           (S.I.No:20-P/10)</t>
  </si>
  <si>
    <t>Pacca brick work in G.Floor i/c stricking of joints cement sand mortor 1:6. (S.I.No:5©-P/20)</t>
  </si>
  <si>
    <t>Notice board made with cement. (S.I.No:1-P/94)</t>
  </si>
  <si>
    <t>Cement pointing strucking of joints on walls Ratio 1:2 (S.I.No:19(a)-P/52)</t>
  </si>
  <si>
    <t>Providing G.I pipe and special etc i/c fixing cutting and fitting complete with and i/c the cost of cutting trench to 2-1/2" fitt deep refilling watering ramming and disposal of surplus earth and painting two coat of bitumen and special after cleaning (S.I.No:1-P/14)  3/4'' Thick</t>
  </si>
  <si>
    <r>
      <t xml:space="preserve">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(S.I.No:2(c)-P/23) </t>
    </r>
    <r>
      <rPr>
        <b/>
        <u/>
        <sz val="12"/>
        <rFont val="Arial Narrow"/>
        <family val="2"/>
      </rPr>
      <t>(6'' Dia)</t>
    </r>
  </si>
  <si>
    <t>P/F 4'' dia C.I soil vent pipe and vent pipe i/c cutting and fitting and extra painting to match the colour of building (S.I.No: 1  p/9)</t>
  </si>
  <si>
    <t>S/F in position c.p bib cock 1/2" Dia brass bib cock standard pattrens.(S.I.No: 1(b)P   /16)</t>
  </si>
  <si>
    <t>S/F Fibre glass tank of approved quality and design and wall thickness as specified i/c the cost of nuts &amp; bolts &amp; fixing in plate iron of cement concrete 1:2:4 and making and commoction for inlet-outlet and over flow pipe etc complete (350 gallongs) (S.I.No:3(b)-P/21)</t>
  </si>
  <si>
    <t>Pacca brick work other than building i/c stricking of joints on walls Ratio 1:6. (S.I.No:7(e)-P/21)</t>
  </si>
  <si>
    <t>NAME OF WORK:-  REHABILITATION OF ELEMENTARY SECONDARY SCHOOL IN TALUKA WARAH @ GGPS NABI BUX KANDHRO TALUKA WARAH.</t>
  </si>
  <si>
    <t>Dismantling brick masonary . (S.I.No;13©-P/10)</t>
  </si>
  <si>
    <t>Excavation in foundation of building bridges &amp; other structure with excavated lead upto one chain and lift upto 5'feet. In ordinary Soil. (S.I.No:18(b)-P/14)</t>
  </si>
  <si>
    <t>%o.Cft</t>
  </si>
  <si>
    <t>21.071</t>
  </si>
  <si>
    <t>S/F sand under floor and plugging into walls (S.I.No: 29-P/25)</t>
  </si>
  <si>
    <t>P/F G.I Frames / Chowkats Of size 7''x2''or 4 1/2'' 3'' for Doors using 20 Gauge G.I sheet ic weled hings and fixing at site with neccesary hold Fasts filling with cement sand slurry of ratio 1:6( S.I.NO.29 P 92/1)</t>
  </si>
  <si>
    <t>P/F G.I Frames / Chowkats Of size 7''x2''or 4 1/2'' 3'' for Windows using 20 Gauge G.I sheet ic weled hings and fixing at site with neccesary hold Fasts filling with cement sand slurry of ratio 1:6( S.I.NO.28 P 92/1)</t>
  </si>
  <si>
    <t xml:space="preserve">Making and fixing steel grill 1 /4 x3/4 flat rion of approve design including paiting three coats etc let not to be less than  (SIN 26 p/92)  </t>
  </si>
  <si>
    <t>PRFT</t>
  </si>
  <si>
    <t>Making and fixing steel grated door with 1/16" thick sheeting including angle iron frame 2"x2"x3/8" and 3/4" square bars 4" center to center with locking arrangement. (S.I.No:24-P/91)</t>
  </si>
  <si>
    <t>p.sft</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</si>
  <si>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t>
  </si>
  <si>
    <t>Supplying Girder at the site of work (Sch: of Material)</t>
  </si>
  <si>
    <t>Supplying T.Iron at the site of work. (Sch: of Material)</t>
  </si>
  <si>
    <t>Erection rolled steel beams or rails etection for posts etc (other than in roof) (S.I.No:7-P/90)</t>
  </si>
  <si>
    <t>Second Class Tiles Roofing consisting of 4" earth and 1"mud plaster with gobri leeping over 1/2" thick cement plaster 1:6 with 34 Lbs of hot bitumen coating sand blinded provided over 2 layer of tiles 12"x6"x11/4" laid in 1:6 cement mortar with 1/2" thick sand wiched layer of 1:2 cement pointing underside of tiles complete including curing etc. (S.I.No:1-P/32)</t>
  </si>
  <si>
    <t>Reinforced cement concrete Spout including fixing in position 21/2"x6"x5". (S.I.No:14-P/17)</t>
  </si>
  <si>
    <t>P.Rft</t>
  </si>
  <si>
    <t>Cement Plaster 1:4 up to 20' height Ratio 3/4" thick (S.I.No:11(a)-P/51)</t>
  </si>
  <si>
    <t>Extra lead for cut patta.</t>
  </si>
  <si>
    <t>Preparing the surface and painting with weather coat i/c rubbing the surface with rubbing brick / sand paper, filling the voids with chalk / plaster of pairs and then painting with weather coat of approved mae (B) 2nd and subsequent coat. (S.I.No:38(A,B)-P/55)</t>
  </si>
  <si>
    <t>BOQ-15</t>
  </si>
</sst>
</file>

<file path=xl/styles.xml><?xml version="1.0" encoding="utf-8"?>
<styleSheet xmlns="http://schemas.openxmlformats.org/spreadsheetml/2006/main">
  <numFmts count="1">
    <numFmt numFmtId="164" formatCode="#,##0.000"/>
  </numFmts>
  <fonts count="12">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b/>
      <sz val="14"/>
      <name val="Arial Narrow"/>
      <family val="2"/>
    </font>
    <font>
      <u/>
      <sz val="12"/>
      <name val="Arial Narrow"/>
      <family val="2"/>
    </font>
    <font>
      <b/>
      <sz val="14"/>
      <name val="Arial"/>
      <family val="2"/>
    </font>
    <font>
      <b/>
      <sz val="11"/>
      <name val="Arial"/>
      <family val="2"/>
    </font>
    <font>
      <sz val="10"/>
      <name val="Arial"/>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9" fontId="11" fillId="0" borderId="0" applyFont="0" applyFill="0" applyBorder="0" applyAlignment="0" applyProtection="0"/>
  </cellStyleXfs>
  <cellXfs count="65">
    <xf numFmtId="0" fontId="0" fillId="0" borderId="0" xfId="0"/>
    <xf numFmtId="0" fontId="0" fillId="0" borderId="0" xfId="0" applyBorder="1"/>
    <xf numFmtId="0" fontId="4" fillId="0" borderId="1" xfId="0" applyFont="1" applyBorder="1" applyAlignment="1">
      <alignment horizontal="justify" vertical="center" wrapText="1"/>
    </xf>
    <xf numFmtId="0" fontId="4" fillId="0" borderId="1" xfId="0" applyFont="1" applyBorder="1" applyAlignment="1">
      <alignment vertical="center" wrapText="1"/>
    </xf>
    <xf numFmtId="0" fontId="3" fillId="0" borderId="1" xfId="0" applyFont="1" applyBorder="1" applyAlignment="1">
      <alignment horizontal="center" vertical="center" wrapText="1"/>
    </xf>
    <xf numFmtId="0" fontId="0" fillId="0" borderId="0" xfId="0" applyAlignment="1"/>
    <xf numFmtId="0" fontId="5" fillId="0" borderId="0" xfId="0" applyFont="1" applyAlignment="1">
      <alignment vertical="top"/>
    </xf>
    <xf numFmtId="0" fontId="3" fillId="0" borderId="3" xfId="0" applyFont="1" applyBorder="1" applyAlignment="1">
      <alignment vertical="center" wrapText="1"/>
    </xf>
    <xf numFmtId="3" fontId="7" fillId="0" borderId="1" xfId="0" applyNumberFormat="1" applyFont="1" applyBorder="1" applyAlignment="1">
      <alignment horizontal="center" vertical="center"/>
    </xf>
    <xf numFmtId="0" fontId="2" fillId="0" borderId="0" xfId="0" applyFont="1" applyBorder="1" applyAlignment="1">
      <alignment vertical="center" wrapText="1"/>
    </xf>
    <xf numFmtId="0" fontId="7" fillId="0" borderId="0" xfId="0" applyFont="1" applyAlignment="1">
      <alignment vertical="top"/>
    </xf>
    <xf numFmtId="0" fontId="6" fillId="0" borderId="0" xfId="0" applyFont="1" applyBorder="1" applyAlignment="1">
      <alignment vertical="center"/>
    </xf>
    <xf numFmtId="0" fontId="4" fillId="0" borderId="2" xfId="0" applyFont="1" applyBorder="1" applyAlignment="1">
      <alignment vertical="center" wrapText="1"/>
    </xf>
    <xf numFmtId="4" fontId="4" fillId="0" borderId="2" xfId="0" applyNumberFormat="1" applyFont="1" applyBorder="1" applyAlignment="1">
      <alignment horizontal="center" vertical="center"/>
    </xf>
    <xf numFmtId="0" fontId="4" fillId="0" borderId="2" xfId="0" applyFont="1" applyBorder="1" applyAlignment="1">
      <alignment horizontal="left" vertical="center" wrapText="1"/>
    </xf>
    <xf numFmtId="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2" xfId="0" applyFont="1" applyBorder="1" applyAlignment="1">
      <alignment horizontal="center" vertical="center"/>
    </xf>
    <xf numFmtId="0" fontId="4" fillId="0" borderId="1" xfId="0" applyFont="1" applyBorder="1" applyAlignment="1">
      <alignment horizontal="center" vertical="center"/>
    </xf>
    <xf numFmtId="4" fontId="4" fillId="0" borderId="1" xfId="0" applyNumberFormat="1" applyFont="1" applyBorder="1" applyAlignment="1">
      <alignment horizontal="center" vertical="center"/>
    </xf>
    <xf numFmtId="0" fontId="4" fillId="0" borderId="2" xfId="0" applyFont="1" applyBorder="1" applyAlignment="1">
      <alignment vertical="top" wrapText="1"/>
    </xf>
    <xf numFmtId="0" fontId="0" fillId="0" borderId="1" xfId="0" applyBorder="1"/>
    <xf numFmtId="0" fontId="3" fillId="0" borderId="1" xfId="0" applyFont="1" applyBorder="1" applyAlignment="1">
      <alignment horizontal="center"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0" fontId="8" fillId="0" borderId="1" xfId="0" applyFont="1" applyBorder="1" applyAlignment="1">
      <alignment horizontal="center" vertical="center"/>
    </xf>
    <xf numFmtId="3" fontId="4" fillId="0" borderId="1" xfId="0" applyNumberFormat="1" applyFont="1" applyBorder="1" applyAlignment="1">
      <alignment horizontal="center" vertical="center"/>
    </xf>
    <xf numFmtId="4" fontId="4" fillId="0" borderId="2" xfId="0" applyNumberFormat="1" applyFont="1" applyBorder="1" applyAlignment="1">
      <alignment vertical="center" wrapText="1"/>
    </xf>
    <xf numFmtId="3" fontId="4" fillId="0" borderId="2" xfId="0" applyNumberFormat="1" applyFont="1" applyBorder="1" applyAlignment="1">
      <alignment vertical="center" wrapText="1"/>
    </xf>
    <xf numFmtId="0" fontId="0" fillId="0" borderId="1" xfId="0" applyBorder="1" applyAlignment="1">
      <alignment horizontal="center"/>
    </xf>
    <xf numFmtId="3" fontId="0" fillId="0" borderId="1" xfId="0" applyNumberFormat="1" applyBorder="1"/>
    <xf numFmtId="0" fontId="3" fillId="0" borderId="3" xfId="0" applyFont="1" applyBorder="1" applyAlignment="1">
      <alignment horizontal="center" vertical="center"/>
    </xf>
    <xf numFmtId="0" fontId="3" fillId="0" borderId="4" xfId="0" applyFont="1" applyBorder="1" applyAlignment="1">
      <alignment horizontal="center" vertical="center"/>
    </xf>
    <xf numFmtId="3" fontId="3" fillId="0" borderId="1" xfId="0" applyNumberFormat="1" applyFont="1" applyBorder="1" applyAlignment="1">
      <alignment horizontal="center" vertical="center" wrapText="1"/>
    </xf>
    <xf numFmtId="0" fontId="0" fillId="0" borderId="4" xfId="0" applyBorder="1"/>
    <xf numFmtId="0" fontId="4" fillId="0" borderId="2" xfId="0" applyFont="1" applyBorder="1" applyAlignment="1">
      <alignment horizontal="center" vertical="center" wrapText="1"/>
    </xf>
    <xf numFmtId="4" fontId="4" fillId="0" borderId="2"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0" fontId="4" fillId="0" borderId="1" xfId="1" applyFont="1" applyBorder="1" applyAlignment="1">
      <alignment horizontal="center" vertical="center"/>
    </xf>
    <xf numFmtId="0" fontId="4" fillId="0" borderId="1" xfId="1" applyFont="1" applyBorder="1" applyAlignment="1">
      <alignment horizontal="justify" vertical="center" wrapText="1"/>
    </xf>
    <xf numFmtId="0" fontId="4" fillId="0" borderId="1" xfId="1" applyFont="1" applyBorder="1" applyAlignment="1">
      <alignment horizontal="center" vertical="center" wrapText="1"/>
    </xf>
    <xf numFmtId="4" fontId="4" fillId="0" borderId="1" xfId="1" applyNumberFormat="1" applyFont="1" applyBorder="1" applyAlignment="1">
      <alignment horizontal="center" vertical="center"/>
    </xf>
    <xf numFmtId="3" fontId="4" fillId="0" borderId="1" xfId="1"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9" fontId="4" fillId="0" borderId="2" xfId="2" applyFont="1" applyBorder="1" applyAlignment="1">
      <alignment horizontal="left" vertical="center" wrapText="1"/>
    </xf>
    <xf numFmtId="2" fontId="4" fillId="0" borderId="1" xfId="0" applyNumberFormat="1" applyFont="1" applyBorder="1" applyAlignment="1">
      <alignment horizontal="center" vertical="center" wrapText="1"/>
    </xf>
    <xf numFmtId="0" fontId="4" fillId="0" borderId="2" xfId="0" applyFont="1" applyBorder="1" applyAlignment="1">
      <alignment horizontal="left" vertical="top" wrapText="1"/>
    </xf>
    <xf numFmtId="0" fontId="3" fillId="0" borderId="2" xfId="0" applyFont="1" applyBorder="1" applyAlignment="1">
      <alignment horizontal="center" vertical="center" wrapText="1"/>
    </xf>
    <xf numFmtId="0" fontId="3" fillId="0" borderId="2" xfId="0" applyFont="1" applyBorder="1" applyAlignment="1">
      <alignment horizontal="left" vertical="center" wrapText="1"/>
    </xf>
    <xf numFmtId="164" fontId="4" fillId="0" borderId="1" xfId="0" applyNumberFormat="1" applyFont="1" applyBorder="1" applyAlignment="1">
      <alignment horizontal="center" vertical="center" wrapText="1"/>
    </xf>
    <xf numFmtId="0" fontId="10" fillId="0" borderId="3" xfId="0" applyFont="1" applyBorder="1" applyAlignment="1">
      <alignment horizontal="center" vertical="center"/>
    </xf>
    <xf numFmtId="0" fontId="10" fillId="0" borderId="5" xfId="0" applyFont="1" applyBorder="1" applyAlignment="1">
      <alignment horizontal="center" vertical="center"/>
    </xf>
    <xf numFmtId="3" fontId="9" fillId="0" borderId="1" xfId="0" applyNumberFormat="1" applyFont="1" applyBorder="1" applyAlignment="1">
      <alignment horizontal="center" vertical="center"/>
    </xf>
    <xf numFmtId="0" fontId="9" fillId="0" borderId="1" xfId="0" applyFont="1" applyBorder="1" applyAlignment="1">
      <alignment horizontal="center" vertical="center"/>
    </xf>
    <xf numFmtId="0" fontId="2" fillId="0" borderId="0" xfId="0" applyFont="1" applyBorder="1" applyAlignment="1">
      <alignment horizontal="center"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6" xfId="0" applyFont="1" applyBorder="1" applyAlignment="1">
      <alignment horizontal="justify" vertical="center" wrapText="1"/>
    </xf>
    <xf numFmtId="3" fontId="3" fillId="0" borderId="4" xfId="0" applyNumberFormat="1" applyFont="1" applyBorder="1" applyAlignment="1">
      <alignment horizontal="center" vertical="center" wrapText="1"/>
    </xf>
    <xf numFmtId="3" fontId="3" fillId="0" borderId="5" xfId="0" applyNumberFormat="1" applyFont="1" applyBorder="1" applyAlignment="1">
      <alignment horizontal="center" vertical="center" wrapText="1"/>
    </xf>
  </cellXfs>
  <cellStyles count="3">
    <cellStyle name="Normal" xfId="0" builtinId="0"/>
    <cellStyle name="Normal 2" xfId="1"/>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55"/>
  <sheetViews>
    <sheetView showGridLines="0" tabSelected="1" topLeftCell="A46" workbookViewId="0">
      <selection activeCell="B51" sqref="B51"/>
    </sheetView>
  </sheetViews>
  <sheetFormatPr defaultRowHeight="12.75"/>
  <cols>
    <col min="1" max="1" width="4.7109375" customWidth="1"/>
    <col min="2" max="2" width="46.42578125" customWidth="1"/>
    <col min="3" max="4" width="10.5703125" customWidth="1"/>
    <col min="5" max="5" width="8.28515625" customWidth="1"/>
    <col min="6" max="6" width="13.28515625" customWidth="1"/>
    <col min="8" max="8" width="10.140625" bestFit="1" customWidth="1"/>
  </cols>
  <sheetData>
    <row r="1" spans="1:16" ht="15.75" customHeight="1">
      <c r="A1" s="56" t="s">
        <v>72</v>
      </c>
      <c r="B1" s="56"/>
      <c r="C1" s="56"/>
      <c r="D1" s="56"/>
      <c r="E1" s="56"/>
      <c r="F1" s="56"/>
      <c r="G1" s="10"/>
      <c r="H1" s="10"/>
      <c r="I1" s="6"/>
    </row>
    <row r="2" spans="1:16" ht="57" customHeight="1">
      <c r="A2" s="62" t="s">
        <v>50</v>
      </c>
      <c r="B2" s="62"/>
      <c r="C2" s="62"/>
      <c r="D2" s="62"/>
      <c r="E2" s="62"/>
      <c r="F2" s="62"/>
      <c r="G2" s="9"/>
      <c r="H2" s="9"/>
      <c r="K2" s="5"/>
      <c r="L2" s="5"/>
    </row>
    <row r="3" spans="1:16" ht="19.5" customHeight="1">
      <c r="A3" s="57" t="s">
        <v>21</v>
      </c>
      <c r="B3" s="58"/>
      <c r="C3" s="58"/>
      <c r="D3" s="58"/>
      <c r="E3" s="58"/>
      <c r="F3" s="58"/>
      <c r="G3" s="11"/>
      <c r="H3" s="11"/>
      <c r="I3" s="11"/>
      <c r="J3" s="11"/>
      <c r="K3" s="11"/>
      <c r="L3" s="1"/>
      <c r="M3" s="1"/>
      <c r="N3" s="1"/>
      <c r="O3" s="1"/>
      <c r="P3" s="1"/>
    </row>
    <row r="4" spans="1:16" ht="15.75">
      <c r="A4" s="7" t="s">
        <v>1</v>
      </c>
      <c r="B4" s="4" t="s">
        <v>0</v>
      </c>
      <c r="C4" s="4" t="s">
        <v>13</v>
      </c>
      <c r="D4" s="4" t="s">
        <v>14</v>
      </c>
      <c r="E4" s="4" t="s">
        <v>15</v>
      </c>
      <c r="F4" s="4" t="s">
        <v>16</v>
      </c>
    </row>
    <row r="5" spans="1:16" ht="63">
      <c r="A5" s="19">
        <v>1</v>
      </c>
      <c r="B5" s="2" t="s">
        <v>40</v>
      </c>
      <c r="C5" s="15">
        <v>613</v>
      </c>
      <c r="D5" s="16">
        <v>5445</v>
      </c>
      <c r="E5" s="16" t="s">
        <v>17</v>
      </c>
      <c r="F5" s="17">
        <v>33381</v>
      </c>
    </row>
    <row r="6" spans="1:16" ht="15.75">
      <c r="A6" s="19">
        <v>2</v>
      </c>
      <c r="B6" s="2" t="s">
        <v>51</v>
      </c>
      <c r="C6" s="15">
        <v>2089</v>
      </c>
      <c r="D6" s="47">
        <v>1285.6300000000001</v>
      </c>
      <c r="E6" s="16" t="s">
        <v>17</v>
      </c>
      <c r="F6" s="17">
        <v>26862</v>
      </c>
    </row>
    <row r="7" spans="1:16" ht="51.75" customHeight="1">
      <c r="A7" s="19">
        <v>3</v>
      </c>
      <c r="B7" s="2" t="s">
        <v>52</v>
      </c>
      <c r="C7" s="15">
        <v>128</v>
      </c>
      <c r="D7" s="16">
        <v>3176.25</v>
      </c>
      <c r="E7" s="16" t="s">
        <v>53</v>
      </c>
      <c r="F7" s="17">
        <f>C7*D7/1000</f>
        <v>406.56</v>
      </c>
    </row>
    <row r="8" spans="1:16" ht="31.5">
      <c r="A8" s="19">
        <v>4</v>
      </c>
      <c r="B8" s="40" t="s">
        <v>6</v>
      </c>
      <c r="C8" s="41">
        <v>2230</v>
      </c>
      <c r="D8" s="42">
        <v>11948.36</v>
      </c>
      <c r="E8" s="39" t="s">
        <v>17</v>
      </c>
      <c r="F8" s="38">
        <v>266448</v>
      </c>
    </row>
    <row r="9" spans="1:16" ht="47.25">
      <c r="A9" s="19">
        <v>5</v>
      </c>
      <c r="B9" s="40" t="s">
        <v>33</v>
      </c>
      <c r="C9" s="41">
        <v>472</v>
      </c>
      <c r="D9" s="42">
        <v>337</v>
      </c>
      <c r="E9" s="39" t="s">
        <v>17</v>
      </c>
      <c r="F9" s="43">
        <v>159064</v>
      </c>
    </row>
    <row r="10" spans="1:16" ht="78.75">
      <c r="A10" s="19">
        <v>6</v>
      </c>
      <c r="B10" s="2" t="s">
        <v>7</v>
      </c>
      <c r="C10" s="44" t="s">
        <v>54</v>
      </c>
      <c r="D10" s="20">
        <v>5001.7</v>
      </c>
      <c r="E10" s="19" t="s">
        <v>19</v>
      </c>
      <c r="F10" s="17">
        <v>105393</v>
      </c>
    </row>
    <row r="11" spans="1:16" ht="31.5">
      <c r="A11" s="19">
        <v>7</v>
      </c>
      <c r="B11" s="2" t="s">
        <v>55</v>
      </c>
      <c r="C11" s="15">
        <v>2332</v>
      </c>
      <c r="D11" s="20">
        <v>1141.25</v>
      </c>
      <c r="E11" s="16" t="s">
        <v>17</v>
      </c>
      <c r="F11" s="17">
        <f>C11*D11/100</f>
        <v>26613.95</v>
      </c>
    </row>
    <row r="12" spans="1:16" ht="31.5">
      <c r="A12" s="19">
        <v>8</v>
      </c>
      <c r="B12" s="14" t="s">
        <v>41</v>
      </c>
      <c r="C12" s="37">
        <v>1549</v>
      </c>
      <c r="D12" s="13">
        <v>12674.36</v>
      </c>
      <c r="E12" s="36" t="s">
        <v>17</v>
      </c>
      <c r="F12" s="38">
        <v>196313</v>
      </c>
    </row>
    <row r="13" spans="1:16" ht="31.5">
      <c r="A13" s="19">
        <v>9</v>
      </c>
      <c r="B13" s="2" t="s">
        <v>49</v>
      </c>
      <c r="C13" s="15">
        <v>624</v>
      </c>
      <c r="D13" s="20">
        <v>12346.65</v>
      </c>
      <c r="E13" s="16" t="s">
        <v>17</v>
      </c>
      <c r="F13" s="17">
        <v>77089</v>
      </c>
    </row>
    <row r="14" spans="1:16" ht="70.5" customHeight="1">
      <c r="A14" s="19">
        <v>10</v>
      </c>
      <c r="B14" s="45" t="s">
        <v>56</v>
      </c>
      <c r="C14" s="15">
        <v>67</v>
      </c>
      <c r="D14" s="20">
        <v>228.9</v>
      </c>
      <c r="E14" s="16" t="s">
        <v>18</v>
      </c>
      <c r="F14" s="17">
        <v>15336</v>
      </c>
    </row>
    <row r="15" spans="1:16" ht="67.5" customHeight="1">
      <c r="A15" s="19">
        <v>11</v>
      </c>
      <c r="B15" s="45" t="s">
        <v>57</v>
      </c>
      <c r="C15" s="15">
        <v>136</v>
      </c>
      <c r="D15" s="20">
        <v>240.5</v>
      </c>
      <c r="E15" s="16" t="s">
        <v>18</v>
      </c>
      <c r="F15" s="17">
        <v>32708</v>
      </c>
    </row>
    <row r="16" spans="1:16" ht="47.25">
      <c r="A16" s="19">
        <v>12</v>
      </c>
      <c r="B16" s="2" t="s">
        <v>58</v>
      </c>
      <c r="C16" s="15">
        <v>102</v>
      </c>
      <c r="D16" s="20">
        <v>180.5</v>
      </c>
      <c r="E16" s="16" t="s">
        <v>59</v>
      </c>
      <c r="F16" s="17">
        <v>18479</v>
      </c>
    </row>
    <row r="17" spans="1:6" ht="63">
      <c r="A17" s="19">
        <v>13</v>
      </c>
      <c r="B17" s="2" t="s">
        <v>60</v>
      </c>
      <c r="C17" s="41">
        <v>48</v>
      </c>
      <c r="D17" s="42">
        <v>726.72</v>
      </c>
      <c r="E17" s="16" t="s">
        <v>61</v>
      </c>
      <c r="F17" s="43">
        <v>34883</v>
      </c>
    </row>
    <row r="18" spans="1:6" ht="96.75" customHeight="1">
      <c r="A18" s="19">
        <v>14</v>
      </c>
      <c r="B18" s="3" t="s">
        <v>62</v>
      </c>
      <c r="C18" s="37">
        <v>163</v>
      </c>
      <c r="D18" s="20">
        <v>902.93</v>
      </c>
      <c r="E18" s="16" t="s">
        <v>18</v>
      </c>
      <c r="F18" s="17">
        <v>147480</v>
      </c>
    </row>
    <row r="19" spans="1:6" ht="24.75" customHeight="1">
      <c r="A19" s="19">
        <v>15</v>
      </c>
      <c r="B19" s="2" t="s">
        <v>63</v>
      </c>
      <c r="C19" s="51">
        <v>18.527000000000001</v>
      </c>
      <c r="D19" s="20">
        <v>3850</v>
      </c>
      <c r="E19" s="16" t="s">
        <v>19</v>
      </c>
      <c r="F19" s="17">
        <v>71328</v>
      </c>
    </row>
    <row r="20" spans="1:6" ht="24.75" customHeight="1">
      <c r="A20" s="19">
        <v>16</v>
      </c>
      <c r="B20" s="2" t="s">
        <v>64</v>
      </c>
      <c r="C20" s="51">
        <v>18.603000000000002</v>
      </c>
      <c r="D20" s="20">
        <v>3575</v>
      </c>
      <c r="E20" s="16" t="s">
        <v>19</v>
      </c>
      <c r="F20" s="17">
        <v>66505</v>
      </c>
    </row>
    <row r="21" spans="1:6" ht="31.5">
      <c r="A21" s="19">
        <v>17</v>
      </c>
      <c r="B21" s="2" t="s">
        <v>65</v>
      </c>
      <c r="C21" s="51">
        <v>37.128999999999998</v>
      </c>
      <c r="D21" s="20">
        <v>186.34</v>
      </c>
      <c r="E21" s="16" t="s">
        <v>19</v>
      </c>
      <c r="F21" s="17">
        <f>C21*D21</f>
        <v>6918.6178599999994</v>
      </c>
    </row>
    <row r="22" spans="1:6" ht="116.25" customHeight="1">
      <c r="A22" s="19">
        <v>18</v>
      </c>
      <c r="B22" s="2" t="s">
        <v>66</v>
      </c>
      <c r="C22" s="15">
        <v>1134</v>
      </c>
      <c r="D22" s="20">
        <v>7607.25</v>
      </c>
      <c r="E22" s="16" t="s">
        <v>17</v>
      </c>
      <c r="F22" s="17">
        <v>86280</v>
      </c>
    </row>
    <row r="23" spans="1:6" ht="31.5">
      <c r="A23" s="19">
        <v>19</v>
      </c>
      <c r="B23" s="14" t="s">
        <v>67</v>
      </c>
      <c r="C23" s="37">
        <v>5</v>
      </c>
      <c r="D23" s="13">
        <v>261.25</v>
      </c>
      <c r="E23" s="36" t="s">
        <v>68</v>
      </c>
      <c r="F23" s="38">
        <f>C23*D23</f>
        <v>1306.25</v>
      </c>
    </row>
    <row r="24" spans="1:6" ht="31.5">
      <c r="A24" s="19">
        <v>20</v>
      </c>
      <c r="B24" s="2" t="s">
        <v>2</v>
      </c>
      <c r="C24" s="15">
        <v>5332</v>
      </c>
      <c r="D24" s="20">
        <v>2206.6</v>
      </c>
      <c r="E24" s="16" t="s">
        <v>17</v>
      </c>
      <c r="F24" s="17">
        <v>117656</v>
      </c>
    </row>
    <row r="25" spans="1:6" ht="31.5">
      <c r="A25" s="19">
        <v>21</v>
      </c>
      <c r="B25" s="2" t="s">
        <v>3</v>
      </c>
      <c r="C25" s="15">
        <v>5332</v>
      </c>
      <c r="D25" s="20">
        <v>2197.52</v>
      </c>
      <c r="E25" s="16" t="s">
        <v>17</v>
      </c>
      <c r="F25" s="17">
        <v>117172</v>
      </c>
    </row>
    <row r="26" spans="1:6" ht="31.5">
      <c r="A26" s="19">
        <v>22</v>
      </c>
      <c r="B26" s="2" t="s">
        <v>69</v>
      </c>
      <c r="C26" s="15">
        <v>2330</v>
      </c>
      <c r="D26" s="20">
        <v>3015.25</v>
      </c>
      <c r="E26" s="16" t="s">
        <v>17</v>
      </c>
      <c r="F26" s="17">
        <v>70255</v>
      </c>
    </row>
    <row r="27" spans="1:6" ht="31.5">
      <c r="A27" s="19">
        <v>23</v>
      </c>
      <c r="B27" s="2" t="s">
        <v>43</v>
      </c>
      <c r="C27" s="15">
        <v>2726</v>
      </c>
      <c r="D27" s="20">
        <v>1287.44</v>
      </c>
      <c r="E27" s="16" t="s">
        <v>17</v>
      </c>
      <c r="F27" s="17">
        <v>35096</v>
      </c>
    </row>
    <row r="28" spans="1:6" ht="15.75">
      <c r="A28" s="19">
        <v>24</v>
      </c>
      <c r="B28" s="2" t="s">
        <v>70</v>
      </c>
      <c r="C28" s="15">
        <v>566</v>
      </c>
      <c r="D28" s="20">
        <v>19.36</v>
      </c>
      <c r="E28" s="16" t="s">
        <v>18</v>
      </c>
      <c r="F28" s="17">
        <v>10958</v>
      </c>
    </row>
    <row r="29" spans="1:6" ht="15.75">
      <c r="A29" s="19">
        <v>25</v>
      </c>
      <c r="B29" s="2" t="s">
        <v>42</v>
      </c>
      <c r="C29" s="15">
        <v>80</v>
      </c>
      <c r="D29" s="20">
        <v>58.11</v>
      </c>
      <c r="E29" s="16" t="s">
        <v>18</v>
      </c>
      <c r="F29" s="17">
        <f>C29*D29</f>
        <v>4648.8</v>
      </c>
    </row>
    <row r="30" spans="1:6" ht="47.25">
      <c r="A30" s="19">
        <v>26</v>
      </c>
      <c r="B30" s="2" t="s">
        <v>5</v>
      </c>
      <c r="C30" s="15">
        <v>1022</v>
      </c>
      <c r="D30" s="20">
        <v>4411.82</v>
      </c>
      <c r="E30" s="16" t="s">
        <v>17</v>
      </c>
      <c r="F30" s="17">
        <v>45078</v>
      </c>
    </row>
    <row r="31" spans="1:6" ht="15.75">
      <c r="A31" s="19">
        <v>27</v>
      </c>
      <c r="B31" s="2" t="s">
        <v>12</v>
      </c>
      <c r="C31" s="15">
        <v>1251</v>
      </c>
      <c r="D31" s="20">
        <v>829.95</v>
      </c>
      <c r="E31" s="16" t="s">
        <v>17</v>
      </c>
      <c r="F31" s="17">
        <v>10379</v>
      </c>
    </row>
    <row r="32" spans="1:6" ht="31.5">
      <c r="A32" s="19">
        <v>28</v>
      </c>
      <c r="B32" s="2" t="s">
        <v>9</v>
      </c>
      <c r="C32" s="15">
        <v>5332</v>
      </c>
      <c r="D32" s="20">
        <v>442.75</v>
      </c>
      <c r="E32" s="16" t="s">
        <v>17</v>
      </c>
      <c r="F32" s="17">
        <v>23607</v>
      </c>
    </row>
    <row r="33" spans="1:6" ht="15.75">
      <c r="A33" s="19">
        <v>29</v>
      </c>
      <c r="B33" s="2" t="s">
        <v>10</v>
      </c>
      <c r="C33" s="15">
        <v>5332</v>
      </c>
      <c r="D33" s="20">
        <v>1079.6500000000001</v>
      </c>
      <c r="E33" s="16" t="s">
        <v>17</v>
      </c>
      <c r="F33" s="17">
        <v>57567</v>
      </c>
    </row>
    <row r="34" spans="1:6" ht="84.75" customHeight="1">
      <c r="A34" s="19">
        <v>30</v>
      </c>
      <c r="B34" s="14" t="s">
        <v>71</v>
      </c>
      <c r="C34" s="37">
        <v>3874</v>
      </c>
      <c r="D34" s="13">
        <v>1948.1</v>
      </c>
      <c r="E34" s="36" t="s">
        <v>17</v>
      </c>
      <c r="F34" s="38">
        <f t="shared" ref="F34" si="0">C34*D34/100</f>
        <v>75469.394</v>
      </c>
    </row>
    <row r="35" spans="1:6" ht="31.5">
      <c r="A35" s="19">
        <v>31</v>
      </c>
      <c r="B35" s="2" t="s">
        <v>11</v>
      </c>
      <c r="C35" s="15">
        <v>374</v>
      </c>
      <c r="D35" s="20">
        <v>2116.41</v>
      </c>
      <c r="E35" s="16" t="s">
        <v>17</v>
      </c>
      <c r="F35" s="17">
        <v>7915</v>
      </c>
    </row>
    <row r="36" spans="1:6" ht="47.25">
      <c r="A36" s="19">
        <v>32</v>
      </c>
      <c r="B36" s="45" t="s">
        <v>34</v>
      </c>
      <c r="C36" s="15">
        <v>1149</v>
      </c>
      <c r="D36" s="20">
        <v>1270.82</v>
      </c>
      <c r="E36" s="16" t="s">
        <v>17</v>
      </c>
      <c r="F36" s="17">
        <f>C36*D36/100</f>
        <v>14601.721799999999</v>
      </c>
    </row>
    <row r="37" spans="1:6" ht="31.5">
      <c r="A37" s="19">
        <v>33</v>
      </c>
      <c r="B37" s="40" t="s">
        <v>8</v>
      </c>
      <c r="C37" s="41">
        <v>311</v>
      </c>
      <c r="D37" s="42">
        <v>8694.9500000000007</v>
      </c>
      <c r="E37" s="39" t="s">
        <v>17</v>
      </c>
      <c r="F37" s="38">
        <f>D37*C37/100</f>
        <v>27041.294500000004</v>
      </c>
    </row>
    <row r="38" spans="1:6" ht="18.75" customHeight="1">
      <c r="A38" s="22"/>
      <c r="B38" s="59" t="s">
        <v>20</v>
      </c>
      <c r="C38" s="60"/>
      <c r="D38" s="60"/>
      <c r="E38" s="61"/>
      <c r="F38" s="8">
        <v>1956855</v>
      </c>
    </row>
    <row r="39" spans="1:6" ht="12.75" customHeight="1">
      <c r="A39" s="23" t="s">
        <v>4</v>
      </c>
      <c r="B39" s="24" t="s">
        <v>22</v>
      </c>
      <c r="C39" s="25"/>
      <c r="D39" s="26"/>
      <c r="E39" s="26"/>
      <c r="F39" s="27"/>
    </row>
    <row r="40" spans="1:6" ht="99" customHeight="1">
      <c r="A40" s="36">
        <v>1</v>
      </c>
      <c r="B40" s="12" t="s">
        <v>23</v>
      </c>
      <c r="C40" s="36">
        <v>2</v>
      </c>
      <c r="D40" s="37">
        <v>4802.6099999999997</v>
      </c>
      <c r="E40" s="36" t="s">
        <v>24</v>
      </c>
      <c r="F40" s="38">
        <f t="shared" ref="F40:F47" si="1">C40*D40</f>
        <v>9605.2199999999993</v>
      </c>
    </row>
    <row r="41" spans="1:6" ht="78.75">
      <c r="A41" s="36">
        <v>2</v>
      </c>
      <c r="B41" s="45" t="s">
        <v>36</v>
      </c>
      <c r="C41" s="36">
        <v>2</v>
      </c>
      <c r="D41" s="37">
        <v>2024.43</v>
      </c>
      <c r="E41" s="36" t="s">
        <v>24</v>
      </c>
      <c r="F41" s="38">
        <f t="shared" si="1"/>
        <v>4048.86</v>
      </c>
    </row>
    <row r="42" spans="1:6" ht="94.5">
      <c r="A42" s="36">
        <v>3</v>
      </c>
      <c r="B42" s="14" t="s">
        <v>44</v>
      </c>
      <c r="C42" s="36">
        <v>50</v>
      </c>
      <c r="D42" s="37">
        <v>95.79</v>
      </c>
      <c r="E42" s="36" t="s">
        <v>18</v>
      </c>
      <c r="F42" s="38">
        <f t="shared" si="1"/>
        <v>4789.5</v>
      </c>
    </row>
    <row r="43" spans="1:6" ht="15.75">
      <c r="A43" s="49" t="s">
        <v>37</v>
      </c>
      <c r="B43" s="50" t="s">
        <v>38</v>
      </c>
      <c r="C43" s="36">
        <v>40</v>
      </c>
      <c r="D43" s="37">
        <v>99.79</v>
      </c>
      <c r="E43" s="36" t="s">
        <v>18</v>
      </c>
      <c r="F43" s="38">
        <f t="shared" si="1"/>
        <v>3991.6000000000004</v>
      </c>
    </row>
    <row r="44" spans="1:6" ht="110.25">
      <c r="A44" s="18">
        <v>4</v>
      </c>
      <c r="B44" s="46" t="s">
        <v>45</v>
      </c>
      <c r="C44" s="36">
        <v>50</v>
      </c>
      <c r="D44" s="37">
        <v>199.25</v>
      </c>
      <c r="E44" s="36" t="s">
        <v>18</v>
      </c>
      <c r="F44" s="38">
        <f t="shared" si="1"/>
        <v>9962.5</v>
      </c>
    </row>
    <row r="45" spans="1:6" ht="47.25">
      <c r="A45" s="18">
        <v>5</v>
      </c>
      <c r="B45" s="48" t="s">
        <v>46</v>
      </c>
      <c r="C45" s="36">
        <v>3</v>
      </c>
      <c r="D45" s="37">
        <v>333.29</v>
      </c>
      <c r="E45" s="36" t="s">
        <v>18</v>
      </c>
      <c r="F45" s="38">
        <f t="shared" si="1"/>
        <v>999.87000000000012</v>
      </c>
    </row>
    <row r="46" spans="1:6" ht="31.5">
      <c r="A46" s="18">
        <v>6</v>
      </c>
      <c r="B46" s="14" t="s">
        <v>39</v>
      </c>
      <c r="C46" s="36">
        <v>4</v>
      </c>
      <c r="D46" s="37">
        <v>887.8</v>
      </c>
      <c r="E46" s="36" t="s">
        <v>18</v>
      </c>
      <c r="F46" s="38">
        <f t="shared" si="1"/>
        <v>3551.2</v>
      </c>
    </row>
    <row r="47" spans="1:6" ht="31.5">
      <c r="A47" s="18">
        <v>7</v>
      </c>
      <c r="B47" s="45" t="s">
        <v>47</v>
      </c>
      <c r="C47" s="36">
        <v>3</v>
      </c>
      <c r="D47" s="37">
        <v>145.41999999999999</v>
      </c>
      <c r="E47" s="36" t="s">
        <v>18</v>
      </c>
      <c r="F47" s="38">
        <f t="shared" si="1"/>
        <v>436.26</v>
      </c>
    </row>
    <row r="48" spans="1:6" ht="47.25">
      <c r="A48" s="36">
        <v>8</v>
      </c>
      <c r="B48" s="21" t="s">
        <v>27</v>
      </c>
      <c r="C48" s="12"/>
      <c r="D48" s="28"/>
      <c r="E48" s="12"/>
      <c r="F48" s="29"/>
    </row>
    <row r="49" spans="1:6" ht="15.75">
      <c r="A49" s="16" t="s">
        <v>28</v>
      </c>
      <c r="B49" s="2" t="s">
        <v>29</v>
      </c>
      <c r="C49" s="16">
        <v>50</v>
      </c>
      <c r="D49" s="15">
        <v>76.05</v>
      </c>
      <c r="E49" s="16" t="s">
        <v>26</v>
      </c>
      <c r="F49" s="17">
        <f t="shared" ref="F49" si="2">C49*D49</f>
        <v>3802.5</v>
      </c>
    </row>
    <row r="50" spans="1:6" ht="15.75">
      <c r="A50" s="16" t="s">
        <v>4</v>
      </c>
      <c r="B50" s="2" t="s">
        <v>30</v>
      </c>
      <c r="C50" s="16">
        <v>50</v>
      </c>
      <c r="D50" s="15">
        <v>77</v>
      </c>
      <c r="E50" s="16" t="s">
        <v>26</v>
      </c>
      <c r="F50" s="17">
        <f>C50*D50</f>
        <v>3850</v>
      </c>
    </row>
    <row r="51" spans="1:6">
      <c r="A51" s="30"/>
      <c r="B51" s="22"/>
      <c r="C51" s="22"/>
      <c r="D51" s="22"/>
      <c r="E51" s="22"/>
      <c r="F51" s="31"/>
    </row>
    <row r="52" spans="1:6" ht="15.75">
      <c r="A52" s="16" t="s">
        <v>25</v>
      </c>
      <c r="B52" s="2" t="s">
        <v>31</v>
      </c>
      <c r="C52" s="16">
        <v>1</v>
      </c>
      <c r="D52" s="15">
        <v>1441.65</v>
      </c>
      <c r="E52" s="16" t="s">
        <v>26</v>
      </c>
      <c r="F52" s="17">
        <f>C52*D52</f>
        <v>1441.65</v>
      </c>
    </row>
    <row r="53" spans="1:6" ht="94.5">
      <c r="A53" s="36">
        <v>9</v>
      </c>
      <c r="B53" s="45" t="s">
        <v>48</v>
      </c>
      <c r="C53" s="16">
        <v>1</v>
      </c>
      <c r="D53" s="15">
        <v>21989.61</v>
      </c>
      <c r="E53" s="16" t="s">
        <v>26</v>
      </c>
      <c r="F53" s="17">
        <f>C53*D53</f>
        <v>21989.61</v>
      </c>
    </row>
    <row r="54" spans="1:6" ht="15.75">
      <c r="A54" s="32"/>
      <c r="B54" s="33"/>
      <c r="C54" s="63" t="s">
        <v>35</v>
      </c>
      <c r="D54" s="63"/>
      <c r="E54" s="64"/>
      <c r="F54" s="34">
        <v>62575</v>
      </c>
    </row>
    <row r="55" spans="1:6" ht="18">
      <c r="A55" s="35"/>
      <c r="B55" s="35"/>
      <c r="C55" s="52" t="s">
        <v>32</v>
      </c>
      <c r="D55" s="53"/>
      <c r="E55" s="54">
        <f>F54+F38</f>
        <v>2019430</v>
      </c>
      <c r="F55" s="55"/>
    </row>
  </sheetData>
  <mergeCells count="7">
    <mergeCell ref="C55:D55"/>
    <mergeCell ref="E55:F55"/>
    <mergeCell ref="A1:F1"/>
    <mergeCell ref="A3:F3"/>
    <mergeCell ref="B38:E38"/>
    <mergeCell ref="A2:F2"/>
    <mergeCell ref="C54:E54"/>
  </mergeCells>
  <pageMargins left="0.5" right="0.5" top="0.5" bottom="0.5" header="0.5" footer="0.5"/>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ALKESH Chimnani</cp:lastModifiedBy>
  <cp:lastPrinted>2017-09-12T07:22:42Z</cp:lastPrinted>
  <dcterms:created xsi:type="dcterms:W3CDTF">2003-07-19T10:48:28Z</dcterms:created>
  <dcterms:modified xsi:type="dcterms:W3CDTF">2017-09-12T07:22:47Z</dcterms:modified>
</cp:coreProperties>
</file>