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 sheetId="102" r:id="rId1"/>
  </sheets>
  <definedNames>
    <definedName name="_xlnm.Print_Titles" localSheetId="0">BOQ!$4:$4</definedName>
  </definedNames>
  <calcPr calcId="124519"/>
</workbook>
</file>

<file path=xl/calcChain.xml><?xml version="1.0" encoding="utf-8"?>
<calcChain xmlns="http://schemas.openxmlformats.org/spreadsheetml/2006/main">
  <c r="E54" i="102"/>
  <c r="F40"/>
  <c r="F39"/>
  <c r="F38"/>
  <c r="F37"/>
  <c r="F36"/>
  <c r="F34"/>
  <c r="F33"/>
  <c r="F32"/>
  <c r="F30"/>
  <c r="F28"/>
  <c r="F27"/>
  <c r="F25"/>
  <c r="F18"/>
  <c r="F13"/>
  <c r="F52"/>
  <c r="F50"/>
  <c r="F48"/>
  <c r="F46"/>
  <c r="F45"/>
  <c r="F44"/>
  <c r="F43"/>
  <c r="F42"/>
</calcChain>
</file>

<file path=xl/sharedStrings.xml><?xml version="1.0" encoding="utf-8"?>
<sst xmlns="http://schemas.openxmlformats.org/spreadsheetml/2006/main" count="106" uniqueCount="69">
  <si>
    <t>DESCRIPTION</t>
  </si>
  <si>
    <t>NAME OF WORK:</t>
  </si>
  <si>
    <t>S.#</t>
  </si>
  <si>
    <t>B</t>
  </si>
  <si>
    <t>Providing and laying 1" thick topping cement concrete 1:2:4 including surface finishing and dividing into panels © 3" thick. (S.I.No:16©-P/41)</t>
  </si>
  <si>
    <t>Preparing the surface and painting with weather coat i/c rubbing the surface with rubbing brick / sand paper, filling the voids with chalk / plaster of pairs and then painting with weather coat of approved mae (B) 2nd and subsequent coat. (S.I.No:38(A,B)-P/55)</t>
  </si>
  <si>
    <t>Pacca brick work in Foundation and plinth in cement sand mortor 1:6 (S.I.No:4-P/20)</t>
  </si>
  <si>
    <t>Fabrication of Tar bars steel reinforcement for cement concrete including cutting bending laying in position making joints and fastenings including cost of binding wire also includes removal of rust from bars (b) Using Tar Bars. (S.I.No:8(b)-P/16)</t>
  </si>
  <si>
    <t>S/F sand under floor and plugging into walls (S.I.No: 29-P/25)</t>
  </si>
  <si>
    <t>Cement Concrete brick or stone ballast 11/2" to 2" guage Ratio 1:5:10. (S.I.No:4©-P/14)</t>
  </si>
  <si>
    <t>Primary coat of chalk under distempering (S.I.No:23-P/53)</t>
  </si>
  <si>
    <t>Distempering Three coats (S.I.No:24©-P/53)</t>
  </si>
  <si>
    <t>Preparing surface painting doors and windows any type (S.I.No;5©-P/69)</t>
  </si>
  <si>
    <t>Cement Concrete plain including placing compacting finishing and curing complete including screening and washing at stone aggregate without shuttering. (S.I.No:5(f)-P/15) Ratio 1:2:4</t>
  </si>
  <si>
    <t>Notice board made with cement. (S.I.No:1-P/94)</t>
  </si>
  <si>
    <t>Cement pointing strucking of joints on walls Ratio 1:2 (S.I.No:19(a)-P/52)</t>
  </si>
  <si>
    <t>White wash Three coats (S.I.No:26©-P/53)</t>
  </si>
  <si>
    <t>Qnty:</t>
  </si>
  <si>
    <t>Rate</t>
  </si>
  <si>
    <t>Unit</t>
  </si>
  <si>
    <t>Amount</t>
  </si>
  <si>
    <t>%.Cft</t>
  </si>
  <si>
    <t>P.Sft</t>
  </si>
  <si>
    <t>P.Cwt</t>
  </si>
  <si>
    <t>Total Part-A Civil Work</t>
  </si>
  <si>
    <t xml:space="preserve">                 BILL OF QUANITITES B.O.Q (CIVIL WORK)</t>
  </si>
  <si>
    <t>First class deodar wood wrought, joiner in doors and windows etc, fixed in position including chowkats holds fasts hinges, iron tower bolts, chocks cleats, handles and cords with hooks etc. deodar panelled or panelled and glazed or fully glazed (b) 1-3/4" thick (S.I.No:7(b)-P/57)(only shutters)</t>
  </si>
  <si>
    <t>WATER SUPPLY</t>
  </si>
  <si>
    <t>P/F squating type white glazed eathen ware W.C pan of whith i/c the cost of flushing cistern wait internal fitting and flush pipe with bend making good in cement concrete 1:2:4 (i) W.C not less than 23" clear opening between flushing &amp; 3 gallons flushing tank with 4" dia C.P trap and C.I thumble (S.I.No:1(a)-P/1)</t>
  </si>
  <si>
    <t>P.Each</t>
  </si>
  <si>
    <t>C</t>
  </si>
  <si>
    <t>P/F approved quality A.C motor pum pumping set (Javed Engineering) made 1/1/4" 1" section and delivery wsith base and compling 1 H.P single phase motor (Siemens make) 60" head of 2800 KPM i/c the cost of C.I fitting nuts bolts and the cost of 1:2:4 plate form</t>
  </si>
  <si>
    <t>P.Nos.</t>
  </si>
  <si>
    <t>P/F Hand pimp all accessories i/c fitting and fixing with local made coir strainer with wooden shoe i/c the complete</t>
  </si>
  <si>
    <t>A</t>
  </si>
  <si>
    <t>Filter</t>
  </si>
  <si>
    <t>G.I Pipe</t>
  </si>
  <si>
    <t>Machine</t>
  </si>
  <si>
    <t>TOTAL Rs:</t>
  </si>
  <si>
    <t>Dismantling 2nd class tile roofing (S.I.No:22 P.11</t>
  </si>
  <si>
    <t>Dismantling brick work in lime or cement mortor (S.I.No:13-P/10)</t>
  </si>
  <si>
    <t>R.C.C work in slab beams coloumns rafts lintel other structurel member laid in situ or precast laid in position in all respect ratio 1:2:4(S.I.No:6-p/16</t>
  </si>
  <si>
    <t>Pacca brick work inG/F in cement sand mortor 1:6 (S.I.No:4-P/20)</t>
  </si>
  <si>
    <t>Supplying Girder at the site of work (Sch:of material</t>
  </si>
  <si>
    <t>Supplying T.iron at the site of work (Sch:of material)</t>
  </si>
  <si>
    <t>Erection rolled steel beams or rails etection for posts etc (other than in roof)(S.I.No:7-p/90)</t>
  </si>
  <si>
    <t>First class tiles roofing consisting 4" earth &amp; 1" mud plaster with gobri leeping over !/2" thick cement plaster 16" with 34 lbs of hot bitumen coating sand blinded provided over 2 layer of tiles 12"x6x11/4" laid in 1:6 cement mortor with 1/2" thick sand whiced layer of 1:6 cement mortor including 1:2 cement pointing underside of tiles complete i/c curring etc. (S.I.No:1-p/32)</t>
  </si>
  <si>
    <t>% sft</t>
  </si>
  <si>
    <t xml:space="preserve">P/l single per layer of polythene sheet 0.13mm thick for water proffing as per specification and instruction of engineer incharge.(S.I.No:38-p/37) </t>
  </si>
  <si>
    <t>p.sft</t>
  </si>
  <si>
    <t>Reinforced cement concrete spout including fixing in position 21/2"x6"x5".(S.I.No:14-p/17</t>
  </si>
  <si>
    <t>Pacca brick work other than building building including stracking of joints on walls Ratio 1:6 (S.I.No:7(a)-P/21)</t>
  </si>
  <si>
    <t>Making and fixing steel grated door with 1/16" thick sheeting including angle iron frame 2"x2"x3/8" and 3/4" square bars 4" center to center with locking arrangement. (S.I.No:24-P/91)</t>
  </si>
  <si>
    <t>P/L white glazed tile 6''x6''x1/4'' on floor on wall facing required floor and pattren site specification joint in white cement and pigment over a base of 1:2 gry (S.I No: P/46)</t>
  </si>
  <si>
    <t>Glazed tile dado 1/4'' thick laid in pigment over 1:2 cement sand mortar 3/4 thick i/c finishing.(S.I No: 38 P 44/1)</t>
  </si>
  <si>
    <t>Preparing surface painting guard bard, gates of iron bars, gratings, railings including standard braces etc similar open work. (S.I.No:5(d)-P/69)</t>
  </si>
  <si>
    <t>P/F G.I Frames / Chowkats Of size 7''x2''or 4 1/2'' 3'' for Doors using 20 Gauge G.I sheet ic weled hings and fixing at site with neccesary hold Fasts filling with cement sand slurry of ratio 1:6( S.I.NO.29 P 92/1)</t>
  </si>
  <si>
    <t>P/F G.I Frames / Chowkats Of size 7''x2''or 4 1/2'' 3'' for Windows using 20 Gauge G.I sheet ic weled hings and fixing at site with neccesary hold Fasts filling with cement sand slurry of ratio 1:6( S.I.NO.28 P 92/1)</t>
  </si>
  <si>
    <t>Providing G.I pipe and special etc i/c fixing cutting and fitting complete with and i/c the cost of cutting trench to 2-1/2" fitt deep refilling watering ramming and disposal of surplus earth and painting two coat of bitumen and special after cleaning (S.I.No:1-P/14)  3/4'' Thick</t>
  </si>
  <si>
    <t>S/F in position c.p bib cock 1/2" Dia brass bib cock standard pattrens.(S.I.No: 1(b)P   /16)</t>
  </si>
  <si>
    <t>S/F Fibre glass tank of approved quality and design and wall thickness as specified i/c the cost of nuts &amp; bolts &amp; fixing in plate iron of cement concrete 1:2:4 and making and commoction for inlet-outlet and over flow pipe etc complete (350 gallongs) (S.I.No:3(b)-P/21)</t>
  </si>
  <si>
    <t>Part B Total Rs:</t>
  </si>
  <si>
    <t>Dismantling cement concrete reinforced separating reinfor cement from concrete cleaning and straightening the same                                           (S.I.No:20-P/10)</t>
  </si>
  <si>
    <t>REHABILITATION OF ELEMENTARY SCHOOL @ GBPS KARIRA TALUKA MIRO KHAN.</t>
  </si>
  <si>
    <t>18.348</t>
  </si>
  <si>
    <t>Add: Extra Lead 3.0 Miles.</t>
  </si>
  <si>
    <t>Cement Plaster 1:6 up to 20' height Ratio 1/2" thick (S.I.No:13(b)-P/51)</t>
  </si>
  <si>
    <t>Cement Plaster 1:4 up to 20' height Ratio 3/8" thick (S.I.No:11(a)-P/51)</t>
  </si>
  <si>
    <t>BOQ-10</t>
  </si>
</sst>
</file>

<file path=xl/styles.xml><?xml version="1.0" encoding="utf-8"?>
<styleSheet xmlns="http://schemas.openxmlformats.org/spreadsheetml/2006/main">
  <numFmts count="1">
    <numFmt numFmtId="164" formatCode="#,##0.000"/>
  </numFmts>
  <fonts count="11">
    <font>
      <sz val="10"/>
      <name val="Arial"/>
    </font>
    <font>
      <sz val="10"/>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b/>
      <sz val="14"/>
      <name val="Arial Narrow"/>
      <family val="2"/>
    </font>
    <font>
      <u/>
      <sz val="12"/>
      <name val="Arial Narrow"/>
      <family val="2"/>
    </font>
    <font>
      <b/>
      <sz val="14"/>
      <name val="Arial"/>
      <family val="2"/>
    </font>
    <font>
      <b/>
      <sz val="11"/>
      <name val="Arial"/>
      <family val="2"/>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62">
    <xf numFmtId="0" fontId="0" fillId="0" borderId="0" xfId="0"/>
    <xf numFmtId="0" fontId="0" fillId="0" borderId="0" xfId="0" applyBorder="1"/>
    <xf numFmtId="0" fontId="4" fillId="0" borderId="1" xfId="0" applyFont="1" applyBorder="1" applyAlignment="1">
      <alignment horizontal="justify" vertical="center" wrapText="1"/>
    </xf>
    <xf numFmtId="0" fontId="4" fillId="0" borderId="1" xfId="0" applyFont="1" applyBorder="1" applyAlignment="1">
      <alignment vertical="center" wrapText="1"/>
    </xf>
    <xf numFmtId="0" fontId="3" fillId="0" borderId="1" xfId="0" applyFont="1" applyBorder="1" applyAlignment="1">
      <alignment horizontal="center" vertical="center" wrapText="1"/>
    </xf>
    <xf numFmtId="0" fontId="0" fillId="0" borderId="0" xfId="0" applyAlignment="1"/>
    <xf numFmtId="0" fontId="2" fillId="0" borderId="0" xfId="0" applyFont="1" applyBorder="1" applyAlignment="1">
      <alignment vertical="center"/>
    </xf>
    <xf numFmtId="0" fontId="5" fillId="0" borderId="0" xfId="0" applyFont="1" applyAlignment="1">
      <alignment vertical="top"/>
    </xf>
    <xf numFmtId="0" fontId="3" fillId="0" borderId="3" xfId="0" applyFont="1" applyBorder="1" applyAlignment="1">
      <alignment vertical="center" wrapText="1"/>
    </xf>
    <xf numFmtId="3" fontId="7" fillId="0" borderId="1" xfId="0" applyNumberFormat="1" applyFont="1" applyBorder="1" applyAlignment="1">
      <alignment horizontal="center" vertical="center"/>
    </xf>
    <xf numFmtId="0" fontId="2" fillId="0" borderId="0" xfId="0" applyFont="1" applyBorder="1" applyAlignment="1">
      <alignment vertical="center" wrapText="1"/>
    </xf>
    <xf numFmtId="0" fontId="7" fillId="0" borderId="0" xfId="0" applyFont="1" applyAlignment="1">
      <alignment vertical="top"/>
    </xf>
    <xf numFmtId="0" fontId="6" fillId="0" borderId="0" xfId="0" applyFont="1" applyBorder="1" applyAlignment="1">
      <alignment vertical="center"/>
    </xf>
    <xf numFmtId="0" fontId="4" fillId="0" borderId="2" xfId="0" applyFont="1" applyBorder="1" applyAlignment="1">
      <alignment vertical="center" wrapText="1"/>
    </xf>
    <xf numFmtId="4" fontId="4" fillId="0" borderId="2" xfId="0" applyNumberFormat="1" applyFont="1" applyBorder="1" applyAlignment="1">
      <alignment horizontal="center" vertical="center"/>
    </xf>
    <xf numFmtId="0" fontId="4" fillId="0" borderId="2" xfId="0" applyFont="1" applyBorder="1" applyAlignment="1">
      <alignment horizontal="left" vertical="center" wrapText="1"/>
    </xf>
    <xf numFmtId="4"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3" fontId="4" fillId="0" borderId="1" xfId="0" applyNumberFormat="1" applyFont="1" applyBorder="1" applyAlignment="1">
      <alignment horizontal="center" vertical="center" wrapText="1"/>
    </xf>
    <xf numFmtId="0" fontId="4" fillId="0" borderId="1" xfId="0" applyFont="1" applyBorder="1" applyAlignment="1">
      <alignment horizontal="center" vertical="center"/>
    </xf>
    <xf numFmtId="4" fontId="4" fillId="0" borderId="1" xfId="0" applyNumberFormat="1" applyFont="1" applyBorder="1" applyAlignment="1">
      <alignment horizontal="center" vertical="center"/>
    </xf>
    <xf numFmtId="0" fontId="4" fillId="0" borderId="2" xfId="0" applyFont="1" applyBorder="1" applyAlignment="1">
      <alignment vertical="top" wrapText="1"/>
    </xf>
    <xf numFmtId="0" fontId="0" fillId="0" borderId="1" xfId="0" applyBorder="1"/>
    <xf numFmtId="0" fontId="3" fillId="0" borderId="1" xfId="0" applyFont="1" applyBorder="1" applyAlignment="1">
      <alignment horizontal="center" vertical="center"/>
    </xf>
    <xf numFmtId="0" fontId="3" fillId="0" borderId="1" xfId="0" applyFont="1" applyBorder="1" applyAlignment="1">
      <alignment horizontal="left" vertical="center"/>
    </xf>
    <xf numFmtId="0" fontId="4" fillId="0" borderId="1" xfId="0" applyFont="1" applyBorder="1" applyAlignment="1">
      <alignment horizontal="left" vertical="center"/>
    </xf>
    <xf numFmtId="0" fontId="8" fillId="0" borderId="1" xfId="0" applyFont="1" applyBorder="1" applyAlignment="1">
      <alignment horizontal="center" vertical="center"/>
    </xf>
    <xf numFmtId="3" fontId="4" fillId="0" borderId="1" xfId="0" applyNumberFormat="1" applyFont="1" applyBorder="1" applyAlignment="1">
      <alignment horizontal="center" vertical="center"/>
    </xf>
    <xf numFmtId="4" fontId="4" fillId="0" borderId="2" xfId="0" applyNumberFormat="1" applyFont="1" applyBorder="1" applyAlignment="1">
      <alignment vertical="center" wrapText="1"/>
    </xf>
    <xf numFmtId="3" fontId="4" fillId="0" borderId="2" xfId="0" applyNumberFormat="1" applyFont="1" applyBorder="1" applyAlignment="1">
      <alignment vertical="center" wrapText="1"/>
    </xf>
    <xf numFmtId="2" fontId="4" fillId="0" borderId="1" xfId="0" applyNumberFormat="1" applyFont="1" applyBorder="1" applyAlignment="1">
      <alignment horizontal="center" vertical="center"/>
    </xf>
    <xf numFmtId="0" fontId="0" fillId="0" borderId="1" xfId="0" applyBorder="1" applyAlignment="1">
      <alignment horizontal="center"/>
    </xf>
    <xf numFmtId="3" fontId="0" fillId="0" borderId="1" xfId="0" applyNumberFormat="1" applyBorder="1"/>
    <xf numFmtId="0" fontId="3" fillId="0" borderId="3" xfId="0" applyFont="1" applyBorder="1" applyAlignment="1">
      <alignment horizontal="center" vertical="center"/>
    </xf>
    <xf numFmtId="0" fontId="3" fillId="0" borderId="4" xfId="0" applyFont="1" applyBorder="1" applyAlignment="1">
      <alignment horizontal="center" vertical="center"/>
    </xf>
    <xf numFmtId="3" fontId="3" fillId="0" borderId="1" xfId="0" applyNumberFormat="1" applyFont="1" applyBorder="1" applyAlignment="1">
      <alignment horizontal="center" vertical="center" wrapText="1"/>
    </xf>
    <xf numFmtId="0" fontId="0" fillId="0" borderId="4" xfId="0" applyBorder="1"/>
    <xf numFmtId="0" fontId="4" fillId="0" borderId="2" xfId="0" applyFont="1" applyBorder="1" applyAlignment="1">
      <alignment horizontal="center" vertical="center" wrapText="1"/>
    </xf>
    <xf numFmtId="4" fontId="4" fillId="0" borderId="2" xfId="0" applyNumberFormat="1" applyFont="1" applyBorder="1" applyAlignment="1">
      <alignment horizontal="center" vertical="center" wrapText="1"/>
    </xf>
    <xf numFmtId="3" fontId="4" fillId="0" borderId="2" xfId="0" applyNumberFormat="1" applyFont="1" applyBorder="1" applyAlignment="1">
      <alignment horizontal="center" vertical="center" wrapText="1"/>
    </xf>
    <xf numFmtId="0" fontId="4" fillId="0" borderId="1" xfId="1" applyFont="1" applyBorder="1" applyAlignment="1">
      <alignment horizontal="center" vertical="center"/>
    </xf>
    <xf numFmtId="0" fontId="4" fillId="0" borderId="1" xfId="1" applyFont="1" applyBorder="1" applyAlignment="1">
      <alignment horizontal="justify" vertical="center" wrapText="1"/>
    </xf>
    <xf numFmtId="0" fontId="4" fillId="0" borderId="1" xfId="1" applyFont="1" applyBorder="1" applyAlignment="1">
      <alignment horizontal="center" vertical="center" wrapText="1"/>
    </xf>
    <xf numFmtId="4" fontId="4" fillId="0" borderId="1" xfId="1" applyNumberFormat="1" applyFont="1" applyBorder="1" applyAlignment="1">
      <alignment horizontal="center" vertical="center"/>
    </xf>
    <xf numFmtId="3" fontId="4" fillId="0" borderId="1" xfId="1"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0" fontId="4" fillId="0" borderId="6" xfId="0" applyFont="1" applyBorder="1" applyAlignment="1">
      <alignment horizontal="center" vertical="center" wrapText="1"/>
    </xf>
    <xf numFmtId="164" fontId="4" fillId="0" borderId="2" xfId="0" applyNumberFormat="1" applyFont="1" applyBorder="1" applyAlignment="1">
      <alignment horizontal="center" vertical="center" wrapText="1"/>
    </xf>
    <xf numFmtId="3" fontId="0" fillId="0" borderId="0" xfId="0" applyNumberFormat="1"/>
    <xf numFmtId="0" fontId="10" fillId="0" borderId="3" xfId="0" applyFont="1" applyBorder="1" applyAlignment="1">
      <alignment horizontal="center" vertical="center"/>
    </xf>
    <xf numFmtId="0" fontId="10" fillId="0" borderId="5" xfId="0" applyFont="1" applyBorder="1" applyAlignment="1">
      <alignment horizontal="center" vertical="center"/>
    </xf>
    <xf numFmtId="3" fontId="9" fillId="0" borderId="1" xfId="0" applyNumberFormat="1" applyFont="1" applyBorder="1" applyAlignment="1">
      <alignment horizontal="center" vertical="center"/>
    </xf>
    <xf numFmtId="0" fontId="9" fillId="0" borderId="1" xfId="0" applyFont="1" applyBorder="1" applyAlignment="1">
      <alignment horizontal="center" vertical="center"/>
    </xf>
    <xf numFmtId="0" fontId="2" fillId="0" borderId="0" xfId="0" applyFont="1" applyBorder="1" applyAlignment="1">
      <alignment horizontal="justify" vertical="center" wrapText="1"/>
    </xf>
    <xf numFmtId="0" fontId="2" fillId="0" borderId="0" xfId="0" applyFont="1" applyBorder="1" applyAlignment="1">
      <alignment horizontal="center" vertical="center"/>
    </xf>
    <xf numFmtId="0" fontId="6" fillId="0" borderId="1" xfId="0" applyFont="1" applyBorder="1" applyAlignment="1">
      <alignment horizontal="left"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3" fontId="3" fillId="0" borderId="4" xfId="0" applyNumberFormat="1" applyFont="1" applyBorder="1" applyAlignment="1">
      <alignment horizontal="center" vertical="center" wrapText="1"/>
    </xf>
    <xf numFmtId="3" fontId="3" fillId="0" borderId="5" xfId="0" applyNumberFormat="1" applyFont="1" applyBorder="1" applyAlignment="1">
      <alignment horizontal="center" vertical="center" wrapText="1"/>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54"/>
  <sheetViews>
    <sheetView showGridLines="0" tabSelected="1" workbookViewId="0">
      <selection activeCell="A2" sqref="A2"/>
    </sheetView>
  </sheetViews>
  <sheetFormatPr defaultRowHeight="12.75"/>
  <cols>
    <col min="1" max="1" width="4.7109375" customWidth="1"/>
    <col min="2" max="2" width="42" customWidth="1"/>
    <col min="3" max="3" width="11.42578125" customWidth="1"/>
    <col min="4" max="4" width="10.5703125" customWidth="1"/>
    <col min="5" max="5" width="8.28515625" customWidth="1"/>
    <col min="6" max="6" width="13.28515625" customWidth="1"/>
    <col min="8" max="8" width="10.140625" bestFit="1" customWidth="1"/>
  </cols>
  <sheetData>
    <row r="1" spans="1:16" ht="15.75" customHeight="1">
      <c r="A1" s="55" t="s">
        <v>68</v>
      </c>
      <c r="B1" s="55"/>
      <c r="C1" s="55"/>
      <c r="D1" s="55"/>
      <c r="E1" s="55"/>
      <c r="F1" s="55"/>
      <c r="G1" s="11"/>
      <c r="H1" s="11"/>
      <c r="I1" s="7"/>
    </row>
    <row r="2" spans="1:16" ht="57" customHeight="1">
      <c r="A2" s="6"/>
      <c r="B2" s="6" t="s">
        <v>1</v>
      </c>
      <c r="C2" s="54" t="s">
        <v>63</v>
      </c>
      <c r="D2" s="54"/>
      <c r="E2" s="54"/>
      <c r="F2" s="54"/>
      <c r="G2" s="10"/>
      <c r="H2" s="10"/>
      <c r="K2" s="5"/>
      <c r="L2" s="5"/>
    </row>
    <row r="3" spans="1:16" ht="19.5" customHeight="1">
      <c r="A3" s="56" t="s">
        <v>25</v>
      </c>
      <c r="B3" s="56"/>
      <c r="C3" s="56"/>
      <c r="D3" s="56"/>
      <c r="E3" s="56"/>
      <c r="F3" s="56"/>
      <c r="G3" s="12"/>
      <c r="H3" s="12"/>
      <c r="I3" s="12"/>
      <c r="J3" s="12"/>
      <c r="K3" s="12"/>
      <c r="L3" s="1"/>
      <c r="M3" s="1"/>
      <c r="N3" s="1"/>
      <c r="O3" s="1"/>
      <c r="P3" s="1"/>
    </row>
    <row r="4" spans="1:16" ht="15.75">
      <c r="A4" s="8" t="s">
        <v>2</v>
      </c>
      <c r="B4" s="4" t="s">
        <v>0</v>
      </c>
      <c r="C4" s="4" t="s">
        <v>17</v>
      </c>
      <c r="D4" s="4" t="s">
        <v>18</v>
      </c>
      <c r="E4" s="4" t="s">
        <v>19</v>
      </c>
      <c r="F4" s="4" t="s">
        <v>20</v>
      </c>
    </row>
    <row r="5" spans="1:16" ht="31.5">
      <c r="A5" s="40">
        <v>1</v>
      </c>
      <c r="B5" s="41" t="s">
        <v>39</v>
      </c>
      <c r="C5" s="42">
        <v>1232</v>
      </c>
      <c r="D5" s="43">
        <v>378.13</v>
      </c>
      <c r="E5" s="40" t="s">
        <v>21</v>
      </c>
      <c r="F5" s="44">
        <v>4659</v>
      </c>
    </row>
    <row r="6" spans="1:16" ht="63">
      <c r="A6" s="40">
        <v>2</v>
      </c>
      <c r="B6" s="46" t="s">
        <v>62</v>
      </c>
      <c r="C6" s="42">
        <v>784</v>
      </c>
      <c r="D6" s="43">
        <v>5445</v>
      </c>
      <c r="E6" s="40" t="s">
        <v>21</v>
      </c>
      <c r="F6" s="44">
        <v>42694</v>
      </c>
    </row>
    <row r="7" spans="1:16" ht="31.5">
      <c r="A7" s="40">
        <v>3</v>
      </c>
      <c r="B7" s="41" t="s">
        <v>40</v>
      </c>
      <c r="C7" s="42">
        <v>2320</v>
      </c>
      <c r="D7" s="43">
        <v>1285.6300000000001</v>
      </c>
      <c r="E7" s="40" t="s">
        <v>21</v>
      </c>
      <c r="F7" s="44">
        <v>29831</v>
      </c>
    </row>
    <row r="8" spans="1:16" ht="31.5">
      <c r="A8" s="40">
        <v>4</v>
      </c>
      <c r="B8" s="41" t="s">
        <v>9</v>
      </c>
      <c r="C8" s="42">
        <v>626</v>
      </c>
      <c r="D8" s="43">
        <v>8694.9500000000007</v>
      </c>
      <c r="E8" s="40" t="s">
        <v>21</v>
      </c>
      <c r="F8" s="44">
        <v>54406</v>
      </c>
    </row>
    <row r="9" spans="1:16" ht="31.5">
      <c r="A9" s="40">
        <v>5</v>
      </c>
      <c r="B9" s="41" t="s">
        <v>6</v>
      </c>
      <c r="C9" s="42">
        <v>557</v>
      </c>
      <c r="D9" s="43">
        <v>11948.36</v>
      </c>
      <c r="E9" s="40" t="s">
        <v>21</v>
      </c>
      <c r="F9" s="44">
        <v>66529</v>
      </c>
    </row>
    <row r="10" spans="1:16" ht="63">
      <c r="A10" s="40">
        <v>6</v>
      </c>
      <c r="B10" s="41" t="s">
        <v>41</v>
      </c>
      <c r="C10" s="42">
        <v>411</v>
      </c>
      <c r="D10" s="43">
        <v>337</v>
      </c>
      <c r="E10" s="40" t="s">
        <v>21</v>
      </c>
      <c r="F10" s="44">
        <v>138507</v>
      </c>
    </row>
    <row r="11" spans="1:16" ht="94.5">
      <c r="A11" s="40">
        <v>7</v>
      </c>
      <c r="B11" s="2" t="s">
        <v>7</v>
      </c>
      <c r="C11" s="45" t="s">
        <v>64</v>
      </c>
      <c r="D11" s="20">
        <v>5001.7</v>
      </c>
      <c r="E11" s="19" t="s">
        <v>23</v>
      </c>
      <c r="F11" s="18">
        <v>91772</v>
      </c>
    </row>
    <row r="12" spans="1:16" ht="31.5">
      <c r="A12" s="40">
        <v>8</v>
      </c>
      <c r="B12" s="41" t="s">
        <v>8</v>
      </c>
      <c r="C12" s="42">
        <v>4902</v>
      </c>
      <c r="D12" s="43">
        <v>1141.25</v>
      </c>
      <c r="E12" s="40" t="s">
        <v>21</v>
      </c>
      <c r="F12" s="44">
        <v>55945</v>
      </c>
    </row>
    <row r="13" spans="1:16" ht="15.75">
      <c r="A13" s="40">
        <v>9</v>
      </c>
      <c r="B13" s="41" t="s">
        <v>65</v>
      </c>
      <c r="C13" s="42">
        <v>4902</v>
      </c>
      <c r="D13" s="43">
        <v>579.41</v>
      </c>
      <c r="E13" s="40" t="s">
        <v>21</v>
      </c>
      <c r="F13" s="44">
        <f>D13*C13/100</f>
        <v>28402.678199999998</v>
      </c>
    </row>
    <row r="14" spans="1:16" ht="31.5">
      <c r="A14" s="40">
        <v>10</v>
      </c>
      <c r="B14" s="41" t="s">
        <v>42</v>
      </c>
      <c r="C14" s="42">
        <v>1593</v>
      </c>
      <c r="D14" s="43">
        <v>12674.36</v>
      </c>
      <c r="E14" s="40" t="s">
        <v>21</v>
      </c>
      <c r="F14" s="44">
        <v>201958</v>
      </c>
    </row>
    <row r="15" spans="1:16" ht="110.25">
      <c r="A15" s="40">
        <v>11</v>
      </c>
      <c r="B15" s="3" t="s">
        <v>26</v>
      </c>
      <c r="C15" s="38">
        <v>155</v>
      </c>
      <c r="D15" s="20">
        <v>902.93</v>
      </c>
      <c r="E15" s="17" t="s">
        <v>22</v>
      </c>
      <c r="F15" s="18">
        <v>139954</v>
      </c>
    </row>
    <row r="16" spans="1:16" ht="31.5">
      <c r="A16" s="40">
        <v>12</v>
      </c>
      <c r="B16" s="3" t="s">
        <v>43</v>
      </c>
      <c r="C16" s="48">
        <v>16.536000000000001</v>
      </c>
      <c r="D16" s="20">
        <v>3850</v>
      </c>
      <c r="E16" s="17" t="s">
        <v>23</v>
      </c>
      <c r="F16" s="18">
        <v>63663</v>
      </c>
    </row>
    <row r="17" spans="1:6" ht="31.5">
      <c r="A17" s="40">
        <v>13</v>
      </c>
      <c r="B17" s="3" t="s">
        <v>44</v>
      </c>
      <c r="C17" s="48">
        <v>18.640999999999998</v>
      </c>
      <c r="D17" s="20">
        <v>3575</v>
      </c>
      <c r="E17" s="17" t="s">
        <v>23</v>
      </c>
      <c r="F17" s="18">
        <v>66640</v>
      </c>
    </row>
    <row r="18" spans="1:6" ht="31.5">
      <c r="A18" s="40">
        <v>14</v>
      </c>
      <c r="B18" s="3" t="s">
        <v>45</v>
      </c>
      <c r="C18" s="48">
        <v>35.176000000000002</v>
      </c>
      <c r="D18" s="20">
        <v>186.34</v>
      </c>
      <c r="E18" s="17" t="s">
        <v>23</v>
      </c>
      <c r="F18" s="18">
        <f>D18*C18</f>
        <v>6554.6958400000003</v>
      </c>
    </row>
    <row r="19" spans="1:6" ht="126">
      <c r="A19" s="40">
        <v>15</v>
      </c>
      <c r="B19" s="3" t="s">
        <v>46</v>
      </c>
      <c r="C19" s="38">
        <v>1050</v>
      </c>
      <c r="D19" s="20">
        <v>11443.1</v>
      </c>
      <c r="E19" s="17" t="s">
        <v>47</v>
      </c>
      <c r="F19" s="18">
        <v>120117</v>
      </c>
    </row>
    <row r="20" spans="1:6" ht="63">
      <c r="A20" s="40">
        <v>16</v>
      </c>
      <c r="B20" s="3" t="s">
        <v>48</v>
      </c>
      <c r="C20" s="38">
        <v>1319</v>
      </c>
      <c r="D20" s="20">
        <v>10.7</v>
      </c>
      <c r="E20" s="17" t="s">
        <v>49</v>
      </c>
      <c r="F20" s="18">
        <v>14113</v>
      </c>
    </row>
    <row r="21" spans="1:6" ht="31.5">
      <c r="A21" s="40">
        <v>17</v>
      </c>
      <c r="B21" s="41" t="s">
        <v>50</v>
      </c>
      <c r="C21" s="42">
        <v>6</v>
      </c>
      <c r="D21" s="43">
        <v>261.25</v>
      </c>
      <c r="E21" s="17" t="s">
        <v>49</v>
      </c>
      <c r="F21" s="44">
        <v>1568</v>
      </c>
    </row>
    <row r="22" spans="1:6" ht="47.25">
      <c r="A22" s="40">
        <v>18</v>
      </c>
      <c r="B22" s="46" t="s">
        <v>51</v>
      </c>
      <c r="C22" s="38">
        <v>825</v>
      </c>
      <c r="D22" s="20">
        <v>12346.66</v>
      </c>
      <c r="E22" s="17" t="s">
        <v>47</v>
      </c>
      <c r="F22" s="18">
        <v>101860</v>
      </c>
    </row>
    <row r="23" spans="1:6" ht="31.5">
      <c r="A23" s="40">
        <v>19</v>
      </c>
      <c r="B23" s="2" t="s">
        <v>66</v>
      </c>
      <c r="C23" s="16">
        <v>5750</v>
      </c>
      <c r="D23" s="20">
        <v>2206.6</v>
      </c>
      <c r="E23" s="17" t="s">
        <v>21</v>
      </c>
      <c r="F23" s="18">
        <v>126874</v>
      </c>
    </row>
    <row r="24" spans="1:6" ht="31.5">
      <c r="A24" s="40">
        <v>20</v>
      </c>
      <c r="B24" s="2" t="s">
        <v>67</v>
      </c>
      <c r="C24" s="16">
        <v>5750</v>
      </c>
      <c r="D24" s="20">
        <v>2197.52</v>
      </c>
      <c r="E24" s="17" t="s">
        <v>21</v>
      </c>
      <c r="F24" s="18">
        <v>126352</v>
      </c>
    </row>
    <row r="25" spans="1:6" ht="63">
      <c r="A25" s="40">
        <v>21</v>
      </c>
      <c r="B25" s="2" t="s">
        <v>4</v>
      </c>
      <c r="C25" s="16">
        <v>1340</v>
      </c>
      <c r="D25" s="20">
        <v>4411.82</v>
      </c>
      <c r="E25" s="17" t="s">
        <v>21</v>
      </c>
      <c r="F25" s="18">
        <f>C25*D25/100</f>
        <v>59118.387999999999</v>
      </c>
    </row>
    <row r="26" spans="1:6" ht="78.75">
      <c r="A26" s="40">
        <v>22</v>
      </c>
      <c r="B26" s="2" t="s">
        <v>52</v>
      </c>
      <c r="C26" s="42">
        <v>48</v>
      </c>
      <c r="D26" s="43">
        <v>726.72</v>
      </c>
      <c r="E26" s="17" t="s">
        <v>49</v>
      </c>
      <c r="F26" s="44">
        <v>34883</v>
      </c>
    </row>
    <row r="27" spans="1:6" ht="31.5">
      <c r="A27" s="40">
        <v>23</v>
      </c>
      <c r="B27" s="2" t="s">
        <v>14</v>
      </c>
      <c r="C27" s="16">
        <v>64</v>
      </c>
      <c r="D27" s="20">
        <v>58.11</v>
      </c>
      <c r="E27" s="17" t="s">
        <v>22</v>
      </c>
      <c r="F27" s="18">
        <f>C27*D27</f>
        <v>3719.04</v>
      </c>
    </row>
    <row r="28" spans="1:6" ht="63">
      <c r="A28" s="40">
        <v>24</v>
      </c>
      <c r="B28" s="46" t="s">
        <v>53</v>
      </c>
      <c r="C28" s="16">
        <v>143</v>
      </c>
      <c r="D28" s="20">
        <v>28253.61</v>
      </c>
      <c r="E28" s="17" t="s">
        <v>21</v>
      </c>
      <c r="F28" s="18">
        <f>C28*D28/100</f>
        <v>40402.662299999996</v>
      </c>
    </row>
    <row r="29" spans="1:6" ht="31.5">
      <c r="A29" s="40">
        <v>25</v>
      </c>
      <c r="B29" s="2" t="s">
        <v>15</v>
      </c>
      <c r="C29" s="16">
        <v>2303</v>
      </c>
      <c r="D29" s="20">
        <v>1287.44</v>
      </c>
      <c r="E29" s="17" t="s">
        <v>21</v>
      </c>
      <c r="F29" s="18">
        <v>29643</v>
      </c>
    </row>
    <row r="30" spans="1:6" ht="94.5">
      <c r="A30" s="40">
        <v>26</v>
      </c>
      <c r="B30" s="13" t="s">
        <v>5</v>
      </c>
      <c r="C30" s="38">
        <v>2303</v>
      </c>
      <c r="D30" s="14">
        <v>1948.1</v>
      </c>
      <c r="E30" s="37" t="s">
        <v>21</v>
      </c>
      <c r="F30" s="39">
        <f t="shared" ref="F30" si="0">C30*D30/100</f>
        <v>44864.742999999995</v>
      </c>
    </row>
    <row r="31" spans="1:6" ht="78.75">
      <c r="A31" s="40">
        <v>27</v>
      </c>
      <c r="B31" s="2" t="s">
        <v>13</v>
      </c>
      <c r="C31" s="16">
        <v>58</v>
      </c>
      <c r="D31" s="20">
        <v>14429.25</v>
      </c>
      <c r="E31" s="17" t="s">
        <v>21</v>
      </c>
      <c r="F31" s="18">
        <v>8305</v>
      </c>
    </row>
    <row r="32" spans="1:6" ht="31.5">
      <c r="A32" s="40">
        <v>28</v>
      </c>
      <c r="B32" s="2" t="s">
        <v>10</v>
      </c>
      <c r="C32" s="16">
        <v>5750</v>
      </c>
      <c r="D32" s="20">
        <v>442.75</v>
      </c>
      <c r="E32" s="17" t="s">
        <v>21</v>
      </c>
      <c r="F32" s="18">
        <f>C32*D32/100</f>
        <v>25458.125</v>
      </c>
    </row>
    <row r="33" spans="1:7" ht="15.75">
      <c r="A33" s="40">
        <v>29</v>
      </c>
      <c r="B33" s="2" t="s">
        <v>11</v>
      </c>
      <c r="C33" s="16">
        <v>5750</v>
      </c>
      <c r="D33" s="20">
        <v>1079.6500000000001</v>
      </c>
      <c r="E33" s="17" t="s">
        <v>21</v>
      </c>
      <c r="F33" s="18">
        <f t="shared" ref="F33" si="1">C33*D33/100</f>
        <v>62079.875000000007</v>
      </c>
    </row>
    <row r="34" spans="1:7" ht="15.75">
      <c r="A34" s="40">
        <v>30</v>
      </c>
      <c r="B34" s="2" t="s">
        <v>16</v>
      </c>
      <c r="C34" s="16">
        <v>1340</v>
      </c>
      <c r="D34" s="20">
        <v>829.95</v>
      </c>
      <c r="E34" s="17" t="s">
        <v>21</v>
      </c>
      <c r="F34" s="18">
        <f>C34*D34/100</f>
        <v>11121.33</v>
      </c>
    </row>
    <row r="35" spans="1:7" ht="31.5">
      <c r="A35" s="40">
        <v>31</v>
      </c>
      <c r="B35" s="2" t="s">
        <v>12</v>
      </c>
      <c r="C35" s="16">
        <v>155</v>
      </c>
      <c r="D35" s="20">
        <v>2116.6999999999998</v>
      </c>
      <c r="E35" s="17" t="s">
        <v>21</v>
      </c>
      <c r="F35" s="18">
        <v>3280</v>
      </c>
    </row>
    <row r="36" spans="1:7" ht="63">
      <c r="A36" s="40">
        <v>32</v>
      </c>
      <c r="B36" s="46" t="s">
        <v>55</v>
      </c>
      <c r="C36" s="16">
        <v>1104</v>
      </c>
      <c r="D36" s="20">
        <v>1270.82</v>
      </c>
      <c r="E36" s="17" t="s">
        <v>21</v>
      </c>
      <c r="F36" s="18">
        <f>C36*D36/100</f>
        <v>14029.852800000001</v>
      </c>
    </row>
    <row r="37" spans="1:7" ht="78.75">
      <c r="A37" s="40">
        <v>33</v>
      </c>
      <c r="B37" s="46" t="s">
        <v>56</v>
      </c>
      <c r="C37" s="16">
        <v>36</v>
      </c>
      <c r="D37" s="20">
        <v>228.9</v>
      </c>
      <c r="E37" s="17" t="s">
        <v>22</v>
      </c>
      <c r="F37" s="18">
        <f t="shared" ref="F37:F38" si="2">C37*D37</f>
        <v>8240.4</v>
      </c>
    </row>
    <row r="38" spans="1:7" ht="78.75">
      <c r="A38" s="40">
        <v>34</v>
      </c>
      <c r="B38" s="46" t="s">
        <v>57</v>
      </c>
      <c r="C38" s="16">
        <v>64</v>
      </c>
      <c r="D38" s="20">
        <v>240.5</v>
      </c>
      <c r="E38" s="17" t="s">
        <v>22</v>
      </c>
      <c r="F38" s="18">
        <f t="shared" si="2"/>
        <v>15392</v>
      </c>
    </row>
    <row r="39" spans="1:7" ht="47.25">
      <c r="A39" s="40">
        <v>35</v>
      </c>
      <c r="B39" s="46" t="s">
        <v>54</v>
      </c>
      <c r="C39" s="16">
        <v>285</v>
      </c>
      <c r="D39" s="20">
        <v>30509.77</v>
      </c>
      <c r="E39" s="17" t="s">
        <v>21</v>
      </c>
      <c r="F39" s="18">
        <f>C39*D39/100</f>
        <v>86952.844499999992</v>
      </c>
    </row>
    <row r="40" spans="1:7" ht="18">
      <c r="A40" s="22"/>
      <c r="B40" s="57" t="s">
        <v>24</v>
      </c>
      <c r="C40" s="58"/>
      <c r="D40" s="58"/>
      <c r="E40" s="59"/>
      <c r="F40" s="9">
        <f>SUM(F5:F39)</f>
        <v>1929889.6346399998</v>
      </c>
      <c r="G40" s="49"/>
    </row>
    <row r="41" spans="1:7" ht="15.75">
      <c r="A41" s="23" t="s">
        <v>3</v>
      </c>
      <c r="B41" s="24" t="s">
        <v>27</v>
      </c>
      <c r="C41" s="25"/>
      <c r="D41" s="26"/>
      <c r="E41" s="26"/>
      <c r="F41" s="27"/>
    </row>
    <row r="42" spans="1:7" ht="110.25">
      <c r="A42" s="37">
        <v>1</v>
      </c>
      <c r="B42" s="13" t="s">
        <v>28</v>
      </c>
      <c r="C42" s="37">
        <v>2</v>
      </c>
      <c r="D42" s="38">
        <v>4802.6099999999997</v>
      </c>
      <c r="E42" s="37" t="s">
        <v>29</v>
      </c>
      <c r="F42" s="39">
        <f t="shared" ref="F42:F45" si="3">C42*D42</f>
        <v>9605.2199999999993</v>
      </c>
    </row>
    <row r="43" spans="1:7" ht="94.5">
      <c r="A43" s="37">
        <v>2</v>
      </c>
      <c r="B43" s="15" t="s">
        <v>58</v>
      </c>
      <c r="C43" s="37">
        <v>80</v>
      </c>
      <c r="D43" s="38">
        <v>86.36</v>
      </c>
      <c r="E43" s="37" t="s">
        <v>22</v>
      </c>
      <c r="F43" s="39">
        <f t="shared" si="3"/>
        <v>6908.8</v>
      </c>
    </row>
    <row r="44" spans="1:7" ht="31.5">
      <c r="A44" s="47">
        <v>3</v>
      </c>
      <c r="B44" s="46" t="s">
        <v>59</v>
      </c>
      <c r="C44" s="17">
        <v>2</v>
      </c>
      <c r="D44" s="16">
        <v>337.92</v>
      </c>
      <c r="E44" s="17" t="s">
        <v>22</v>
      </c>
      <c r="F44" s="18">
        <f t="shared" si="3"/>
        <v>675.84</v>
      </c>
    </row>
    <row r="45" spans="1:7" ht="94.5">
      <c r="A45" s="37">
        <v>4</v>
      </c>
      <c r="B45" s="46" t="s">
        <v>60</v>
      </c>
      <c r="C45" s="17">
        <v>1</v>
      </c>
      <c r="D45" s="16">
        <v>21989.61</v>
      </c>
      <c r="E45" s="17" t="s">
        <v>22</v>
      </c>
      <c r="F45" s="18">
        <f t="shared" si="3"/>
        <v>21989.61</v>
      </c>
    </row>
    <row r="46" spans="1:7" ht="94.5">
      <c r="A46" s="37">
        <v>5</v>
      </c>
      <c r="B46" s="13" t="s">
        <v>31</v>
      </c>
      <c r="C46" s="37">
        <v>1</v>
      </c>
      <c r="D46" s="38">
        <v>14201</v>
      </c>
      <c r="E46" s="37" t="s">
        <v>32</v>
      </c>
      <c r="F46" s="39">
        <f>C46*D46</f>
        <v>14201</v>
      </c>
    </row>
    <row r="47" spans="1:7" ht="47.25">
      <c r="A47" s="37">
        <v>6</v>
      </c>
      <c r="B47" s="21" t="s">
        <v>33</v>
      </c>
      <c r="C47" s="13"/>
      <c r="D47" s="28"/>
      <c r="E47" s="13"/>
      <c r="F47" s="29"/>
    </row>
    <row r="48" spans="1:7" ht="15.75">
      <c r="A48" s="17" t="s">
        <v>34</v>
      </c>
      <c r="B48" s="2" t="s">
        <v>35</v>
      </c>
      <c r="C48" s="17">
        <v>10</v>
      </c>
      <c r="D48" s="16">
        <v>76.05</v>
      </c>
      <c r="E48" s="17" t="s">
        <v>32</v>
      </c>
      <c r="F48" s="18">
        <f t="shared" ref="F48" si="4">C48*D48</f>
        <v>760.5</v>
      </c>
    </row>
    <row r="49" spans="1:6" ht="15.75">
      <c r="A49" s="19"/>
      <c r="B49" s="25"/>
      <c r="C49" s="30"/>
      <c r="D49" s="25"/>
      <c r="E49" s="19"/>
      <c r="F49" s="27"/>
    </row>
    <row r="50" spans="1:6" ht="15.75">
      <c r="A50" s="17" t="s">
        <v>3</v>
      </c>
      <c r="B50" s="2" t="s">
        <v>36</v>
      </c>
      <c r="C50" s="17">
        <v>90</v>
      </c>
      <c r="D50" s="16">
        <v>77</v>
      </c>
      <c r="E50" s="17" t="s">
        <v>32</v>
      </c>
      <c r="F50" s="18">
        <f>C50*D50</f>
        <v>6930</v>
      </c>
    </row>
    <row r="51" spans="1:6">
      <c r="A51" s="31"/>
      <c r="B51" s="22"/>
      <c r="C51" s="22"/>
      <c r="D51" s="22"/>
      <c r="E51" s="22"/>
      <c r="F51" s="32"/>
    </row>
    <row r="52" spans="1:6" ht="15.75">
      <c r="A52" s="17" t="s">
        <v>30</v>
      </c>
      <c r="B52" s="2" t="s">
        <v>37</v>
      </c>
      <c r="C52" s="17">
        <v>1</v>
      </c>
      <c r="D52" s="16">
        <v>4500</v>
      </c>
      <c r="E52" s="17" t="s">
        <v>32</v>
      </c>
      <c r="F52" s="18">
        <f>C52*D52</f>
        <v>4500</v>
      </c>
    </row>
    <row r="53" spans="1:6" ht="15.75">
      <c r="A53" s="33"/>
      <c r="B53" s="34"/>
      <c r="C53" s="60" t="s">
        <v>61</v>
      </c>
      <c r="D53" s="60"/>
      <c r="E53" s="61"/>
      <c r="F53" s="35">
        <v>65500</v>
      </c>
    </row>
    <row r="54" spans="1:6" ht="18">
      <c r="A54" s="36"/>
      <c r="B54" s="36"/>
      <c r="C54" s="50" t="s">
        <v>38</v>
      </c>
      <c r="D54" s="51"/>
      <c r="E54" s="52">
        <f>F53+F40</f>
        <v>1995389.6346399998</v>
      </c>
      <c r="F54" s="53"/>
    </row>
  </sheetData>
  <mergeCells count="7">
    <mergeCell ref="C54:D54"/>
    <mergeCell ref="E54:F54"/>
    <mergeCell ref="C2:F2"/>
    <mergeCell ref="A1:F1"/>
    <mergeCell ref="A3:F3"/>
    <mergeCell ref="B40:E40"/>
    <mergeCell ref="C53:E53"/>
  </mergeCells>
  <pageMargins left="0.5" right="0.5" top="0.5" bottom="0.5" header="0.5" footer="0.5"/>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vt:lpstr>
      <vt:lpstr>BOQ!Print_Titles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ALKESH Chimnani</cp:lastModifiedBy>
  <cp:lastPrinted>2017-09-10T09:24:37Z</cp:lastPrinted>
  <dcterms:created xsi:type="dcterms:W3CDTF">2003-07-19T10:48:28Z</dcterms:created>
  <dcterms:modified xsi:type="dcterms:W3CDTF">2017-09-12T05:24:06Z</dcterms:modified>
</cp:coreProperties>
</file>