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84"/>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<sst xmlns="http://schemas.openxmlformats.org/spreadsheetml/2006/main" count="161" uniqueCount="64">
  <si>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</si>
  <si>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</si>
  <si>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</si>
  <si>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</si>
  <si>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</si>
  <si>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</si>
  <si>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</si>
  <si>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</si>
  <si>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</si>
  <si>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</si>
  <si>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</si>
  <si>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</si>
  <si>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</si>
  <si>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</si>
  <si>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</si>
  <si>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</si>
  <si>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</si>
  <si>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</si>
  <si>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</si>
  <si>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</si>
  <si>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</si>
  <si>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</si>
  <si>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</si>
  <si>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</si>
  <si>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</si>
  <si>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</si>
  <si>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</si>
  <si>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</si>
  <si>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</si>
  <si>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</si>
  <si>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</si>
  <si>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</si>
  <si>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</si>
  <si>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</si>
  <si>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</si>
  <si>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</si>
  <si>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</si>
  <si>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</si>
  <si>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</si>
  <si>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</si>
  <si>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</si>
  <si>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</si>
  <si>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</si>
  <si>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</si>
  <si>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</si>
  <si>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</si>
  <si>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</si>
  <si>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</si>
  <si>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</si>
  <si>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</si>
  <si>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</si>
  <si>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</si>
  <si>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</si>
  <si>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</si>
  <si>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</si>
  <si>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</si>
  <si>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</si>
  <si>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</si>
  <si>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</si>
  <si>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</si>
  <si>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</si>
  <si>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</si>
  <si>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</si>
  <si>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Nazeer Mohammad Jamali to Main Road At Gulshan-e-Hyder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</si>
</sst>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1" fontId="14" fillId="0" borderId="1" xfId="0" applyNumberFormat="1" applyFont="1" applyBorder="1" applyAlignment="1">
      <alignment horizontal="center" vertical="center" wrapText="1"/>
    </xf>
    <xf numFmtId="0" fontId="9" fillId="0" borderId="0" xfId="0" applyFont="1" applyAlignment="1">
      <alignment horizontal="center"/>
    </xf>
    <xf numFmtId="0" fontId="6" fillId="0" borderId="0" xfId="0" applyFont="1" applyAlignment="1">
      <alignment horizontal="left" vertical="top"/>
    </xf>
    <xf numFmtId="0" fontId="3" fillId="0" borderId="0" xfId="0" applyFont="1" applyAlignment="1">
      <alignment horizontal="center"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8"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121.5" customHeight="1">
      <c r="A5" s="35"/>
      <c r="B5" s="36" t="s">
        <v>15</v>
      </c>
      <c r="C5" s="60" t="s">
        <v>63</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1090237.4905499998</v>
      </c>
      <c r="D10" s="33" t="s">
        <v>47</v>
      </c>
      <c r="E10" s="33">
        <f>SUM(C10:D10)</f>
        <v>1090237.4905499998</v>
      </c>
    </row>
    <row r="11" spans="1:5" ht="31.5" customHeight="1">
      <c r="A11" s="11" t="s">
        <v>53</v>
      </c>
      <c r="B11" s="12" t="str">
        <f>'Schedule B'!B89</f>
        <v>PROVIDING PAVING BLOCKS</v>
      </c>
      <c r="C11" s="33">
        <f>'Schedule B'!C90:D90</f>
        <v>3269496.7190999999</v>
      </c>
      <c r="D11" s="33" t="s">
        <v>47</v>
      </c>
      <c r="E11" s="33">
        <f>SUM(C11:D11)</f>
        <v>3269496.7190999999</v>
      </c>
    </row>
    <row r="12" spans="1:5" ht="31.5" customHeight="1">
      <c r="A12" s="61" t="s">
        <v>25</v>
      </c>
      <c r="B12" s="62"/>
      <c r="C12" s="39">
        <f>SUM(C10:C11)</f>
        <v>4359734.2096499996</v>
      </c>
      <c r="D12" s="39">
        <f>SUM(D10:D11)</f>
        <v>0</v>
      </c>
      <c r="E12" s="39">
        <f>SUM(E10:E11)</f>
        <v>4359734.2096499996</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66"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66" t="s">
        <v>55</v>
      </c>
      <c r="H1" s="66"/>
      <c r="I1" s="66"/>
    </row>
    <row r="2" spans="1:9" ht="18.75">
      <c r="A2" s="73" t="s">
        <v>54</v>
      </c>
      <c r="B2" s="73"/>
      <c r="C2" s="73"/>
      <c r="D2" s="73"/>
      <c r="E2" s="73"/>
      <c r="F2" s="73"/>
      <c r="G2" s="73"/>
      <c r="H2" s="73"/>
      <c r="I2" s="73"/>
    </row>
    <row r="5" spans="1:9" ht="106.5" customHeight="1">
      <c r="B5" s="3" t="s">
        <v>15</v>
      </c>
      <c r="C5" s="74" t="str">
        <f>'Abstract of all'!C5:E5</f>
        <v>Construction of Surface Drains &amp; Providing Paving Blocks from House of Nazeer Mohammad Jamali to Main Road At Gulshan-e-Hyder Colony of Shikarpur City.</v>
      </c>
      <c r="D5" s="74"/>
      <c r="E5" s="74"/>
      <c r="F5" s="74"/>
      <c r="G5" s="74"/>
      <c r="H5" s="74"/>
      <c r="I5" s="74"/>
    </row>
    <row r="12" spans="1:9" ht="15.75">
      <c r="B12" s="1" t="s">
        <v>16</v>
      </c>
      <c r="C12" s="55" t="s">
        <v>60</v>
      </c>
    </row>
    <row r="14" spans="1:9" ht="29.25" customHeight="1">
      <c r="A14" s="2" t="s">
        <v>17</v>
      </c>
      <c r="B14" s="2" t="s">
        <v>18</v>
      </c>
      <c r="C14" s="69" t="s">
        <v>19</v>
      </c>
      <c r="D14" s="69"/>
      <c r="E14" s="69" t="s">
        <v>20</v>
      </c>
      <c r="F14" s="69"/>
      <c r="G14" s="2" t="s">
        <v>21</v>
      </c>
      <c r="H14" s="69" t="s">
        <v>22</v>
      </c>
      <c r="I14" s="69"/>
    </row>
    <row r="15" spans="1:9" ht="24.75" customHeight="1">
      <c r="A15" s="54" t="s">
        <v>52</v>
      </c>
      <c r="B15" s="53" t="s">
        <v>41</v>
      </c>
      <c r="C15" s="53"/>
      <c r="D15" s="53"/>
      <c r="E15" s="53"/>
      <c r="F15" s="53"/>
      <c r="G15" s="53"/>
      <c r="H15" s="53"/>
      <c r="I15" s="53"/>
    </row>
    <row r="16" spans="1:9" ht="81.75" customHeight="1">
      <c r="A16" s="4">
        <v>1</v>
      </c>
      <c r="B16" s="5" t="s">
        <v>33</v>
      </c>
      <c r="C16" s="6">
        <v>4670</v>
      </c>
      <c r="D16" s="7" t="s">
        <v>2</v>
      </c>
      <c r="E16" s="7" t="s">
        <v>32</v>
      </c>
      <c r="F16" s="8">
        <v>3176.25</v>
      </c>
      <c r="G16" s="4" t="s">
        <v>11</v>
      </c>
      <c r="H16" s="19" t="s">
        <v>1</v>
      </c>
      <c r="I16" s="9">
        <f>SUM(C16*F16/1000)</f>
        <v>14833.0875</v>
      </c>
    </row>
    <row r="17" spans="1:9" ht="68.25" customHeight="1">
      <c r="A17" s="4">
        <v>2</v>
      </c>
      <c r="B17" s="5" t="s">
        <v>34</v>
      </c>
      <c r="C17" s="6">
        <v>980</v>
      </c>
      <c r="D17" s="7" t="s">
        <v>2</v>
      </c>
      <c r="E17" s="7" t="s">
        <v>32</v>
      </c>
      <c r="F17" s="8">
        <v>11288.75</v>
      </c>
      <c r="G17" s="4" t="s">
        <v>14</v>
      </c>
      <c r="H17" s="19" t="s">
        <v>1</v>
      </c>
      <c r="I17" s="9">
        <f>SUM(C17*F17/100)</f>
        <v>110629.75</v>
      </c>
    </row>
    <row r="18" spans="1:9" ht="24" customHeight="1">
      <c r="A18" s="4"/>
      <c r="B18" s="22" t="s">
        <v>35</v>
      </c>
      <c r="C18" s="23">
        <v>62.1</v>
      </c>
      <c r="D18" s="24" t="s">
        <v>2</v>
      </c>
      <c r="E18" s="24" t="s">
        <v>32</v>
      </c>
      <c r="F18" s="25">
        <v>14429.25</v>
      </c>
      <c r="G18" s="26" t="s">
        <v>14</v>
      </c>
      <c r="H18" s="27" t="s">
        <v>1</v>
      </c>
      <c r="I18" s="28">
        <f>SUM(C18*F18/100)</f>
        <v>8960.5642500000013</v>
      </c>
    </row>
    <row r="19" spans="1:9" ht="109.5" customHeight="1">
      <c r="A19" s="4">
        <v>3</v>
      </c>
      <c r="B19" s="5" t="s">
        <v>36</v>
      </c>
      <c r="C19" s="6"/>
      <c r="D19" s="7"/>
      <c r="E19" s="7"/>
      <c r="F19" s="8"/>
      <c r="G19" s="4"/>
      <c r="H19" s="19"/>
      <c r="I19" s="9"/>
    </row>
    <row r="20" spans="1:9" ht="17.25" customHeight="1">
      <c r="A20" s="4"/>
      <c r="B20" s="20" t="s">
        <v>37</v>
      </c>
      <c r="C20" s="6">
        <v>1000</v>
      </c>
      <c r="D20" s="7" t="s">
        <v>5</v>
      </c>
      <c r="E20" s="7" t="s">
        <v>32</v>
      </c>
      <c r="F20" s="8">
        <v>94</v>
      </c>
      <c r="G20" s="4" t="s">
        <v>7</v>
      </c>
      <c r="H20" s="19" t="s">
        <v>1</v>
      </c>
      <c r="I20" s="9">
        <f>SUM(C20*F20)</f>
        <v>94000</v>
      </c>
    </row>
    <row r="21" spans="1:9" ht="17.25" customHeight="1">
      <c r="A21" s="4"/>
      <c r="B21" s="20" t="s">
        <v>38</v>
      </c>
      <c r="C21" s="6">
        <v>500</v>
      </c>
      <c r="D21" s="7" t="s">
        <v>2</v>
      </c>
      <c r="E21" s="7" t="s">
        <v>32</v>
      </c>
      <c r="F21" s="8">
        <v>174</v>
      </c>
      <c r="G21" s="4" t="s">
        <v>7</v>
      </c>
      <c r="H21" s="19" t="s">
        <v>1</v>
      </c>
      <c r="I21" s="9">
        <f>SUM(C21*F21)</f>
        <v>87000</v>
      </c>
    </row>
    <row r="22" spans="1:9" ht="46.5" customHeight="1">
      <c r="A22" s="4">
        <v>4</v>
      </c>
      <c r="B22" s="5" t="s">
        <v>31</v>
      </c>
      <c r="C22" s="6">
        <v>2903</v>
      </c>
      <c r="D22" s="7" t="s">
        <v>2</v>
      </c>
      <c r="E22" s="7" t="s">
        <v>32</v>
      </c>
      <c r="F22" s="8">
        <v>11948.36</v>
      </c>
      <c r="G22" s="4" t="s">
        <v>14</v>
      </c>
      <c r="H22" s="19" t="s">
        <v>1</v>
      </c>
      <c r="I22" s="9">
        <f>SUM(C22*F22/100)</f>
        <v>346860.89079999999</v>
      </c>
    </row>
    <row r="23" spans="1:9" ht="33.75" customHeight="1">
      <c r="A23" s="4">
        <v>5</v>
      </c>
      <c r="B23" s="5" t="s">
        <v>8</v>
      </c>
      <c r="C23" s="6">
        <v>3020</v>
      </c>
      <c r="D23" s="7" t="s">
        <v>12</v>
      </c>
      <c r="E23" s="7" t="s">
        <v>32</v>
      </c>
      <c r="F23" s="8">
        <v>2283.9299999999998</v>
      </c>
      <c r="G23" s="4" t="s">
        <v>13</v>
      </c>
      <c r="H23" s="19" t="s">
        <v>1</v>
      </c>
      <c r="I23" s="9">
        <f>SUM(C23*F23/100)</f>
        <v>68974.686000000002</v>
      </c>
    </row>
    <row r="24" spans="1:9" ht="151.5" customHeight="1">
      <c r="A24" s="4">
        <v>6</v>
      </c>
      <c r="B24" s="18" t="s">
        <v>9</v>
      </c>
      <c r="C24" s="6">
        <v>696.25</v>
      </c>
      <c r="D24" s="7" t="s">
        <v>2</v>
      </c>
      <c r="E24" s="7" t="s">
        <v>32</v>
      </c>
      <c r="F24" s="8">
        <v>337</v>
      </c>
      <c r="G24" s="4" t="s">
        <v>6</v>
      </c>
      <c r="H24" s="19" t="s">
        <v>1</v>
      </c>
      <c r="I24" s="9">
        <f>SUM(C24*F24)</f>
        <v>234636.25</v>
      </c>
    </row>
    <row r="25" spans="1:9" ht="81" customHeight="1">
      <c r="A25" s="4">
        <v>7</v>
      </c>
      <c r="B25" s="5" t="s">
        <v>10</v>
      </c>
      <c r="C25" s="6">
        <v>24.86</v>
      </c>
      <c r="D25" s="7" t="s">
        <v>3</v>
      </c>
      <c r="E25" s="7" t="s">
        <v>32</v>
      </c>
      <c r="F25" s="8">
        <v>5001.7</v>
      </c>
      <c r="G25" s="4" t="s">
        <v>4</v>
      </c>
      <c r="H25" s="19" t="s">
        <v>1</v>
      </c>
      <c r="I25" s="9">
        <f>SUM(C25*F25)</f>
        <v>124342.26199999999</v>
      </c>
    </row>
    <row r="26" spans="1:9" ht="15">
      <c r="A26" s="4"/>
      <c r="B26" s="10"/>
      <c r="C26" s="6"/>
      <c r="D26" s="7"/>
      <c r="E26" s="7"/>
      <c r="F26" s="8"/>
      <c r="G26" s="30" t="s">
        <v>0</v>
      </c>
      <c r="H26" s="31" t="s">
        <v>1</v>
      </c>
      <c r="I26" s="32">
        <f>SUM(I16:I25)</f>
        <v>1090237.4905499998</v>
      </c>
    </row>
    <row r="27" spans="1:9" ht="15">
      <c r="A27" s="4"/>
      <c r="B27" s="10"/>
      <c r="C27" s="6"/>
      <c r="D27" s="7"/>
      <c r="E27" s="7"/>
      <c r="F27" s="8"/>
      <c r="G27" s="43"/>
      <c r="H27" s="44"/>
      <c r="I27" s="45"/>
    </row>
    <row r="28" spans="1:9" ht="38.25">
      <c r="A28" s="2" t="s">
        <v>17</v>
      </c>
      <c r="B28" s="2" t="s">
        <v>56</v>
      </c>
      <c r="C28" s="70" t="s">
        <v>23</v>
      </c>
      <c r="D28" s="70"/>
      <c r="E28" s="69" t="s">
        <v>24</v>
      </c>
      <c r="F28" s="69"/>
      <c r="G28" s="69" t="s">
        <v>0</v>
      </c>
      <c r="H28" s="69"/>
      <c r="I28" s="69"/>
    </row>
    <row r="29" spans="1:9" ht="24">
      <c r="A29" s="11">
        <v>1</v>
      </c>
      <c r="B29" s="29" t="str">
        <f>B15</f>
        <v>CONSTRUCTION OF SURFACE DRAINS</v>
      </c>
      <c r="C29" s="65">
        <f>I26</f>
        <v>1090237.4905499998</v>
      </c>
      <c r="D29" s="65"/>
      <c r="E29" s="65">
        <v>0</v>
      </c>
      <c r="F29" s="65"/>
      <c r="G29" s="65">
        <f>SUM(C29:F29)</f>
        <v>1090237.4905499998</v>
      </c>
      <c r="H29" s="65"/>
      <c r="I29" s="65"/>
    </row>
    <row r="30" spans="1:9" ht="20.25" customHeight="1">
      <c r="A30" s="11"/>
      <c r="B30" s="13" t="s">
        <v>25</v>
      </c>
      <c r="C30" s="71">
        <f>SUM(C29:D29)</f>
        <v>1090237.4905499998</v>
      </c>
      <c r="D30" s="71"/>
      <c r="E30" s="71">
        <f>SUM(E29:F29)</f>
        <v>0</v>
      </c>
      <c r="F30" s="71"/>
      <c r="G30" s="71">
        <f>SUM(C30:F30)</f>
        <v>1090237.4905499998</v>
      </c>
      <c r="H30" s="71"/>
      <c r="I30" s="71"/>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8" t="s">
        <v>28</v>
      </c>
      <c r="F36" s="68"/>
      <c r="G36" s="68"/>
      <c r="H36" s="68"/>
      <c r="I36" s="68"/>
    </row>
    <row r="37" spans="1:9">
      <c r="A37" s="46"/>
      <c r="B37" s="49"/>
      <c r="C37" s="47"/>
      <c r="D37" s="48"/>
      <c r="E37" s="68" t="s">
        <v>29</v>
      </c>
      <c r="F37" s="68"/>
      <c r="G37" s="68"/>
      <c r="H37" s="68"/>
      <c r="I37" s="68"/>
    </row>
    <row r="38" spans="1:9">
      <c r="A38" s="46"/>
      <c r="B38" s="49"/>
      <c r="C38" s="47"/>
      <c r="D38" s="48"/>
      <c r="E38" s="46"/>
      <c r="F38" s="46"/>
      <c r="G38" s="46"/>
      <c r="H38" s="46"/>
      <c r="I38" s="46"/>
    </row>
    <row r="39" spans="1:9" ht="15">
      <c r="A39" s="72" t="s">
        <v>30</v>
      </c>
      <c r="B39" s="72"/>
      <c r="C39" s="72"/>
      <c r="D39" s="72"/>
      <c r="E39" s="72"/>
      <c r="F39" s="72"/>
      <c r="G39" s="72"/>
      <c r="H39" s="72"/>
      <c r="I39" s="72"/>
    </row>
    <row r="40" spans="1:9">
      <c r="A40" s="46"/>
      <c r="B40" s="49"/>
      <c r="C40" s="49"/>
      <c r="D40" s="49"/>
      <c r="E40" s="49"/>
      <c r="F40" s="49"/>
      <c r="G40" s="49"/>
      <c r="H40" s="49"/>
      <c r="I40" s="49"/>
    </row>
    <row r="41" spans="1:9" ht="14.25">
      <c r="A41" s="41">
        <v>1</v>
      </c>
      <c r="B41" s="67" t="s">
        <v>48</v>
      </c>
      <c r="C41" s="67"/>
      <c r="D41" s="67"/>
      <c r="E41" s="67"/>
      <c r="F41" s="67"/>
      <c r="G41" s="67"/>
      <c r="H41" s="67"/>
      <c r="I41" s="67"/>
    </row>
    <row r="42" spans="1:9">
      <c r="A42" s="7"/>
      <c r="B42" s="7"/>
    </row>
    <row r="43" spans="1:9" ht="14.25">
      <c r="A43" s="41">
        <v>2</v>
      </c>
      <c r="B43" s="67" t="s">
        <v>49</v>
      </c>
      <c r="C43" s="67"/>
      <c r="D43" s="67"/>
      <c r="E43" s="67"/>
      <c r="F43" s="67"/>
      <c r="G43" s="67"/>
      <c r="H43" s="67"/>
      <c r="I43" s="67"/>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8" t="s">
        <v>28</v>
      </c>
      <c r="F53" s="68"/>
      <c r="G53" s="68"/>
      <c r="H53" s="68"/>
      <c r="I53" s="68"/>
    </row>
    <row r="54" spans="1:9">
      <c r="A54" s="50"/>
      <c r="B54" s="49"/>
      <c r="C54" s="47"/>
      <c r="D54" s="48"/>
      <c r="E54" s="68" t="s">
        <v>29</v>
      </c>
      <c r="F54" s="68"/>
      <c r="G54" s="68"/>
      <c r="H54" s="68"/>
      <c r="I54" s="68"/>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9" t="s">
        <v>19</v>
      </c>
      <c r="D78" s="69"/>
      <c r="E78" s="69" t="s">
        <v>20</v>
      </c>
      <c r="F78" s="69"/>
      <c r="G78" s="2" t="s">
        <v>21</v>
      </c>
      <c r="H78" s="69" t="s">
        <v>22</v>
      </c>
      <c r="I78" s="69"/>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19963</v>
      </c>
      <c r="D81" s="7" t="s">
        <v>2</v>
      </c>
      <c r="E81" s="7" t="s">
        <v>32</v>
      </c>
      <c r="F81" s="8">
        <v>2117.5</v>
      </c>
      <c r="G81" s="4" t="s">
        <v>11</v>
      </c>
      <c r="H81" s="19" t="s">
        <v>1</v>
      </c>
      <c r="I81" s="9">
        <f>SUM(C81*F81/1000)</f>
        <v>42271.652499999997</v>
      </c>
    </row>
    <row r="82" spans="1:9" ht="67.5" customHeight="1">
      <c r="A82" s="4">
        <v>2</v>
      </c>
      <c r="B82" s="21" t="s">
        <v>40</v>
      </c>
      <c r="C82" s="6">
        <v>24633</v>
      </c>
      <c r="D82" s="7" t="s">
        <v>2</v>
      </c>
      <c r="E82" s="7" t="s">
        <v>32</v>
      </c>
      <c r="F82" s="8">
        <v>263</v>
      </c>
      <c r="G82" s="4" t="s">
        <v>11</v>
      </c>
      <c r="H82" s="19" t="s">
        <v>1</v>
      </c>
      <c r="I82" s="9">
        <f>SUM(C82*F82/1000)</f>
        <v>6478.4790000000003</v>
      </c>
    </row>
    <row r="83" spans="1:9" ht="28.5" customHeight="1">
      <c r="A83" s="4">
        <v>3</v>
      </c>
      <c r="B83" s="21" t="s">
        <v>59</v>
      </c>
      <c r="C83" s="6">
        <f>C81</f>
        <v>19963</v>
      </c>
      <c r="D83" s="7" t="s">
        <v>2</v>
      </c>
      <c r="E83" s="7" t="s">
        <v>32</v>
      </c>
      <c r="F83" s="8">
        <v>502.52</v>
      </c>
      <c r="G83" s="4" t="s">
        <v>14</v>
      </c>
      <c r="H83" s="19" t="s">
        <v>1</v>
      </c>
      <c r="I83" s="9">
        <f>SUM(C83*F83/100)</f>
        <v>100318.06759999999</v>
      </c>
    </row>
    <row r="84" spans="1:9" ht="28.5" customHeight="1">
      <c r="A84" s="4">
        <v>4</v>
      </c>
      <c r="B84" s="5" t="s">
        <v>62</v>
      </c>
      <c r="C84" s="6">
        <v>3819</v>
      </c>
      <c r="D84" s="7" t="s">
        <v>12</v>
      </c>
      <c r="E84" s="7" t="s">
        <v>32</v>
      </c>
      <c r="F84" s="8">
        <v>1800</v>
      </c>
      <c r="G84" s="4" t="s">
        <v>13</v>
      </c>
      <c r="H84" s="19" t="s">
        <v>1</v>
      </c>
      <c r="I84" s="9">
        <f>SUM(C84*F84/100)</f>
        <v>68742</v>
      </c>
    </row>
    <row r="85" spans="1:9" ht="104.25" customHeight="1">
      <c r="A85" s="4">
        <v>5</v>
      </c>
      <c r="B85" s="5" t="s">
        <v>61</v>
      </c>
      <c r="C85" s="6">
        <v>15276</v>
      </c>
      <c r="D85" s="7" t="s">
        <v>12</v>
      </c>
      <c r="E85" s="7" t="s">
        <v>32</v>
      </c>
      <c r="F85" s="8">
        <v>199.77</v>
      </c>
      <c r="G85" s="4" t="s">
        <v>58</v>
      </c>
      <c r="H85" s="19" t="s">
        <v>1</v>
      </c>
      <c r="I85" s="9">
        <f>SUM(C85*F85)</f>
        <v>3051686.52</v>
      </c>
    </row>
    <row r="86" spans="1:9" ht="15">
      <c r="A86" s="4"/>
      <c r="B86" s="5"/>
      <c r="C86" s="6"/>
      <c r="D86" s="7"/>
      <c r="E86" s="7"/>
      <c r="F86" s="8"/>
      <c r="G86" s="30" t="s">
        <v>0</v>
      </c>
      <c r="H86" s="31" t="s">
        <v>1</v>
      </c>
      <c r="I86" s="32">
        <f>SUM(I81:I85)</f>
        <v>3269496.7190999999</v>
      </c>
    </row>
    <row r="87" spans="1:9">
      <c r="A87" s="4"/>
      <c r="B87" s="5"/>
      <c r="C87" s="6"/>
      <c r="D87" s="7"/>
      <c r="E87" s="7"/>
      <c r="F87" s="8"/>
      <c r="G87" s="4"/>
      <c r="H87" s="7"/>
      <c r="I87" s="9"/>
    </row>
    <row r="88" spans="1:9" ht="27" customHeight="1">
      <c r="A88" s="2" t="s">
        <v>17</v>
      </c>
      <c r="B88" s="2" t="s">
        <v>56</v>
      </c>
      <c r="C88" s="70" t="s">
        <v>23</v>
      </c>
      <c r="D88" s="70"/>
      <c r="E88" s="69" t="s">
        <v>24</v>
      </c>
      <c r="F88" s="69"/>
      <c r="G88" s="69" t="s">
        <v>0</v>
      </c>
      <c r="H88" s="69"/>
      <c r="I88" s="69"/>
    </row>
    <row r="89" spans="1:9" ht="21" customHeight="1">
      <c r="A89" s="11">
        <v>1</v>
      </c>
      <c r="B89" s="12" t="str">
        <f>B80</f>
        <v>PROVIDING PAVING BLOCKS</v>
      </c>
      <c r="C89" s="65">
        <f>I86</f>
        <v>3269496.7190999999</v>
      </c>
      <c r="D89" s="65"/>
      <c r="E89" s="65">
        <v>0</v>
      </c>
      <c r="F89" s="65"/>
      <c r="G89" s="65">
        <f>SUM(C89:F89)</f>
        <v>3269496.7190999999</v>
      </c>
      <c r="H89" s="65"/>
      <c r="I89" s="65"/>
    </row>
    <row r="90" spans="1:9" ht="21" customHeight="1">
      <c r="A90" s="11"/>
      <c r="B90" s="13" t="s">
        <v>25</v>
      </c>
      <c r="C90" s="71">
        <f>SUM(C89:D89)</f>
        <v>3269496.7190999999</v>
      </c>
      <c r="D90" s="71"/>
      <c r="E90" s="71">
        <f>SUM(E89:F89)</f>
        <v>0</v>
      </c>
      <c r="F90" s="71"/>
      <c r="G90" s="71">
        <f>SUM(C90:F90)</f>
        <v>3269496.7190999999</v>
      </c>
      <c r="H90" s="71"/>
      <c r="I90" s="71"/>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8" t="s">
        <v>28</v>
      </c>
      <c r="F97" s="68"/>
      <c r="G97" s="68"/>
      <c r="H97" s="68"/>
      <c r="I97" s="68"/>
    </row>
    <row r="98" spans="1:9">
      <c r="A98" s="46"/>
      <c r="B98" s="49"/>
      <c r="C98" s="47"/>
      <c r="D98" s="48"/>
      <c r="E98" s="68" t="s">
        <v>29</v>
      </c>
      <c r="F98" s="68"/>
      <c r="G98" s="68"/>
      <c r="H98" s="68"/>
      <c r="I98" s="68"/>
    </row>
    <row r="99" spans="1:9">
      <c r="A99" s="46"/>
      <c r="B99" s="49"/>
      <c r="C99" s="47"/>
      <c r="D99" s="48"/>
      <c r="E99" s="46"/>
      <c r="F99" s="46"/>
      <c r="G99" s="46"/>
      <c r="H99" s="46"/>
      <c r="I99" s="46"/>
    </row>
    <row r="100" spans="1:9" ht="15">
      <c r="A100" s="72" t="s">
        <v>30</v>
      </c>
      <c r="B100" s="72"/>
      <c r="C100" s="72"/>
      <c r="D100" s="72"/>
      <c r="E100" s="72"/>
      <c r="F100" s="72"/>
      <c r="G100" s="72"/>
      <c r="H100" s="72"/>
      <c r="I100" s="72"/>
    </row>
    <row r="101" spans="1:9">
      <c r="A101" s="46"/>
      <c r="B101" s="49"/>
      <c r="C101" s="49"/>
      <c r="D101" s="49"/>
      <c r="E101" s="49"/>
      <c r="F101" s="49"/>
      <c r="G101" s="49"/>
      <c r="H101" s="49"/>
      <c r="I101" s="49"/>
    </row>
    <row r="102" spans="1:9" ht="14.25">
      <c r="A102" s="41">
        <v>1</v>
      </c>
      <c r="B102" s="67" t="s">
        <v>48</v>
      </c>
      <c r="C102" s="67"/>
      <c r="D102" s="67"/>
      <c r="E102" s="67"/>
      <c r="F102" s="67"/>
      <c r="G102" s="67"/>
      <c r="H102" s="67"/>
      <c r="I102" s="67"/>
    </row>
    <row r="103" spans="1:9" ht="12.75" customHeight="1">
      <c r="A103" s="7"/>
      <c r="B103" s="7"/>
    </row>
    <row r="104" spans="1:9" ht="14.25">
      <c r="A104" s="41">
        <v>2</v>
      </c>
      <c r="B104" s="67" t="s">
        <v>49</v>
      </c>
      <c r="C104" s="67"/>
      <c r="D104" s="67"/>
      <c r="E104" s="67"/>
      <c r="F104" s="67"/>
      <c r="G104" s="67"/>
      <c r="H104" s="67"/>
      <c r="I104" s="67"/>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8" t="s">
        <v>28</v>
      </c>
      <c r="F114" s="68"/>
      <c r="G114" s="68"/>
      <c r="H114" s="68"/>
      <c r="I114" s="68"/>
    </row>
    <row r="115" spans="1:9">
      <c r="A115" s="50"/>
      <c r="B115" s="49"/>
      <c r="C115" s="47"/>
      <c r="D115" s="48"/>
      <c r="E115" s="68" t="s">
        <v>29</v>
      </c>
      <c r="F115" s="68"/>
      <c r="G115" s="68"/>
      <c r="H115" s="68"/>
      <c r="I115" s="68"/>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28:D28"/>
    <mergeCell ref="E28:F28"/>
    <mergeCell ref="G28:I28"/>
    <mergeCell ref="C29:D29"/>
    <mergeCell ref="E29:F29"/>
    <mergeCell ref="G29:I29"/>
    <mergeCell ref="C90:D90"/>
    <mergeCell ref="E90:F90"/>
    <mergeCell ref="G90:I90"/>
    <mergeCell ref="E98:I98"/>
    <mergeCell ref="E89:F89"/>
    <mergeCell ref="G89:I89"/>
    <mergeCell ref="A2:I2"/>
    <mergeCell ref="C5:I5"/>
    <mergeCell ref="C14:D14"/>
    <mergeCell ref="E14:F14"/>
    <mergeCell ref="H14:I14"/>
    <mergeCell ref="E97:I97"/>
    <mergeCell ref="E113:I113"/>
    <mergeCell ref="E114:I114"/>
    <mergeCell ref="E115:I115"/>
    <mergeCell ref="B104:I104"/>
    <mergeCell ref="B106:I106"/>
    <mergeCell ref="A100:I100"/>
    <mergeCell ref="G88:I88"/>
    <mergeCell ref="G30:I30"/>
    <mergeCell ref="E35:I35"/>
    <mergeCell ref="E36:I36"/>
    <mergeCell ref="E37:I37"/>
    <mergeCell ref="A39:I39"/>
    <mergeCell ref="B41:I41"/>
    <mergeCell ref="C30:D30"/>
    <mergeCell ref="E30:F30"/>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2017-08-26T11:07:14Z</cp:lastPrinted>
  <dcterms:created xsi:type="dcterms:W3CDTF">2008-06-19T18:15:50Z</dcterms:created>
  <dcterms:modified xsi:type="dcterms:W3CDTF">2017-08-26T11:10:29Z</dcterms:modified>
</cp:coreProperties>
</file>