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21" i="49"/>
  <c r="C83"/>
  <c r="I83" s="1"/>
  <c r="I20"/>
  <c r="I84"/>
  <c r="I85"/>
  <c r="B89"/>
  <c r="B29"/>
  <c r="B10" i="50" s="1"/>
  <c r="C5" i="49"/>
  <c r="I15"/>
  <c r="I16"/>
  <c r="I17"/>
  <c r="I19"/>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<sst xmlns="http://schemas.openxmlformats.org/spreadsheetml/2006/main" count="166" uniqueCount="65">
  <si>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</si>
  <si>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</si>
  <si>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</si>
  <si>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</si>
  <si>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</si>
  <si>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</si>
  <si>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</si>
  <si>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</si>
  <si>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</si>
  <si>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</si>
  <si>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</si>
  <si>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</si>
  <si>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</si>
  <si>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</si>
  <si>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</si>
  <si>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</si>
  <si>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</si>
  <si>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</si>
  <si>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</si>
  <si>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</si>
  <si>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</si>
  <si>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</si>
  <si>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</si>
  <si>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</si>
  <si>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</si>
  <si>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</si>
  <si>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</si>
  <si>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</si>
  <si>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</si>
  <si>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</si>
  <si>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</si>
  <si>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</si>
  <si>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</si>
  <si>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</si>
  <si>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</si>
  <si>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</si>
  <si>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</si>
  <si>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</si>
  <si>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</si>
  <si>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</si>
  <si>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</si>
  <si>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</si>
  <si>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</si>
  <si>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</si>
  <si>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</si>
  <si>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</si>
  <si>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</si>
  <si>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</si>
  <si>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</si>
  <si>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</si>
  <si>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</si>
  <si>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</si>
  <si>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</si>
  <si>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</si>
  <si>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</si>
  <si>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</si>
  <si>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</si>
  <si>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</si>
  <si>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</si>
  <si>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</si>
  <si>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Type-C</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</si>
  <si>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</si>
  <si>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</si>
  <si>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</si>
  <si>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Ghulam Sarwar Soomro to Mir Jan Brohi House At Bhittai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</si>
</sst>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topLeftCell="A2"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68" customHeight="1">
      <c r="A5" s="35"/>
      <c r="B5" s="36" t="s">
        <v>15</v>
      </c>
      <c r="C5" s="57" t="s">
        <v>64</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1410775.725045</v>
      </c>
      <c r="D10" s="33" t="s">
        <v>47</v>
      </c>
      <c r="E10" s="33">
        <f>SUM(C10:D10)</f>
        <v>1410775.725045</v>
      </c>
    </row>
    <row r="11" spans="1:5" ht="31.5" customHeight="1">
      <c r="A11" s="11" t="s">
        <v>53</v>
      </c>
      <c r="B11" s="12" t="str">
        <f>'Schedule B'!B89</f>
        <v>PROVIDING PAVING BLOCKS</v>
      </c>
      <c r="C11" s="33">
        <f>'Schedule B'!C90:D90</f>
        <v>2842029.5777090001</v>
      </c>
      <c r="D11" s="33" t="s">
        <v>47</v>
      </c>
      <c r="E11" s="33">
        <f>SUM(C11:D11)</f>
        <v>2842029.5777090001</v>
      </c>
    </row>
    <row r="12" spans="1:5" ht="31.5" customHeight="1">
      <c r="A12" s="58" t="s">
        <v>25</v>
      </c>
      <c r="B12" s="59"/>
      <c r="C12" s="39">
        <f>SUM(C10:C11)</f>
        <v>4252805.3027539998</v>
      </c>
      <c r="D12" s="39">
        <f>SUM(D10:D11)</f>
        <v>0</v>
      </c>
      <c r="E12" s="39">
        <f>SUM(E10:E11)</f>
        <v>4252805.3027539998</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80"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8.75" customHeight="1">
      <c r="B5" s="3" t="s">
        <v>15</v>
      </c>
      <c r="C5" s="70" t="str">
        <f>'Abstract of all'!C5:E5</f>
        <v>Construction of Surface Drains &amp; Providing Paving Blocks from House of Ghulam Sarwar Soomro to Mir Jan Brohi House At Bhittai Colony of Shikarpur City.</v>
      </c>
      <c r="D5" s="70"/>
      <c r="E5" s="70"/>
      <c r="F5" s="70"/>
      <c r="G5" s="70"/>
      <c r="H5" s="70"/>
      <c r="I5" s="70"/>
    </row>
    <row r="11" spans="1:9" ht="15.75">
      <c r="B11" s="1" t="s">
        <v>16</v>
      </c>
      <c r="C11" s="55" t="s">
        <v>61</v>
      </c>
    </row>
    <row r="13" spans="1:9" ht="29.25" customHeight="1">
      <c r="A13" s="2" t="s">
        <v>17</v>
      </c>
      <c r="B13" s="2" t="s">
        <v>18</v>
      </c>
      <c r="C13" s="67" t="s">
        <v>19</v>
      </c>
      <c r="D13" s="67"/>
      <c r="E13" s="67" t="s">
        <v>20</v>
      </c>
      <c r="F13" s="67"/>
      <c r="G13" s="2" t="s">
        <v>21</v>
      </c>
      <c r="H13" s="67" t="s">
        <v>22</v>
      </c>
      <c r="I13" s="67"/>
    </row>
    <row r="14" spans="1:9" ht="24.75" customHeight="1">
      <c r="A14" s="54" t="s">
        <v>52</v>
      </c>
      <c r="B14" s="53" t="s">
        <v>41</v>
      </c>
      <c r="C14" s="53"/>
      <c r="D14" s="53"/>
      <c r="E14" s="53"/>
      <c r="F14" s="53"/>
      <c r="G14" s="53"/>
      <c r="H14" s="53"/>
      <c r="I14" s="53"/>
    </row>
    <row r="15" spans="1:9" ht="81.75" customHeight="1">
      <c r="A15" s="4">
        <v>1</v>
      </c>
      <c r="B15" s="5" t="s">
        <v>33</v>
      </c>
      <c r="C15" s="6">
        <v>6066</v>
      </c>
      <c r="D15" s="7" t="s">
        <v>2</v>
      </c>
      <c r="E15" s="7" t="s">
        <v>32</v>
      </c>
      <c r="F15" s="8">
        <v>3176.25</v>
      </c>
      <c r="G15" s="4" t="s">
        <v>11</v>
      </c>
      <c r="H15" s="19" t="s">
        <v>1</v>
      </c>
      <c r="I15" s="9">
        <f>SUM(C15*F15/1000)</f>
        <v>19267.1325</v>
      </c>
    </row>
    <row r="16" spans="1:9" ht="68.25" customHeight="1">
      <c r="A16" s="4">
        <v>2</v>
      </c>
      <c r="B16" s="5" t="s">
        <v>34</v>
      </c>
      <c r="C16" s="6">
        <v>1293.25</v>
      </c>
      <c r="D16" s="7" t="s">
        <v>2</v>
      </c>
      <c r="E16" s="7" t="s">
        <v>32</v>
      </c>
      <c r="F16" s="8">
        <v>11288.75</v>
      </c>
      <c r="G16" s="4" t="s">
        <v>14</v>
      </c>
      <c r="H16" s="19" t="s">
        <v>1</v>
      </c>
      <c r="I16" s="9">
        <f>SUM(C16*F16/100)</f>
        <v>145991.75937499999</v>
      </c>
    </row>
    <row r="17" spans="1:9" ht="24" customHeight="1">
      <c r="A17" s="4"/>
      <c r="B17" s="22" t="s">
        <v>35</v>
      </c>
      <c r="C17" s="23">
        <v>75.3</v>
      </c>
      <c r="D17" s="24" t="s">
        <v>2</v>
      </c>
      <c r="E17" s="24" t="s">
        <v>32</v>
      </c>
      <c r="F17" s="25">
        <v>14429.25</v>
      </c>
      <c r="G17" s="26" t="s">
        <v>14</v>
      </c>
      <c r="H17" s="27" t="s">
        <v>1</v>
      </c>
      <c r="I17" s="28">
        <f>SUM(C17*F17/100)</f>
        <v>10865.22525</v>
      </c>
    </row>
    <row r="18" spans="1:9" ht="109.5" customHeight="1">
      <c r="A18" s="4">
        <v>3</v>
      </c>
      <c r="B18" s="5" t="s">
        <v>36</v>
      </c>
      <c r="C18" s="6"/>
      <c r="D18" s="7"/>
      <c r="E18" s="7"/>
      <c r="F18" s="8"/>
      <c r="G18" s="4"/>
      <c r="H18" s="19"/>
      <c r="I18" s="9"/>
    </row>
    <row r="19" spans="1:9" ht="18" customHeight="1">
      <c r="A19" s="4"/>
      <c r="B19" s="20" t="s">
        <v>37</v>
      </c>
      <c r="C19" s="6">
        <v>1550</v>
      </c>
      <c r="D19" s="7" t="s">
        <v>5</v>
      </c>
      <c r="E19" s="7" t="s">
        <v>32</v>
      </c>
      <c r="F19" s="8">
        <v>94</v>
      </c>
      <c r="G19" s="4" t="s">
        <v>7</v>
      </c>
      <c r="H19" s="19" t="s">
        <v>1</v>
      </c>
      <c r="I19" s="9">
        <f>SUM(C19*F19)</f>
        <v>145700</v>
      </c>
    </row>
    <row r="20" spans="1:9" ht="18" customHeight="1">
      <c r="A20" s="4"/>
      <c r="B20" s="20" t="s">
        <v>38</v>
      </c>
      <c r="C20" s="6">
        <v>320</v>
      </c>
      <c r="D20" s="7" t="s">
        <v>5</v>
      </c>
      <c r="E20" s="7" t="s">
        <v>32</v>
      </c>
      <c r="F20" s="8">
        <v>174</v>
      </c>
      <c r="G20" s="4" t="s">
        <v>7</v>
      </c>
      <c r="H20" s="19" t="s">
        <v>1</v>
      </c>
      <c r="I20" s="9">
        <f>SUM(C20*F20)</f>
        <v>55680</v>
      </c>
    </row>
    <row r="21" spans="1:9" ht="18" customHeight="1">
      <c r="A21" s="4"/>
      <c r="B21" s="20" t="s">
        <v>60</v>
      </c>
      <c r="C21" s="6">
        <v>100</v>
      </c>
      <c r="D21" s="7" t="s">
        <v>5</v>
      </c>
      <c r="E21" s="7" t="s">
        <v>32</v>
      </c>
      <c r="F21" s="8">
        <v>309</v>
      </c>
      <c r="G21" s="4" t="s">
        <v>7</v>
      </c>
      <c r="H21" s="19" t="s">
        <v>1</v>
      </c>
      <c r="I21" s="9">
        <f>SUM(C21*F21)</f>
        <v>30900</v>
      </c>
    </row>
    <row r="22" spans="1:9" ht="46.5" customHeight="1">
      <c r="A22" s="4">
        <v>4</v>
      </c>
      <c r="B22" s="5" t="s">
        <v>31</v>
      </c>
      <c r="C22" s="6">
        <v>3784.45</v>
      </c>
      <c r="D22" s="7" t="s">
        <v>2</v>
      </c>
      <c r="E22" s="7" t="s">
        <v>32</v>
      </c>
      <c r="F22" s="8">
        <v>11948.36</v>
      </c>
      <c r="G22" s="4" t="s">
        <v>14</v>
      </c>
      <c r="H22" s="19" t="s">
        <v>1</v>
      </c>
      <c r="I22" s="9">
        <f>SUM(C22*F22/100)</f>
        <v>452179.71001999994</v>
      </c>
    </row>
    <row r="23" spans="1:9" ht="27.75" customHeight="1">
      <c r="A23" s="4">
        <v>5</v>
      </c>
      <c r="B23" s="5" t="s">
        <v>8</v>
      </c>
      <c r="C23" s="6">
        <v>3953</v>
      </c>
      <c r="D23" s="7" t="s">
        <v>12</v>
      </c>
      <c r="E23" s="7" t="s">
        <v>32</v>
      </c>
      <c r="F23" s="8">
        <v>2283.9299999999998</v>
      </c>
      <c r="G23" s="4" t="s">
        <v>13</v>
      </c>
      <c r="H23" s="19" t="s">
        <v>1</v>
      </c>
      <c r="I23" s="9">
        <f>SUM(C23*F23/100)</f>
        <v>90283.752899999992</v>
      </c>
    </row>
    <row r="24" spans="1:9" ht="145.5" customHeight="1">
      <c r="A24" s="4">
        <v>6</v>
      </c>
      <c r="B24" s="18" t="s">
        <v>9</v>
      </c>
      <c r="C24" s="6">
        <v>892</v>
      </c>
      <c r="D24" s="7" t="s">
        <v>2</v>
      </c>
      <c r="E24" s="7" t="s">
        <v>32</v>
      </c>
      <c r="F24" s="8">
        <v>337</v>
      </c>
      <c r="G24" s="4" t="s">
        <v>6</v>
      </c>
      <c r="H24" s="19" t="s">
        <v>1</v>
      </c>
      <c r="I24" s="9">
        <f>SUM(C24*F24)</f>
        <v>300604</v>
      </c>
    </row>
    <row r="25" spans="1:9" ht="81" customHeight="1">
      <c r="A25" s="4">
        <v>7</v>
      </c>
      <c r="B25" s="5" t="s">
        <v>10</v>
      </c>
      <c r="C25" s="6">
        <v>31.85</v>
      </c>
      <c r="D25" s="7" t="s">
        <v>3</v>
      </c>
      <c r="E25" s="7" t="s">
        <v>32</v>
      </c>
      <c r="F25" s="8">
        <v>5001.7</v>
      </c>
      <c r="G25" s="4" t="s">
        <v>4</v>
      </c>
      <c r="H25" s="19" t="s">
        <v>1</v>
      </c>
      <c r="I25" s="9">
        <f>SUM(C25*F25)</f>
        <v>159304.14499999999</v>
      </c>
    </row>
    <row r="26" spans="1:9" ht="15">
      <c r="A26" s="4"/>
      <c r="B26" s="10"/>
      <c r="C26" s="6"/>
      <c r="D26" s="7"/>
      <c r="E26" s="7"/>
      <c r="F26" s="8"/>
      <c r="G26" s="30" t="s">
        <v>0</v>
      </c>
      <c r="H26" s="31" t="s">
        <v>1</v>
      </c>
      <c r="I26" s="32">
        <f>SUM(I15:I25)</f>
        <v>1410775.725045</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B14</f>
        <v>CONSTRUCTION OF SURFACE DRAINS</v>
      </c>
      <c r="C29" s="65">
        <f>I26</f>
        <v>1410775.725045</v>
      </c>
      <c r="D29" s="65"/>
      <c r="E29" s="65">
        <v>0</v>
      </c>
      <c r="F29" s="65"/>
      <c r="G29" s="65">
        <f>SUM(C29:F29)</f>
        <v>1410775.725045</v>
      </c>
      <c r="H29" s="65"/>
      <c r="I29" s="65"/>
    </row>
    <row r="30" spans="1:9" ht="20.25" customHeight="1">
      <c r="A30" s="11"/>
      <c r="B30" s="13" t="s">
        <v>25</v>
      </c>
      <c r="C30" s="68">
        <f>SUM(C29:D29)</f>
        <v>1410775.725045</v>
      </c>
      <c r="D30" s="68"/>
      <c r="E30" s="68">
        <f>SUM(E29:F29)</f>
        <v>0</v>
      </c>
      <c r="F30" s="68"/>
      <c r="G30" s="68">
        <f>SUM(C30:F30)</f>
        <v>1410775.725045</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17178.37</v>
      </c>
      <c r="D81" s="7" t="s">
        <v>2</v>
      </c>
      <c r="E81" s="7" t="s">
        <v>32</v>
      </c>
      <c r="F81" s="8">
        <v>2117.5</v>
      </c>
      <c r="G81" s="4" t="s">
        <v>11</v>
      </c>
      <c r="H81" s="19" t="s">
        <v>1</v>
      </c>
      <c r="I81" s="9">
        <f>SUM(C81*F81/1000)</f>
        <v>36375.198475000005</v>
      </c>
    </row>
    <row r="82" spans="1:9" ht="67.5" customHeight="1">
      <c r="A82" s="4">
        <v>2</v>
      </c>
      <c r="B82" s="21" t="s">
        <v>40</v>
      </c>
      <c r="C82" s="6">
        <v>23244.37</v>
      </c>
      <c r="D82" s="7" t="s">
        <v>2</v>
      </c>
      <c r="E82" s="7" t="s">
        <v>32</v>
      </c>
      <c r="F82" s="8">
        <v>263</v>
      </c>
      <c r="G82" s="4" t="s">
        <v>11</v>
      </c>
      <c r="H82" s="19" t="s">
        <v>1</v>
      </c>
      <c r="I82" s="9">
        <f>SUM(C82*F82/1000)</f>
        <v>6113.2693099999997</v>
      </c>
    </row>
    <row r="83" spans="1:9" ht="28.5" customHeight="1">
      <c r="A83" s="4">
        <v>3</v>
      </c>
      <c r="B83" s="21" t="s">
        <v>59</v>
      </c>
      <c r="C83" s="6">
        <f>C81</f>
        <v>17178.37</v>
      </c>
      <c r="D83" s="7" t="s">
        <v>2</v>
      </c>
      <c r="E83" s="7" t="s">
        <v>32</v>
      </c>
      <c r="F83" s="8">
        <v>502.52</v>
      </c>
      <c r="G83" s="4" t="s">
        <v>14</v>
      </c>
      <c r="H83" s="19" t="s">
        <v>1</v>
      </c>
      <c r="I83" s="9">
        <f>SUM(C83*F83/100)</f>
        <v>86324.744923999999</v>
      </c>
    </row>
    <row r="84" spans="1:9" ht="28.5" customHeight="1">
      <c r="A84" s="4">
        <v>4</v>
      </c>
      <c r="B84" s="5" t="s">
        <v>63</v>
      </c>
      <c r="C84" s="6">
        <v>3320.63</v>
      </c>
      <c r="D84" s="7" t="s">
        <v>12</v>
      </c>
      <c r="E84" s="7" t="s">
        <v>32</v>
      </c>
      <c r="F84" s="8">
        <v>1800</v>
      </c>
      <c r="G84" s="4" t="s">
        <v>13</v>
      </c>
      <c r="H84" s="19" t="s">
        <v>1</v>
      </c>
      <c r="I84" s="9">
        <f>SUM(C84*F84/100)</f>
        <v>59771.34</v>
      </c>
    </row>
    <row r="85" spans="1:9" ht="104.25" customHeight="1">
      <c r="A85" s="4">
        <v>5</v>
      </c>
      <c r="B85" s="5" t="s">
        <v>62</v>
      </c>
      <c r="C85" s="6">
        <v>13282.5</v>
      </c>
      <c r="D85" s="7" t="s">
        <v>12</v>
      </c>
      <c r="E85" s="7" t="s">
        <v>32</v>
      </c>
      <c r="F85" s="8">
        <v>199.77</v>
      </c>
      <c r="G85" s="4" t="s">
        <v>58</v>
      </c>
      <c r="H85" s="19" t="s">
        <v>1</v>
      </c>
      <c r="I85" s="9">
        <f>SUM(C85*F85)</f>
        <v>2653445.0249999999</v>
      </c>
    </row>
    <row r="86" spans="1:9" ht="15">
      <c r="A86" s="4"/>
      <c r="B86" s="5"/>
      <c r="C86" s="6"/>
      <c r="D86" s="7"/>
      <c r="E86" s="7"/>
      <c r="F86" s="8"/>
      <c r="G86" s="30" t="s">
        <v>0</v>
      </c>
      <c r="H86" s="31" t="s">
        <v>1</v>
      </c>
      <c r="I86" s="32">
        <f>SUM(I81:I85)</f>
        <v>2842029.5777090001</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2842029.5777090001</v>
      </c>
      <c r="D89" s="65"/>
      <c r="E89" s="65">
        <v>0</v>
      </c>
      <c r="F89" s="65"/>
      <c r="G89" s="65">
        <f>SUM(C89:F89)</f>
        <v>2842029.5777090001</v>
      </c>
      <c r="H89" s="65"/>
      <c r="I89" s="65"/>
    </row>
    <row r="90" spans="1:9" ht="21" customHeight="1">
      <c r="A90" s="11"/>
      <c r="B90" s="13" t="s">
        <v>25</v>
      </c>
      <c r="C90" s="68">
        <f>SUM(C89:D89)</f>
        <v>2842029.5777090001</v>
      </c>
      <c r="D90" s="68"/>
      <c r="E90" s="68">
        <f>SUM(E89:F89)</f>
        <v>0</v>
      </c>
      <c r="F90" s="68"/>
      <c r="G90" s="68">
        <f>SUM(C90:F90)</f>
        <v>2842029.5777090001</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3:D13"/>
    <mergeCell ref="E13:F13"/>
    <mergeCell ref="H13:I13"/>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2017-08-26T10:51:20Z</cp:lastPrinted>
  <dcterms:created xsi:type="dcterms:W3CDTF">2008-06-19T18:15:50Z</dcterms:created>
  <dcterms:modified xsi:type="dcterms:W3CDTF">2017-08-26T10:54:46Z</dcterms:modified>
</cp:coreProperties>
</file>