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60" windowWidth="11355" windowHeight="4575" firstSheet="1" activeTab="2"/>
  </bookViews>
  <sheets>
    <sheet name="Air conditioner Tender (Final)" sheetId="14" r:id="rId1"/>
    <sheet name="P.H" sheetId="13" r:id="rId2"/>
    <sheet name="Summary" sheetId="11" r:id="rId3"/>
    <sheet name="Civil" sheetId="9" r:id="rId4"/>
    <sheet name="Electric" sheetId="7" r:id="rId5"/>
  </sheets>
  <calcPr calcId="145621"/>
</workbook>
</file>

<file path=xl/calcChain.xml><?xml version="1.0" encoding="utf-8"?>
<calcChain xmlns="http://schemas.openxmlformats.org/spreadsheetml/2006/main">
  <c r="B11" i="11" l="1"/>
  <c r="B10" i="11"/>
  <c r="F87" i="13" l="1"/>
  <c r="F86" i="13" l="1"/>
  <c r="F77" i="13"/>
  <c r="F76" i="13"/>
  <c r="F70" i="13"/>
  <c r="F61" i="13"/>
  <c r="F60" i="13"/>
  <c r="F59" i="13"/>
  <c r="F58" i="13"/>
  <c r="F57" i="13"/>
  <c r="F56" i="13"/>
  <c r="F55" i="13"/>
  <c r="F54" i="13"/>
  <c r="F52" i="13"/>
  <c r="F51" i="13"/>
  <c r="F50" i="13"/>
  <c r="F49" i="13"/>
  <c r="F43" i="13"/>
  <c r="F39" i="13"/>
  <c r="F37" i="13"/>
  <c r="F35" i="13"/>
  <c r="F28" i="13"/>
  <c r="F26" i="13"/>
  <c r="F21" i="13"/>
  <c r="F18" i="13"/>
  <c r="F14" i="13"/>
  <c r="F9" i="13"/>
  <c r="F4" i="13"/>
  <c r="F84" i="9" l="1"/>
  <c r="F82" i="9"/>
  <c r="F79" i="9"/>
  <c r="F72" i="9"/>
  <c r="F71" i="9"/>
  <c r="F67" i="9"/>
  <c r="F66" i="9"/>
  <c r="F65" i="9"/>
  <c r="F64" i="9"/>
  <c r="F63" i="9"/>
  <c r="F62" i="9"/>
  <c r="F57" i="9"/>
  <c r="F56" i="9"/>
  <c r="F55" i="9"/>
  <c r="F54" i="9"/>
  <c r="F50" i="9"/>
  <c r="F49" i="9"/>
  <c r="F48" i="9"/>
  <c r="F47" i="9"/>
  <c r="F46" i="9"/>
  <c r="F45" i="9"/>
  <c r="F43" i="9"/>
  <c r="F42" i="9"/>
  <c r="F41" i="9"/>
  <c r="F40" i="9"/>
  <c r="F39" i="9"/>
  <c r="F38" i="9"/>
  <c r="F33" i="9"/>
  <c r="F32" i="9"/>
  <c r="F30" i="9"/>
  <c r="F29" i="9"/>
  <c r="F25" i="9"/>
  <c r="F24" i="9"/>
  <c r="F23" i="9"/>
  <c r="F18" i="9"/>
  <c r="F16" i="9"/>
  <c r="F14" i="9"/>
  <c r="F13" i="9"/>
  <c r="F12" i="9"/>
  <c r="F85" i="9" s="1"/>
  <c r="B9" i="11" s="1"/>
  <c r="F21" i="7" l="1"/>
  <c r="F20" i="7"/>
  <c r="F19" i="7"/>
  <c r="F18" i="7"/>
  <c r="F17" i="7"/>
  <c r="F16" i="7"/>
  <c r="F15" i="7"/>
  <c r="F14" i="7"/>
  <c r="F13" i="7"/>
  <c r="F12" i="7"/>
  <c r="F11" i="7"/>
  <c r="F10" i="7"/>
  <c r="F9" i="7"/>
  <c r="F8" i="7"/>
  <c r="F7" i="7"/>
  <c r="F6" i="7"/>
  <c r="F22" i="7" l="1"/>
</calcChain>
</file>

<file path=xl/sharedStrings.xml><?xml version="1.0" encoding="utf-8"?>
<sst xmlns="http://schemas.openxmlformats.org/spreadsheetml/2006/main" count="438" uniqueCount="271">
  <si>
    <t xml:space="preserve"> CADAT COLLEGE LARKANA</t>
  </si>
  <si>
    <t>1)   SCHEDULE OF ITEM (A), CIVIL WORKS</t>
  </si>
  <si>
    <t xml:space="preserve">S.No </t>
  </si>
  <si>
    <t>Description of Item</t>
  </si>
  <si>
    <t>Unit</t>
  </si>
  <si>
    <t xml:space="preserve">Qty </t>
  </si>
  <si>
    <t xml:space="preserve">Rate </t>
  </si>
  <si>
    <t xml:space="preserve">Amount </t>
  </si>
  <si>
    <t>(Rs.)</t>
  </si>
  <si>
    <t>Excavation in foundation of building bridges and other structures including dagbelling dressing refilling around structure with excavated earth watering and ramming lead up to 5ft (S.I. No. 18 (b)/P-4) (for foundation)</t>
  </si>
  <si>
    <t>(a) In Ordinary Soil</t>
  </si>
  <si>
    <t>%oCft</t>
  </si>
  <si>
    <t>%Cft</t>
  </si>
  <si>
    <t>Providing and fabrication of tor steel reinforcement for cement concrete including cutting, bending, laying in position, making joints and fastenings including cost of binding wire (also including removal of rust from bars). S.I. No. 8(b) P-16).</t>
  </si>
  <si>
    <t>P.Cwt</t>
  </si>
  <si>
    <t>P.Cft</t>
  </si>
  <si>
    <t>Total</t>
  </si>
  <si>
    <t>Engineer</t>
  </si>
  <si>
    <t>Sft</t>
  </si>
  <si>
    <t>Cadet College Larkana</t>
  </si>
  <si>
    <t>Name of Work:</t>
  </si>
  <si>
    <t xml:space="preserve">Summary </t>
  </si>
  <si>
    <t>Cost of Scheduled Items</t>
  </si>
  <si>
    <t>Cost of Non Scheduled Items</t>
  </si>
  <si>
    <t>Premium on Schedule of item rate</t>
  </si>
  <si>
    <t xml:space="preserve">Cost </t>
  </si>
  <si>
    <t xml:space="preserve">Total Cost </t>
  </si>
  <si>
    <t xml:space="preserve"> Items (Rs.) </t>
  </si>
  <si>
    <t>Items (Rs.)</t>
  </si>
  <si>
    <t xml:space="preserve">(Rs.) </t>
  </si>
  <si>
    <t>Civil Works</t>
  </si>
  <si>
    <t xml:space="preserve">Cement concrete brick or stone ballast 1-12" or 2" gauge </t>
  </si>
  <si>
    <r>
      <t>(a) Ratio 1:4:8 (S.I. No. 18/P-1</t>
    </r>
    <r>
      <rPr>
        <b/>
        <sz val="10"/>
        <rFont val="Arial"/>
        <family val="2"/>
      </rPr>
      <t>5</t>
    </r>
    <r>
      <rPr>
        <sz val="10"/>
        <rFont val="Arial"/>
        <family val="2"/>
      </rPr>
      <t>).</t>
    </r>
  </si>
  <si>
    <t>a) R.C work in roof slab, beams columns rafts,lintels and other structural members laid in situ or precast laid in position complete in all respects.</t>
  </si>
  <si>
    <t>(I) Ratio (1:2:4) or more 90 Lbs cement 2 Cft sand 4 Cft. Shingle 1/8" to 1/4" guage.must have cylinder strength &gt;3750psi (S.I. No.6(a)(ii)/P-16).</t>
  </si>
  <si>
    <t>Reinforced cement concrete work including all labour and material except the cost of steel reinforcement and its labour for bending and binding which will be paid separately. This rate also includes all kinds of forms moulds lifting shuttering curing rendering and finsihing the exposed surface . (Using steel shuttering only)</t>
  </si>
  <si>
    <t>Filling, watering and ramming earth under floor with new earth excavated from outside lead upto the one chain and lift upto 5 ft.(S.I. No. 22/P-4).</t>
  </si>
  <si>
    <t>Providing and laying pacca brick work compressive strength (1200 psi) laid in cement sand mortar including soaking bricks with water filling both vertical and horizontal joints by adequate mortar with necessary arrangement for placing reinforcement both vertically and horizontally and raking out joints with pointing on one side complete as per drawings, specification lifts (S.I. No. 4/P-24).</t>
  </si>
  <si>
    <t>Supply &amp; fixing first class deodar wood wrought joinery in doors and windows etc, fixed in position including chowkats hold fasts hinges, iron tower bolts, chock cleats, handles and cords with hooks, etc deodar paneled or paneled and glazed or fully glazed, complete in all respects as per specifications and drawings (S.I No. 7/P-57).</t>
  </si>
  <si>
    <t>b. 1-3/4" thick</t>
  </si>
  <si>
    <t>P.Sft</t>
  </si>
  <si>
    <t>Providing and fixing approved quality mortice lock as approved by Engineer incharge (S.I. No. 21 /P-59).</t>
  </si>
  <si>
    <t>Each</t>
  </si>
  <si>
    <t xml:space="preserve">Providing and laying cement sand plaster in walls and ceiling including applying nero. Mixing and applying mortar to perfect line &amp; level as per drawings, specifications (S.I. No. 11 &amp; 13/P-57). </t>
  </si>
  <si>
    <t xml:space="preserve">     a.   In walls 1/2 inches thick (1:6). </t>
  </si>
  <si>
    <t>%Sft</t>
  </si>
  <si>
    <t xml:space="preserve">     b.   In walls 3/8 inches thick (1:4).  </t>
  </si>
  <si>
    <t>Preparing the surface and painting with weather coat i/c rubbing the surface with rubbing brick /sand paper, filling the voids with chalk/plaster of paris and then painting with weather coat of approved make.</t>
  </si>
  <si>
    <t>Primary coat of Chalk under distemper (S.I. No. 23/P-58).</t>
  </si>
  <si>
    <t>Distempering (c) three coat. (S.I No. 24/P-59).</t>
  </si>
  <si>
    <t>Providing and carrying out termite proofing as per instruction under floor over the filling and all peripheral sides of the trenches of the foundation. (S.I.No.91/P-108)</t>
  </si>
  <si>
    <t>P. Sft</t>
  </si>
  <si>
    <t>Job</t>
  </si>
  <si>
    <t>Rate</t>
  </si>
  <si>
    <t>Bitumen Coating horizontal and vertical of foundation base.</t>
  </si>
  <si>
    <t>Providing and laying topping cement concrete (1:2:4) including surface finishing and dividing into panels        (S.I. No. 16/P-46).</t>
  </si>
  <si>
    <t>a.   2" thick</t>
  </si>
  <si>
    <t>b.   3" thick</t>
  </si>
  <si>
    <t>a.   In foundation &amp; under plinth (1:6).</t>
  </si>
  <si>
    <t xml:space="preserve">b.   In super structure walls in ground floor (1:6). </t>
  </si>
  <si>
    <t xml:space="preserve">           12' to 22' height 1/2 thick (1:6)  </t>
  </si>
  <si>
    <t xml:space="preserve">           22' to 32' height 1/2 thick (1:6)  </t>
  </si>
  <si>
    <t xml:space="preserve">           12' to 22' height 1/2 thick (1:4)  </t>
  </si>
  <si>
    <t xml:space="preserve">           22' to 32' height 1/2 thick (1:4)  </t>
  </si>
  <si>
    <t>a.     From 0.00 to 20' height</t>
  </si>
  <si>
    <t>Supplying and filling sand under floor and plugging in walls (S.I.No.29/P-25)</t>
  </si>
  <si>
    <t>a.    From 0' to 20' height</t>
  </si>
  <si>
    <t xml:space="preserve">       From 20' to 30' height</t>
  </si>
  <si>
    <t>3rd Floor 24' x 36' height</t>
  </si>
  <si>
    <t>Say</t>
  </si>
  <si>
    <t>b.     From 20' to 40' height</t>
  </si>
  <si>
    <t>Filling, watering and ramming earth in floor with surplus earth from foundation lead upto the one chain and lift upto 5 ft.(S.I. No. 21/P-4) (for plinth)</t>
  </si>
  <si>
    <t>%0Cft</t>
  </si>
  <si>
    <t xml:space="preserve">Preparing the surface and painting with matt finish i/c rubbing the surface with bathy (Silicon carbide rubbing brick) filling the voids with zink/chalk/plaster of paris mixture, applying first coat premix making the surface smooth and then painting 3 coats with matt finish of approved make etc: complete ( 3 coats ) (S.I. No. 36(a) / P-54)
</t>
  </si>
  <si>
    <t>Supplying &amp; fixing in position Almunium channels framing for hinged doors or Alcop made with 5 mm thick tinted glass glazing Belgium and Alpha (Japan) locks i/c handles, stoppers etc.
(b) Deluxe Model (Bronze) (S.I No.83/P-107)</t>
  </si>
  <si>
    <t xml:space="preserve">Providing and laying floor of approved coloured glazed tiles 1/4" thick laid in white cement and pigment on bed of 3/4" thic cement mortar 1:2, complete in all respect as per drawing and specification or as directed by the engineer. </t>
  </si>
  <si>
    <t xml:space="preserve">    a.   Floors (S.I. No. 24/P-42). </t>
  </si>
  <si>
    <t xml:space="preserve">    b.   Dado (S.I. No. 25/P-42). </t>
  </si>
  <si>
    <t>Supplying &amp; fixing false ceiling of plaster of Paris in pannels including making frame work of deodar wood including painting with soligia paint. (S.No 52 /P-63 )</t>
  </si>
  <si>
    <t>% Sft</t>
  </si>
  <si>
    <t>Providing and fixing ornamental cement jali 2" thick (1:2:4) without steel (S.I.No.10/P-20)</t>
  </si>
  <si>
    <t>Laying white marble flooring fine dressed on the surface without winding set in lime mortar 1:2 including rubbing and polishing of the joints 3/4" thick flooring (S.I.No.28/P-42)</t>
  </si>
  <si>
    <t>PSft</t>
  </si>
  <si>
    <t>Providing and fixing G.I frames /choukhats of size 7" x 2" or 4 1/2" x 3" for door using 20 gauge G.I sheet i/c welded hingers and fixing at site with necessary hold fasts filling with cement sand slurry of ratio 1:6 and repairing the jambs. The cost also i/c all carriage tools and plant used in making and fixing (S.No 29/ P-92)</t>
  </si>
  <si>
    <t>P.Rft</t>
  </si>
  <si>
    <t xml:space="preserve">Providing and fixing in position iron/steel grill of 1/2" x 1/4" square bar iron spaced not more than 4 inches on centers in horizontal direction and 8" in vertical direction weighing 1.73kg/sft including painting 3 coats of enamel paint over a coat of weather protected zinc (S.I No. 30/P-98). </t>
  </si>
  <si>
    <t>First class deodar wood wrough joinery work in wire gauze door and windows with 22 WG Galvanized wire gauze 144 mesh per square inch iron fittings complete</t>
  </si>
  <si>
    <t>(a)   1 3/4" thick deodar wood framing including wire gauze with ordinary hinges. (S.I.No.14(a)/P-58)</t>
  </si>
  <si>
    <t>Preparing surface and french polishing of doors and windows any type (including edges) (all doors for rooms (S.I.No.7(a)/P-70)</t>
  </si>
  <si>
    <t>Supply &amp; fixing of steel stair railing with pole post 4" dia and small pole 2" diawith circular strips all respects</t>
  </si>
  <si>
    <t>PRft</t>
  </si>
  <si>
    <t>Supply &amp; fixing of wooden wall panneling including polishing, beading complete in all respects.</t>
  </si>
  <si>
    <t>Suply &amp; fixing of PVC wall Panneling complete in all respects.</t>
  </si>
  <si>
    <t>Supply &amp; fixing of UPVC door S/Sash openable door key lock solid Addon sheet No Bottom 8 pcs</t>
  </si>
  <si>
    <t xml:space="preserve">NON SCHEDULE OF ITEM (A), CIVIL WORKS </t>
  </si>
  <si>
    <t>Providing and fixing with jute felt paper of 60 Lbs over roof i/c cleaning of roof with wire brush an removing dust, applying bitumen coat at the rate of 34 Lbs per % sft as premix inter coats and then laying felt paper with 10% over laps, then applying and spreading hill sand at the rate of 1cft for 100 sft.  The cost also i/c necessary fire material, kerosene oil, wood etc: (S.I.No.42/P-38)</t>
  </si>
  <si>
    <t>Providing &amp; fixing false ceiling of thermopile in panels of required design and size including frame work of Aluminum T-section hanged with nail wire to ceiling etc: completed.</t>
  </si>
  <si>
    <t>Supply &amp; fixing of Auditorium Chairs, frame made of steel with arm, molty foam seat and back cushion and good quality of cloth as per sample.</t>
  </si>
  <si>
    <t>Supply &amp; fixing of Carpet complete in all respects</t>
  </si>
  <si>
    <t>Supply &amp; fixing of wall paper complete in all respects</t>
  </si>
  <si>
    <t>S.NO</t>
  </si>
  <si>
    <t>DESCRIPTION OF WORK</t>
  </si>
  <si>
    <t>UNIT</t>
  </si>
  <si>
    <t>QTY</t>
  </si>
  <si>
    <t>RATE</t>
  </si>
  <si>
    <t>AMOUNT</t>
  </si>
  <si>
    <t>Wiring for light or fan point with (3/.029) PVC insulated wire in 20mm (3/4") PVC conduite recessed in the wall or column including ECC Wire (1mm)² (S.no.124,Pg-15)</t>
  </si>
  <si>
    <t>Point</t>
  </si>
  <si>
    <t>wiring for plug point (3/.029) PVC insulated wire in 20mm (3/4") PVC conduite recessed in the wall or column as/ required including 1mm² PVC insulated wire ECC as required (S.no.126,Pg-15)</t>
  </si>
  <si>
    <t>P/Laying (Main or Sub Main) Pvc insulated with size 2x6mm² copper conductor in 25mm (1") dia PVC conduite recessed in the wall, column &amp; roof including 2.5mm² PVC insulated wire ECC as required (S.no.5,Pg-1) For Spilit AC</t>
  </si>
  <si>
    <t>Mtr</t>
  </si>
  <si>
    <t>P/Laying (Main or Sub Main) Pvc insulated with 4 core copper conductor 600/1000 volts size (16mm²) in 40mm (1.5") dia PVC conduite under ground including 1x 6mm² PVC insulated wire ECC  (S.no.102,Pg-12) From M. D.B. to LGF D.B</t>
  </si>
  <si>
    <t xml:space="preserve">P/Laying (Main or Sub Main) Pvc insulated &amp; PVC sheeted with 4 core copper conductor 300/500 volts size 2.5mm² in 25mm (1") PVC conduite recessed in the wall or column including 1.5mm² PVC insulated wire ECC as required (S.no.98,Pg-12) For UGF DB </t>
  </si>
  <si>
    <t xml:space="preserve">P/Laying (Main or Sub Main) Pvc insulated &amp; PVC sheeted with 4 core copper conductor 300/500 volts size 4mm² in 25mm (1") PVC conduite recessed in the wall or column including 2.5mm² PVC insulated wire ECC as required (S.no.99,Pg-12) For FF DB </t>
  </si>
  <si>
    <t xml:space="preserve">P/Laying (Main or Sub Main) Pvc insulated &amp; PVC sheeted with 4 core copper conductor 300/500 volts size 35mm² in 50mm (2") PVC conduite recessed in the wall or column including 2.5mm² PVC insulated wire ECC as required (S.no.104,Pg-12) From Suply Point To Main DB </t>
  </si>
  <si>
    <t>Providing and fixing one way SP 5 amp switch flush type on metal board &amp; covered with plastic sheet (S.no.219, Pg-33)</t>
  </si>
  <si>
    <t>No.</t>
  </si>
  <si>
    <t>Providing and fixing two pin 5 amp plug &amp; socket switch flush type on metal board &amp; covered with plastic sheet (S.no.225, Pg-33)</t>
  </si>
  <si>
    <t>Providing and fixing three pin 5 amp plug &amp; socket switch flush type on metal board &amp; covered with plastic sheet (s.no.226, Pg-33)</t>
  </si>
  <si>
    <t>Providing and fixing AC plug 10/15 amp plug/socket flush type on metal board &amp; covered with plastic sheet (S.no.227, Pg-33)</t>
  </si>
  <si>
    <t>Providing and fixing bakelite / Plastic ceiling rose with two terminals(S.no.228, Pg-33)</t>
  </si>
  <si>
    <t>Providing &amp; Fixing B.C Brass / Pvc batten holder (S. No 2, Pg-14)</t>
  </si>
  <si>
    <t>Providing &amp; Fixing energy saver superior quality 25w &amp; fixing on existing holder etc complete  (S. No 6, Pg-33)</t>
  </si>
  <si>
    <t>Providing and fixing ceiling fan 56" good quality (S.no.235, Pg-34)</t>
  </si>
  <si>
    <t>Providing and fixing Flood light 250 w (HPIT) having ip 65 classification with 250 w lamp, choke, capicator, igniter &amp; internal wiring with wiring of light 2.5 mm² in 3/4" dia pvc pipe including 1 mm² complete as required or instruction of E.I (S.no.235, Pg-34)</t>
  </si>
  <si>
    <t>Providing and fixing bulk head fitting with brass holder and glass cover including 25 w Saver lamp</t>
  </si>
  <si>
    <t>Providing and fixing Core line led 72 w Ceiling Fitting (Philips Make)</t>
  </si>
  <si>
    <t>Providing and fixing mirror light 18 w</t>
  </si>
  <si>
    <t>Providing and fixing Flash light 3 w</t>
  </si>
  <si>
    <t>Providing and fixing led light cob 6w good quality</t>
  </si>
  <si>
    <t>Providing and fixing 4 1/2" x 4 1/2" ms di casted powder coated recessed type fan clamp box with 3/8" dia ms bar fan clamp fixed on roof at casting time as required</t>
  </si>
  <si>
    <t>Providing and fixing 6 A piano fan dimmer fixed on plastic or fiber top cover sheet on 14 swg metal board recessed in the wall or collumn including connection</t>
  </si>
  <si>
    <t xml:space="preserve">Providing and fixing donkey pump 1 hp having suction and delivery 1" x 1" complete with motor, mounted on fixed frame as approved including wiring with 2.5 mm2 pvc insulated wire </t>
  </si>
  <si>
    <t>Providing and fixing 30 cm (12") sweep metalic body exhaust fan complete with blades, motor, shutter etc including making hole in the wall &amp; connection with 14.0076 flexible wire complete as required Millat / Pak /Asia / Climas / Younas / Royal.</t>
  </si>
  <si>
    <t>Providing and fixing Earthing set with 2'x2'x1/8" copper plate buried in the ground at a depth of 12 feet or less if water comes out from the ground level (salt &amp; charcoal, or earthing chemical powder) etc. making the pit 12 feet deep by excavation of all type of soil (except soft or hard rock) including fixing of 2x8 SWG copper wire in 1/2" dia GI conduit complete in as respect as required.</t>
  </si>
  <si>
    <t>LGF DB</t>
  </si>
  <si>
    <t>Providing &amp; Fixing, testing,commissioning cubical type metal sheet distribution board flush type with locking arrangement duly powder quoted paint including all fastening material including wiring with suitable gauge PVC wire complete in all respect (Pel, Libra, Rco, Karimi, Industrial Power Tech, Global Tech).</t>
  </si>
  <si>
    <t>Incoming:-</t>
  </si>
  <si>
    <t>50 ampTp mccb                                         01 no</t>
  </si>
  <si>
    <t>Indiacting lamp                                            03 nos</t>
  </si>
  <si>
    <t>Out going:-</t>
  </si>
  <si>
    <t>10 A SP mcb                                              21 nos</t>
  </si>
  <si>
    <t>20 A SP mcb (Split AC)                             06 nos</t>
  </si>
  <si>
    <t>10 A SP mcb (Spare)                                 03 nos</t>
  </si>
  <si>
    <t>20 A SP mcb (Spare)                                 01 no</t>
  </si>
  <si>
    <t>UGF DB</t>
  </si>
  <si>
    <t>10 ampTp mccb                                         01 no</t>
  </si>
  <si>
    <t>10 A SP mcb                                             09 nos</t>
  </si>
  <si>
    <t>10 A SP mcb (Spare)                                03 nos</t>
  </si>
  <si>
    <t>FF DB</t>
  </si>
  <si>
    <t>20 ampTp mccb                                           01 no</t>
  </si>
  <si>
    <t>Indiacting lamp                                              03 nos</t>
  </si>
  <si>
    <t>10 A SP mcb                                                 15 nos</t>
  </si>
  <si>
    <t>10 A SP mcb (Spare)                                    03 nos</t>
  </si>
  <si>
    <t xml:space="preserve"> MAIN DB    (42 KW)</t>
  </si>
  <si>
    <t>NO</t>
  </si>
  <si>
    <t>75 ampTp mccb                                         01 no</t>
  </si>
  <si>
    <t>Volt meter with selector                                01 no</t>
  </si>
  <si>
    <t>Ampere meter with selector                         01 no</t>
  </si>
  <si>
    <t>Indicating lamp                                             03 nos</t>
  </si>
  <si>
    <t>Supply  connecting, jointing with gland bushes, thimble etc of 4 core armored cable (Pakistan Cable) including excavation of trenches (3' x 1.5') and laying 4" dia PVC pipe for cable, fixing of Cable marker on the line and laying brick (9" x 4" 1/2 ) over the cable and refilling of earth/sand as per direction of Engineer.</t>
  </si>
  <si>
    <t>Cable 95mm Copper  (4 core) Armoured</t>
  </si>
  <si>
    <t>P.mtr.</t>
  </si>
  <si>
    <t>Cable 120mm Copper  (4 core) Armoured</t>
  </si>
  <si>
    <t>Cable 240mm Copper  (4 core) Armoured</t>
  </si>
  <si>
    <t xml:space="preserve">Supply and installation of G. I. sheet metal ducting as sown on drawings , including the cost of all transportation, storage, fixing, hot dipped brackets and supports hangers etc, all material and accessories which may be required for installation complete in all respects </t>
  </si>
  <si>
    <t>Rft</t>
  </si>
  <si>
    <t>Supply and fixing of closed cell foam insulation, the thickness shall be min. half (0.5) inch, including the cost of all adhesive jacketing, cloth wrapping, or any other material which is required for installation complete in all respect.</t>
  </si>
  <si>
    <t>Supply and installation of air devices of aluminum construction with powder coating of approved color, including the cost of all accessories, fitting, Factory Fabricated Ppre-Insulated lPlenum and Spigot of required size.etc as per specification complete in all respects</t>
  </si>
  <si>
    <t>Supply and installation Class-D uPVC insulated ( 0.5 inch closed cell foam insulation )including all supports adhesive fitting etc as specified and as shown in drawings complete in all respects.</t>
  </si>
  <si>
    <t>Supply and fixing of sound liner, the thickness shall be 1.0 inch thick, density 24 kg/m3 including the cost of all adhesive, plastic fastener or any other material which is required for installation complete in all respect.</t>
  </si>
  <si>
    <t xml:space="preserve">                                            TOTAL AMOUNT OF SCHEDULE ITEMS        </t>
  </si>
  <si>
    <t>S.No.</t>
  </si>
  <si>
    <t>Item</t>
  </si>
  <si>
    <t>Amount</t>
  </si>
  <si>
    <t>CADET COLLEGE LARKANA</t>
  </si>
  <si>
    <t>Electric Work</t>
  </si>
  <si>
    <t>Non Schedule Item</t>
  </si>
  <si>
    <t>Electrical Work</t>
  </si>
  <si>
    <t>Providing &amp; laying Guttca brick facing 2 1/4" x 9 x 2 1/2" size approved design in cement sand morta 1:3 i/c filling the joints with white cement slurry, using colour pigment for matching i/c levelling smoth finishing, curing, and scaffolding etc complete in all respects.</t>
  </si>
  <si>
    <t>2nd Floor 12' x 24' height</t>
  </si>
  <si>
    <t>Supply &amp; fixing of stage curtain i/c 3-phase motor strip wire with hanging rods as per drawings and sample of cloth</t>
  </si>
  <si>
    <t>Providing, fabricating, installing pre-engineered steel slab as per specification, including Febrication of heavy steel work with angles tees flat iron  round iron and sheet iron for making trusses girders tands etc including cutting tanks etc includings cutting  drilling rivetting handling assembling and fixing but excluding erection in position , drawing and directions of engineer in charge.</t>
  </si>
  <si>
    <t>Principal/PD</t>
  </si>
  <si>
    <t xml:space="preserve">PART (B) SCHEDULE ITEM INCL/  W/S &amp; S/FITTINGS. (Public Heath Engineering). </t>
  </si>
  <si>
    <t xml:space="preserve">S. No. </t>
  </si>
  <si>
    <t xml:space="preserve">Quantity </t>
  </si>
  <si>
    <t>Providing &amp; fixing squatting type white glazed earthen ware w.c pan with front flush inlet &amp; complete with i/c the cost of flushing cistern with internal fitting and flush pipe with bend and making requisite number of holes in walls plinth &amp; floor for po 19" size with 4" C.I. Trap. (S.I.No. 2 (b)/P-1)</t>
  </si>
  <si>
    <t xml:space="preserve">Providing &amp; fixing C.I floor trap with 4" dia inlet and 4" dia outlet of the approved self cleaning design with a C.I Grating with or without a vent arm i/c cast of making requisite number of holes in walls plinth and floor for pipe connectons and making good cement concrete 1:2:4.  </t>
  </si>
  <si>
    <t xml:space="preserve">Providing &amp; fixing 1/2" dia, lead connection complete with a 1/2" dia brass stop cock, two brass nuts &amp; lining jointed to lead pipe with plumber wiped solder joints (1/2" inches lead pipe to be of not less than 4lbs per lincal yard). </t>
  </si>
  <si>
    <t xml:space="preserve">Providing &amp; fixing in position nylon connections complete with 1/2" dia brass stop cock with pair of brass nuts and lining joints to nylon connection.  (S.I. No. 23/P-6). </t>
  </si>
  <si>
    <t xml:space="preserve">Providing &amp; fixing M.S clamps of the approved design to 4" i/c the cost of cutting and making good to wall on M.S bolts and nuts, 4" into wall including pipe distance pieces extra painting to match the colour of the building          (S.I. No. 2/P-8). </t>
  </si>
  <si>
    <t xml:space="preserve">Providing &amp; fixing 4" dia C.I. Holes rest bend i/c extra painting to match the colour of the building (S.I.No. 3/P-8). </t>
  </si>
  <si>
    <t xml:space="preserve">Providing &amp; fixing 4" x 4" dia C.I branch of the required degree with access doors, rubber washer 3/8" thick and bolts and nuts and extra painting to match the colour of the building (S.I. No. 4/P-8). </t>
  </si>
  <si>
    <t xml:space="preserve">Concealed C.P fitting to Superior quality for tiles bath Rooms. </t>
  </si>
  <si>
    <t xml:space="preserve">(b)  S/Fixing concealed stop cock of superior quality with crystal head 1/2" dia (S.I.No. 13/P-17). </t>
  </si>
  <si>
    <t xml:space="preserve">(b)  S/Fixing long bib-cock of superior quality with c.p 1/2" dia (S.I. No. 15/P-17). </t>
  </si>
  <si>
    <t xml:space="preserve">Providing &amp; fixing 4" dia C.I offset bend various length etc. (S.I. No. 8/P-10). </t>
  </si>
  <si>
    <t xml:space="preserve">Providing &amp; fixing 4" dia bend of the required degree with access door rubber washer 1/8" thick and bolts and nuts and extra painting to match the colour of the building  (S.I.No. 9/P-9). </t>
  </si>
  <si>
    <t xml:space="preserve">Providing &amp; fixing of Flush volve 3/4" dia (S.I.No. 7/P-14). </t>
  </si>
  <si>
    <t xml:space="preserve">Providing &amp; fixing of PVC Pipe dia 3/4" (S.I.No.1(ii)/P-14). </t>
  </si>
  <si>
    <t xml:space="preserve">Providing &amp; fixing of PVC Pipe dia 1" (S.I.No.1(iii)/P-14). </t>
  </si>
  <si>
    <t xml:space="preserve">Providing &amp; fixing of PVC Pipe dia 1 1/2" (S.I.No. 1(v)/P-14). </t>
  </si>
  <si>
    <t xml:space="preserve">Boring and fixing of 1-1/2" dia pressure pipe in ordinary soil in ordinary soil. (S.I. No.26(a)/P-108). </t>
  </si>
  <si>
    <t>Providing &amp; fixing of PVC 4" (S.I. No. 1/P-08).</t>
  </si>
  <si>
    <t xml:space="preserve">Providing &amp; fixing of motor hp with pumping set. </t>
  </si>
  <si>
    <t>Providing &amp; fixing flat back lipped from urinal basin (of not less than 17" in height) of white glazed earthen ware complete with and i/c the cost of 1 gallon C.I automatic flushing cistern with fitting standard waste pipe (enamelled iron) connection complete and making requisite number of holes in walls plinth &amp; floor for pipe connection &amp; making good in cement concrete 1:2:4 (standard pattern). (S.I.No.6/P-2)</t>
  </si>
  <si>
    <t>Providing &amp; fixing chrome plated brass towel rail complete with brackets fixing on wooden cleats with 1" long c.p brass screws 3/4" dia round or square (Standard Pattern) (S.I.No.1(a)/P-7)</t>
  </si>
  <si>
    <t>Providing &amp; fixing c.p brass toilet paper holder of standard size with chrome plated brass brackets complete (Similar to towfords design No.1108) (S.I.No.2(a)/P-7)</t>
  </si>
  <si>
    <t>Providing &amp; fixing 24" x 18" bavelled edge mirror of belgium glass complete with 1/8" thick hard board and c.p screws fixed to wooden pleat. (Standard Pattern) (S.I.No.3(a)/P-7)</t>
  </si>
  <si>
    <t>Supplying &amp; fixing soap tray earthen ware with c.p screws etc. complete.</t>
  </si>
  <si>
    <t xml:space="preserve">Construction manhole or inspection chamber for the required dia of circular sewer and 3'-6" (1067mm) depth with walls of B.B in cement mortar 1:3 cement plaster 1:3 1/2" thick inside of wall and 1" (26mm) thick over inching and channel including fixing C.I manhole cover with frame of clear opening 1-1/2" x 1-1/2" (457 x 457mm) of 1.75 cwt (88.9kg) embedded in plain c.c 1:2:4 and fixing 1" (25mm) dia M.S steps 6" (150mm) wide projection 4" (102mm) from the face of wall at 132" (305mm) c.c duly painted etc complete as per specification and drawing No. D.P 1 of Public Heath ircle southern Zone 4" to 12" dia (S.I.No. 1/P-39). </t>
  </si>
  <si>
    <t xml:space="preserve">Providing R.C.C pipe with collars class "B" and digging the trenches to required depth and fixing imposition i/c cutting, fitting &amp; jointing with maxphalt composition &amp; cement mortar 1:1 and testing with water pressure to a head of 4 feet above to top of 6" dia. (S.I.No. 2 (c)/P-21). </t>
  </si>
  <si>
    <t>a.              9"</t>
  </si>
  <si>
    <t>b.             12"</t>
  </si>
  <si>
    <t xml:space="preserve">Providing &amp; fixing 4" dia C.I terminal guard including extra painting to match the colour of thickness during (S.I. No.11/P-9). </t>
  </si>
  <si>
    <t>Non-Schedule Items</t>
  </si>
  <si>
    <t xml:space="preserve">Supply &amp; fixing english commode fullsize of portia company </t>
  </si>
  <si>
    <t xml:space="preserve">Providing &amp; fixing Bottle trap under venti waiste pipe </t>
  </si>
  <si>
    <t>Supply &amp; fixing of steel hanger</t>
  </si>
  <si>
    <t>Supply &amp; fixing of Gyzer (60 gallon)</t>
  </si>
  <si>
    <t xml:space="preserve">Providing &amp; fixing 24" x 18" venti in multi colours glazed earthen ware complete with &amp; i/c the cost of W.I or C.I antilever brackets 6 inch. built into wall painted white in two coat afer a primary coat of red lead paint a pair a pair of 1/2" dia chrome plate pillar traps 1-1/2 dia rubber plug &amp; chrome plated brass chain 1-1/4" dia malloable iron or cp brass traps malloable iron or brass union &amp; making requisite number of holes in walls plinth &amp; floor for pipe connection and making good in cement concrete 1:2:4 (standard pattern). </t>
  </si>
  <si>
    <t>Public Health</t>
  </si>
  <si>
    <r>
      <t xml:space="preserve">Supply, Installation, Testing and Commissioning of </t>
    </r>
    <r>
      <rPr>
        <b/>
        <sz val="11"/>
        <color indexed="8"/>
        <rFont val="Times New Roman"/>
        <family val="1"/>
      </rPr>
      <t>Daikool / EQV. Roof Top Self Contained Packaged  type A C</t>
    </r>
    <r>
      <rPr>
        <sz val="11"/>
        <color indexed="8"/>
        <rFont val="Times New Roman"/>
        <family val="1"/>
      </rPr>
      <t xml:space="preserve"> </t>
    </r>
    <r>
      <rPr>
        <b/>
        <sz val="11"/>
        <color indexed="8"/>
        <rFont val="Times New Roman"/>
        <family val="1"/>
      </rPr>
      <t>Unit  &amp; Split Pakcgaed AC Units.</t>
    </r>
    <r>
      <rPr>
        <sz val="11"/>
        <color indexed="8"/>
        <rFont val="Times New Roman"/>
        <family val="1"/>
      </rPr>
      <t xml:space="preserve"> and Exhaust Unit Fans of the type and capacity as shown on drawings and as given in equipment selection data, including the cost of all transportation, storage, All equipment mentioned below must T3 high ambient complaine with T3 type compressor for working not stop at 52 Deg. C ambient temperature. lifting/shifting, fixing, supports and six inch. high concrete foundation pads, and all material which is required for complete in all respect ready to operate and handover. Approved Manufactueres : DAIKOOL EQUIVALENT and AHRI certified equipment complying 52 Deg. C operating requirements. </t>
    </r>
  </si>
  <si>
    <t>a.</t>
  </si>
  <si>
    <t>Nos.</t>
  </si>
  <si>
    <t>b.</t>
  </si>
  <si>
    <t>c.</t>
  </si>
  <si>
    <t>d.</t>
  </si>
  <si>
    <t>e.</t>
  </si>
  <si>
    <t>Exhaust Centrifigal Cabinet Fan EF-01- 1000 CFM, 0.5 Inch ESP for Bath Rooms</t>
  </si>
  <si>
    <t>Set</t>
  </si>
  <si>
    <t>f.</t>
  </si>
  <si>
    <t>Exhaust Plastic Propeller Fan EF-02- 100 CFM, 0.05 Inch ESP Single Bath Room</t>
  </si>
  <si>
    <t>G.I. sheet metal ducting  22,24 Gauge   (As Per Smacna Standard)</t>
  </si>
  <si>
    <t>Sqft</t>
  </si>
  <si>
    <t>G.I Sheet Metal Clading 24,26 gauge  (As Per Smacna Standard)</t>
  </si>
  <si>
    <t>Supply and fixing of fiberglass blanket  insulation with aluminum vapor barrier, the thickness shall be 1 " Indoor  &amp; 2.0 inch Outdoor , @ 24 Kg/M3 density  including the cost of all adhesive jacketing, cloth wrapping, two coats of Foster Seal  coating  or any other material which is required for fixing, complete in all respect.</t>
  </si>
  <si>
    <t>Fiberglass Insulation ( AS Per Standard ASTM 96, 1667, 518)</t>
  </si>
  <si>
    <t>4/3" dia + 3/8"</t>
  </si>
  <si>
    <t xml:space="preserve">RAG (with Damper) Linier Slot Grill </t>
  </si>
  <si>
    <t>Jet Flow diffuser (with Damper) 14"dia"</t>
  </si>
  <si>
    <t>Dia 2"</t>
  </si>
  <si>
    <t>Dia 1.5"</t>
  </si>
  <si>
    <t>Dia 1"</t>
  </si>
  <si>
    <t>Sound Liner  ( AS Per Standard ASTM 96, 1667, 518)</t>
  </si>
  <si>
    <t>MCC -01 (Complete with outgoing wiring) Load Approx. 600 kW</t>
  </si>
  <si>
    <t xml:space="preserve">Internal Control Wiring Indoor to Outoor </t>
  </si>
  <si>
    <t>Supply and fixing of duct flexible connector, fastener etc as shown on drawings, complet in all respect</t>
  </si>
  <si>
    <t>9" wide Neoprene Flexible Connector</t>
  </si>
  <si>
    <t>Supply and fixing of Volume Control Dampers (VCD)  Dampers as shown on drawings,  storage gaskets etc. complet in all respects</t>
  </si>
  <si>
    <t>Volume Control Damper   (As Per Smacna Standard)</t>
  </si>
  <si>
    <t>Fire Damper at each unit on Supply (As Per Smacna Standard)</t>
  </si>
  <si>
    <t xml:space="preserve">TOTAL AMOUNT </t>
  </si>
  <si>
    <t>AIRCONDITIONING SYSTEM FOR AUDITORIUM</t>
  </si>
  <si>
    <t>Electrical works including MCC-01 &amp; 02, with all associated, Distribution board ip-55, mounted with 18swg ms sheet door, handle, catcher, phase nuetral and earth busbar,, with holes nuts, bolts, washers, internal wiring for mccb, / mcb, terminator on terminating blocks at top of wire/cables, 2 earthling terminals, designation labels, engraved plastic strip, 3 phase indication, red/yellow/blue, 1 volt meter/amp size 100x100mm, square selector switch in 3 position, fuses, installed inner side of db, molded case circuit breakers with overload and short circuit protection, having overload and short circuit protection. with air conditioning system for all  A C units supplied, including the cost of all conduits, wires and cables, cable trays, accessories, two Nos MCC or any other isolation swiths etc, all testing as required by local authority, earthing of equipment, making earthing pit if required, as approved by consultant and client, complete in all respect.</t>
  </si>
  <si>
    <t xml:space="preserve">Power Wiring 35 MM 4-C PVCXPVC Pakistan Cable  for 30Ton Unit </t>
  </si>
  <si>
    <t>Power Wiring 10 MM 4-C PVCXPVC Pakistan Cable for 8Ton Unit</t>
  </si>
  <si>
    <t>Power Wiring 6 MM 4-Core Pakistan Cable for 4Ton Unit</t>
  </si>
  <si>
    <r>
      <rPr>
        <b/>
        <u/>
        <sz val="11"/>
        <color indexed="8"/>
        <rFont val="Times New Roman"/>
        <family val="1"/>
      </rPr>
      <t>Self Contained Heavy Duty Packaged AC Units Foyer Area</t>
    </r>
    <r>
      <rPr>
        <sz val="11"/>
        <color indexed="8"/>
        <rFont val="Times New Roman"/>
        <family val="1"/>
      </rPr>
      <t xml:space="preserve">   Daikool Industrial heavy Duty Packaged AC Units with Hydrophilick Blue Coated Fins, SS drain Tray, Double Circuit, Scroll Compressor, Centrifugal Fan Motor Supply Air Flow 6000-7000 CFM, Externa Static 1.5 Inch of W.G.T. Capacity 20TR Rated at 115 Deg. F ambient.</t>
    </r>
  </si>
  <si>
    <r>
      <t>Self Contained Heavy Duty Packaged AC Units for Hall</t>
    </r>
    <r>
      <rPr>
        <sz val="11"/>
        <color indexed="8"/>
        <rFont val="Times New Roman"/>
        <family val="1"/>
      </rPr>
      <t xml:space="preserve">  Daikool Industrial Heavy Duty Packaged AC Units with Hydrophillick Blue Coated Fins, SS drain Tray, Double Circuit, Scroll Complrssor, Centrifugal Fan Motor Supply Air Flow 8000-10000 CFM, External Static 1.8 Inch of W.C.T Capacity 30TR Rated at 115 Deg. F ambient.</t>
    </r>
  </si>
  <si>
    <r>
      <t>Floor Standing Decorative Ac Units Back Stage Area</t>
    </r>
    <r>
      <rPr>
        <sz val="11"/>
        <color indexed="8"/>
        <rFont val="Times New Roman"/>
        <family val="1"/>
      </rPr>
      <t xml:space="preserve">  Daikool Decrative Floor Standing 4Ton Heavy Duty AC Units with Hydrophillick Blue Coated Fins, etc in all respects.</t>
    </r>
  </si>
  <si>
    <r>
      <rPr>
        <b/>
        <u/>
        <sz val="11"/>
        <color indexed="8"/>
        <rFont val="Times New Roman"/>
        <family val="1"/>
      </rPr>
      <t>Old Auditorium Self Contained Heavy Duty Packaged AC Units</t>
    </r>
    <r>
      <rPr>
        <sz val="11"/>
        <color indexed="8"/>
        <rFont val="Times New Roman"/>
        <family val="1"/>
      </rPr>
      <t xml:space="preserve">  Daikool Industrial Heavy Duty Packaged AC Units with Hydrophillick Blue Coated Fins, SS drain Tray, Doublr Circuit, Scroll Compressor, Centrifugal Fan Motor Supply Air Flow 8000-10000 CFM, External Statice 1.8 inch of W.C.T/ Capacity 30TR Rated at 115 Deg. F ambient.</t>
    </r>
  </si>
  <si>
    <t>G.I Cable Tray for Refrigernat Piping, Control Wiring &amp; Power20 ~ 21 Gauge  12 x 6</t>
  </si>
  <si>
    <t>G.I Sheet metal ducting for Exhaust 26 Gauge</t>
  </si>
  <si>
    <t>Supply and installation of copper refrigerant piping L-type / k-Type Small Fitting, Gauge 19/20 Gauge , including the cost of all fittings specialties cutting, jointing, welding, all supports and hangers etc, complete in all respects</t>
  </si>
  <si>
    <t>Testing, Commissioning &amp; Air Balancing of the Entire System.</t>
  </si>
  <si>
    <t>C.C Foundation &amp; Civil Work, Painting, Finishing &amp; Mechanical Indications &amp; Identification Text Work</t>
  </si>
  <si>
    <t>Transportaation, Rigging Shifting Placing of Equipment &amp; Material for LARKANA</t>
  </si>
  <si>
    <t>Civil Work</t>
  </si>
  <si>
    <r>
      <t xml:space="preserve">Name of Work  :  </t>
    </r>
    <r>
      <rPr>
        <b/>
        <sz val="16"/>
        <color theme="1"/>
        <rFont val="Times New Roman"/>
        <family val="1"/>
      </rPr>
      <t>Civil Work</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</si>
</sst>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_(* #,##0_);_(* \(#,##0\);_(* &quot;-&quot;??_);_(@_)"/>
    <numFmt numFmtId="165" formatCode="0;[Red]0"/>
    <numFmt numFmtId="166" formatCode="#,##0;[Red]#,##0"/>
    <numFmt numFmtId="167" formatCode="0.00;[Red]0.00"/>
    <numFmt numFmtId="168" formatCode="#,##0.00;[Red]#,##0.00"/>
    <numFmt numFmtId="169" formatCode="_(* #,##0.0_);_(* \(#,##0.0\);_(* &quot;-&quot;??_);_(@_)"/>
    <numFmt numFmtId="170" formatCode="0.000"/>
    <numFmt numFmtId="171" formatCode="&quot; &quot;* #,##0&quot; &quot;;&quot; &quot;* \(#,##0\);&quot; &quot;* &quot;- &quot;"/>
    <numFmt numFmtId="172" formatCode="#,##0&quot; &quot;;\(#,##0\)"/>
  </numFmts>
  <fonts count="39" x14ac:knownFonts="1">
    <font>
      <sz val="11"/>
      <color theme="1"/>
      <name val="Calibri"/>
      <family val="2"/>
      <scheme val="minor"/>
    </font>
    <font>
      <sz val="10"/>
      <name val="Arial"/>
      <family val="2"/>
    </font>
    <font>
      <b/>
      <sz val="10"/>
      <name val="Arial"/>
      <family val="2"/>
    </font>
    <font>
      <sz val="10"/>
      <name val="Arial"/>
      <family val="2"/>
    </font>
    <font>
      <b/>
      <sz val="12"/>
      <name val="Arial"/>
      <family val="2"/>
    </font>
    <font>
      <b/>
      <sz val="14"/>
      <name val="Arial"/>
      <family val="2"/>
    </font>
    <font>
      <b/>
      <sz val="10"/>
      <color theme="1"/>
      <name val="Arial"/>
      <family val="2"/>
    </font>
    <font>
      <b/>
      <sz val="14"/>
      <color theme="1"/>
      <name val="Arial"/>
      <family val="2"/>
    </font>
    <font>
      <sz val="11"/>
      <name val="Arial"/>
      <family val="2"/>
    </font>
    <font>
      <sz val="11"/>
      <color theme="1"/>
      <name val="Calibri"/>
      <family val="2"/>
      <scheme val="minor"/>
    </font>
    <font>
      <sz val="10"/>
      <color theme="1"/>
      <name val="Arial"/>
      <family val="2"/>
    </font>
    <font>
      <b/>
      <sz val="11"/>
      <color theme="1"/>
      <name val="Calibri"/>
      <family val="2"/>
      <scheme val="minor"/>
    </font>
    <font>
      <b/>
      <sz val="11"/>
      <name val="Arial"/>
      <family val="2"/>
    </font>
    <font>
      <sz val="11"/>
      <color theme="1"/>
      <name val="Arial"/>
      <family val="2"/>
    </font>
    <font>
      <sz val="12"/>
      <name val="Arial"/>
      <family val="2"/>
    </font>
    <font>
      <b/>
      <sz val="12"/>
      <color theme="1"/>
      <name val="Arial"/>
      <family val="2"/>
    </font>
    <font>
      <sz val="12"/>
      <color theme="1"/>
      <name val="Calibri"/>
      <family val="2"/>
      <scheme val="minor"/>
    </font>
    <font>
      <b/>
      <sz val="12"/>
      <color theme="1"/>
      <name val="Times New Roman"/>
      <family val="1"/>
    </font>
    <font>
      <b/>
      <sz val="12"/>
      <color theme="1"/>
      <name val="Calibri"/>
      <family val="2"/>
      <scheme val="minor"/>
    </font>
    <font>
      <sz val="16"/>
      <color theme="1"/>
      <name val="Times New Roman"/>
      <family val="1"/>
    </font>
    <font>
      <b/>
      <sz val="16"/>
      <color theme="1"/>
      <name val="Times New Roman"/>
      <family val="1"/>
    </font>
    <font>
      <b/>
      <u/>
      <sz val="12"/>
      <color theme="1"/>
      <name val="Arial"/>
      <family val="2"/>
    </font>
    <font>
      <b/>
      <sz val="11"/>
      <color rgb="FF000000"/>
      <name val="Arial"/>
      <family val="2"/>
    </font>
    <font>
      <sz val="11"/>
      <name val="Calibri"/>
      <family val="2"/>
      <scheme val="minor"/>
    </font>
    <font>
      <sz val="11"/>
      <color rgb="FF000000"/>
      <name val="Arial"/>
      <family val="2"/>
    </font>
    <font>
      <b/>
      <sz val="11"/>
      <color theme="1"/>
      <name val="Arial"/>
      <family val="2"/>
    </font>
    <font>
      <b/>
      <sz val="16"/>
      <color theme="1"/>
      <name val="Arial"/>
      <family val="2"/>
    </font>
    <font>
      <b/>
      <sz val="16"/>
      <name val="Arial"/>
      <family val="2"/>
    </font>
    <font>
      <sz val="13"/>
      <color indexed="8"/>
      <name val="Arial Black"/>
      <family val="2"/>
    </font>
    <font>
      <sz val="14"/>
      <color indexed="8"/>
      <name val="Arial Black"/>
      <family val="2"/>
    </font>
    <font>
      <sz val="14"/>
      <color indexed="8"/>
      <name val="Arial Black"/>
      <family val="2"/>
    </font>
    <font>
      <sz val="10"/>
      <color indexed="8"/>
      <name val="Arial Black"/>
      <family val="2"/>
    </font>
    <font>
      <sz val="10"/>
      <color indexed="8"/>
      <name val="Times New Roman"/>
      <family val="1"/>
    </font>
    <font>
      <sz val="11"/>
      <color indexed="8"/>
      <name val="Times New Roman"/>
      <family val="1"/>
    </font>
    <font>
      <b/>
      <sz val="11"/>
      <color indexed="8"/>
      <name val="Times New Roman"/>
      <family val="1"/>
    </font>
    <font>
      <b/>
      <u/>
      <sz val="11"/>
      <color indexed="8"/>
      <name val="Times New Roman"/>
      <family val="1"/>
    </font>
    <font>
      <b/>
      <sz val="10"/>
      <color indexed="8"/>
      <name val="Times New Roman"/>
      <family val="1"/>
    </font>
    <font>
      <b/>
      <sz val="14"/>
      <color indexed="8"/>
      <name val="Times New Roman"/>
      <family val="1"/>
    </font>
    <font>
      <u/>
      <sz val="11"/>
      <color indexed="8"/>
      <name val="Times New Roman"/>
      <family val="1"/>
    </font>
  </fonts>
  <fills count="3">
    <fill>
      <patternFill patternType="none"/>
    </fill>
    <fill>
      <patternFill patternType="gray125"/>
    </fill>
    <fill>
      <patternFill patternType="solid">
        <fgColor theme="0"/>
        <bgColor indexed="64"/>
      </patternFill>
    </fill>
  </fills>
  <borders count="84">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top/>
      <bottom style="thin">
        <color indexed="64"/>
      </bottom>
      <diagonal/>
    </border>
    <border>
      <left/>
      <right style="medium">
        <color indexed="64"/>
      </right>
      <top/>
      <bottom style="thin">
        <color indexed="64"/>
      </bottom>
      <diagonal/>
    </border>
    <border>
      <left style="medium">
        <color indexed="64"/>
      </left>
      <right style="double">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double">
        <color indexed="64"/>
      </right>
      <top style="thin">
        <color indexed="64"/>
      </top>
      <bottom style="double">
        <color indexed="64"/>
      </bottom>
      <diagonal/>
    </border>
    <border>
      <left/>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8"/>
      </right>
      <top style="thin">
        <color indexed="8"/>
      </top>
      <bottom style="thin">
        <color indexed="8"/>
      </bottom>
      <diagonal/>
    </border>
    <border>
      <left style="thin">
        <color indexed="8"/>
      </left>
      <right/>
      <top style="medium">
        <color indexed="8"/>
      </top>
      <bottom/>
      <diagonal/>
    </border>
    <border>
      <left/>
      <right style="thin">
        <color indexed="8"/>
      </right>
      <top style="medium">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64"/>
      </left>
      <right style="medium">
        <color indexed="64"/>
      </right>
      <top style="thin">
        <color indexed="64"/>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medium">
        <color indexed="64"/>
      </right>
      <top/>
      <bottom style="thin">
        <color indexed="64"/>
      </bottom>
      <diagonal/>
    </border>
    <border>
      <left style="thin">
        <color indexed="64"/>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style="thin">
        <color indexed="8"/>
      </right>
      <top/>
      <bottom/>
      <diagonal/>
    </border>
    <border>
      <left/>
      <right/>
      <top style="thin">
        <color indexed="8"/>
      </top>
      <bottom style="thin">
        <color indexed="8"/>
      </bottom>
      <diagonal/>
    </border>
    <border>
      <left style="thin">
        <color indexed="8"/>
      </left>
      <right style="thin">
        <color indexed="64"/>
      </right>
      <top style="thin">
        <color indexed="64"/>
      </top>
      <bottom style="thin">
        <color indexed="64"/>
      </bottom>
      <diagonal/>
    </border>
    <border>
      <left style="thin">
        <color indexed="64"/>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64"/>
      </top>
      <bottom/>
      <diagonal/>
    </border>
    <border>
      <left style="thin">
        <color indexed="64"/>
      </left>
      <right style="thin">
        <color indexed="8"/>
      </right>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right/>
      <top style="thin">
        <color indexed="8"/>
      </top>
      <bottom/>
      <diagonal/>
    </border>
    <border>
      <left style="thin">
        <color indexed="64"/>
      </left>
      <right style="thin">
        <color indexed="8"/>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8"/>
      </left>
      <right/>
      <top/>
      <bottom/>
      <diagonal/>
    </border>
    <border>
      <left style="thin">
        <color indexed="8"/>
      </left>
      <right style="thin">
        <color indexed="64"/>
      </right>
      <top/>
      <bottom/>
      <diagonal/>
    </border>
    <border>
      <left style="thin">
        <color indexed="64"/>
      </left>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5">
    <xf numFmtId="0" fontId="0"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9" fillId="0" borderId="0" applyFont="0" applyFill="0" applyBorder="0" applyAlignment="0" applyProtection="0"/>
  </cellStyleXfs>
  <cellXfs count="623">
    <xf numFmtId="0" fontId="0" fillId="0" borderId="0" xfId="0"/>
    <xf numFmtId="164" fontId="3" fillId="0" borderId="3" xfId="2" applyNumberFormat="1" applyFont="1" applyFill="1" applyBorder="1" applyAlignment="1">
      <alignment horizontal="center"/>
    </xf>
    <xf numFmtId="0" fontId="6" fillId="0" borderId="0" xfId="1" applyFont="1" applyFill="1"/>
    <xf numFmtId="0" fontId="6" fillId="0" borderId="0" xfId="1" applyFont="1" applyFill="1" applyAlignment="1">
      <alignment horizontal="left"/>
    </xf>
    <xf numFmtId="0" fontId="2" fillId="0" borderId="4" xfId="1" applyFont="1" applyFill="1" applyBorder="1" applyAlignment="1">
      <alignment horizontal="center"/>
    </xf>
    <xf numFmtId="0" fontId="1" fillId="0" borderId="10" xfId="1" applyFont="1" applyFill="1" applyBorder="1" applyAlignment="1">
      <alignment horizontal="center"/>
    </xf>
    <xf numFmtId="164" fontId="1" fillId="0" borderId="8" xfId="1" applyNumberFormat="1" applyFont="1" applyFill="1" applyBorder="1" applyAlignment="1">
      <alignment horizontal="center"/>
    </xf>
    <xf numFmtId="2" fontId="1" fillId="0" borderId="6" xfId="1" applyNumberFormat="1" applyFont="1" applyFill="1" applyBorder="1" applyAlignment="1">
      <alignment horizontal="center"/>
    </xf>
    <xf numFmtId="0" fontId="1" fillId="0" borderId="9" xfId="1" applyFont="1" applyFill="1" applyBorder="1" applyAlignment="1">
      <alignment horizontal="center"/>
    </xf>
    <xf numFmtId="1" fontId="1" fillId="0" borderId="9" xfId="1" applyNumberFormat="1" applyFont="1" applyFill="1" applyBorder="1" applyAlignment="1">
      <alignment horizontal="center"/>
    </xf>
    <xf numFmtId="2" fontId="1" fillId="0" borderId="5" xfId="1" applyNumberFormat="1" applyFont="1" applyFill="1" applyBorder="1" applyAlignment="1">
      <alignment horizontal="center"/>
    </xf>
    <xf numFmtId="164" fontId="1" fillId="0" borderId="9" xfId="2" applyNumberFormat="1" applyFont="1" applyFill="1" applyBorder="1" applyAlignment="1">
      <alignment horizontal="center"/>
    </xf>
    <xf numFmtId="0" fontId="1" fillId="0" borderId="3" xfId="0" applyFont="1" applyFill="1" applyBorder="1" applyAlignment="1">
      <alignment horizontal="justify" vertical="justify"/>
    </xf>
    <xf numFmtId="0" fontId="1" fillId="0" borderId="3" xfId="0" applyFont="1" applyFill="1" applyBorder="1" applyAlignment="1">
      <alignment horizontal="center"/>
    </xf>
    <xf numFmtId="0" fontId="1" fillId="0" borderId="3" xfId="0" quotePrefix="1" applyFont="1" applyFill="1" applyBorder="1" applyAlignment="1">
      <alignment horizontal="center" vertical="top"/>
    </xf>
    <xf numFmtId="2" fontId="1" fillId="0" borderId="3" xfId="0" applyNumberFormat="1" applyFont="1" applyFill="1" applyBorder="1" applyAlignment="1">
      <alignment horizontal="center"/>
    </xf>
    <xf numFmtId="0" fontId="1" fillId="2" borderId="3" xfId="0" applyFont="1" applyFill="1" applyBorder="1" applyAlignment="1">
      <alignment horizontal="justify" vertical="justify"/>
    </xf>
    <xf numFmtId="0" fontId="1" fillId="0" borderId="3" xfId="1" quotePrefix="1" applyFont="1" applyFill="1" applyBorder="1" applyAlignment="1">
      <alignment horizontal="center" vertical="top"/>
    </xf>
    <xf numFmtId="1" fontId="1" fillId="0" borderId="4" xfId="1" applyNumberFormat="1" applyFont="1" applyFill="1" applyBorder="1" applyAlignment="1">
      <alignment horizontal="center"/>
    </xf>
    <xf numFmtId="0" fontId="1" fillId="0" borderId="3" xfId="1" applyFont="1" applyFill="1" applyBorder="1" applyAlignment="1">
      <alignment horizontal="justify" vertical="justify"/>
    </xf>
    <xf numFmtId="0" fontId="1" fillId="0" borderId="3" xfId="1" applyFont="1" applyFill="1" applyBorder="1" applyAlignment="1">
      <alignment horizontal="center"/>
    </xf>
    <xf numFmtId="2" fontId="1" fillId="0" borderId="3" xfId="1" applyNumberFormat="1" applyFont="1" applyFill="1" applyBorder="1" applyAlignment="1">
      <alignment horizontal="center"/>
    </xf>
    <xf numFmtId="164" fontId="1" fillId="0" borderId="3" xfId="2" applyNumberFormat="1" applyFont="1" applyFill="1" applyBorder="1" applyAlignment="1">
      <alignment horizontal="center"/>
    </xf>
    <xf numFmtId="0" fontId="1" fillId="0" borderId="3" xfId="1" applyFont="1" applyFill="1" applyBorder="1" applyAlignment="1">
      <alignment horizontal="justify" vertical="justify" wrapText="1"/>
    </xf>
    <xf numFmtId="165" fontId="1" fillId="0" borderId="7" xfId="1" applyNumberFormat="1" applyFont="1" applyFill="1" applyBorder="1" applyAlignment="1">
      <alignment horizontal="center"/>
    </xf>
    <xf numFmtId="164" fontId="1" fillId="0" borderId="3" xfId="3" applyNumberFormat="1" applyFont="1" applyFill="1" applyBorder="1" applyAlignment="1">
      <alignment horizontal="center"/>
    </xf>
    <xf numFmtId="0" fontId="0" fillId="0" borderId="3" xfId="0" quotePrefix="1" applyBorder="1" applyAlignment="1">
      <alignment horizontal="center"/>
    </xf>
    <xf numFmtId="0" fontId="0" fillId="0" borderId="3" xfId="0" applyBorder="1" applyAlignment="1">
      <alignment horizontal="center"/>
    </xf>
    <xf numFmtId="43" fontId="0" fillId="0" borderId="3" xfId="2" applyFont="1" applyBorder="1"/>
    <xf numFmtId="0" fontId="0" fillId="0" borderId="3" xfId="0" applyFill="1" applyBorder="1" applyAlignment="1">
      <alignment horizontal="center"/>
    </xf>
    <xf numFmtId="0" fontId="0" fillId="0" borderId="3" xfId="0" applyFill="1" applyBorder="1" applyAlignment="1">
      <alignment horizontal="justify" vertical="center" wrapText="1"/>
    </xf>
    <xf numFmtId="0" fontId="1" fillId="2" borderId="8" xfId="0" applyFont="1" applyFill="1" applyBorder="1" applyAlignment="1">
      <alignment horizontal="justify" vertical="justify"/>
    </xf>
    <xf numFmtId="1" fontId="1" fillId="0" borderId="8" xfId="1" applyNumberFormat="1" applyFont="1" applyFill="1" applyBorder="1" applyAlignment="1">
      <alignment horizontal="center"/>
    </xf>
    <xf numFmtId="2" fontId="1" fillId="0" borderId="10" xfId="1" applyNumberFormat="1" applyFont="1" applyFill="1" applyBorder="1" applyAlignment="1">
      <alignment horizontal="center"/>
    </xf>
    <xf numFmtId="0" fontId="0" fillId="0" borderId="20" xfId="0" applyBorder="1" applyAlignment="1">
      <alignment horizontal="center"/>
    </xf>
    <xf numFmtId="0" fontId="0" fillId="0" borderId="9" xfId="0" applyBorder="1" applyAlignment="1">
      <alignment horizontal="center" vertical="center"/>
    </xf>
    <xf numFmtId="0" fontId="0" fillId="0" borderId="20" xfId="0" applyBorder="1"/>
    <xf numFmtId="0" fontId="0" fillId="0" borderId="21" xfId="0" applyBorder="1"/>
    <xf numFmtId="0" fontId="0" fillId="0" borderId="22" xfId="0" applyBorder="1"/>
    <xf numFmtId="0" fontId="1" fillId="2" borderId="4" xfId="0" applyNumberFormat="1" applyFont="1" applyFill="1" applyBorder="1" applyAlignment="1">
      <alignment horizontal="justify" vertical="justify"/>
    </xf>
    <xf numFmtId="0" fontId="14" fillId="0" borderId="0" xfId="1" applyFont="1"/>
    <xf numFmtId="0" fontId="15" fillId="0" borderId="0" xfId="1" applyFont="1"/>
    <xf numFmtId="0" fontId="4" fillId="0" borderId="2" xfId="1" applyFont="1" applyBorder="1" applyAlignment="1">
      <alignment horizontal="center" vertical="center"/>
    </xf>
    <xf numFmtId="0" fontId="4" fillId="0" borderId="1" xfId="1" applyFont="1" applyBorder="1" applyAlignment="1">
      <alignment horizontal="center" vertical="center"/>
    </xf>
    <xf numFmtId="0" fontId="16" fillId="0" borderId="0" xfId="0" applyFont="1"/>
    <xf numFmtId="164" fontId="14" fillId="0" borderId="0" xfId="1" applyNumberFormat="1" applyFont="1"/>
    <xf numFmtId="0" fontId="4" fillId="0" borderId="2" xfId="1" applyFont="1" applyBorder="1" applyAlignment="1">
      <alignment horizontal="center" vertical="center" wrapText="1"/>
    </xf>
    <xf numFmtId="0" fontId="0" fillId="0" borderId="8" xfId="0" applyBorder="1" applyAlignment="1">
      <alignment horizontal="center" vertical="center"/>
    </xf>
    <xf numFmtId="0" fontId="0" fillId="0" borderId="3" xfId="0" quotePrefix="1" applyBorder="1" applyAlignment="1">
      <alignment horizontal="center" vertical="center"/>
    </xf>
    <xf numFmtId="0" fontId="3" fillId="0" borderId="4" xfId="1" quotePrefix="1" applyFont="1" applyFill="1" applyBorder="1" applyAlignment="1">
      <alignment horizontal="center" vertical="center"/>
    </xf>
    <xf numFmtId="0" fontId="1" fillId="0" borderId="3" xfId="1" applyFont="1" applyFill="1" applyBorder="1" applyAlignment="1">
      <alignment horizontal="center" vertical="center"/>
    </xf>
    <xf numFmtId="0" fontId="1" fillId="0" borderId="3" xfId="1" applyFont="1" applyFill="1" applyBorder="1" applyAlignment="1">
      <alignment horizontal="justify" wrapText="1"/>
    </xf>
    <xf numFmtId="0" fontId="1" fillId="0" borderId="3" xfId="0" applyFont="1" applyBorder="1" applyAlignment="1">
      <alignment horizontal="justify"/>
    </xf>
    <xf numFmtId="0" fontId="0" fillId="0" borderId="5" xfId="0" applyBorder="1" applyAlignment="1">
      <alignment horizontal="center"/>
    </xf>
    <xf numFmtId="43" fontId="0" fillId="0" borderId="9" xfId="2" applyFont="1" applyBorder="1"/>
    <xf numFmtId="0" fontId="1" fillId="0" borderId="5" xfId="1" quotePrefix="1" applyFont="1" applyFill="1" applyBorder="1" applyAlignment="1">
      <alignment horizontal="center" vertical="top"/>
    </xf>
    <xf numFmtId="0" fontId="0" fillId="0" borderId="20" xfId="0" quotePrefix="1" applyBorder="1" applyAlignment="1">
      <alignment horizontal="center"/>
    </xf>
    <xf numFmtId="43" fontId="0" fillId="0" borderId="20" xfId="2" applyFont="1" applyBorder="1"/>
    <xf numFmtId="0" fontId="0" fillId="0" borderId="21" xfId="0" quotePrefix="1" applyBorder="1" applyAlignment="1">
      <alignment horizontal="center"/>
    </xf>
    <xf numFmtId="0" fontId="0" fillId="0" borderId="21" xfId="0" applyBorder="1" applyAlignment="1">
      <alignment horizontal="center"/>
    </xf>
    <xf numFmtId="43" fontId="0" fillId="0" borderId="21" xfId="2" applyFont="1" applyBorder="1"/>
    <xf numFmtId="0" fontId="0" fillId="0" borderId="22" xfId="0" quotePrefix="1" applyBorder="1" applyAlignment="1">
      <alignment horizontal="center"/>
    </xf>
    <xf numFmtId="0" fontId="0" fillId="0" borderId="22" xfId="0" applyBorder="1" applyAlignment="1">
      <alignment horizontal="center"/>
    </xf>
    <xf numFmtId="43" fontId="0" fillId="0" borderId="22" xfId="2" applyFont="1" applyBorder="1"/>
    <xf numFmtId="0" fontId="11" fillId="0" borderId="20" xfId="0" applyFont="1" applyBorder="1"/>
    <xf numFmtId="0" fontId="0" fillId="0" borderId="25" xfId="0" applyBorder="1"/>
    <xf numFmtId="0" fontId="0" fillId="0" borderId="25" xfId="0" quotePrefix="1" applyBorder="1" applyAlignment="1">
      <alignment horizontal="center"/>
    </xf>
    <xf numFmtId="43" fontId="0" fillId="0" borderId="25" xfId="2" applyFont="1" applyBorder="1"/>
    <xf numFmtId="0" fontId="2" fillId="0" borderId="8" xfId="1" applyFont="1" applyFill="1" applyBorder="1" applyAlignment="1">
      <alignment horizontal="center"/>
    </xf>
    <xf numFmtId="168" fontId="3" fillId="0" borderId="4" xfId="2" applyNumberFormat="1" applyFont="1" applyFill="1" applyBorder="1" applyAlignment="1">
      <alignment horizontal="right"/>
    </xf>
    <xf numFmtId="0" fontId="1" fillId="0" borderId="8" xfId="1" applyFont="1" applyFill="1" applyBorder="1" applyAlignment="1">
      <alignment horizontal="left" vertical="center"/>
    </xf>
    <xf numFmtId="0" fontId="1" fillId="0" borderId="8" xfId="1" applyFont="1" applyFill="1" applyBorder="1" applyAlignment="1">
      <alignment horizontal="center" vertical="center"/>
    </xf>
    <xf numFmtId="167" fontId="1" fillId="0" borderId="8" xfId="1" applyNumberFormat="1" applyFont="1" applyFill="1" applyBorder="1" applyAlignment="1">
      <alignment horizontal="center" vertical="center"/>
    </xf>
    <xf numFmtId="2" fontId="1" fillId="0" borderId="10" xfId="1" applyNumberFormat="1" applyFont="1" applyFill="1" applyBorder="1" applyAlignment="1">
      <alignment horizontal="center" vertical="center"/>
    </xf>
    <xf numFmtId="168" fontId="1" fillId="0" borderId="8" xfId="2" applyNumberFormat="1" applyFont="1" applyFill="1" applyBorder="1" applyAlignment="1">
      <alignment horizontal="right" vertical="center"/>
    </xf>
    <xf numFmtId="0" fontId="1" fillId="0" borderId="4" xfId="1" applyFont="1" applyFill="1" applyBorder="1" applyAlignment="1">
      <alignment horizontal="left" vertical="center"/>
    </xf>
    <xf numFmtId="0" fontId="1" fillId="0" borderId="4" xfId="1" applyFont="1" applyFill="1" applyBorder="1" applyAlignment="1">
      <alignment horizontal="center" vertical="center"/>
    </xf>
    <xf numFmtId="167" fontId="1" fillId="0" borderId="4" xfId="1" applyNumberFormat="1" applyFont="1" applyFill="1" applyBorder="1" applyAlignment="1">
      <alignment horizontal="center" vertical="center"/>
    </xf>
    <xf numFmtId="2" fontId="1" fillId="0" borderId="6" xfId="1" applyNumberFormat="1" applyFont="1" applyFill="1" applyBorder="1" applyAlignment="1">
      <alignment horizontal="center" vertical="center"/>
    </xf>
    <xf numFmtId="168" fontId="1" fillId="0" borderId="4" xfId="2" applyNumberFormat="1" applyFont="1" applyFill="1" applyBorder="1" applyAlignment="1">
      <alignment horizontal="right" vertical="center"/>
    </xf>
    <xf numFmtId="0" fontId="1" fillId="0" borderId="8" xfId="0" quotePrefix="1" applyFont="1" applyBorder="1" applyAlignment="1">
      <alignment horizontal="center"/>
    </xf>
    <xf numFmtId="43" fontId="13" fillId="0" borderId="9" xfId="2" applyFont="1" applyBorder="1" applyAlignment="1">
      <alignment horizontal="center"/>
    </xf>
    <xf numFmtId="0" fontId="13" fillId="0" borderId="4" xfId="0" applyFont="1" applyFill="1" applyBorder="1" applyAlignment="1">
      <alignment horizontal="justify" vertical="top"/>
    </xf>
    <xf numFmtId="0" fontId="13" fillId="0" borderId="4" xfId="0" applyFont="1" applyBorder="1" applyAlignment="1">
      <alignment horizontal="center"/>
    </xf>
    <xf numFmtId="43" fontId="13" fillId="0" borderId="4" xfId="2" applyFont="1" applyBorder="1" applyAlignment="1">
      <alignment horizontal="center"/>
    </xf>
    <xf numFmtId="0" fontId="10" fillId="2" borderId="8" xfId="1" applyFont="1" applyFill="1" applyBorder="1" applyAlignment="1">
      <alignment horizontal="justify" vertical="justify"/>
    </xf>
    <xf numFmtId="0" fontId="10" fillId="2" borderId="8" xfId="1" applyFont="1" applyFill="1" applyBorder="1" applyAlignment="1">
      <alignment horizontal="center"/>
    </xf>
    <xf numFmtId="2" fontId="10" fillId="2" borderId="8" xfId="1" applyNumberFormat="1" applyFont="1" applyFill="1" applyBorder="1" applyAlignment="1">
      <alignment horizontal="center"/>
    </xf>
    <xf numFmtId="164" fontId="10" fillId="2" borderId="8" xfId="2" applyNumberFormat="1" applyFont="1" applyFill="1" applyBorder="1" applyAlignment="1">
      <alignment horizontal="center"/>
    </xf>
    <xf numFmtId="0" fontId="0" fillId="0" borderId="4" xfId="0" applyBorder="1" applyAlignment="1">
      <alignment horizontal="justify" vertical="top"/>
    </xf>
    <xf numFmtId="0" fontId="0" fillId="0" borderId="6" xfId="0" applyBorder="1" applyAlignment="1">
      <alignment horizontal="center"/>
    </xf>
    <xf numFmtId="43" fontId="0" fillId="0" borderId="4" xfId="2" applyFont="1" applyBorder="1"/>
    <xf numFmtId="168" fontId="18" fillId="0" borderId="26" xfId="0" applyNumberFormat="1" applyFont="1" applyBorder="1" applyAlignment="1">
      <alignment vertical="center"/>
    </xf>
    <xf numFmtId="0" fontId="1" fillId="0" borderId="3" xfId="0" applyFont="1" applyFill="1" applyBorder="1" applyAlignment="1">
      <alignment horizontal="justify" vertical="justify" wrapText="1"/>
    </xf>
    <xf numFmtId="0" fontId="1" fillId="0" borderId="3" xfId="0" quotePrefix="1" applyFont="1" applyFill="1" applyBorder="1" applyAlignment="1">
      <alignment horizontal="center"/>
    </xf>
    <xf numFmtId="1" fontId="1" fillId="0" borderId="3" xfId="0" applyNumberFormat="1" applyFont="1" applyFill="1" applyBorder="1" applyAlignment="1">
      <alignment horizontal="center"/>
    </xf>
    <xf numFmtId="169" fontId="1" fillId="0" borderId="3" xfId="4" applyNumberFormat="1" applyFont="1" applyFill="1" applyBorder="1" applyAlignment="1">
      <alignment horizontal="center"/>
    </xf>
    <xf numFmtId="0" fontId="1" fillId="0" borderId="3" xfId="0" applyNumberFormat="1" applyFont="1" applyFill="1" applyBorder="1" applyAlignment="1">
      <alignment horizontal="justify" vertical="justify" wrapText="1"/>
    </xf>
    <xf numFmtId="165" fontId="1" fillId="0" borderId="3" xfId="0" applyNumberFormat="1" applyFont="1" applyFill="1" applyBorder="1" applyAlignment="1">
      <alignment horizontal="center"/>
    </xf>
    <xf numFmtId="0" fontId="1" fillId="0" borderId="3" xfId="3" applyNumberFormat="1" applyFont="1" applyFill="1" applyBorder="1" applyAlignment="1">
      <alignment horizontal="center"/>
    </xf>
    <xf numFmtId="43" fontId="1" fillId="0" borderId="3" xfId="4" applyFont="1" applyFill="1" applyBorder="1" applyAlignment="1">
      <alignment horizontal="center"/>
    </xf>
    <xf numFmtId="1" fontId="1" fillId="0" borderId="3" xfId="0" quotePrefix="1" applyNumberFormat="1" applyFont="1" applyFill="1" applyBorder="1" applyAlignment="1">
      <alignment horizontal="center" vertical="top"/>
    </xf>
    <xf numFmtId="1" fontId="1" fillId="0" borderId="0" xfId="0" quotePrefix="1" applyNumberFormat="1" applyFont="1" applyFill="1" applyBorder="1" applyAlignment="1">
      <alignment horizontal="center" vertical="top"/>
    </xf>
    <xf numFmtId="0" fontId="1" fillId="0" borderId="9" xfId="0" applyFont="1" applyBorder="1" applyAlignment="1">
      <alignment horizontal="justify" vertical="top"/>
    </xf>
    <xf numFmtId="0" fontId="1" fillId="0" borderId="4" xfId="0" applyFont="1" applyBorder="1" applyAlignment="1">
      <alignment horizontal="justify" vertical="top"/>
    </xf>
    <xf numFmtId="0" fontId="0" fillId="0" borderId="3" xfId="0" applyBorder="1"/>
    <xf numFmtId="0" fontId="1" fillId="0" borderId="0" xfId="0" applyFont="1" applyFill="1" applyBorder="1" applyAlignment="1">
      <alignment horizontal="justify" vertical="justify"/>
    </xf>
    <xf numFmtId="167" fontId="0" fillId="0" borderId="3" xfId="0" applyNumberFormat="1" applyBorder="1" applyAlignment="1">
      <alignment horizontal="center"/>
    </xf>
    <xf numFmtId="4" fontId="0" fillId="0" borderId="3" xfId="4" applyNumberFormat="1" applyFont="1" applyBorder="1" applyAlignment="1">
      <alignment horizontal="right"/>
    </xf>
    <xf numFmtId="0" fontId="1" fillId="0" borderId="3" xfId="0" applyFont="1" applyBorder="1" applyAlignment="1">
      <alignment horizontal="justify" vertical="center"/>
    </xf>
    <xf numFmtId="0" fontId="0" fillId="0" borderId="3" xfId="0" applyBorder="1" applyAlignment="1">
      <alignment horizontal="justify" vertical="top"/>
    </xf>
    <xf numFmtId="43" fontId="0" fillId="0" borderId="3" xfId="3" applyFont="1" applyBorder="1"/>
    <xf numFmtId="0" fontId="1" fillId="0" borderId="8" xfId="0" applyFont="1" applyBorder="1" applyAlignment="1">
      <alignment horizontal="justify"/>
    </xf>
    <xf numFmtId="43" fontId="0" fillId="0" borderId="8" xfId="2" applyFont="1" applyBorder="1"/>
    <xf numFmtId="0" fontId="1" fillId="0" borderId="4" xfId="0" applyFont="1" applyBorder="1" applyAlignment="1">
      <alignment horizontal="justify"/>
    </xf>
    <xf numFmtId="0" fontId="1" fillId="0" borderId="4" xfId="0" applyFont="1" applyBorder="1" applyAlignment="1">
      <alignment horizontal="center"/>
    </xf>
    <xf numFmtId="4" fontId="0" fillId="0" borderId="3" xfId="2" applyNumberFormat="1" applyFont="1" applyBorder="1" applyAlignment="1">
      <alignment horizontal="right"/>
    </xf>
    <xf numFmtId="166" fontId="18" fillId="0" borderId="29" xfId="0" applyNumberFormat="1" applyFont="1" applyBorder="1" applyAlignment="1">
      <alignment vertical="center" shrinkToFit="1"/>
    </xf>
    <xf numFmtId="0" fontId="0" fillId="0" borderId="3" xfId="0" applyBorder="1" applyAlignment="1">
      <alignment horizontal="center" vertical="center"/>
    </xf>
    <xf numFmtId="0" fontId="1" fillId="0" borderId="3" xfId="0" applyFont="1" applyFill="1" applyBorder="1" applyAlignment="1">
      <alignment horizontal="justify" vertical="center" wrapText="1"/>
    </xf>
    <xf numFmtId="0" fontId="1" fillId="0" borderId="3" xfId="0" applyFont="1" applyBorder="1" applyAlignment="1">
      <alignment horizontal="center" vertical="center"/>
    </xf>
    <xf numFmtId="1" fontId="1" fillId="0" borderId="3" xfId="0" applyNumberFormat="1" applyFont="1" applyBorder="1" applyAlignment="1">
      <alignment horizontal="justify" vertical="center" wrapText="1"/>
    </xf>
    <xf numFmtId="1" fontId="1" fillId="0" borderId="3" xfId="0" applyNumberFormat="1" applyFont="1" applyBorder="1" applyAlignment="1">
      <alignment horizontal="center" vertical="center"/>
    </xf>
    <xf numFmtId="166" fontId="0" fillId="0" borderId="3" xfId="0" applyNumberFormat="1" applyBorder="1" applyAlignment="1">
      <alignment horizontal="center" vertical="center"/>
    </xf>
    <xf numFmtId="0" fontId="1" fillId="0" borderId="3" xfId="0" quotePrefix="1" applyFont="1" applyFill="1" applyBorder="1" applyAlignment="1">
      <alignment horizontal="justify" vertical="center"/>
    </xf>
    <xf numFmtId="0" fontId="1" fillId="0" borderId="3" xfId="0" quotePrefix="1" applyFont="1" applyBorder="1" applyAlignment="1">
      <alignment horizontal="center" vertical="center"/>
    </xf>
    <xf numFmtId="165" fontId="0" fillId="0" borderId="3" xfId="0" applyNumberFormat="1" applyBorder="1" applyAlignment="1">
      <alignment horizontal="center" vertical="center"/>
    </xf>
    <xf numFmtId="0" fontId="1" fillId="0" borderId="3" xfId="0" applyFont="1" applyBorder="1" applyAlignment="1">
      <alignment horizontal="justify" vertical="center" wrapText="1"/>
    </xf>
    <xf numFmtId="0" fontId="0" fillId="0" borderId="3" xfId="0" applyBorder="1" applyAlignment="1">
      <alignment horizontal="justify" vertical="center"/>
    </xf>
    <xf numFmtId="43" fontId="0" fillId="0" borderId="3" xfId="2" applyFont="1" applyBorder="1" applyAlignment="1"/>
    <xf numFmtId="0" fontId="1" fillId="0" borderId="3" xfId="0" applyFont="1" applyFill="1" applyBorder="1" applyAlignment="1">
      <alignment horizontal="center" vertical="center"/>
    </xf>
    <xf numFmtId="165" fontId="1" fillId="0" borderId="3" xfId="0" applyNumberFormat="1" applyFont="1" applyFill="1" applyBorder="1" applyAlignment="1">
      <alignment horizontal="center" vertical="center"/>
    </xf>
    <xf numFmtId="2" fontId="1" fillId="0" borderId="3" xfId="3" applyNumberFormat="1" applyFont="1" applyFill="1" applyBorder="1" applyAlignment="1">
      <alignment horizontal="center" vertical="center"/>
    </xf>
    <xf numFmtId="168" fontId="18" fillId="0" borderId="1" xfId="0" applyNumberFormat="1" applyFont="1" applyBorder="1" applyAlignment="1">
      <alignment vertical="center"/>
    </xf>
    <xf numFmtId="1" fontId="1" fillId="0" borderId="3" xfId="0" quotePrefix="1" applyNumberFormat="1" applyFont="1" applyFill="1" applyBorder="1" applyAlignment="1">
      <alignment horizontal="center" vertical="center"/>
    </xf>
    <xf numFmtId="0" fontId="1" fillId="0" borderId="3" xfId="0" applyFont="1" applyFill="1" applyBorder="1" applyAlignment="1">
      <alignment horizontal="justify" vertical="center"/>
    </xf>
    <xf numFmtId="1" fontId="1" fillId="0" borderId="3" xfId="0" applyNumberFormat="1" applyFont="1" applyFill="1" applyBorder="1" applyAlignment="1">
      <alignment horizontal="center" vertical="center"/>
    </xf>
    <xf numFmtId="43" fontId="1" fillId="0" borderId="3" xfId="4" applyFont="1" applyFill="1" applyBorder="1" applyAlignment="1">
      <alignment horizontal="center" vertical="center"/>
    </xf>
    <xf numFmtId="0" fontId="1" fillId="0" borderId="6" xfId="1" quotePrefix="1" applyFont="1" applyFill="1" applyBorder="1" applyAlignment="1">
      <alignment horizontal="center" vertical="top"/>
    </xf>
    <xf numFmtId="0" fontId="1" fillId="2" borderId="4" xfId="0" applyFont="1" applyFill="1" applyBorder="1" applyAlignment="1">
      <alignment horizontal="justify" vertical="justify"/>
    </xf>
    <xf numFmtId="0" fontId="21" fillId="0" borderId="0" xfId="0" applyFont="1" applyBorder="1" applyAlignment="1">
      <alignment horizontal="center" wrapText="1"/>
    </xf>
    <xf numFmtId="0" fontId="12" fillId="0" borderId="3" xfId="0" applyNumberFormat="1" applyFont="1" applyFill="1" applyBorder="1" applyAlignment="1">
      <alignment horizontal="center" vertical="center" wrapText="1"/>
    </xf>
    <xf numFmtId="0" fontId="22" fillId="2" borderId="3" xfId="0" applyFont="1" applyFill="1" applyBorder="1" applyAlignment="1">
      <alignment horizontal="center" vertical="center" wrapText="1"/>
    </xf>
    <xf numFmtId="0" fontId="23" fillId="2" borderId="4" xfId="0" applyFont="1" applyFill="1" applyBorder="1" applyAlignment="1">
      <alignment horizontal="center" vertical="center" wrapText="1"/>
    </xf>
    <xf numFmtId="2" fontId="8" fillId="2" borderId="4" xfId="0" applyNumberFormat="1"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2" borderId="4" xfId="4" applyNumberFormat="1" applyFont="1" applyFill="1" applyBorder="1" applyAlignment="1">
      <alignment horizontal="center" vertical="center" wrapText="1"/>
    </xf>
    <xf numFmtId="2" fontId="8" fillId="2" borderId="3"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8" fillId="2" borderId="3" xfId="4" applyNumberFormat="1" applyFont="1" applyFill="1" applyBorder="1" applyAlignment="1">
      <alignment horizontal="center" vertical="center" wrapText="1"/>
    </xf>
    <xf numFmtId="0" fontId="8" fillId="2" borderId="9" xfId="0" applyNumberFormat="1" applyFont="1" applyFill="1" applyBorder="1" applyAlignment="1">
      <alignment horizontal="center" vertical="center" wrapText="1"/>
    </xf>
    <xf numFmtId="0" fontId="23" fillId="2" borderId="3" xfId="0" applyFont="1" applyFill="1" applyBorder="1" applyAlignment="1">
      <alignment horizontal="center" vertical="center" wrapText="1"/>
    </xf>
    <xf numFmtId="2" fontId="8" fillId="2" borderId="3" xfId="4" applyNumberFormat="1" applyFont="1" applyFill="1" applyBorder="1" applyAlignment="1">
      <alignment horizontal="center" vertical="center" wrapText="1"/>
    </xf>
    <xf numFmtId="2" fontId="8" fillId="2" borderId="8" xfId="0" applyNumberFormat="1" applyFont="1" applyFill="1" applyBorder="1" applyAlignment="1">
      <alignment horizontal="center" vertical="center" wrapText="1"/>
    </xf>
    <xf numFmtId="0" fontId="8" fillId="2" borderId="10" xfId="0" applyNumberFormat="1" applyFont="1" applyFill="1" applyBorder="1" applyAlignment="1">
      <alignment horizontal="center" vertical="center" wrapText="1"/>
    </xf>
    <xf numFmtId="0" fontId="8" fillId="2" borderId="8" xfId="4" applyNumberFormat="1" applyFont="1" applyFill="1" applyBorder="1" applyAlignment="1">
      <alignment horizontal="center" vertical="center" wrapText="1"/>
    </xf>
    <xf numFmtId="0" fontId="8" fillId="2" borderId="23" xfId="4"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xf>
    <xf numFmtId="0" fontId="24" fillId="2" borderId="9" xfId="0" applyFont="1" applyFill="1" applyBorder="1" applyAlignment="1">
      <alignment horizontal="center" vertical="center" wrapText="1"/>
    </xf>
    <xf numFmtId="0" fontId="12" fillId="2" borderId="0" xfId="0" applyFont="1" applyFill="1" applyBorder="1" applyAlignment="1">
      <alignment horizontal="left" vertical="center"/>
    </xf>
    <xf numFmtId="2" fontId="8" fillId="2" borderId="9" xfId="0" applyNumberFormat="1" applyFont="1" applyFill="1" applyBorder="1" applyAlignment="1">
      <alignment horizontal="center" vertical="center"/>
    </xf>
    <xf numFmtId="0" fontId="8" fillId="2" borderId="19" xfId="0" applyNumberFormat="1" applyFont="1" applyFill="1" applyBorder="1" applyAlignment="1">
      <alignment horizontal="center" vertical="center" wrapText="1"/>
    </xf>
    <xf numFmtId="0" fontId="8" fillId="2" borderId="0" xfId="0" applyNumberFormat="1" applyFont="1" applyFill="1" applyBorder="1" applyAlignment="1">
      <alignment horizontal="center" vertical="center" wrapText="1"/>
    </xf>
    <xf numFmtId="170" fontId="8" fillId="2" borderId="0" xfId="0" applyNumberFormat="1" applyFont="1" applyFill="1" applyBorder="1" applyAlignment="1">
      <alignment horizontal="left" vertical="center" wrapText="1"/>
    </xf>
    <xf numFmtId="170" fontId="12" fillId="0" borderId="0" xfId="0" applyNumberFormat="1" applyFont="1" applyFill="1" applyBorder="1" applyAlignment="1">
      <alignment horizontal="left" vertical="center" wrapText="1"/>
    </xf>
    <xf numFmtId="0" fontId="8" fillId="2" borderId="9" xfId="0" applyFont="1" applyFill="1" applyBorder="1" applyAlignment="1">
      <alignment horizontal="center" vertical="center" wrapText="1"/>
    </xf>
    <xf numFmtId="0" fontId="8" fillId="2" borderId="4" xfId="0" applyFont="1" applyFill="1" applyBorder="1" applyAlignment="1">
      <alignment horizontal="center" vertical="center" wrapText="1"/>
    </xf>
    <xf numFmtId="170" fontId="8" fillId="2" borderId="24" xfId="0" applyNumberFormat="1" applyFont="1" applyFill="1" applyBorder="1" applyAlignment="1">
      <alignment horizontal="left" vertical="center" wrapText="1"/>
    </xf>
    <xf numFmtId="2" fontId="8" fillId="2" borderId="4"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12" fillId="2" borderId="8" xfId="0" applyFont="1" applyFill="1" applyBorder="1" applyAlignment="1">
      <alignment horizontal="left" vertical="center"/>
    </xf>
    <xf numFmtId="2" fontId="8" fillId="2" borderId="8" xfId="0" applyNumberFormat="1" applyFont="1" applyFill="1" applyBorder="1" applyAlignment="1">
      <alignment horizontal="center" vertical="center"/>
    </xf>
    <xf numFmtId="2" fontId="8" fillId="2" borderId="5" xfId="0" applyNumberFormat="1" applyFont="1" applyFill="1" applyBorder="1" applyAlignment="1">
      <alignment horizontal="center" vertical="center"/>
    </xf>
    <xf numFmtId="0" fontId="13" fillId="0" borderId="9" xfId="0" applyFont="1" applyBorder="1"/>
    <xf numFmtId="170" fontId="8" fillId="2" borderId="9" xfId="0" applyNumberFormat="1" applyFont="1" applyFill="1" applyBorder="1" applyAlignment="1">
      <alignment horizontal="left" vertical="center" wrapText="1"/>
    </xf>
    <xf numFmtId="0" fontId="13" fillId="0" borderId="0" xfId="0" applyFont="1"/>
    <xf numFmtId="0" fontId="12" fillId="2" borderId="9" xfId="0" applyFont="1" applyFill="1" applyBorder="1" applyAlignment="1">
      <alignment horizontal="left" vertical="center"/>
    </xf>
    <xf numFmtId="0" fontId="13" fillId="0" borderId="9" xfId="0" applyFont="1" applyBorder="1" applyAlignment="1">
      <alignment horizontal="center" vertical="center"/>
    </xf>
    <xf numFmtId="0" fontId="13" fillId="0" borderId="0" xfId="0" applyFont="1" applyAlignment="1">
      <alignment horizontal="center" vertical="center"/>
    </xf>
    <xf numFmtId="170" fontId="8" fillId="2" borderId="9" xfId="0" applyNumberFormat="1" applyFont="1" applyFill="1" applyBorder="1" applyAlignment="1">
      <alignment vertical="center" wrapText="1"/>
    </xf>
    <xf numFmtId="170" fontId="12" fillId="0" borderId="9" xfId="0" applyNumberFormat="1" applyFont="1" applyFill="1" applyBorder="1" applyAlignment="1">
      <alignment vertical="center" wrapText="1"/>
    </xf>
    <xf numFmtId="0" fontId="13" fillId="0" borderId="4" xfId="0" applyFont="1" applyBorder="1"/>
    <xf numFmtId="170" fontId="8" fillId="2" borderId="4" xfId="0" applyNumberFormat="1" applyFont="1" applyFill="1" applyBorder="1" applyAlignment="1">
      <alignment vertical="center" wrapText="1"/>
    </xf>
    <xf numFmtId="0" fontId="13" fillId="0" borderId="24" xfId="0" applyFont="1" applyBorder="1" applyAlignment="1">
      <alignment horizontal="center" vertical="center"/>
    </xf>
    <xf numFmtId="0" fontId="13" fillId="0" borderId="17" xfId="0" applyFont="1" applyBorder="1" applyAlignment="1">
      <alignment horizontal="center" vertical="center"/>
    </xf>
    <xf numFmtId="170" fontId="8" fillId="0" borderId="9" xfId="0" applyNumberFormat="1" applyFont="1" applyFill="1" applyBorder="1" applyAlignment="1">
      <alignment horizontal="left" vertical="center" wrapText="1"/>
    </xf>
    <xf numFmtId="170" fontId="8" fillId="0" borderId="4" xfId="0" applyNumberFormat="1" applyFont="1" applyFill="1" applyBorder="1" applyAlignment="1">
      <alignment horizontal="left" vertical="center" wrapText="1"/>
    </xf>
    <xf numFmtId="0" fontId="8" fillId="2" borderId="4" xfId="0" applyFont="1" applyFill="1" applyBorder="1" applyAlignment="1">
      <alignment horizontal="justify" vertical="center" wrapText="1"/>
    </xf>
    <xf numFmtId="0" fontId="8" fillId="2" borderId="3" xfId="0" applyFont="1" applyFill="1" applyBorder="1" applyAlignment="1">
      <alignment horizontal="justify" vertical="center" wrapText="1"/>
    </xf>
    <xf numFmtId="0" fontId="13" fillId="0" borderId="0" xfId="0" applyFont="1" applyAlignment="1">
      <alignment horizontal="justify" vertical="center" wrapText="1"/>
    </xf>
    <xf numFmtId="170" fontId="8" fillId="2" borderId="3" xfId="0" applyNumberFormat="1" applyFont="1" applyFill="1" applyBorder="1" applyAlignment="1">
      <alignment horizontal="justify" vertical="center" wrapText="1"/>
    </xf>
    <xf numFmtId="170" fontId="8" fillId="0" borderId="3" xfId="0" applyNumberFormat="1" applyFont="1" applyFill="1" applyBorder="1" applyAlignment="1">
      <alignment horizontal="justify" vertical="center" wrapText="1"/>
    </xf>
    <xf numFmtId="170" fontId="8" fillId="0" borderId="8" xfId="0" applyNumberFormat="1" applyFont="1" applyFill="1" applyBorder="1" applyAlignment="1">
      <alignment horizontal="justify" vertical="center" wrapText="1"/>
    </xf>
    <xf numFmtId="0" fontId="8" fillId="0" borderId="3" xfId="0" applyFont="1" applyFill="1" applyBorder="1" applyAlignment="1">
      <alignment horizontal="justify" vertical="center" wrapText="1"/>
    </xf>
    <xf numFmtId="0" fontId="8" fillId="2" borderId="0" xfId="0" applyFont="1" applyFill="1" applyBorder="1" applyAlignment="1">
      <alignment horizontal="justify" vertical="center" wrapText="1"/>
    </xf>
    <xf numFmtId="0" fontId="8" fillId="0" borderId="0" xfId="0" applyFont="1" applyFill="1" applyBorder="1" applyAlignment="1">
      <alignment horizontal="justify" vertical="center" wrapText="1"/>
    </xf>
    <xf numFmtId="0" fontId="8" fillId="0" borderId="19" xfId="0" applyNumberFormat="1" applyFont="1" applyFill="1" applyBorder="1" applyAlignment="1">
      <alignment horizontal="center" vertical="center"/>
    </xf>
    <xf numFmtId="0" fontId="8" fillId="0" borderId="19" xfId="0" applyFont="1" applyFill="1" applyBorder="1" applyAlignment="1">
      <alignment horizontal="justify" vertical="center" wrapText="1"/>
    </xf>
    <xf numFmtId="2" fontId="8" fillId="2" borderId="19" xfId="0" applyNumberFormat="1" applyFont="1" applyFill="1" applyBorder="1" applyAlignment="1">
      <alignment horizontal="center" vertical="center" wrapText="1"/>
    </xf>
    <xf numFmtId="0" fontId="8" fillId="2" borderId="19" xfId="4"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xf>
    <xf numFmtId="2" fontId="8" fillId="2" borderId="0" xfId="0" applyNumberFormat="1" applyFont="1" applyFill="1" applyBorder="1" applyAlignment="1">
      <alignment horizontal="center" vertical="center" wrapText="1"/>
    </xf>
    <xf numFmtId="0" fontId="8" fillId="2" borderId="0" xfId="4" applyNumberFormat="1" applyFont="1" applyFill="1" applyBorder="1" applyAlignment="1">
      <alignment horizontal="center" vertical="center" wrapText="1"/>
    </xf>
    <xf numFmtId="0" fontId="24" fillId="2" borderId="8" xfId="0" applyFont="1" applyFill="1" applyBorder="1" applyAlignment="1">
      <alignment horizontal="center" vertical="center" wrapText="1"/>
    </xf>
    <xf numFmtId="0" fontId="12" fillId="2" borderId="19" xfId="0" applyFont="1" applyFill="1" applyBorder="1" applyAlignment="1">
      <alignment horizontal="justify" vertical="center"/>
    </xf>
    <xf numFmtId="0" fontId="13" fillId="0" borderId="19" xfId="0" applyFont="1" applyBorder="1"/>
    <xf numFmtId="0" fontId="13" fillId="0" borderId="0" xfId="0" applyFont="1" applyBorder="1"/>
    <xf numFmtId="0" fontId="13" fillId="0" borderId="8" xfId="0" applyFont="1" applyBorder="1"/>
    <xf numFmtId="0" fontId="25" fillId="0" borderId="23" xfId="0" applyFont="1" applyBorder="1" applyAlignment="1">
      <alignment vertical="center"/>
    </xf>
    <xf numFmtId="0" fontId="13" fillId="0" borderId="8" xfId="0" applyFont="1" applyBorder="1" applyAlignment="1">
      <alignment horizontal="center" vertical="center"/>
    </xf>
    <xf numFmtId="0" fontId="1" fillId="0" borderId="10" xfId="0" applyFont="1" applyBorder="1" applyAlignment="1">
      <alignment horizontal="justify" vertical="center" wrapText="1"/>
    </xf>
    <xf numFmtId="0" fontId="1" fillId="0" borderId="8" xfId="0" applyFont="1" applyBorder="1" applyAlignment="1">
      <alignment horizontal="center"/>
    </xf>
    <xf numFmtId="0" fontId="1" fillId="0" borderId="5" xfId="0" applyFont="1" applyBorder="1" applyAlignment="1">
      <alignment vertical="center" wrapText="1"/>
    </xf>
    <xf numFmtId="0" fontId="1" fillId="0" borderId="9" xfId="0" applyFont="1" applyBorder="1" applyAlignment="1">
      <alignment horizontal="center"/>
    </xf>
    <xf numFmtId="0" fontId="0" fillId="0" borderId="4" xfId="0" applyBorder="1" applyAlignment="1">
      <alignment horizontal="center" vertical="center"/>
    </xf>
    <xf numFmtId="0" fontId="1" fillId="0" borderId="6" xfId="0" applyFont="1" applyBorder="1" applyAlignment="1">
      <alignment vertical="center" wrapText="1"/>
    </xf>
    <xf numFmtId="0" fontId="1" fillId="0" borderId="0" xfId="0" applyFont="1" applyBorder="1" applyAlignment="1">
      <alignment horizontal="center"/>
    </xf>
    <xf numFmtId="0" fontId="1" fillId="0" borderId="3" xfId="0" applyFont="1" applyBorder="1" applyAlignment="1">
      <alignment horizontal="center"/>
    </xf>
    <xf numFmtId="0" fontId="8" fillId="2" borderId="9" xfId="0" applyFont="1" applyFill="1" applyBorder="1" applyAlignment="1">
      <alignment horizontal="justify" vertical="center" wrapText="1"/>
    </xf>
    <xf numFmtId="0" fontId="1" fillId="0" borderId="4" xfId="0" applyFont="1" applyBorder="1" applyAlignment="1">
      <alignment horizontal="justify" vertical="center" wrapText="1"/>
    </xf>
    <xf numFmtId="0" fontId="1" fillId="0" borderId="9" xfId="0" applyFont="1" applyBorder="1" applyAlignment="1">
      <alignment horizontal="justify" vertical="center" wrapText="1"/>
    </xf>
    <xf numFmtId="166" fontId="8" fillId="2" borderId="3" xfId="4" applyNumberFormat="1" applyFont="1" applyFill="1" applyBorder="1" applyAlignment="1">
      <alignment horizontal="right" vertical="center" wrapText="1"/>
    </xf>
    <xf numFmtId="166" fontId="8" fillId="2" borderId="19" xfId="4" applyNumberFormat="1" applyFont="1" applyFill="1" applyBorder="1" applyAlignment="1">
      <alignment horizontal="right" vertical="center" wrapText="1"/>
    </xf>
    <xf numFmtId="166" fontId="8" fillId="2" borderId="0" xfId="4" applyNumberFormat="1" applyFont="1" applyFill="1" applyBorder="1" applyAlignment="1">
      <alignment horizontal="right" vertical="center" wrapText="1"/>
    </xf>
    <xf numFmtId="166" fontId="10" fillId="0" borderId="8" xfId="2" applyNumberFormat="1" applyFont="1" applyBorder="1" applyAlignment="1">
      <alignment horizontal="right"/>
    </xf>
    <xf numFmtId="166" fontId="10" fillId="0" borderId="9" xfId="2" applyNumberFormat="1" applyFont="1" applyBorder="1" applyAlignment="1">
      <alignment horizontal="right"/>
    </xf>
    <xf numFmtId="166" fontId="10" fillId="0" borderId="4" xfId="2" applyNumberFormat="1" applyFont="1" applyBorder="1" applyAlignment="1">
      <alignment horizontal="right"/>
    </xf>
    <xf numFmtId="0" fontId="4" fillId="0" borderId="3" xfId="4" applyNumberFormat="1" applyFont="1" applyFill="1" applyBorder="1" applyAlignment="1">
      <alignment horizontal="center" vertical="center" wrapText="1"/>
    </xf>
    <xf numFmtId="0" fontId="13" fillId="0" borderId="24" xfId="0" applyFont="1" applyBorder="1"/>
    <xf numFmtId="0" fontId="8" fillId="2" borderId="19" xfId="0" applyFont="1" applyFill="1" applyBorder="1" applyAlignment="1">
      <alignment horizontal="justify" vertical="center" wrapText="1"/>
    </xf>
    <xf numFmtId="0" fontId="13" fillId="0" borderId="19" xfId="4" applyNumberFormat="1" applyFont="1" applyBorder="1"/>
    <xf numFmtId="166" fontId="13" fillId="0" borderId="19" xfId="4" applyNumberFormat="1" applyFont="1" applyBorder="1" applyAlignment="1">
      <alignment horizontal="right"/>
    </xf>
    <xf numFmtId="0" fontId="13" fillId="0" borderId="0" xfId="4" applyNumberFormat="1" applyFont="1" applyBorder="1"/>
    <xf numFmtId="166" fontId="13" fillId="0" borderId="0" xfId="4" applyNumberFormat="1" applyFont="1" applyBorder="1" applyAlignment="1">
      <alignment horizontal="right"/>
    </xf>
    <xf numFmtId="0" fontId="12" fillId="2" borderId="8" xfId="0" applyFont="1" applyFill="1" applyBorder="1" applyAlignment="1">
      <alignment vertical="center"/>
    </xf>
    <xf numFmtId="0" fontId="0" fillId="0" borderId="19" xfId="0" applyBorder="1" applyAlignment="1">
      <alignment horizontal="center" vertical="center"/>
    </xf>
    <xf numFmtId="0" fontId="1" fillId="0" borderId="19" xfId="0" applyFont="1" applyBorder="1" applyAlignment="1">
      <alignment horizontal="justify" vertical="center" wrapText="1"/>
    </xf>
    <xf numFmtId="0" fontId="0" fillId="0" borderId="0" xfId="0" applyBorder="1" applyAlignment="1">
      <alignment horizontal="center" vertical="center"/>
    </xf>
    <xf numFmtId="0" fontId="1" fillId="0" borderId="0" xfId="0" applyFont="1" applyBorder="1" applyAlignment="1">
      <alignment horizontal="justify" vertical="center" wrapText="1"/>
    </xf>
    <xf numFmtId="166" fontId="10" fillId="0" borderId="0" xfId="2" applyNumberFormat="1" applyFont="1" applyBorder="1" applyAlignment="1">
      <alignment horizontal="right"/>
    </xf>
    <xf numFmtId="0" fontId="1" fillId="0" borderId="19" xfId="0" applyFont="1" applyBorder="1" applyAlignment="1">
      <alignment vertical="center" wrapText="1"/>
    </xf>
    <xf numFmtId="0" fontId="1" fillId="0" borderId="0" xfId="0" applyFont="1" applyBorder="1" applyAlignment="1">
      <alignment vertical="center" wrapText="1"/>
    </xf>
    <xf numFmtId="166" fontId="15" fillId="0" borderId="26" xfId="2" applyNumberFormat="1" applyFont="1" applyBorder="1" applyAlignment="1">
      <alignment horizontal="right" vertical="center"/>
    </xf>
    <xf numFmtId="0" fontId="14" fillId="0" borderId="30" xfId="1" applyFont="1" applyBorder="1" applyAlignment="1">
      <alignment vertical="center" shrinkToFit="1"/>
    </xf>
    <xf numFmtId="164" fontId="14" fillId="0" borderId="31" xfId="2" applyNumberFormat="1" applyFont="1" applyBorder="1" applyAlignment="1">
      <alignment horizontal="right" vertical="center" shrinkToFit="1"/>
    </xf>
    <xf numFmtId="164" fontId="14" fillId="0" borderId="31" xfId="1" applyNumberFormat="1" applyFont="1" applyBorder="1" applyAlignment="1">
      <alignment horizontal="center" vertical="center" shrinkToFit="1"/>
    </xf>
    <xf numFmtId="9" fontId="14" fillId="0" borderId="31" xfId="3" applyNumberFormat="1" applyFont="1" applyBorder="1" applyAlignment="1">
      <alignment horizontal="center" vertical="center" shrinkToFit="1"/>
    </xf>
    <xf numFmtId="168" fontId="14" fillId="0" borderId="32" xfId="2" applyNumberFormat="1" applyFont="1" applyBorder="1" applyAlignment="1">
      <alignment horizontal="center" vertical="center" shrinkToFit="1"/>
    </xf>
    <xf numFmtId="0" fontId="14" fillId="0" borderId="33" xfId="1" applyFont="1" applyBorder="1" applyAlignment="1">
      <alignment vertical="center" shrinkToFit="1"/>
    </xf>
    <xf numFmtId="164" fontId="14" fillId="0" borderId="3" xfId="2" applyNumberFormat="1" applyFont="1" applyBorder="1" applyAlignment="1">
      <alignment horizontal="right" vertical="center" shrinkToFit="1"/>
    </xf>
    <xf numFmtId="164" fontId="14" fillId="0" borderId="3" xfId="1" applyNumberFormat="1" applyFont="1" applyBorder="1" applyAlignment="1">
      <alignment horizontal="center" vertical="center" shrinkToFit="1"/>
    </xf>
    <xf numFmtId="9" fontId="14" fillId="0" borderId="3" xfId="3" applyNumberFormat="1" applyFont="1" applyBorder="1" applyAlignment="1">
      <alignment horizontal="center" vertical="center" shrinkToFit="1"/>
    </xf>
    <xf numFmtId="168" fontId="14" fillId="0" borderId="34" xfId="2" applyNumberFormat="1" applyFont="1" applyBorder="1" applyAlignment="1">
      <alignment horizontal="center" vertical="center" shrinkToFit="1"/>
    </xf>
    <xf numFmtId="168" fontId="4" fillId="0" borderId="2" xfId="2" applyNumberFormat="1" applyFont="1" applyBorder="1" applyAlignment="1">
      <alignment horizontal="right" vertical="center" shrinkToFit="1"/>
    </xf>
    <xf numFmtId="43" fontId="14" fillId="0" borderId="3" xfId="1" applyNumberFormat="1" applyFont="1" applyBorder="1" applyAlignment="1">
      <alignment horizontal="center" vertical="center" shrinkToFit="1"/>
    </xf>
    <xf numFmtId="0" fontId="13" fillId="0" borderId="19" xfId="0" quotePrefix="1" applyFont="1" applyBorder="1" applyAlignment="1">
      <alignment horizontal="center" vertical="center"/>
    </xf>
    <xf numFmtId="0" fontId="13" fillId="0" borderId="19" xfId="0" applyFont="1" applyFill="1" applyBorder="1" applyAlignment="1">
      <alignment horizontal="justify" vertical="top"/>
    </xf>
    <xf numFmtId="0" fontId="13" fillId="0" borderId="19" xfId="0" applyFont="1" applyBorder="1" applyAlignment="1">
      <alignment horizontal="center"/>
    </xf>
    <xf numFmtId="43" fontId="13" fillId="0" borderId="19" xfId="2" applyFont="1" applyBorder="1" applyAlignment="1">
      <alignment horizontal="center"/>
    </xf>
    <xf numFmtId="0" fontId="13" fillId="0" borderId="0" xfId="0" quotePrefix="1" applyFont="1" applyBorder="1" applyAlignment="1">
      <alignment horizontal="center" vertical="center"/>
    </xf>
    <xf numFmtId="0" fontId="13" fillId="0" borderId="0" xfId="0" applyFont="1" applyFill="1" applyBorder="1" applyAlignment="1">
      <alignment horizontal="justify" vertical="top"/>
    </xf>
    <xf numFmtId="0" fontId="13" fillId="0" borderId="0" xfId="0" applyFont="1" applyBorder="1" applyAlignment="1">
      <alignment horizontal="center"/>
    </xf>
    <xf numFmtId="43" fontId="13" fillId="0" borderId="0" xfId="2" applyFont="1" applyBorder="1" applyAlignment="1">
      <alignment horizontal="center"/>
    </xf>
    <xf numFmtId="0" fontId="1" fillId="0" borderId="19" xfId="0" applyFont="1" applyBorder="1" applyAlignment="1">
      <alignment horizontal="center" vertical="center"/>
    </xf>
    <xf numFmtId="166" fontId="0" fillId="0" borderId="19" xfId="0" applyNumberFormat="1" applyBorder="1" applyAlignment="1">
      <alignment horizontal="center" vertical="center"/>
    </xf>
    <xf numFmtId="0" fontId="1" fillId="0" borderId="0" xfId="0" applyFont="1" applyBorder="1" applyAlignment="1">
      <alignment horizontal="center" vertical="center"/>
    </xf>
    <xf numFmtId="166" fontId="0" fillId="0" borderId="0" xfId="0" applyNumberFormat="1" applyBorder="1" applyAlignment="1">
      <alignment horizontal="center" vertical="center"/>
    </xf>
    <xf numFmtId="0" fontId="4" fillId="0" borderId="1" xfId="1" applyFont="1" applyBorder="1" applyAlignment="1">
      <alignment horizontal="center" vertical="center" wrapText="1"/>
    </xf>
    <xf numFmtId="0" fontId="15" fillId="0" borderId="0" xfId="1" applyFont="1" applyAlignment="1">
      <alignment horizontal="left"/>
    </xf>
    <xf numFmtId="164" fontId="1" fillId="0" borderId="8" xfId="2" applyNumberFormat="1" applyFont="1" applyFill="1" applyBorder="1" applyAlignment="1">
      <alignment horizontal="center"/>
    </xf>
    <xf numFmtId="164" fontId="1" fillId="0" borderId="4" xfId="2" applyNumberFormat="1" applyFont="1" applyFill="1" applyBorder="1" applyAlignment="1">
      <alignment horizontal="center"/>
    </xf>
    <xf numFmtId="0" fontId="0" fillId="0" borderId="8" xfId="0" quotePrefix="1" applyBorder="1" applyAlignment="1">
      <alignment horizontal="center" vertical="center"/>
    </xf>
    <xf numFmtId="0" fontId="0" fillId="0" borderId="9" xfId="0" quotePrefix="1" applyBorder="1" applyAlignment="1">
      <alignment horizontal="center" vertical="center"/>
    </xf>
    <xf numFmtId="0" fontId="0" fillId="0" borderId="9" xfId="0" applyBorder="1" applyAlignment="1">
      <alignment horizontal="center"/>
    </xf>
    <xf numFmtId="0" fontId="0" fillId="0" borderId="4" xfId="0" applyBorder="1" applyAlignment="1">
      <alignment horizontal="center"/>
    </xf>
    <xf numFmtId="0" fontId="1" fillId="0" borderId="8" xfId="1" applyFont="1" applyFill="1" applyBorder="1" applyAlignment="1">
      <alignment horizontal="justify" vertical="justify"/>
    </xf>
    <xf numFmtId="0" fontId="1" fillId="0" borderId="4" xfId="1" applyFont="1" applyFill="1" applyBorder="1" applyAlignment="1">
      <alignment horizontal="justify" vertical="justify"/>
    </xf>
    <xf numFmtId="0" fontId="1" fillId="0" borderId="8" xfId="1" applyFont="1" applyFill="1" applyBorder="1" applyAlignment="1">
      <alignment horizontal="center"/>
    </xf>
    <xf numFmtId="0" fontId="1" fillId="0" borderId="4" xfId="1" applyFont="1" applyFill="1" applyBorder="1" applyAlignment="1">
      <alignment horizontal="center"/>
    </xf>
    <xf numFmtId="2" fontId="3" fillId="0" borderId="5" xfId="1" applyNumberFormat="1" applyFont="1" applyFill="1" applyBorder="1" applyAlignment="1">
      <alignment horizontal="center"/>
    </xf>
    <xf numFmtId="0" fontId="3" fillId="0" borderId="9" xfId="1" applyFont="1" applyFill="1" applyBorder="1" applyAlignment="1">
      <alignment horizontal="center"/>
    </xf>
    <xf numFmtId="164" fontId="3" fillId="0" borderId="8" xfId="2" applyNumberFormat="1" applyFont="1" applyFill="1" applyBorder="1" applyAlignment="1">
      <alignment horizontal="center"/>
    </xf>
    <xf numFmtId="164" fontId="3" fillId="0" borderId="9" xfId="2" applyNumberFormat="1" applyFont="1" applyFill="1" applyBorder="1" applyAlignment="1">
      <alignment horizontal="center"/>
    </xf>
    <xf numFmtId="0" fontId="3" fillId="0" borderId="9" xfId="1" applyFont="1" applyFill="1" applyBorder="1" applyAlignment="1">
      <alignment horizontal="justify" vertical="justify"/>
    </xf>
    <xf numFmtId="0" fontId="0" fillId="0" borderId="9" xfId="0" quotePrefix="1" applyBorder="1" applyAlignment="1">
      <alignment horizontal="center"/>
    </xf>
    <xf numFmtId="0" fontId="0" fillId="0" borderId="4" xfId="0" quotePrefix="1" applyBorder="1" applyAlignment="1">
      <alignment horizontal="center"/>
    </xf>
    <xf numFmtId="43" fontId="0" fillId="0" borderId="4" xfId="2" applyFont="1" applyBorder="1" applyAlignment="1">
      <alignment horizontal="center"/>
    </xf>
    <xf numFmtId="0" fontId="1" fillId="0" borderId="4" xfId="0" applyFont="1" applyFill="1" applyBorder="1" applyAlignment="1">
      <alignment horizontal="justify" vertical="center"/>
    </xf>
    <xf numFmtId="43" fontId="0" fillId="0" borderId="8" xfId="2" applyFont="1" applyBorder="1" applyAlignment="1">
      <alignment horizontal="center"/>
    </xf>
    <xf numFmtId="0" fontId="0" fillId="0" borderId="4" xfId="0" quotePrefix="1" applyBorder="1" applyAlignment="1">
      <alignment horizontal="center" vertical="center"/>
    </xf>
    <xf numFmtId="0" fontId="0" fillId="0" borderId="9" xfId="0" applyBorder="1" applyAlignment="1">
      <alignment horizontal="justify" vertical="top"/>
    </xf>
    <xf numFmtId="0" fontId="0" fillId="0" borderId="8" xfId="0" applyBorder="1" applyAlignment="1">
      <alignment horizontal="center"/>
    </xf>
    <xf numFmtId="0" fontId="13" fillId="0" borderId="9" xfId="0" applyFont="1" applyFill="1" applyBorder="1" applyAlignment="1">
      <alignment horizontal="justify" vertical="top"/>
    </xf>
    <xf numFmtId="0" fontId="13" fillId="0" borderId="9" xfId="0" applyFont="1" applyBorder="1" applyAlignment="1">
      <alignment horizontal="center"/>
    </xf>
    <xf numFmtId="0" fontId="3" fillId="0" borderId="9" xfId="1" quotePrefix="1" applyFont="1" applyFill="1" applyBorder="1" applyAlignment="1">
      <alignment horizontal="center" vertical="center"/>
    </xf>
    <xf numFmtId="0" fontId="1" fillId="0" borderId="8" xfId="0" applyFont="1" applyFill="1" applyBorder="1" applyAlignment="1">
      <alignment horizontal="justify" vertical="center"/>
    </xf>
    <xf numFmtId="0" fontId="1" fillId="0" borderId="4" xfId="0" quotePrefix="1" applyFont="1" applyBorder="1" applyAlignment="1">
      <alignment horizontal="center"/>
    </xf>
    <xf numFmtId="0" fontId="0" fillId="0" borderId="9" xfId="0" applyBorder="1" applyAlignment="1">
      <alignment horizontal="center"/>
    </xf>
    <xf numFmtId="0" fontId="0" fillId="0" borderId="4" xfId="0" applyBorder="1" applyAlignment="1">
      <alignment horizontal="center"/>
    </xf>
    <xf numFmtId="0" fontId="0" fillId="0" borderId="8" xfId="0" applyBorder="1" applyAlignment="1">
      <alignment horizontal="center"/>
    </xf>
    <xf numFmtId="0" fontId="17" fillId="0" borderId="0" xfId="0" applyFont="1" applyAlignment="1">
      <alignment horizont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0" fillId="0" borderId="8" xfId="0" applyBorder="1"/>
    <xf numFmtId="0" fontId="0" fillId="0" borderId="9" xfId="0" applyBorder="1"/>
    <xf numFmtId="2" fontId="0" fillId="0" borderId="4" xfId="0" applyNumberFormat="1" applyBorder="1" applyAlignment="1">
      <alignment horizontal="center"/>
    </xf>
    <xf numFmtId="43" fontId="9" fillId="0" borderId="4" xfId="4" applyBorder="1" applyAlignment="1">
      <alignment horizontal="center"/>
    </xf>
    <xf numFmtId="1" fontId="0" fillId="0" borderId="19" xfId="0" quotePrefix="1" applyNumberFormat="1" applyBorder="1" applyAlignment="1">
      <alignment horizontal="center" vertical="center"/>
    </xf>
    <xf numFmtId="0" fontId="0" fillId="0" borderId="19" xfId="0" applyBorder="1" applyAlignment="1">
      <alignment horizontal="justify" vertical="top"/>
    </xf>
    <xf numFmtId="0" fontId="0" fillId="0" borderId="19" xfId="0" applyBorder="1" applyAlignment="1">
      <alignment horizontal="center"/>
    </xf>
    <xf numFmtId="2" fontId="0" fillId="0" borderId="19" xfId="0" applyNumberFormat="1" applyBorder="1" applyAlignment="1">
      <alignment horizontal="center"/>
    </xf>
    <xf numFmtId="43" fontId="9" fillId="0" borderId="19" xfId="4" applyBorder="1" applyAlignment="1">
      <alignment horizontal="center"/>
    </xf>
    <xf numFmtId="1" fontId="0" fillId="0" borderId="0" xfId="0" quotePrefix="1" applyNumberFormat="1" applyBorder="1" applyAlignment="1">
      <alignment horizontal="center" vertical="center"/>
    </xf>
    <xf numFmtId="0" fontId="0" fillId="0" borderId="0" xfId="0" applyBorder="1" applyAlignment="1">
      <alignment horizontal="justify" vertical="top"/>
    </xf>
    <xf numFmtId="0" fontId="0" fillId="0" borderId="0" xfId="0" applyBorder="1" applyAlignment="1">
      <alignment horizontal="center"/>
    </xf>
    <xf numFmtId="2" fontId="0" fillId="0" borderId="0" xfId="0" applyNumberFormat="1" applyBorder="1" applyAlignment="1">
      <alignment horizontal="center"/>
    </xf>
    <xf numFmtId="43" fontId="9" fillId="0" borderId="0" xfId="4" applyBorder="1" applyAlignment="1">
      <alignment horizontal="center"/>
    </xf>
    <xf numFmtId="1" fontId="0" fillId="0" borderId="3" xfId="0" quotePrefix="1" applyNumberFormat="1" applyBorder="1" applyAlignment="1">
      <alignment horizontal="center" vertical="center"/>
    </xf>
    <xf numFmtId="2" fontId="0" fillId="0" borderId="3" xfId="0" applyNumberFormat="1" applyBorder="1" applyAlignment="1">
      <alignment horizontal="center"/>
    </xf>
    <xf numFmtId="43" fontId="9" fillId="0" borderId="3" xfId="4" applyBorder="1" applyAlignment="1">
      <alignment horizontal="center"/>
    </xf>
    <xf numFmtId="0" fontId="1" fillId="0" borderId="3" xfId="0" applyFont="1" applyBorder="1" applyAlignment="1">
      <alignment horizontal="justify" vertical="top"/>
    </xf>
    <xf numFmtId="1" fontId="0" fillId="0" borderId="8" xfId="0" quotePrefix="1" applyNumberFormat="1" applyBorder="1" applyAlignment="1">
      <alignment horizontal="center" vertical="center"/>
    </xf>
    <xf numFmtId="0" fontId="0" fillId="0" borderId="4" xfId="0" applyBorder="1" applyAlignment="1">
      <alignment vertical="center"/>
    </xf>
    <xf numFmtId="1" fontId="0" fillId="0" borderId="4" xfId="0" quotePrefix="1" applyNumberFormat="1" applyBorder="1" applyAlignment="1">
      <alignment horizontal="center" vertical="center"/>
    </xf>
    <xf numFmtId="1" fontId="0" fillId="0" borderId="9" xfId="0" quotePrefix="1" applyNumberFormat="1" applyBorder="1" applyAlignment="1">
      <alignment horizontal="center" vertical="center"/>
    </xf>
    <xf numFmtId="2" fontId="0" fillId="0" borderId="9" xfId="0" applyNumberFormat="1" applyBorder="1" applyAlignment="1">
      <alignment horizontal="center"/>
    </xf>
    <xf numFmtId="43" fontId="9" fillId="0" borderId="9" xfId="4" applyBorder="1" applyAlignment="1">
      <alignment horizontal="center"/>
    </xf>
    <xf numFmtId="43" fontId="3" fillId="0" borderId="4" xfId="3" applyBorder="1" applyAlignment="1">
      <alignment horizontal="center"/>
    </xf>
    <xf numFmtId="43" fontId="3" fillId="0" borderId="19" xfId="3" applyBorder="1" applyAlignment="1">
      <alignment horizontal="center"/>
    </xf>
    <xf numFmtId="43" fontId="3" fillId="0" borderId="0" xfId="3" applyBorder="1" applyAlignment="1">
      <alignment horizontal="center"/>
    </xf>
    <xf numFmtId="0" fontId="1" fillId="0" borderId="3" xfId="0" applyFont="1" applyBorder="1" applyAlignment="1">
      <alignment vertical="center"/>
    </xf>
    <xf numFmtId="43" fontId="3" fillId="0" borderId="3" xfId="3" applyBorder="1" applyAlignment="1">
      <alignment horizontal="center"/>
    </xf>
    <xf numFmtId="43" fontId="4" fillId="0" borderId="37" xfId="0" applyNumberFormat="1" applyFont="1" applyBorder="1" applyAlignment="1">
      <alignment shrinkToFit="1"/>
    </xf>
    <xf numFmtId="168" fontId="4" fillId="0" borderId="41" xfId="0" applyNumberFormat="1" applyFont="1" applyBorder="1" applyAlignment="1">
      <alignment horizontal="center" shrinkToFit="1"/>
    </xf>
    <xf numFmtId="2" fontId="0" fillId="0" borderId="3" xfId="0" applyNumberFormat="1" applyBorder="1" applyAlignment="1">
      <alignment horizontal="center" vertical="center"/>
    </xf>
    <xf numFmtId="43" fontId="3" fillId="0" borderId="3" xfId="3" applyBorder="1" applyAlignment="1">
      <alignment horizontal="center" vertical="center"/>
    </xf>
    <xf numFmtId="0" fontId="4" fillId="0" borderId="43" xfId="0" applyFont="1" applyBorder="1" applyAlignment="1">
      <alignment horizontal="center" vertical="center" shrinkToFit="1"/>
    </xf>
    <xf numFmtId="43" fontId="4" fillId="0" borderId="44" xfId="0" applyNumberFormat="1" applyFont="1" applyBorder="1" applyAlignment="1">
      <alignment vertical="center" shrinkToFit="1"/>
    </xf>
    <xf numFmtId="0" fontId="4" fillId="0" borderId="0" xfId="0" applyFont="1" applyAlignment="1">
      <alignment horizontal="center"/>
    </xf>
    <xf numFmtId="0" fontId="14" fillId="0" borderId="0" xfId="0" applyFont="1"/>
    <xf numFmtId="0" fontId="1" fillId="0" borderId="19" xfId="0" applyFont="1" applyBorder="1" applyAlignment="1">
      <alignment vertical="center"/>
    </xf>
    <xf numFmtId="0" fontId="1" fillId="0" borderId="0" xfId="0" applyFont="1" applyBorder="1" applyAlignment="1">
      <alignment vertical="center"/>
    </xf>
    <xf numFmtId="0" fontId="32" fillId="0" borderId="56" xfId="0" applyNumberFormat="1" applyFont="1" applyFill="1" applyBorder="1" applyAlignment="1">
      <alignment horizontal="center" vertical="center"/>
    </xf>
    <xf numFmtId="0" fontId="33" fillId="0" borderId="50" xfId="0" applyFont="1" applyFill="1" applyBorder="1" applyAlignment="1">
      <alignment horizontal="center" vertical="center"/>
    </xf>
    <xf numFmtId="171" fontId="33" fillId="0" borderId="3" xfId="0" applyNumberFormat="1" applyFont="1" applyFill="1" applyBorder="1" applyAlignment="1">
      <alignment horizontal="center" vertical="center"/>
    </xf>
    <xf numFmtId="0" fontId="33" fillId="0" borderId="58" xfId="0" applyNumberFormat="1" applyFont="1" applyFill="1" applyBorder="1" applyAlignment="1">
      <alignment horizontal="center" vertical="center"/>
    </xf>
    <xf numFmtId="0" fontId="33" fillId="0" borderId="59" xfId="0" applyNumberFormat="1" applyFont="1" applyFill="1" applyBorder="1" applyAlignment="1">
      <alignment horizontal="center" vertical="center"/>
    </xf>
    <xf numFmtId="0" fontId="33" fillId="0" borderId="48" xfId="0" applyNumberFormat="1" applyFont="1" applyFill="1" applyBorder="1" applyAlignment="1">
      <alignment horizontal="justify" vertical="center" wrapText="1"/>
    </xf>
    <xf numFmtId="172" fontId="33" fillId="0" borderId="50" xfId="0" applyNumberFormat="1" applyFont="1" applyFill="1" applyBorder="1" applyAlignment="1">
      <alignment horizontal="center" vertical="center"/>
    </xf>
    <xf numFmtId="171" fontId="33" fillId="0" borderId="60" xfId="0" applyNumberFormat="1" applyFont="1" applyFill="1" applyBorder="1" applyAlignment="1">
      <alignment vertical="center"/>
    </xf>
    <xf numFmtId="49" fontId="33" fillId="0" borderId="50" xfId="0" applyNumberFormat="1" applyFont="1" applyFill="1" applyBorder="1" applyAlignment="1">
      <alignment horizontal="center" vertical="center"/>
    </xf>
    <xf numFmtId="171" fontId="33" fillId="0" borderId="3" xfId="0" applyNumberFormat="1" applyFont="1" applyFill="1" applyBorder="1" applyAlignment="1">
      <alignment vertical="center"/>
    </xf>
    <xf numFmtId="49" fontId="33" fillId="0" borderId="48" xfId="0" applyNumberFormat="1" applyFont="1" applyFill="1" applyBorder="1" applyAlignment="1">
      <alignment horizontal="justify" vertical="center" wrapText="1"/>
    </xf>
    <xf numFmtId="171" fontId="33" fillId="0" borderId="3" xfId="0" applyNumberFormat="1" applyFont="1" applyFill="1" applyBorder="1" applyAlignment="1">
      <alignment horizontal="right" vertical="center"/>
    </xf>
    <xf numFmtId="172" fontId="33" fillId="0" borderId="62" xfId="0" applyNumberFormat="1" applyFont="1" applyFill="1" applyBorder="1" applyAlignment="1">
      <alignment horizontal="center" vertical="center"/>
    </xf>
    <xf numFmtId="171" fontId="33" fillId="0" borderId="64" xfId="0" applyNumberFormat="1" applyFont="1" applyFill="1" applyBorder="1" applyAlignment="1">
      <alignment vertical="center"/>
    </xf>
    <xf numFmtId="49" fontId="33" fillId="0" borderId="62" xfId="0" applyNumberFormat="1" applyFont="1" applyFill="1" applyBorder="1" applyAlignment="1">
      <alignment horizontal="center" vertical="center"/>
    </xf>
    <xf numFmtId="171" fontId="33" fillId="0" borderId="8" xfId="0" applyNumberFormat="1" applyFont="1" applyFill="1" applyBorder="1" applyAlignment="1">
      <alignment horizontal="right" vertical="center"/>
    </xf>
    <xf numFmtId="0" fontId="33" fillId="0" borderId="65" xfId="0" applyNumberFormat="1" applyFont="1" applyFill="1" applyBorder="1" applyAlignment="1">
      <alignment horizontal="center" vertical="center"/>
    </xf>
    <xf numFmtId="172" fontId="33" fillId="0" borderId="66" xfId="0" applyNumberFormat="1" applyFont="1" applyFill="1" applyBorder="1" applyAlignment="1">
      <alignment horizontal="center" vertical="center"/>
    </xf>
    <xf numFmtId="171" fontId="33" fillId="0" borderId="68" xfId="0" applyNumberFormat="1" applyFont="1" applyFill="1" applyBorder="1" applyAlignment="1">
      <alignment vertical="center"/>
    </xf>
    <xf numFmtId="49" fontId="33" fillId="0" borderId="66" xfId="0" applyNumberFormat="1" applyFont="1" applyFill="1" applyBorder="1" applyAlignment="1">
      <alignment horizontal="center" vertical="center"/>
    </xf>
    <xf numFmtId="171" fontId="33" fillId="0" borderId="4" xfId="0" applyNumberFormat="1" applyFont="1" applyFill="1" applyBorder="1" applyAlignment="1">
      <alignment horizontal="right" vertical="center"/>
    </xf>
    <xf numFmtId="0" fontId="33" fillId="0" borderId="19" xfId="0" applyNumberFormat="1" applyFont="1" applyFill="1" applyBorder="1" applyAlignment="1">
      <alignment horizontal="center" vertical="center"/>
    </xf>
    <xf numFmtId="172" fontId="33" fillId="0" borderId="19" xfId="0" applyNumberFormat="1" applyFont="1" applyFill="1" applyBorder="1" applyAlignment="1">
      <alignment horizontal="center" vertical="center"/>
    </xf>
    <xf numFmtId="171" fontId="33" fillId="0" borderId="19" xfId="0" applyNumberFormat="1" applyFont="1" applyFill="1" applyBorder="1" applyAlignment="1">
      <alignment vertical="center"/>
    </xf>
    <xf numFmtId="49" fontId="33" fillId="0" borderId="19" xfId="0" applyNumberFormat="1" applyFont="1" applyFill="1" applyBorder="1" applyAlignment="1">
      <alignment horizontal="center" vertical="center"/>
    </xf>
    <xf numFmtId="0" fontId="33" fillId="0" borderId="0" xfId="0" applyNumberFormat="1" applyFont="1" applyFill="1" applyBorder="1" applyAlignment="1">
      <alignment horizontal="center" vertical="center"/>
    </xf>
    <xf numFmtId="172" fontId="33" fillId="0" borderId="0" xfId="0" applyNumberFormat="1" applyFont="1" applyFill="1" applyBorder="1" applyAlignment="1">
      <alignment horizontal="center" vertical="center"/>
    </xf>
    <xf numFmtId="171" fontId="33" fillId="0" borderId="0" xfId="0" applyNumberFormat="1" applyFont="1" applyFill="1" applyBorder="1" applyAlignment="1">
      <alignment vertical="center"/>
    </xf>
    <xf numFmtId="49" fontId="33" fillId="0" borderId="0" xfId="0" applyNumberFormat="1" applyFont="1" applyFill="1" applyBorder="1" applyAlignment="1">
      <alignment horizontal="center" vertical="center"/>
    </xf>
    <xf numFmtId="172" fontId="33" fillId="0" borderId="52" xfId="0" applyNumberFormat="1" applyFont="1" applyFill="1" applyBorder="1" applyAlignment="1">
      <alignment horizontal="center" vertical="center"/>
    </xf>
    <xf numFmtId="49" fontId="33" fillId="0" borderId="52" xfId="0" applyNumberFormat="1" applyFont="1" applyFill="1" applyBorder="1" applyAlignment="1">
      <alignment horizontal="center" vertical="center"/>
    </xf>
    <xf numFmtId="49" fontId="33" fillId="0" borderId="48" xfId="0" applyNumberFormat="1" applyFont="1" applyFill="1" applyBorder="1" applyAlignment="1">
      <alignment horizontal="justify" vertical="center"/>
    </xf>
    <xf numFmtId="0" fontId="33" fillId="0" borderId="50" xfId="0" applyNumberFormat="1" applyFont="1" applyFill="1" applyBorder="1" applyAlignment="1">
      <alignment horizontal="center" vertical="center"/>
    </xf>
    <xf numFmtId="0" fontId="32" fillId="0" borderId="0" xfId="0" applyNumberFormat="1" applyFont="1" applyFill="1" applyBorder="1" applyAlignment="1"/>
    <xf numFmtId="0" fontId="32" fillId="0" borderId="60" xfId="0" applyNumberFormat="1" applyFont="1" applyFill="1" applyBorder="1" applyAlignment="1"/>
    <xf numFmtId="0" fontId="32" fillId="0" borderId="3" xfId="0" applyNumberFormat="1" applyFont="1" applyFill="1" applyBorder="1" applyAlignment="1"/>
    <xf numFmtId="0" fontId="33" fillId="0" borderId="69" xfId="0" applyNumberFormat="1" applyFont="1" applyFill="1" applyBorder="1" applyAlignment="1">
      <alignment horizontal="center" vertical="center"/>
    </xf>
    <xf numFmtId="49" fontId="33" fillId="0" borderId="49" xfId="0" applyNumberFormat="1" applyFont="1" applyFill="1" applyBorder="1" applyAlignment="1">
      <alignment horizontal="justify" vertical="center"/>
    </xf>
    <xf numFmtId="0" fontId="32" fillId="0" borderId="19" xfId="0" applyNumberFormat="1" applyFont="1" applyFill="1" applyBorder="1" applyAlignment="1"/>
    <xf numFmtId="0" fontId="32" fillId="0" borderId="64" xfId="0" applyNumberFormat="1" applyFont="1" applyFill="1" applyBorder="1" applyAlignment="1"/>
    <xf numFmtId="0" fontId="32" fillId="0" borderId="8" xfId="0" applyNumberFormat="1" applyFont="1" applyFill="1" applyBorder="1" applyAlignment="1"/>
    <xf numFmtId="0" fontId="33" fillId="0" borderId="52" xfId="0" applyNumberFormat="1" applyFont="1" applyFill="1" applyBorder="1" applyAlignment="1">
      <alignment horizontal="center" vertical="center"/>
    </xf>
    <xf numFmtId="0" fontId="33" fillId="0" borderId="73" xfId="0" applyNumberFormat="1" applyFont="1" applyFill="1" applyBorder="1" applyAlignment="1">
      <alignment horizontal="center" vertical="center"/>
    </xf>
    <xf numFmtId="49" fontId="33" fillId="0" borderId="73" xfId="0" applyNumberFormat="1" applyFont="1" applyFill="1" applyBorder="1" applyAlignment="1">
      <alignment horizontal="center" vertical="center"/>
    </xf>
    <xf numFmtId="0" fontId="33" fillId="0" borderId="75" xfId="0" applyNumberFormat="1" applyFont="1" applyFill="1" applyBorder="1" applyAlignment="1">
      <alignment horizontal="center" vertical="center"/>
    </xf>
    <xf numFmtId="0" fontId="33" fillId="0" borderId="62" xfId="0" applyNumberFormat="1" applyFont="1" applyFill="1" applyBorder="1" applyAlignment="1">
      <alignment horizontal="center" vertical="center"/>
    </xf>
    <xf numFmtId="171" fontId="33" fillId="0" borderId="76" xfId="0" applyNumberFormat="1" applyFont="1" applyFill="1" applyBorder="1" applyAlignment="1">
      <alignment vertical="center"/>
    </xf>
    <xf numFmtId="171" fontId="33" fillId="0" borderId="77" xfId="0" applyNumberFormat="1" applyFont="1" applyFill="1" applyBorder="1" applyAlignment="1">
      <alignment horizontal="right" vertical="center"/>
    </xf>
    <xf numFmtId="0" fontId="33" fillId="0" borderId="78" xfId="0" applyNumberFormat="1" applyFont="1" applyFill="1" applyBorder="1" applyAlignment="1">
      <alignment horizontal="center" vertical="center"/>
    </xf>
    <xf numFmtId="171" fontId="33" fillId="0" borderId="79" xfId="0" applyNumberFormat="1" applyFont="1" applyFill="1" applyBorder="1" applyAlignment="1">
      <alignment vertical="center"/>
    </xf>
    <xf numFmtId="49" fontId="33" fillId="0" borderId="78" xfId="0" applyNumberFormat="1" applyFont="1" applyFill="1" applyBorder="1" applyAlignment="1">
      <alignment horizontal="center" vertical="center"/>
    </xf>
    <xf numFmtId="171" fontId="33" fillId="0" borderId="9" xfId="0" applyNumberFormat="1" applyFont="1" applyFill="1" applyBorder="1" applyAlignment="1">
      <alignment horizontal="right" vertical="center"/>
    </xf>
    <xf numFmtId="0" fontId="32" fillId="0" borderId="50" xfId="0" applyNumberFormat="1" applyFont="1" applyFill="1" applyBorder="1" applyAlignment="1"/>
    <xf numFmtId="0" fontId="32" fillId="0" borderId="48" xfId="0" applyNumberFormat="1" applyFont="1" applyFill="1" applyBorder="1" applyAlignment="1"/>
    <xf numFmtId="171" fontId="36" fillId="0" borderId="81" xfId="0" applyNumberFormat="1" applyFont="1" applyFill="1" applyBorder="1" applyAlignment="1">
      <alignment vertical="center"/>
    </xf>
    <xf numFmtId="0" fontId="32" fillId="0" borderId="0" xfId="0" applyNumberFormat="1" applyFont="1" applyFill="1" applyAlignment="1"/>
    <xf numFmtId="0" fontId="0" fillId="0" borderId="0" xfId="0" applyNumberFormat="1" applyFont="1" applyFill="1" applyAlignment="1"/>
    <xf numFmtId="43" fontId="14" fillId="0" borderId="31" xfId="1" applyNumberFormat="1" applyFont="1" applyBorder="1" applyAlignment="1">
      <alignment horizontal="center" vertical="center" shrinkToFit="1"/>
    </xf>
    <xf numFmtId="0" fontId="33" fillId="0" borderId="70" xfId="0" applyNumberFormat="1" applyFont="1" applyFill="1" applyBorder="1" applyAlignment="1">
      <alignment horizontal="center" vertical="center"/>
    </xf>
    <xf numFmtId="0" fontId="33" fillId="0" borderId="61" xfId="0" applyNumberFormat="1" applyFont="1" applyFill="1" applyBorder="1" applyAlignment="1">
      <alignment horizontal="center" vertical="center"/>
    </xf>
    <xf numFmtId="0" fontId="37" fillId="0" borderId="0" xfId="0" applyNumberFormat="1" applyFont="1" applyFill="1" applyAlignment="1">
      <alignment horizontal="center" vertical="center"/>
    </xf>
    <xf numFmtId="0" fontId="33" fillId="0" borderId="56" xfId="0" applyNumberFormat="1" applyFont="1" applyFill="1" applyBorder="1" applyAlignment="1">
      <alignment horizontal="center" vertical="center"/>
    </xf>
    <xf numFmtId="49" fontId="35" fillId="0" borderId="48" xfId="0" applyNumberFormat="1" applyFont="1" applyFill="1" applyBorder="1" applyAlignment="1">
      <alignment horizontal="justify" vertical="center" wrapText="1"/>
    </xf>
    <xf numFmtId="49" fontId="38" fillId="0" borderId="48" xfId="0" applyNumberFormat="1" applyFont="1" applyFill="1" applyBorder="1" applyAlignment="1">
      <alignment horizontal="left" vertical="center" wrapText="1"/>
    </xf>
    <xf numFmtId="49" fontId="33" fillId="0" borderId="49" xfId="0" applyNumberFormat="1" applyFont="1" applyFill="1" applyBorder="1" applyAlignment="1">
      <alignment horizontal="justify" vertical="center" wrapText="1"/>
    </xf>
    <xf numFmtId="171" fontId="33" fillId="0" borderId="8" xfId="0" applyNumberFormat="1" applyFont="1" applyFill="1" applyBorder="1" applyAlignment="1">
      <alignment vertical="center"/>
    </xf>
    <xf numFmtId="49" fontId="33" fillId="0" borderId="19" xfId="0" applyNumberFormat="1" applyFont="1" applyFill="1" applyBorder="1" applyAlignment="1">
      <alignment horizontal="justify" vertical="center" wrapText="1"/>
    </xf>
    <xf numFmtId="49" fontId="33" fillId="0" borderId="0" xfId="0" applyNumberFormat="1" applyFont="1" applyFill="1" applyBorder="1" applyAlignment="1">
      <alignment horizontal="justify" vertical="center" wrapText="1"/>
    </xf>
    <xf numFmtId="172" fontId="33" fillId="0" borderId="73" xfId="0" applyNumberFormat="1" applyFont="1" applyFill="1" applyBorder="1" applyAlignment="1">
      <alignment horizontal="center" vertical="center"/>
    </xf>
    <xf numFmtId="49" fontId="33" fillId="0" borderId="48" xfId="0" applyNumberFormat="1" applyFont="1" applyFill="1" applyBorder="1" applyAlignment="1">
      <alignment vertical="center" shrinkToFit="1"/>
    </xf>
    <xf numFmtId="166" fontId="1" fillId="0" borderId="3" xfId="3" applyNumberFormat="1" applyFont="1" applyBorder="1" applyAlignment="1">
      <alignment horizontal="right" vertical="center"/>
    </xf>
    <xf numFmtId="166" fontId="1" fillId="0" borderId="3" xfId="1" applyNumberFormat="1" applyFont="1" applyFill="1" applyBorder="1" applyAlignment="1">
      <alignment horizontal="right" vertical="center"/>
    </xf>
    <xf numFmtId="166" fontId="0" fillId="0" borderId="3" xfId="0" applyNumberFormat="1" applyBorder="1" applyAlignment="1">
      <alignment horizontal="right" vertical="center"/>
    </xf>
    <xf numFmtId="49" fontId="33" fillId="0" borderId="50" xfId="0" applyNumberFormat="1" applyFont="1" applyFill="1" applyBorder="1" applyAlignment="1">
      <alignment horizontal="justify" vertical="center" wrapText="1"/>
    </xf>
    <xf numFmtId="49" fontId="33" fillId="0" borderId="57" xfId="0" applyNumberFormat="1" applyFont="1" applyFill="1" applyBorder="1" applyAlignment="1">
      <alignment horizontal="justify" vertical="center" wrapText="1"/>
    </xf>
    <xf numFmtId="49" fontId="28" fillId="0" borderId="0" xfId="0" applyNumberFormat="1" applyFont="1" applyFill="1" applyBorder="1" applyAlignment="1">
      <alignment horizontal="center" vertical="center"/>
    </xf>
    <xf numFmtId="49" fontId="29" fillId="0" borderId="0" xfId="0" applyNumberFormat="1" applyFont="1" applyFill="1" applyBorder="1" applyAlignment="1">
      <alignment horizontal="center" vertical="center"/>
    </xf>
    <xf numFmtId="0" fontId="30" fillId="0" borderId="0" xfId="0" applyFont="1" applyFill="1" applyBorder="1" applyAlignment="1">
      <alignment horizontal="center" vertical="center"/>
    </xf>
    <xf numFmtId="49" fontId="31" fillId="0" borderId="45" xfId="0" applyNumberFormat="1" applyFont="1" applyFill="1" applyBorder="1" applyAlignment="1">
      <alignment horizontal="center" vertical="center" wrapText="1"/>
    </xf>
    <xf numFmtId="0" fontId="31" fillId="0" borderId="45" xfId="0" applyFont="1" applyFill="1" applyBorder="1" applyAlignment="1">
      <alignment horizontal="center" vertical="center" wrapText="1"/>
    </xf>
    <xf numFmtId="49" fontId="31" fillId="0" borderId="46" xfId="0" applyNumberFormat="1" applyFont="1" applyFill="1" applyBorder="1" applyAlignment="1">
      <alignment horizontal="center" vertical="center"/>
    </xf>
    <xf numFmtId="49" fontId="31" fillId="0" borderId="47" xfId="0" applyNumberFormat="1" applyFont="1" applyFill="1" applyBorder="1" applyAlignment="1">
      <alignment horizontal="center" vertical="center"/>
    </xf>
    <xf numFmtId="49" fontId="31" fillId="0" borderId="52" xfId="0" applyNumberFormat="1" applyFont="1" applyFill="1" applyBorder="1" applyAlignment="1">
      <alignment horizontal="center" vertical="center"/>
    </xf>
    <xf numFmtId="49" fontId="31" fillId="0" borderId="53" xfId="0" applyNumberFormat="1" applyFont="1" applyFill="1" applyBorder="1" applyAlignment="1">
      <alignment horizontal="center" vertical="center"/>
    </xf>
    <xf numFmtId="49" fontId="31" fillId="0" borderId="48" xfId="0" applyNumberFormat="1" applyFont="1" applyFill="1" applyBorder="1" applyAlignment="1">
      <alignment horizontal="center" vertical="center" wrapText="1"/>
    </xf>
    <xf numFmtId="0" fontId="31"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9" fontId="31" fillId="0" borderId="54" xfId="0" applyNumberFormat="1" applyFont="1" applyFill="1" applyBorder="1" applyAlignment="1">
      <alignment horizontal="center" vertical="center" wrapText="1"/>
    </xf>
    <xf numFmtId="49" fontId="31" fillId="0" borderId="50" xfId="0" applyNumberFormat="1" applyFont="1" applyFill="1" applyBorder="1" applyAlignment="1">
      <alignment horizontal="center" vertical="center" wrapText="1"/>
    </xf>
    <xf numFmtId="0" fontId="31" fillId="0" borderId="50" xfId="0" applyFont="1" applyFill="1" applyBorder="1" applyAlignment="1">
      <alignment horizontal="center" vertical="center" wrapText="1"/>
    </xf>
    <xf numFmtId="49" fontId="31" fillId="0" borderId="51" xfId="0" applyNumberFormat="1" applyFont="1" applyFill="1" applyBorder="1" applyAlignment="1">
      <alignment horizontal="center" vertical="center" wrapText="1"/>
    </xf>
    <xf numFmtId="49" fontId="31" fillId="0" borderId="55" xfId="0" applyNumberFormat="1" applyFont="1" applyFill="1" applyBorder="1" applyAlignment="1">
      <alignment horizontal="center" vertical="center" wrapText="1"/>
    </xf>
    <xf numFmtId="0" fontId="33" fillId="0" borderId="50" xfId="0" applyNumberFormat="1" applyFont="1" applyFill="1" applyBorder="1" applyAlignment="1">
      <alignment horizontal="justify" vertical="center" wrapText="1"/>
    </xf>
    <xf numFmtId="0" fontId="33" fillId="0" borderId="57" xfId="0" applyNumberFormat="1" applyFont="1" applyFill="1" applyBorder="1" applyAlignment="1">
      <alignment horizontal="justify" vertical="center" wrapText="1"/>
    </xf>
    <xf numFmtId="0" fontId="33" fillId="0" borderId="73" xfId="0" applyNumberFormat="1" applyFont="1" applyFill="1" applyBorder="1" applyAlignment="1">
      <alignment horizontal="justify" vertical="center" wrapText="1"/>
    </xf>
    <xf numFmtId="0" fontId="33" fillId="0" borderId="74" xfId="0" applyNumberFormat="1" applyFont="1" applyFill="1" applyBorder="1" applyAlignment="1">
      <alignment horizontal="justify" vertical="center" wrapText="1"/>
    </xf>
    <xf numFmtId="0" fontId="33" fillId="0" borderId="62" xfId="0" applyNumberFormat="1" applyFont="1" applyFill="1" applyBorder="1" applyAlignment="1">
      <alignment horizontal="justify" vertical="center" wrapText="1"/>
    </xf>
    <xf numFmtId="0" fontId="33" fillId="0" borderId="63" xfId="0" applyNumberFormat="1" applyFont="1" applyFill="1" applyBorder="1" applyAlignment="1">
      <alignment horizontal="justify" vertical="center" wrapText="1"/>
    </xf>
    <xf numFmtId="49" fontId="33" fillId="0" borderId="66" xfId="0" applyNumberFormat="1" applyFont="1" applyFill="1" applyBorder="1" applyAlignment="1">
      <alignment horizontal="left" vertical="center" wrapText="1"/>
    </xf>
    <xf numFmtId="49" fontId="33" fillId="0" borderId="67" xfId="0" applyNumberFormat="1" applyFont="1" applyFill="1" applyBorder="1" applyAlignment="1">
      <alignment horizontal="left" vertical="center" wrapText="1"/>
    </xf>
    <xf numFmtId="49" fontId="33" fillId="0" borderId="52" xfId="0" applyNumberFormat="1" applyFont="1" applyFill="1" applyBorder="1" applyAlignment="1">
      <alignment horizontal="justify" vertical="center" wrapText="1"/>
    </xf>
    <xf numFmtId="49" fontId="33" fillId="0" borderId="53" xfId="0" applyNumberFormat="1" applyFont="1" applyFill="1" applyBorder="1" applyAlignment="1">
      <alignment horizontal="justify" vertical="center" wrapText="1"/>
    </xf>
    <xf numFmtId="0" fontId="33" fillId="0" borderId="70" xfId="0" applyNumberFormat="1" applyFont="1" applyFill="1" applyBorder="1" applyAlignment="1">
      <alignment horizontal="center" vertical="center"/>
    </xf>
    <xf numFmtId="0" fontId="33" fillId="0" borderId="61" xfId="0" applyNumberFormat="1" applyFont="1" applyFill="1" applyBorder="1" applyAlignment="1">
      <alignment horizontal="center" vertical="center"/>
    </xf>
    <xf numFmtId="49" fontId="33" fillId="0" borderId="71" xfId="0" applyNumberFormat="1" applyFont="1" applyFill="1" applyBorder="1" applyAlignment="1">
      <alignment horizontal="justify" vertical="center" wrapText="1"/>
    </xf>
    <xf numFmtId="49" fontId="33" fillId="0" borderId="72" xfId="0" applyNumberFormat="1" applyFont="1" applyFill="1" applyBorder="1" applyAlignment="1">
      <alignment horizontal="justify" vertical="center" wrapText="1"/>
    </xf>
    <xf numFmtId="49" fontId="33" fillId="0" borderId="52" xfId="0" applyNumberFormat="1" applyFont="1" applyFill="1" applyBorder="1" applyAlignment="1">
      <alignment horizontal="left" vertical="center"/>
    </xf>
    <xf numFmtId="49" fontId="33" fillId="0" borderId="53" xfId="0" applyNumberFormat="1" applyFont="1" applyFill="1" applyBorder="1" applyAlignment="1">
      <alignment horizontal="left" vertical="center"/>
    </xf>
    <xf numFmtId="49" fontId="33" fillId="0" borderId="50" xfId="0" applyNumberFormat="1" applyFont="1" applyFill="1" applyBorder="1" applyAlignment="1">
      <alignment horizontal="left" vertical="center"/>
    </xf>
    <xf numFmtId="49" fontId="33" fillId="0" borderId="57" xfId="0" applyNumberFormat="1" applyFont="1" applyFill="1" applyBorder="1" applyAlignment="1">
      <alignment horizontal="left" vertical="center"/>
    </xf>
    <xf numFmtId="0" fontId="33" fillId="0" borderId="56" xfId="0" applyNumberFormat="1" applyFont="1" applyFill="1" applyBorder="1" applyAlignment="1">
      <alignment horizontal="center" vertical="center"/>
    </xf>
    <xf numFmtId="49" fontId="33" fillId="0" borderId="62" xfId="0" applyNumberFormat="1" applyFont="1" applyFill="1" applyBorder="1" applyAlignment="1">
      <alignment horizontal="justify" vertical="center" wrapText="1"/>
    </xf>
    <xf numFmtId="49" fontId="33" fillId="0" borderId="63" xfId="0" applyNumberFormat="1" applyFont="1" applyFill="1" applyBorder="1" applyAlignment="1">
      <alignment horizontal="justify" vertical="center" wrapText="1"/>
    </xf>
    <xf numFmtId="49" fontId="34" fillId="0" borderId="80" xfId="0" applyNumberFormat="1" applyFont="1" applyFill="1" applyBorder="1" applyAlignment="1">
      <alignment horizontal="center" vertical="center" wrapText="1"/>
    </xf>
    <xf numFmtId="49" fontId="34" fillId="0" borderId="59" xfId="0" applyNumberFormat="1" applyFont="1" applyFill="1" applyBorder="1" applyAlignment="1">
      <alignment horizontal="center" vertical="center" wrapText="1"/>
    </xf>
    <xf numFmtId="49" fontId="34" fillId="0" borderId="57" xfId="0" applyNumberFormat="1" applyFont="1" applyFill="1" applyBorder="1" applyAlignment="1">
      <alignment horizontal="center" vertical="center" wrapText="1"/>
    </xf>
    <xf numFmtId="0" fontId="37" fillId="0" borderId="0" xfId="0" applyNumberFormat="1" applyFont="1" applyFill="1" applyAlignment="1">
      <alignment horizontal="center" vertical="center"/>
    </xf>
    <xf numFmtId="43" fontId="9" fillId="0" borderId="8" xfId="4" applyBorder="1" applyAlignment="1">
      <alignment horizontal="center"/>
    </xf>
    <xf numFmtId="43" fontId="9" fillId="0" borderId="9" xfId="4" applyBorder="1" applyAlignment="1">
      <alignment horizontal="center"/>
    </xf>
    <xf numFmtId="43" fontId="9" fillId="0" borderId="4" xfId="4" applyBorder="1" applyAlignment="1">
      <alignment horizontal="center"/>
    </xf>
    <xf numFmtId="1" fontId="0" fillId="0" borderId="8" xfId="0" quotePrefix="1" applyNumberFormat="1" applyBorder="1" applyAlignment="1">
      <alignment horizontal="center" vertical="center"/>
    </xf>
    <xf numFmtId="1" fontId="0" fillId="0" borderId="9" xfId="0" quotePrefix="1" applyNumberFormat="1" applyBorder="1" applyAlignment="1">
      <alignment horizontal="center" vertical="center"/>
    </xf>
    <xf numFmtId="1" fontId="0" fillId="0" borderId="4" xfId="0" quotePrefix="1" applyNumberFormat="1" applyBorder="1" applyAlignment="1">
      <alignment horizontal="center" vertical="center"/>
    </xf>
    <xf numFmtId="0" fontId="0" fillId="0" borderId="8" xfId="0" applyBorder="1" applyAlignment="1">
      <alignment horizontal="justify" vertical="top"/>
    </xf>
    <xf numFmtId="0" fontId="0" fillId="0" borderId="9" xfId="0" applyBorder="1" applyAlignment="1">
      <alignment horizontal="justify" vertical="top"/>
    </xf>
    <xf numFmtId="0" fontId="0" fillId="0" borderId="4" xfId="0" applyBorder="1" applyAlignment="1">
      <alignment horizontal="justify" vertical="top"/>
    </xf>
    <xf numFmtId="0" fontId="4" fillId="0" borderId="35" xfId="0" applyFont="1" applyBorder="1" applyAlignment="1">
      <alignment horizontal="right"/>
    </xf>
    <xf numFmtId="0" fontId="4" fillId="0" borderId="24" xfId="0" applyFont="1" applyBorder="1" applyAlignment="1">
      <alignment horizontal="right"/>
    </xf>
    <xf numFmtId="0" fontId="4" fillId="0" borderId="36" xfId="0" applyFont="1" applyBorder="1" applyAlignment="1">
      <alignment horizontal="right"/>
    </xf>
    <xf numFmtId="0" fontId="4" fillId="0" borderId="38" xfId="0" applyFont="1" applyBorder="1" applyAlignment="1">
      <alignment horizontal="right"/>
    </xf>
    <xf numFmtId="0" fontId="4" fillId="0" borderId="39" xfId="0" applyFont="1" applyBorder="1" applyAlignment="1">
      <alignment horizontal="right"/>
    </xf>
    <xf numFmtId="0" fontId="4" fillId="0" borderId="40" xfId="0" applyFont="1" applyBorder="1" applyAlignment="1">
      <alignment horizontal="right"/>
    </xf>
    <xf numFmtId="0" fontId="4" fillId="0" borderId="82" xfId="0" applyFont="1" applyBorder="1" applyAlignment="1">
      <alignment horizontal="left" vertical="center"/>
    </xf>
    <xf numFmtId="0" fontId="4" fillId="0" borderId="42" xfId="0" applyFont="1" applyBorder="1" applyAlignment="1">
      <alignment horizontal="left" vertical="center"/>
    </xf>
    <xf numFmtId="0" fontId="4" fillId="0" borderId="83" xfId="0" applyFont="1" applyBorder="1" applyAlignment="1">
      <alignment horizontal="left" vertical="center"/>
    </xf>
    <xf numFmtId="1" fontId="0" fillId="0" borderId="3" xfId="0" quotePrefix="1" applyNumberFormat="1" applyBorder="1" applyAlignment="1">
      <alignment horizontal="center" vertical="center"/>
    </xf>
    <xf numFmtId="0" fontId="1" fillId="0" borderId="8" xfId="0" applyFont="1" applyBorder="1" applyAlignment="1">
      <alignment horizontal="justify" vertical="center"/>
    </xf>
    <xf numFmtId="0" fontId="0" fillId="0" borderId="4" xfId="0" applyBorder="1" applyAlignment="1">
      <alignment horizontal="justify" vertical="center"/>
    </xf>
    <xf numFmtId="0" fontId="1" fillId="0" borderId="8" xfId="0" applyFont="1" applyBorder="1" applyAlignment="1">
      <alignment horizontal="justify" vertical="top"/>
    </xf>
    <xf numFmtId="0" fontId="0" fillId="0" borderId="8" xfId="0" applyBorder="1" applyAlignment="1">
      <alignment horizontal="center"/>
    </xf>
    <xf numFmtId="0" fontId="0" fillId="0" borderId="9" xfId="0" applyBorder="1" applyAlignment="1">
      <alignment horizontal="center"/>
    </xf>
    <xf numFmtId="0" fontId="0" fillId="0" borderId="4" xfId="0" applyBorder="1" applyAlignment="1">
      <alignment horizontal="center"/>
    </xf>
    <xf numFmtId="2" fontId="0" fillId="0" borderId="8" xfId="0" applyNumberFormat="1" applyBorder="1" applyAlignment="1">
      <alignment horizontal="center"/>
    </xf>
    <xf numFmtId="2" fontId="0" fillId="0" borderId="9" xfId="0" applyNumberFormat="1" applyBorder="1" applyAlignment="1">
      <alignment horizontal="center"/>
    </xf>
    <xf numFmtId="2" fontId="0" fillId="0" borderId="4" xfId="0" applyNumberFormat="1" applyBorder="1" applyAlignment="1">
      <alignment horizontal="center"/>
    </xf>
    <xf numFmtId="0" fontId="0" fillId="0" borderId="3" xfId="0" applyBorder="1" applyAlignment="1">
      <alignment horizontal="justify" vertical="center" wrapText="1"/>
    </xf>
    <xf numFmtId="0" fontId="0" fillId="0" borderId="8" xfId="0" applyBorder="1" applyAlignment="1">
      <alignment horizontal="justify" vertical="center" wrapText="1"/>
    </xf>
    <xf numFmtId="0" fontId="0" fillId="0" borderId="9" xfId="0" applyBorder="1" applyAlignment="1">
      <alignment horizontal="justify" vertical="center" wrapText="1"/>
    </xf>
    <xf numFmtId="0" fontId="0" fillId="0" borderId="4" xfId="0" applyBorder="1" applyAlignment="1">
      <alignment horizontal="justify" vertical="center" wrapText="1"/>
    </xf>
    <xf numFmtId="0" fontId="0" fillId="0" borderId="10" xfId="0" applyBorder="1" applyAlignment="1">
      <alignment horizontal="justify" vertical="top"/>
    </xf>
    <xf numFmtId="0" fontId="0" fillId="0" borderId="5" xfId="0" applyBorder="1" applyAlignment="1">
      <alignment horizontal="justify" vertical="top"/>
    </xf>
    <xf numFmtId="0" fontId="0" fillId="0" borderId="6" xfId="0" applyBorder="1" applyAlignment="1">
      <alignment horizontal="justify" vertical="top"/>
    </xf>
    <xf numFmtId="0" fontId="4" fillId="0" borderId="7"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4" fillId="0" borderId="13" xfId="1" applyFont="1" applyBorder="1" applyAlignment="1">
      <alignment horizontal="right" vertical="center" shrinkToFit="1"/>
    </xf>
    <xf numFmtId="0" fontId="4" fillId="0" borderId="14" xfId="1" applyFont="1" applyBorder="1" applyAlignment="1">
      <alignment horizontal="right" vertical="center" shrinkToFit="1"/>
    </xf>
    <xf numFmtId="0" fontId="4" fillId="0" borderId="13" xfId="1" applyFont="1" applyBorder="1" applyAlignment="1">
      <alignment horizontal="right" vertical="center"/>
    </xf>
    <xf numFmtId="0" fontId="4" fillId="0" borderId="14" xfId="1" applyFont="1" applyBorder="1" applyAlignment="1">
      <alignment horizontal="right" vertical="center"/>
    </xf>
    <xf numFmtId="0" fontId="27" fillId="0" borderId="0" xfId="1" applyFont="1" applyAlignment="1">
      <alignment horizontal="center"/>
    </xf>
    <xf numFmtId="0" fontId="15" fillId="0" borderId="0" xfId="1" applyFont="1" applyAlignment="1">
      <alignment horizontal="left"/>
    </xf>
    <xf numFmtId="0" fontId="5" fillId="0" borderId="13" xfId="1" applyFont="1" applyBorder="1" applyAlignment="1">
      <alignment horizontal="center" vertical="center"/>
    </xf>
    <xf numFmtId="0" fontId="5" fillId="0" borderId="14" xfId="1" applyFont="1" applyBorder="1" applyAlignment="1">
      <alignment horizontal="center" vertical="center"/>
    </xf>
    <xf numFmtId="0" fontId="5" fillId="0" borderId="16" xfId="1" applyFont="1" applyBorder="1" applyAlignment="1">
      <alignment horizontal="center" vertical="center"/>
    </xf>
    <xf numFmtId="0" fontId="14" fillId="0" borderId="15" xfId="1" applyFont="1" applyBorder="1" applyAlignment="1">
      <alignment horizontal="center" vertical="center"/>
    </xf>
    <xf numFmtId="0" fontId="14" fillId="0" borderId="1" xfId="1" applyFont="1" applyBorder="1" applyAlignment="1">
      <alignment horizontal="center" vertical="center"/>
    </xf>
    <xf numFmtId="0" fontId="4" fillId="0" borderId="15" xfId="1" applyFont="1" applyBorder="1" applyAlignment="1">
      <alignment horizontal="center" vertical="center" wrapText="1"/>
    </xf>
    <xf numFmtId="0" fontId="4" fillId="0" borderId="1" xfId="1" applyFont="1" applyBorder="1" applyAlignment="1">
      <alignment horizontal="center" vertical="center" wrapText="1"/>
    </xf>
    <xf numFmtId="0" fontId="4" fillId="0" borderId="15" xfId="1" applyFont="1" applyBorder="1" applyAlignment="1">
      <alignment horizontal="center" vertical="top"/>
    </xf>
    <xf numFmtId="0" fontId="4" fillId="0" borderId="1" xfId="1" applyFont="1" applyBorder="1" applyAlignment="1">
      <alignment horizontal="center" vertical="top"/>
    </xf>
    <xf numFmtId="0" fontId="7" fillId="0" borderId="0" xfId="1" applyFont="1" applyFill="1" applyAlignment="1">
      <alignment horizontal="center"/>
    </xf>
    <xf numFmtId="0" fontId="19" fillId="0" borderId="0" xfId="1" applyFont="1" applyFill="1" applyAlignment="1">
      <alignment horizontal="left"/>
    </xf>
    <xf numFmtId="0" fontId="4" fillId="0" borderId="7" xfId="1" applyFont="1" applyFill="1" applyBorder="1" applyAlignment="1">
      <alignment horizontal="left" vertical="center"/>
    </xf>
    <xf numFmtId="0" fontId="4" fillId="0" borderId="11" xfId="1" applyFont="1" applyFill="1" applyBorder="1" applyAlignment="1">
      <alignment horizontal="left" vertical="center"/>
    </xf>
    <xf numFmtId="0" fontId="4" fillId="0" borderId="12" xfId="1" applyFont="1" applyFill="1" applyBorder="1" applyAlignment="1">
      <alignment horizontal="left" vertical="center"/>
    </xf>
    <xf numFmtId="0" fontId="2" fillId="0" borderId="3" xfId="1" applyFont="1" applyFill="1" applyBorder="1" applyAlignment="1">
      <alignment horizontal="center" vertical="center"/>
    </xf>
    <xf numFmtId="0" fontId="2" fillId="0" borderId="7" xfId="1" applyFont="1" applyFill="1" applyBorder="1" applyAlignment="1">
      <alignment horizontal="center" vertical="center"/>
    </xf>
    <xf numFmtId="0" fontId="2" fillId="0" borderId="8" xfId="1" applyFont="1" applyFill="1" applyBorder="1" applyAlignment="1">
      <alignment horizontal="center" vertical="center"/>
    </xf>
    <xf numFmtId="0" fontId="2" fillId="0" borderId="4" xfId="1" applyFont="1" applyFill="1" applyBorder="1" applyAlignment="1">
      <alignment horizontal="center" vertical="center"/>
    </xf>
    <xf numFmtId="164" fontId="1" fillId="0" borderId="8" xfId="2" applyNumberFormat="1" applyFont="1" applyFill="1" applyBorder="1" applyAlignment="1">
      <alignment horizontal="center"/>
    </xf>
    <xf numFmtId="164" fontId="1" fillId="0" borderId="4" xfId="2" applyNumberFormat="1" applyFont="1" applyFill="1" applyBorder="1" applyAlignment="1">
      <alignment horizontal="center"/>
    </xf>
    <xf numFmtId="1" fontId="3" fillId="0" borderId="8" xfId="1" quotePrefix="1" applyNumberFormat="1" applyFont="1" applyFill="1" applyBorder="1" applyAlignment="1">
      <alignment horizontal="center" vertical="center"/>
    </xf>
    <xf numFmtId="1" fontId="3" fillId="0" borderId="9" xfId="1" quotePrefix="1" applyNumberFormat="1" applyFont="1" applyFill="1" applyBorder="1" applyAlignment="1">
      <alignment horizontal="center" vertical="center"/>
    </xf>
    <xf numFmtId="1" fontId="3" fillId="0" borderId="4" xfId="1" quotePrefix="1" applyNumberFormat="1" applyFont="1" applyFill="1" applyBorder="1" applyAlignment="1">
      <alignment horizontal="center" vertical="center"/>
    </xf>
    <xf numFmtId="0" fontId="3" fillId="0" borderId="8" xfId="1" applyFont="1" applyFill="1" applyBorder="1" applyAlignment="1">
      <alignment horizontal="justify" vertical="justify"/>
    </xf>
    <xf numFmtId="0" fontId="3" fillId="0" borderId="9" xfId="1" applyFont="1" applyFill="1" applyBorder="1" applyAlignment="1">
      <alignment horizontal="justify" vertical="justify"/>
    </xf>
    <xf numFmtId="0" fontId="3" fillId="0" borderId="4" xfId="1" applyFont="1" applyFill="1" applyBorder="1" applyAlignment="1">
      <alignment horizontal="justify" vertical="justify"/>
    </xf>
    <xf numFmtId="0" fontId="3" fillId="0" borderId="8" xfId="1" quotePrefix="1" applyFont="1" applyFill="1" applyBorder="1" applyAlignment="1">
      <alignment horizontal="center"/>
    </xf>
    <xf numFmtId="0" fontId="3" fillId="0" borderId="9" xfId="1" quotePrefix="1" applyFont="1" applyFill="1" applyBorder="1" applyAlignment="1">
      <alignment horizontal="center"/>
    </xf>
    <xf numFmtId="0" fontId="3" fillId="0" borderId="4" xfId="1" quotePrefix="1" applyFont="1" applyFill="1" applyBorder="1" applyAlignment="1">
      <alignment horizontal="center"/>
    </xf>
    <xf numFmtId="0" fontId="3" fillId="0" borderId="8" xfId="1" applyFont="1" applyFill="1" applyBorder="1" applyAlignment="1">
      <alignment horizontal="center"/>
    </xf>
    <xf numFmtId="0" fontId="3" fillId="0" borderId="9" xfId="1" applyFont="1" applyFill="1" applyBorder="1" applyAlignment="1">
      <alignment horizontal="center"/>
    </xf>
    <xf numFmtId="0" fontId="3" fillId="0" borderId="4" xfId="1" applyFont="1" applyFill="1" applyBorder="1" applyAlignment="1">
      <alignment horizontal="center"/>
    </xf>
    <xf numFmtId="2" fontId="3" fillId="0" borderId="10" xfId="1" applyNumberFormat="1" applyFont="1" applyFill="1" applyBorder="1" applyAlignment="1">
      <alignment horizontal="center"/>
    </xf>
    <xf numFmtId="2" fontId="3" fillId="0" borderId="5" xfId="1" applyNumberFormat="1" applyFont="1" applyFill="1" applyBorder="1" applyAlignment="1">
      <alignment horizontal="center"/>
    </xf>
    <xf numFmtId="2" fontId="3" fillId="0" borderId="6" xfId="1" applyNumberFormat="1" applyFont="1" applyFill="1" applyBorder="1" applyAlignment="1">
      <alignment horizontal="center"/>
    </xf>
    <xf numFmtId="164" fontId="3" fillId="0" borderId="8" xfId="2" applyNumberFormat="1" applyFont="1" applyFill="1" applyBorder="1" applyAlignment="1">
      <alignment horizontal="center"/>
    </xf>
    <xf numFmtId="164" fontId="3" fillId="0" borderId="9" xfId="2" applyNumberFormat="1" applyFont="1" applyFill="1" applyBorder="1" applyAlignment="1">
      <alignment horizontal="center"/>
    </xf>
    <xf numFmtId="164" fontId="3" fillId="0" borderId="4" xfId="2" applyNumberFormat="1" applyFont="1" applyFill="1" applyBorder="1" applyAlignment="1">
      <alignment horizontal="center"/>
    </xf>
    <xf numFmtId="0" fontId="1" fillId="0" borderId="8" xfId="1" quotePrefix="1" applyFont="1" applyFill="1" applyBorder="1" applyAlignment="1">
      <alignment horizontal="center" vertical="top"/>
    </xf>
    <xf numFmtId="0" fontId="1" fillId="0" borderId="4" xfId="1" quotePrefix="1" applyFont="1" applyFill="1" applyBorder="1" applyAlignment="1">
      <alignment horizontal="center" vertical="top"/>
    </xf>
    <xf numFmtId="0" fontId="1" fillId="0" borderId="8" xfId="1" applyFont="1" applyFill="1" applyBorder="1" applyAlignment="1">
      <alignment horizontal="justify" vertical="justify"/>
    </xf>
    <xf numFmtId="0" fontId="1" fillId="0" borderId="4" xfId="1" applyFont="1" applyFill="1" applyBorder="1" applyAlignment="1">
      <alignment horizontal="justify" vertical="justify"/>
    </xf>
    <xf numFmtId="0" fontId="1" fillId="0" borderId="8" xfId="1" applyFont="1" applyFill="1" applyBorder="1" applyAlignment="1">
      <alignment horizontal="center"/>
    </xf>
    <xf numFmtId="0" fontId="1" fillId="0" borderId="4" xfId="1" applyFont="1" applyFill="1" applyBorder="1" applyAlignment="1">
      <alignment horizontal="center"/>
    </xf>
    <xf numFmtId="2" fontId="1" fillId="0" borderId="8" xfId="1" applyNumberFormat="1" applyFont="1" applyFill="1" applyBorder="1" applyAlignment="1">
      <alignment horizontal="center"/>
    </xf>
    <xf numFmtId="2" fontId="1" fillId="0" borderId="4" xfId="1" applyNumberFormat="1" applyFont="1" applyFill="1" applyBorder="1" applyAlignment="1">
      <alignment horizontal="center"/>
    </xf>
    <xf numFmtId="0" fontId="3" fillId="0" borderId="8" xfId="1" quotePrefix="1" applyFont="1" applyFill="1" applyBorder="1" applyAlignment="1">
      <alignment horizontal="center" vertical="center"/>
    </xf>
    <xf numFmtId="0" fontId="3" fillId="0" borderId="9" xfId="1" quotePrefix="1" applyFont="1" applyFill="1" applyBorder="1" applyAlignment="1">
      <alignment horizontal="center" vertical="center"/>
    </xf>
    <xf numFmtId="167" fontId="3" fillId="0" borderId="8" xfId="1" applyNumberFormat="1" applyFont="1" applyFill="1" applyBorder="1" applyAlignment="1">
      <alignment horizontal="center"/>
    </xf>
    <xf numFmtId="167" fontId="3" fillId="0" borderId="9" xfId="1" applyNumberFormat="1" applyFont="1" applyFill="1" applyBorder="1" applyAlignment="1">
      <alignment horizontal="center"/>
    </xf>
    <xf numFmtId="167" fontId="3" fillId="0" borderId="4" xfId="1" applyNumberFormat="1" applyFont="1" applyFill="1" applyBorder="1" applyAlignment="1">
      <alignment horizontal="center"/>
    </xf>
    <xf numFmtId="0" fontId="1" fillId="0" borderId="9" xfId="1" quotePrefix="1" applyFont="1" applyFill="1" applyBorder="1" applyAlignment="1">
      <alignment horizontal="center" vertical="top"/>
    </xf>
    <xf numFmtId="0" fontId="10" fillId="2" borderId="8" xfId="1" quotePrefix="1" applyFont="1" applyFill="1" applyBorder="1" applyAlignment="1">
      <alignment horizontal="center" vertical="top"/>
    </xf>
    <xf numFmtId="0" fontId="10" fillId="2" borderId="9" xfId="1" quotePrefix="1" applyFont="1" applyFill="1" applyBorder="1" applyAlignment="1">
      <alignment horizontal="center" vertical="top"/>
    </xf>
    <xf numFmtId="0" fontId="10" fillId="2" borderId="4" xfId="1" quotePrefix="1" applyFont="1" applyFill="1" applyBorder="1" applyAlignment="1">
      <alignment horizontal="center" vertical="top"/>
    </xf>
    <xf numFmtId="0" fontId="0" fillId="0" borderId="8" xfId="0" quotePrefix="1" applyBorder="1" applyAlignment="1">
      <alignment horizontal="center" vertical="center"/>
    </xf>
    <xf numFmtId="0" fontId="0" fillId="0" borderId="9" xfId="0" quotePrefix="1" applyBorder="1" applyAlignment="1">
      <alignment horizontal="center" vertical="center"/>
    </xf>
    <xf numFmtId="0" fontId="0" fillId="0" borderId="17" xfId="0" applyBorder="1" applyAlignment="1">
      <alignment horizontal="justify" vertical="top"/>
    </xf>
    <xf numFmtId="0" fontId="0" fillId="0" borderId="18" xfId="0" applyBorder="1" applyAlignment="1">
      <alignment horizontal="justify" vertical="top"/>
    </xf>
    <xf numFmtId="0" fontId="1" fillId="0" borderId="8" xfId="1" quotePrefix="1" applyFont="1" applyFill="1" applyBorder="1" applyAlignment="1">
      <alignment horizontal="center" vertical="center"/>
    </xf>
    <xf numFmtId="0" fontId="1" fillId="0" borderId="4" xfId="1" quotePrefix="1" applyFont="1" applyFill="1" applyBorder="1" applyAlignment="1">
      <alignment horizontal="center" vertical="center"/>
    </xf>
    <xf numFmtId="0" fontId="1" fillId="0" borderId="8" xfId="0" applyFont="1" applyFill="1" applyBorder="1" applyAlignment="1">
      <alignment horizontal="justify" vertical="center"/>
    </xf>
    <xf numFmtId="0" fontId="1" fillId="0" borderId="9" xfId="0" applyFont="1" applyFill="1" applyBorder="1" applyAlignment="1">
      <alignment horizontal="justify" vertical="center"/>
    </xf>
    <xf numFmtId="0" fontId="1" fillId="0" borderId="4" xfId="0" applyFont="1" applyFill="1" applyBorder="1" applyAlignment="1">
      <alignment horizontal="justify" vertical="center"/>
    </xf>
    <xf numFmtId="0" fontId="0" fillId="0" borderId="8" xfId="0" quotePrefix="1" applyBorder="1" applyAlignment="1">
      <alignment horizontal="center"/>
    </xf>
    <xf numFmtId="0" fontId="0" fillId="0" borderId="9" xfId="0" quotePrefix="1" applyBorder="1" applyAlignment="1">
      <alignment horizontal="center"/>
    </xf>
    <xf numFmtId="0" fontId="0" fillId="0" borderId="4" xfId="0" quotePrefix="1" applyBorder="1" applyAlignment="1">
      <alignment horizontal="center"/>
    </xf>
    <xf numFmtId="43" fontId="0" fillId="0" borderId="8" xfId="2" applyFont="1" applyBorder="1" applyAlignment="1">
      <alignment horizontal="center"/>
    </xf>
    <xf numFmtId="43" fontId="0" fillId="0" borderId="9" xfId="2" applyFont="1" applyBorder="1" applyAlignment="1">
      <alignment horizontal="center"/>
    </xf>
    <xf numFmtId="43" fontId="0" fillId="0" borderId="4" xfId="2" applyFont="1" applyBorder="1" applyAlignment="1">
      <alignment horizontal="center"/>
    </xf>
    <xf numFmtId="0" fontId="13" fillId="0" borderId="8" xfId="0" applyFont="1" applyBorder="1" applyAlignment="1">
      <alignment horizontal="center"/>
    </xf>
    <xf numFmtId="0" fontId="13" fillId="0" borderId="9" xfId="0" applyFont="1" applyBorder="1" applyAlignment="1">
      <alignment horizontal="center"/>
    </xf>
    <xf numFmtId="0" fontId="0" fillId="0" borderId="4" xfId="0" quotePrefix="1" applyBorder="1" applyAlignment="1">
      <alignment horizontal="center" vertical="center"/>
    </xf>
    <xf numFmtId="0" fontId="13" fillId="0" borderId="8" xfId="0" quotePrefix="1" applyFont="1" applyBorder="1" applyAlignment="1">
      <alignment horizontal="center" vertical="center"/>
    </xf>
    <xf numFmtId="0" fontId="13" fillId="0" borderId="9" xfId="0" quotePrefix="1" applyFont="1" applyBorder="1" applyAlignment="1">
      <alignment horizontal="center" vertical="center"/>
    </xf>
    <xf numFmtId="0" fontId="13" fillId="0" borderId="4" xfId="0" quotePrefix="1" applyFont="1" applyBorder="1" applyAlignment="1">
      <alignment horizontal="center" vertical="center"/>
    </xf>
    <xf numFmtId="0" fontId="13" fillId="0" borderId="8" xfId="0" applyFont="1" applyFill="1" applyBorder="1" applyAlignment="1">
      <alignment horizontal="justify" vertical="top"/>
    </xf>
    <xf numFmtId="0" fontId="13" fillId="0" borderId="9" xfId="0" applyFont="1" applyFill="1" applyBorder="1" applyAlignment="1">
      <alignment horizontal="justify" vertical="top"/>
    </xf>
    <xf numFmtId="0" fontId="17" fillId="0" borderId="0" xfId="0" applyFont="1" applyAlignment="1">
      <alignment horizontal="center"/>
    </xf>
    <xf numFmtId="0" fontId="18" fillId="0" borderId="27" xfId="0" applyFont="1" applyBorder="1" applyAlignment="1">
      <alignment horizontal="center" vertical="center"/>
    </xf>
    <xf numFmtId="0" fontId="18" fillId="0" borderId="19" xfId="0" applyFont="1" applyBorder="1" applyAlignment="1">
      <alignment horizontal="center" vertical="center"/>
    </xf>
    <xf numFmtId="0" fontId="18" fillId="0" borderId="28" xfId="0" applyFont="1" applyBorder="1" applyAlignment="1">
      <alignment horizontal="center" vertical="center"/>
    </xf>
    <xf numFmtId="0" fontId="4" fillId="0" borderId="7" xfId="1" applyFont="1" applyFill="1" applyBorder="1" applyAlignment="1">
      <alignment horizontal="left"/>
    </xf>
    <xf numFmtId="0" fontId="4" fillId="0" borderId="11" xfId="1" applyFont="1" applyFill="1" applyBorder="1" applyAlignment="1">
      <alignment horizontal="left"/>
    </xf>
    <xf numFmtId="0" fontId="4" fillId="0" borderId="12" xfId="1" applyFont="1" applyFill="1" applyBorder="1" applyAlignment="1">
      <alignment horizontal="left"/>
    </xf>
    <xf numFmtId="0" fontId="18" fillId="0" borderId="1" xfId="0" applyFont="1" applyBorder="1" applyAlignment="1">
      <alignment horizontal="center" vertical="center"/>
    </xf>
    <xf numFmtId="0" fontId="18" fillId="0" borderId="26" xfId="0" applyFont="1" applyBorder="1" applyAlignment="1">
      <alignment horizontal="center" vertical="center"/>
    </xf>
    <xf numFmtId="0" fontId="0" fillId="0" borderId="8" xfId="0" applyBorder="1" applyAlignment="1">
      <alignment horizontal="justify"/>
    </xf>
    <xf numFmtId="0" fontId="0" fillId="0" borderId="9" xfId="0" applyBorder="1" applyAlignment="1">
      <alignment horizontal="justify"/>
    </xf>
    <xf numFmtId="0" fontId="0" fillId="0" borderId="4" xfId="0" applyBorder="1" applyAlignment="1">
      <alignment horizontal="justify"/>
    </xf>
    <xf numFmtId="166" fontId="13" fillId="0" borderId="8" xfId="4" applyNumberFormat="1" applyFont="1" applyBorder="1" applyAlignment="1">
      <alignment horizontal="center" vertical="center"/>
    </xf>
    <xf numFmtId="166" fontId="13" fillId="0" borderId="9" xfId="4" applyNumberFormat="1" applyFont="1" applyBorder="1" applyAlignment="1">
      <alignment horizontal="center" vertical="center"/>
    </xf>
    <xf numFmtId="166" fontId="13" fillId="0" borderId="4" xfId="4" applyNumberFormat="1"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4" xfId="0" applyFont="1" applyBorder="1" applyAlignment="1">
      <alignment horizontal="center" vertical="center"/>
    </xf>
    <xf numFmtId="0" fontId="13" fillId="0" borderId="8" xfId="4" applyNumberFormat="1" applyFont="1" applyBorder="1" applyAlignment="1">
      <alignment horizontal="center" vertical="center"/>
    </xf>
    <xf numFmtId="0" fontId="13" fillId="0" borderId="9" xfId="4" applyNumberFormat="1" applyFont="1" applyBorder="1" applyAlignment="1">
      <alignment horizontal="center" vertical="center"/>
    </xf>
    <xf numFmtId="0" fontId="13" fillId="0" borderId="4" xfId="4" applyNumberFormat="1" applyFont="1" applyBorder="1" applyAlignment="1">
      <alignment horizontal="center" vertical="center"/>
    </xf>
    <xf numFmtId="0" fontId="4" fillId="0" borderId="26" xfId="0" applyFont="1" applyBorder="1" applyAlignment="1">
      <alignment horizontal="center" vertical="center"/>
    </xf>
    <xf numFmtId="0" fontId="26" fillId="0" borderId="0" xfId="0" applyFont="1" applyBorder="1" applyAlignment="1">
      <alignment horizontal="center" wrapText="1"/>
    </xf>
    <xf numFmtId="0" fontId="21" fillId="0" borderId="0" xfId="0" applyFont="1" applyBorder="1" applyAlignment="1">
      <alignment horizontal="center" wrapText="1"/>
    </xf>
    <xf numFmtId="0" fontId="7" fillId="0" borderId="0" xfId="0" applyFont="1" applyBorder="1" applyAlignment="1">
      <alignment horizontal="left" vertical="center" wrapText="1"/>
    </xf>
    <xf numFmtId="2" fontId="4" fillId="2" borderId="7" xfId="4" applyNumberFormat="1" applyFont="1" applyFill="1" applyBorder="1" applyAlignment="1">
      <alignment horizontal="center" vertical="center" wrapText="1"/>
    </xf>
    <xf numFmtId="2" fontId="4" fillId="2" borderId="11" xfId="4" applyNumberFormat="1" applyFont="1" applyFill="1" applyBorder="1" applyAlignment="1">
      <alignment horizontal="center" vertical="center" wrapText="1"/>
    </xf>
    <xf numFmtId="2" fontId="4" fillId="2" borderId="12" xfId="4" applyNumberFormat="1" applyFont="1" applyFill="1" applyBorder="1" applyAlignment="1">
      <alignment horizontal="center" vertical="center" wrapText="1"/>
    </xf>
    <xf numFmtId="0" fontId="8" fillId="2" borderId="8" xfId="0" applyNumberFormat="1" applyFont="1" applyFill="1" applyBorder="1" applyAlignment="1">
      <alignment horizontal="center" vertical="center" wrapText="1"/>
    </xf>
    <xf numFmtId="0" fontId="8" fillId="2" borderId="9" xfId="0" applyNumberFormat="1"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2" borderId="8" xfId="4" applyNumberFormat="1" applyFont="1" applyFill="1" applyBorder="1" applyAlignment="1">
      <alignment horizontal="center" vertical="center"/>
    </xf>
    <xf numFmtId="0" fontId="8" fillId="2" borderId="9" xfId="4" applyNumberFormat="1" applyFont="1" applyFill="1" applyBorder="1" applyAlignment="1">
      <alignment horizontal="center" vertical="center"/>
    </xf>
    <xf numFmtId="0" fontId="8" fillId="2" borderId="4" xfId="4" applyNumberFormat="1" applyFont="1" applyFill="1" applyBorder="1" applyAlignment="1">
      <alignment horizontal="center" vertical="center"/>
    </xf>
    <xf numFmtId="166" fontId="8" fillId="2" borderId="8" xfId="4" applyNumberFormat="1" applyFont="1" applyFill="1" applyBorder="1" applyAlignment="1">
      <alignment horizontal="center" vertical="center"/>
    </xf>
    <xf numFmtId="166" fontId="8" fillId="2" borderId="9" xfId="4" applyNumberFormat="1" applyFont="1" applyFill="1" applyBorder="1" applyAlignment="1">
      <alignment horizontal="center" vertical="center"/>
    </xf>
    <xf numFmtId="166" fontId="8" fillId="2" borderId="4" xfId="4" applyNumberFormat="1" applyFont="1" applyFill="1" applyBorder="1" applyAlignment="1">
      <alignment horizontal="center" vertical="center"/>
    </xf>
    <xf numFmtId="0" fontId="13" fillId="0" borderId="8" xfId="0" applyNumberFormat="1" applyFont="1" applyBorder="1" applyAlignment="1">
      <alignment horizontal="center" vertical="center"/>
    </xf>
    <xf numFmtId="0" fontId="13" fillId="0" borderId="9" xfId="0" applyNumberFormat="1" applyFont="1" applyBorder="1" applyAlignment="1">
      <alignment horizontal="center" vertical="center"/>
    </xf>
    <xf numFmtId="0" fontId="13" fillId="0" borderId="4" xfId="0" applyNumberFormat="1" applyFont="1" applyBorder="1" applyAlignment="1">
      <alignment horizontal="center" vertical="center"/>
    </xf>
  </cellXfs>
  <cellStyles count="5">
    <cellStyle name="Comma" xfId="4" builtinId="3"/>
    <cellStyle name="Comma 2" xfId="3"/>
    <cellStyle name="Comma 3" xfId="2"/>
    <cellStyle name="Normal" xfId="0" builtinId="0"/>
    <cellStyle name="Normal 2" xfId="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4011</xdr:colOff>
      <xdr:row>0</xdr:row>
      <xdr:rowOff>3313</xdr:rowOff>
    </xdr:to>
    <xdr:pic>
      <xdr:nvPicPr>
        <xdr:cNvPr id="2" name="Picture 1"/>
        <xdr:cNvPicPr/>
      </xdr:nvPicPr>
      <xdr:blipFill>
        <a:blip xmlns:r="http://schemas.openxmlformats.org/officeDocument/2006/relationships" r:embed="rId1"/>
        <a:srcRect/>
        <a:stretch>
          <a:fillRect/>
        </a:stretch>
      </xdr:blipFill>
      <xdr:spPr bwMode="auto">
        <a:xfrm>
          <a:off x="0" y="0"/>
          <a:ext cx="4011" cy="3313"/>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4011</xdr:colOff>
      <xdr:row>0</xdr:row>
      <xdr:rowOff>3313</xdr:rowOff>
    </xdr:to>
    <xdr:pic>
      <xdr:nvPicPr>
        <xdr:cNvPr id="3" name="Picture 2"/>
        <xdr:cNvPicPr/>
      </xdr:nvPicPr>
      <xdr:blipFill>
        <a:blip xmlns:r="http://schemas.openxmlformats.org/officeDocument/2006/relationships" r:embed="rId1"/>
        <a:srcRect/>
        <a:stretch>
          <a:fillRect/>
        </a:stretch>
      </xdr:blipFill>
      <xdr:spPr bwMode="auto">
        <a:xfrm>
          <a:off x="0" y="0"/>
          <a:ext cx="4011" cy="3313"/>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4918</xdr:colOff>
      <xdr:row>0</xdr:row>
      <xdr:rowOff>0</xdr:rowOff>
    </xdr:to>
    <xdr:pic>
      <xdr:nvPicPr>
        <xdr:cNvPr id="4" name="Picture 3"/>
        <xdr:cNvPicPr/>
      </xdr:nvPicPr>
      <xdr:blipFill>
        <a:blip xmlns:r="http://schemas.openxmlformats.org/officeDocument/2006/relationships" r:embed="rId1"/>
        <a:srcRect/>
        <a:stretch>
          <a:fillRect/>
        </a:stretch>
      </xdr:blipFill>
      <xdr:spPr bwMode="auto">
        <a:xfrm>
          <a:off x="0" y="0"/>
          <a:ext cx="4918" cy="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4918</xdr:colOff>
      <xdr:row>0</xdr:row>
      <xdr:rowOff>0</xdr:rowOff>
    </xdr:to>
    <xdr:pic>
      <xdr:nvPicPr>
        <xdr:cNvPr id="5" name="Picture 4"/>
        <xdr:cNvPicPr/>
      </xdr:nvPicPr>
      <xdr:blipFill>
        <a:blip xmlns:r="http://schemas.openxmlformats.org/officeDocument/2006/relationships" r:embed="rId1"/>
        <a:srcRect/>
        <a:stretch>
          <a:fillRect/>
        </a:stretch>
      </xdr:blipFill>
      <xdr:spPr bwMode="auto">
        <a:xfrm>
          <a:off x="0" y="0"/>
          <a:ext cx="4918" cy="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4918</xdr:colOff>
      <xdr:row>0</xdr:row>
      <xdr:rowOff>3313</xdr:rowOff>
    </xdr:to>
    <xdr:pic>
      <xdr:nvPicPr>
        <xdr:cNvPr id="6" name="Picture 5"/>
        <xdr:cNvPicPr/>
      </xdr:nvPicPr>
      <xdr:blipFill>
        <a:blip xmlns:r="http://schemas.openxmlformats.org/officeDocument/2006/relationships" r:embed="rId1"/>
        <a:srcRect/>
        <a:stretch>
          <a:fillRect/>
        </a:stretch>
      </xdr:blipFill>
      <xdr:spPr bwMode="auto">
        <a:xfrm>
          <a:off x="0" y="0"/>
          <a:ext cx="4918" cy="3313"/>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4918</xdr:colOff>
      <xdr:row>0</xdr:row>
      <xdr:rowOff>3313</xdr:rowOff>
    </xdr:to>
    <xdr:pic>
      <xdr:nvPicPr>
        <xdr:cNvPr id="7" name="Picture 6"/>
        <xdr:cNvPicPr/>
      </xdr:nvPicPr>
      <xdr:blipFill>
        <a:blip xmlns:r="http://schemas.openxmlformats.org/officeDocument/2006/relationships" r:embed="rId1"/>
        <a:srcRect/>
        <a:stretch>
          <a:fillRect/>
        </a:stretch>
      </xdr:blipFill>
      <xdr:spPr bwMode="auto">
        <a:xfrm>
          <a:off x="0" y="0"/>
          <a:ext cx="4918" cy="331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4011</xdr:colOff>
      <xdr:row>0</xdr:row>
      <xdr:rowOff>3313</xdr:rowOff>
    </xdr:to>
    <xdr:pic>
      <xdr:nvPicPr>
        <xdr:cNvPr id="2" name="Picture 1"/>
        <xdr:cNvPicPr/>
      </xdr:nvPicPr>
      <xdr:blipFill>
        <a:blip xmlns:r="http://schemas.openxmlformats.org/officeDocument/2006/relationships" r:embed="rId1"/>
        <a:srcRect/>
        <a:stretch>
          <a:fillRect/>
        </a:stretch>
      </xdr:blipFill>
      <xdr:spPr bwMode="auto">
        <a:xfrm>
          <a:off x="447675" y="0"/>
          <a:ext cx="3451" cy="3313"/>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4011</xdr:colOff>
      <xdr:row>0</xdr:row>
      <xdr:rowOff>3313</xdr:rowOff>
    </xdr:to>
    <xdr:pic>
      <xdr:nvPicPr>
        <xdr:cNvPr id="3" name="Picture 2"/>
        <xdr:cNvPicPr/>
      </xdr:nvPicPr>
      <xdr:blipFill>
        <a:blip xmlns:r="http://schemas.openxmlformats.org/officeDocument/2006/relationships" r:embed="rId1"/>
        <a:srcRect/>
        <a:stretch>
          <a:fillRect/>
        </a:stretch>
      </xdr:blipFill>
      <xdr:spPr bwMode="auto">
        <a:xfrm>
          <a:off x="447675" y="0"/>
          <a:ext cx="3451" cy="3313"/>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4918</xdr:colOff>
      <xdr:row>0</xdr:row>
      <xdr:rowOff>0</xdr:rowOff>
    </xdr:to>
    <xdr:pic>
      <xdr:nvPicPr>
        <xdr:cNvPr id="4" name="Picture 3"/>
        <xdr:cNvPicPr/>
      </xdr:nvPicPr>
      <xdr:blipFill>
        <a:blip xmlns:r="http://schemas.openxmlformats.org/officeDocument/2006/relationships" r:embed="rId1"/>
        <a:srcRect/>
        <a:stretch>
          <a:fillRect/>
        </a:stretch>
      </xdr:blipFill>
      <xdr:spPr bwMode="auto">
        <a:xfrm>
          <a:off x="447675" y="21764625"/>
          <a:ext cx="4358" cy="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4918</xdr:colOff>
      <xdr:row>0</xdr:row>
      <xdr:rowOff>0</xdr:rowOff>
    </xdr:to>
    <xdr:pic>
      <xdr:nvPicPr>
        <xdr:cNvPr id="5" name="Picture 4"/>
        <xdr:cNvPicPr/>
      </xdr:nvPicPr>
      <xdr:blipFill>
        <a:blip xmlns:r="http://schemas.openxmlformats.org/officeDocument/2006/relationships" r:embed="rId1"/>
        <a:srcRect/>
        <a:stretch>
          <a:fillRect/>
        </a:stretch>
      </xdr:blipFill>
      <xdr:spPr bwMode="auto">
        <a:xfrm>
          <a:off x="447675" y="21764625"/>
          <a:ext cx="4358" cy="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4918</xdr:colOff>
      <xdr:row>0</xdr:row>
      <xdr:rowOff>3313</xdr:rowOff>
    </xdr:to>
    <xdr:pic>
      <xdr:nvPicPr>
        <xdr:cNvPr id="6" name="Picture 5"/>
        <xdr:cNvPicPr/>
      </xdr:nvPicPr>
      <xdr:blipFill>
        <a:blip xmlns:r="http://schemas.openxmlformats.org/officeDocument/2006/relationships" r:embed="rId1"/>
        <a:srcRect/>
        <a:stretch>
          <a:fillRect/>
        </a:stretch>
      </xdr:blipFill>
      <xdr:spPr bwMode="auto">
        <a:xfrm>
          <a:off x="447675" y="27746325"/>
          <a:ext cx="4358" cy="3313"/>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4918</xdr:colOff>
      <xdr:row>0</xdr:row>
      <xdr:rowOff>3313</xdr:rowOff>
    </xdr:to>
    <xdr:pic>
      <xdr:nvPicPr>
        <xdr:cNvPr id="7" name="Picture 6"/>
        <xdr:cNvPicPr/>
      </xdr:nvPicPr>
      <xdr:blipFill>
        <a:blip xmlns:r="http://schemas.openxmlformats.org/officeDocument/2006/relationships" r:embed="rId1"/>
        <a:srcRect/>
        <a:stretch>
          <a:fillRect/>
        </a:stretch>
      </xdr:blipFill>
      <xdr:spPr bwMode="auto">
        <a:xfrm>
          <a:off x="447675" y="27746325"/>
          <a:ext cx="4358" cy="331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123825</xdr:colOff>
      <xdr:row>18</xdr:row>
      <xdr:rowOff>76200</xdr:rowOff>
    </xdr:from>
    <xdr:to>
      <xdr:col>2</xdr:col>
      <xdr:colOff>167527</xdr:colOff>
      <xdr:row>22</xdr:row>
      <xdr:rowOff>98612</xdr:rowOff>
    </xdr:to>
    <xdr:sp macro="" textlink="">
      <xdr:nvSpPr>
        <xdr:cNvPr id="2" name="Rectangle 1"/>
        <xdr:cNvSpPr/>
      </xdr:nvSpPr>
      <xdr:spPr>
        <a:xfrm>
          <a:off x="123825" y="5829300"/>
          <a:ext cx="2196352" cy="784412"/>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aseline="0">
              <a:solidFill>
                <a:schemeClr val="tx1"/>
              </a:solidFill>
              <a:latin typeface="Times New Roman" pitchFamily="18" charset="0"/>
              <a:cs typeface="Times New Roman" pitchFamily="18" charset="0"/>
            </a:rPr>
            <a:t> Member</a:t>
          </a:r>
        </a:p>
        <a:p>
          <a:pPr algn="ctr"/>
          <a:r>
            <a:rPr lang="en-US" sz="1200" baseline="0">
              <a:solidFill>
                <a:schemeClr val="tx1"/>
              </a:solidFill>
              <a:latin typeface="Times New Roman" pitchFamily="18" charset="0"/>
              <a:cs typeface="Times New Roman" pitchFamily="18" charset="0"/>
            </a:rPr>
            <a:t>Procurement/Project Committee</a:t>
          </a:r>
        </a:p>
        <a:p>
          <a:pPr algn="ctr"/>
          <a:r>
            <a:rPr lang="en-US" sz="1200" baseline="0">
              <a:solidFill>
                <a:schemeClr val="tx1"/>
              </a:solidFill>
              <a:latin typeface="Times New Roman" pitchFamily="18" charset="0"/>
              <a:cs typeface="Times New Roman" pitchFamily="18" charset="0"/>
            </a:rPr>
            <a:t>Cadet College Larkana</a:t>
          </a:r>
          <a:endParaRPr lang="en-US" sz="1200">
            <a:solidFill>
              <a:schemeClr val="tx1"/>
            </a:solidFill>
            <a:latin typeface="Times New Roman" pitchFamily="18" charset="0"/>
            <a:cs typeface="Times New Roman" pitchFamily="18" charset="0"/>
          </a:endParaRPr>
        </a:p>
      </xdr:txBody>
    </xdr:sp>
    <xdr:clientData/>
  </xdr:twoCellAnchor>
  <xdr:twoCellAnchor>
    <xdr:from>
      <xdr:col>2</xdr:col>
      <xdr:colOff>884705</xdr:colOff>
      <xdr:row>18</xdr:row>
      <xdr:rowOff>98613</xdr:rowOff>
    </xdr:from>
    <xdr:to>
      <xdr:col>5</xdr:col>
      <xdr:colOff>714375</xdr:colOff>
      <xdr:row>22</xdr:row>
      <xdr:rowOff>109819</xdr:rowOff>
    </xdr:to>
    <xdr:sp macro="" textlink="">
      <xdr:nvSpPr>
        <xdr:cNvPr id="3" name="Rectangle 2"/>
        <xdr:cNvSpPr/>
      </xdr:nvSpPr>
      <xdr:spPr>
        <a:xfrm>
          <a:off x="3037355" y="5851713"/>
          <a:ext cx="2639545" cy="773206"/>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a:solidFill>
                <a:schemeClr val="tx1"/>
              </a:solidFill>
              <a:latin typeface="Times New Roman" pitchFamily="18" charset="0"/>
              <a:cs typeface="Times New Roman" pitchFamily="18" charset="0"/>
            </a:rPr>
            <a:t>Member</a:t>
          </a:r>
          <a:endParaRPr lang="en-US" sz="1200" baseline="0">
            <a:solidFill>
              <a:schemeClr val="tx1"/>
            </a:solidFill>
            <a:latin typeface="Times New Roman" pitchFamily="18" charset="0"/>
            <a:cs typeface="Times New Roman" pitchFamily="18" charset="0"/>
          </a:endParaRPr>
        </a:p>
        <a:p>
          <a:pPr algn="ctr"/>
          <a:r>
            <a:rPr lang="en-US" sz="1200" baseline="0">
              <a:solidFill>
                <a:schemeClr val="tx1"/>
              </a:solidFill>
              <a:latin typeface="Times New Roman" pitchFamily="18" charset="0"/>
              <a:cs typeface="Times New Roman" pitchFamily="18" charset="0"/>
            </a:rPr>
            <a:t>Procurement/Project Committee</a:t>
          </a:r>
        </a:p>
        <a:p>
          <a:pPr algn="ctr"/>
          <a:r>
            <a:rPr lang="en-US" sz="1200" baseline="0">
              <a:solidFill>
                <a:schemeClr val="tx1"/>
              </a:solidFill>
              <a:latin typeface="Times New Roman" pitchFamily="18" charset="0"/>
              <a:cs typeface="Times New Roman" pitchFamily="18" charset="0"/>
            </a:rPr>
            <a:t>Cadet College Larkana</a:t>
          </a:r>
          <a:endParaRPr lang="en-US" sz="1200">
            <a:solidFill>
              <a:schemeClr val="tx1"/>
            </a:solidFill>
            <a:latin typeface="Times New Roman" pitchFamily="18" charset="0"/>
            <a:cs typeface="Times New Roman" pitchFamily="18" charset="0"/>
          </a:endParaRPr>
        </a:p>
      </xdr:txBody>
    </xdr:sp>
    <xdr:clientData/>
  </xdr:twoCellAnchor>
  <xdr:twoCellAnchor>
    <xdr:from>
      <xdr:col>1</xdr:col>
      <xdr:colOff>630331</xdr:colOff>
      <xdr:row>25</xdr:row>
      <xdr:rowOff>20174</xdr:rowOff>
    </xdr:from>
    <xdr:to>
      <xdr:col>4</xdr:col>
      <xdr:colOff>14007</xdr:colOff>
      <xdr:row>28</xdr:row>
      <xdr:rowOff>177054</xdr:rowOff>
    </xdr:to>
    <xdr:sp macro="" textlink="">
      <xdr:nvSpPr>
        <xdr:cNvPr id="4" name="Rectangle 3"/>
        <xdr:cNvSpPr/>
      </xdr:nvSpPr>
      <xdr:spPr>
        <a:xfrm>
          <a:off x="1782856" y="7106774"/>
          <a:ext cx="2241176" cy="72838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a:solidFill>
                <a:schemeClr val="tx1"/>
              </a:solidFill>
              <a:latin typeface="Times New Roman" pitchFamily="18" charset="0"/>
              <a:cs typeface="Times New Roman" pitchFamily="18" charset="0"/>
            </a:rPr>
            <a:t>Chairman</a:t>
          </a:r>
        </a:p>
        <a:p>
          <a:pPr algn="ctr"/>
          <a:r>
            <a:rPr lang="en-US" sz="1200">
              <a:solidFill>
                <a:schemeClr val="tx1"/>
              </a:solidFill>
              <a:latin typeface="Times New Roman" pitchFamily="18" charset="0"/>
              <a:cs typeface="Times New Roman" pitchFamily="18" charset="0"/>
            </a:rPr>
            <a:t>Procurement/Project Committee</a:t>
          </a:r>
        </a:p>
        <a:p>
          <a:pPr algn="ctr"/>
          <a:r>
            <a:rPr lang="en-US" sz="1200">
              <a:solidFill>
                <a:schemeClr val="tx1"/>
              </a:solidFill>
              <a:latin typeface="Times New Roman" pitchFamily="18" charset="0"/>
              <a:cs typeface="Times New Roman" pitchFamily="18" charset="0"/>
            </a:rPr>
            <a:t>Cadet College Larkana</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2162175</xdr:colOff>
      <xdr:row>0</xdr:row>
      <xdr:rowOff>0</xdr:rowOff>
    </xdr:from>
    <xdr:to>
      <xdr:col>1</xdr:col>
      <xdr:colOff>3451</xdr:colOff>
      <xdr:row>0</xdr:row>
      <xdr:rowOff>3313</xdr:rowOff>
    </xdr:to>
    <xdr:pic>
      <xdr:nvPicPr>
        <xdr:cNvPr id="2" name="Picture 1"/>
        <xdr:cNvPicPr/>
      </xdr:nvPicPr>
      <xdr:blipFill>
        <a:blip xmlns:r="http://schemas.openxmlformats.org/officeDocument/2006/relationships" r:embed="rId1"/>
        <a:srcRect/>
        <a:stretch>
          <a:fillRect/>
        </a:stretch>
      </xdr:blipFill>
      <xdr:spPr bwMode="auto">
        <a:xfrm>
          <a:off x="447675" y="0"/>
          <a:ext cx="3451" cy="3313"/>
        </a:xfrm>
        <a:prstGeom prst="rect">
          <a:avLst/>
        </a:prstGeom>
        <a:noFill/>
        <a:ln w="9525">
          <a:noFill/>
          <a:miter lim="800000"/>
          <a:headEnd/>
          <a:tailEnd/>
        </a:ln>
      </xdr:spPr>
    </xdr:pic>
    <xdr:clientData/>
  </xdr:twoCellAnchor>
  <xdr:twoCellAnchor editAs="oneCell">
    <xdr:from>
      <xdr:col>0</xdr:col>
      <xdr:colOff>2162175</xdr:colOff>
      <xdr:row>0</xdr:row>
      <xdr:rowOff>0</xdr:rowOff>
    </xdr:from>
    <xdr:to>
      <xdr:col>1</xdr:col>
      <xdr:colOff>3451</xdr:colOff>
      <xdr:row>0</xdr:row>
      <xdr:rowOff>3313</xdr:rowOff>
    </xdr:to>
    <xdr:pic>
      <xdr:nvPicPr>
        <xdr:cNvPr id="3" name="Picture 2"/>
        <xdr:cNvPicPr/>
      </xdr:nvPicPr>
      <xdr:blipFill>
        <a:blip xmlns:r="http://schemas.openxmlformats.org/officeDocument/2006/relationships" r:embed="rId1"/>
        <a:srcRect/>
        <a:stretch>
          <a:fillRect/>
        </a:stretch>
      </xdr:blipFill>
      <xdr:spPr bwMode="auto">
        <a:xfrm>
          <a:off x="447675" y="0"/>
          <a:ext cx="3451" cy="3313"/>
        </a:xfrm>
        <a:prstGeom prst="rect">
          <a:avLst/>
        </a:prstGeom>
        <a:noFill/>
        <a:ln w="9525">
          <a:noFill/>
          <a:miter lim="800000"/>
          <a:headEnd/>
          <a:tailEnd/>
        </a:ln>
      </xdr:spPr>
    </xdr:pic>
    <xdr:clientData/>
  </xdr:twoCellAnchor>
  <xdr:twoCellAnchor editAs="oneCell">
    <xdr:from>
      <xdr:col>0</xdr:col>
      <xdr:colOff>2162175</xdr:colOff>
      <xdr:row>47</xdr:row>
      <xdr:rowOff>0</xdr:rowOff>
    </xdr:from>
    <xdr:to>
      <xdr:col>1</xdr:col>
      <xdr:colOff>4358</xdr:colOff>
      <xdr:row>47</xdr:row>
      <xdr:rowOff>0</xdr:rowOff>
    </xdr:to>
    <xdr:pic>
      <xdr:nvPicPr>
        <xdr:cNvPr id="4" name="Picture 3"/>
        <xdr:cNvPicPr/>
      </xdr:nvPicPr>
      <xdr:blipFill>
        <a:blip xmlns:r="http://schemas.openxmlformats.org/officeDocument/2006/relationships" r:embed="rId1"/>
        <a:srcRect/>
        <a:stretch>
          <a:fillRect/>
        </a:stretch>
      </xdr:blipFill>
      <xdr:spPr bwMode="auto">
        <a:xfrm>
          <a:off x="447675" y="20888325"/>
          <a:ext cx="4358" cy="0"/>
        </a:xfrm>
        <a:prstGeom prst="rect">
          <a:avLst/>
        </a:prstGeom>
        <a:noFill/>
        <a:ln w="9525">
          <a:noFill/>
          <a:miter lim="800000"/>
          <a:headEnd/>
          <a:tailEnd/>
        </a:ln>
      </xdr:spPr>
    </xdr:pic>
    <xdr:clientData/>
  </xdr:twoCellAnchor>
  <xdr:twoCellAnchor editAs="oneCell">
    <xdr:from>
      <xdr:col>0</xdr:col>
      <xdr:colOff>2162175</xdr:colOff>
      <xdr:row>47</xdr:row>
      <xdr:rowOff>0</xdr:rowOff>
    </xdr:from>
    <xdr:to>
      <xdr:col>1</xdr:col>
      <xdr:colOff>4358</xdr:colOff>
      <xdr:row>47</xdr:row>
      <xdr:rowOff>0</xdr:rowOff>
    </xdr:to>
    <xdr:pic>
      <xdr:nvPicPr>
        <xdr:cNvPr id="5" name="Picture 4"/>
        <xdr:cNvPicPr/>
      </xdr:nvPicPr>
      <xdr:blipFill>
        <a:blip xmlns:r="http://schemas.openxmlformats.org/officeDocument/2006/relationships" r:embed="rId1"/>
        <a:srcRect/>
        <a:stretch>
          <a:fillRect/>
        </a:stretch>
      </xdr:blipFill>
      <xdr:spPr bwMode="auto">
        <a:xfrm>
          <a:off x="447675" y="20888325"/>
          <a:ext cx="4358" cy="0"/>
        </a:xfrm>
        <a:prstGeom prst="rect">
          <a:avLst/>
        </a:prstGeom>
        <a:noFill/>
        <a:ln w="9525">
          <a:noFill/>
          <a:miter lim="800000"/>
          <a:headEnd/>
          <a:tailEnd/>
        </a:ln>
      </xdr:spPr>
    </xdr:pic>
    <xdr:clientData/>
  </xdr:twoCellAnchor>
  <xdr:twoCellAnchor editAs="oneCell">
    <xdr:from>
      <xdr:col>0</xdr:col>
      <xdr:colOff>2162175</xdr:colOff>
      <xdr:row>67</xdr:row>
      <xdr:rowOff>0</xdr:rowOff>
    </xdr:from>
    <xdr:to>
      <xdr:col>1</xdr:col>
      <xdr:colOff>4358</xdr:colOff>
      <xdr:row>67</xdr:row>
      <xdr:rowOff>3313</xdr:rowOff>
    </xdr:to>
    <xdr:pic>
      <xdr:nvPicPr>
        <xdr:cNvPr id="6" name="Picture 5"/>
        <xdr:cNvPicPr/>
      </xdr:nvPicPr>
      <xdr:blipFill>
        <a:blip xmlns:r="http://schemas.openxmlformats.org/officeDocument/2006/relationships" r:embed="rId1"/>
        <a:srcRect/>
        <a:stretch>
          <a:fillRect/>
        </a:stretch>
      </xdr:blipFill>
      <xdr:spPr bwMode="auto">
        <a:xfrm>
          <a:off x="447675" y="25727025"/>
          <a:ext cx="4358" cy="3313"/>
        </a:xfrm>
        <a:prstGeom prst="rect">
          <a:avLst/>
        </a:prstGeom>
        <a:noFill/>
        <a:ln w="9525">
          <a:noFill/>
          <a:miter lim="800000"/>
          <a:headEnd/>
          <a:tailEnd/>
        </a:ln>
      </xdr:spPr>
    </xdr:pic>
    <xdr:clientData/>
  </xdr:twoCellAnchor>
  <xdr:twoCellAnchor editAs="oneCell">
    <xdr:from>
      <xdr:col>0</xdr:col>
      <xdr:colOff>2162175</xdr:colOff>
      <xdr:row>67</xdr:row>
      <xdr:rowOff>0</xdr:rowOff>
    </xdr:from>
    <xdr:to>
      <xdr:col>1</xdr:col>
      <xdr:colOff>4358</xdr:colOff>
      <xdr:row>67</xdr:row>
      <xdr:rowOff>3313</xdr:rowOff>
    </xdr:to>
    <xdr:pic>
      <xdr:nvPicPr>
        <xdr:cNvPr id="7" name="Picture 6"/>
        <xdr:cNvPicPr/>
      </xdr:nvPicPr>
      <xdr:blipFill>
        <a:blip xmlns:r="http://schemas.openxmlformats.org/officeDocument/2006/relationships" r:embed="rId1"/>
        <a:srcRect/>
        <a:stretch>
          <a:fillRect/>
        </a:stretch>
      </xdr:blipFill>
      <xdr:spPr bwMode="auto">
        <a:xfrm>
          <a:off x="447675" y="25727025"/>
          <a:ext cx="4358" cy="331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BreakPreview" zoomScale="85" zoomScaleNormal="85" zoomScaleSheetLayoutView="85" workbookViewId="0">
      <selection activeCell="C6" sqref="C6"/>
    </sheetView>
  </sheetViews>
  <sheetFormatPr defaultRowHeight="15" x14ac:dyDescent="0.25"/>
  <cols>
    <col min="1" max="1" width="9.140625" style="398" customWidth="1"/>
    <col min="2" max="2" width="5.7109375" style="398" customWidth="1"/>
    <col min="3" max="3" width="49.28515625" style="398" customWidth="1"/>
    <col min="4" max="4" width="8.28515625" style="398" customWidth="1"/>
    <col min="5" max="5" width="11" style="398" customWidth="1"/>
    <col min="6" max="6" width="9.85546875" style="398" customWidth="1"/>
    <col min="7" max="7" width="14.28515625" style="398" customWidth="1"/>
  </cols>
  <sheetData>
    <row r="1" spans="1:7" ht="20.25" x14ac:dyDescent="0.25">
      <c r="A1" s="417" t="s">
        <v>254</v>
      </c>
      <c r="B1" s="417"/>
      <c r="C1" s="417"/>
      <c r="D1" s="417"/>
      <c r="E1" s="417"/>
      <c r="F1" s="417"/>
      <c r="G1" s="417"/>
    </row>
    <row r="2" spans="1:7" ht="23.25" thickBot="1" x14ac:dyDescent="0.3">
      <c r="A2" s="418"/>
      <c r="B2" s="418"/>
      <c r="C2" s="419"/>
      <c r="D2" s="419"/>
      <c r="E2" s="419"/>
      <c r="F2" s="419"/>
      <c r="G2" s="419"/>
    </row>
    <row r="3" spans="1:7" x14ac:dyDescent="0.25">
      <c r="A3" s="420" t="s">
        <v>172</v>
      </c>
      <c r="B3" s="422" t="s">
        <v>173</v>
      </c>
      <c r="C3" s="423"/>
      <c r="D3" s="426" t="s">
        <v>103</v>
      </c>
      <c r="E3" s="428" t="s">
        <v>53</v>
      </c>
      <c r="F3" s="430" t="s">
        <v>102</v>
      </c>
      <c r="G3" s="432" t="s">
        <v>174</v>
      </c>
    </row>
    <row r="4" spans="1:7" x14ac:dyDescent="0.25">
      <c r="A4" s="421"/>
      <c r="B4" s="424"/>
      <c r="C4" s="425"/>
      <c r="D4" s="427"/>
      <c r="E4" s="429"/>
      <c r="F4" s="431"/>
      <c r="G4" s="433"/>
    </row>
    <row r="5" spans="1:7" ht="191.25" customHeight="1" x14ac:dyDescent="0.25">
      <c r="A5" s="342">
        <v>1</v>
      </c>
      <c r="B5" s="434" t="s">
        <v>223</v>
      </c>
      <c r="C5" s="435"/>
      <c r="D5" s="343"/>
      <c r="E5" s="343"/>
      <c r="F5" s="343"/>
      <c r="G5" s="344"/>
    </row>
    <row r="6" spans="1:7" ht="99.75" customHeight="1" x14ac:dyDescent="0.25">
      <c r="A6" s="345"/>
      <c r="B6" s="346" t="s">
        <v>224</v>
      </c>
      <c r="C6" s="347" t="s">
        <v>259</v>
      </c>
      <c r="D6" s="348">
        <v>2</v>
      </c>
      <c r="E6" s="349"/>
      <c r="F6" s="350" t="s">
        <v>225</v>
      </c>
      <c r="G6" s="351"/>
    </row>
    <row r="7" spans="1:7" ht="109.5" customHeight="1" x14ac:dyDescent="0.25">
      <c r="A7" s="345"/>
      <c r="B7" s="346" t="s">
        <v>226</v>
      </c>
      <c r="C7" s="404" t="s">
        <v>260</v>
      </c>
      <c r="D7" s="348">
        <v>8</v>
      </c>
      <c r="E7" s="349"/>
      <c r="F7" s="350" t="s">
        <v>116</v>
      </c>
      <c r="G7" s="351"/>
    </row>
    <row r="8" spans="1:7" ht="60" customHeight="1" x14ac:dyDescent="0.25">
      <c r="A8" s="345"/>
      <c r="B8" s="346" t="s">
        <v>227</v>
      </c>
      <c r="C8" s="404" t="s">
        <v>261</v>
      </c>
      <c r="D8" s="348">
        <v>7</v>
      </c>
      <c r="E8" s="349"/>
      <c r="F8" s="350" t="s">
        <v>116</v>
      </c>
      <c r="G8" s="351"/>
    </row>
    <row r="9" spans="1:7" ht="104.25" x14ac:dyDescent="0.25">
      <c r="A9" s="345"/>
      <c r="B9" s="346" t="s">
        <v>228</v>
      </c>
      <c r="C9" s="405" t="s">
        <v>262</v>
      </c>
      <c r="D9" s="348">
        <v>2</v>
      </c>
      <c r="E9" s="349"/>
      <c r="F9" s="350" t="s">
        <v>116</v>
      </c>
      <c r="G9" s="351"/>
    </row>
    <row r="10" spans="1:7" ht="30" x14ac:dyDescent="0.25">
      <c r="A10" s="345"/>
      <c r="B10" s="346" t="s">
        <v>229</v>
      </c>
      <c r="C10" s="352" t="s">
        <v>230</v>
      </c>
      <c r="D10" s="348">
        <v>2</v>
      </c>
      <c r="E10" s="349"/>
      <c r="F10" s="350" t="s">
        <v>231</v>
      </c>
      <c r="G10" s="351"/>
    </row>
    <row r="11" spans="1:7" ht="30" x14ac:dyDescent="0.25">
      <c r="A11" s="345"/>
      <c r="B11" s="378" t="s">
        <v>232</v>
      </c>
      <c r="C11" s="406" t="s">
        <v>233</v>
      </c>
      <c r="D11" s="354">
        <v>2</v>
      </c>
      <c r="E11" s="355"/>
      <c r="F11" s="356" t="s">
        <v>231</v>
      </c>
      <c r="G11" s="407"/>
    </row>
    <row r="12" spans="1:7" x14ac:dyDescent="0.25">
      <c r="A12" s="363"/>
      <c r="B12" s="363"/>
      <c r="C12" s="408"/>
      <c r="D12" s="364"/>
      <c r="E12" s="365"/>
      <c r="F12" s="366"/>
      <c r="G12" s="365"/>
    </row>
    <row r="13" spans="1:7" x14ac:dyDescent="0.25">
      <c r="A13" s="367"/>
      <c r="B13" s="367"/>
      <c r="C13" s="409"/>
      <c r="D13" s="368"/>
      <c r="E13" s="369"/>
      <c r="F13" s="370"/>
      <c r="G13" s="369"/>
    </row>
    <row r="14" spans="1:7" x14ac:dyDescent="0.25">
      <c r="A14" s="367"/>
      <c r="B14" s="367"/>
      <c r="C14" s="409"/>
      <c r="D14" s="368"/>
      <c r="E14" s="369"/>
      <c r="F14" s="370"/>
      <c r="G14" s="369"/>
    </row>
    <row r="15" spans="1:7" ht="76.5" customHeight="1" x14ac:dyDescent="0.25">
      <c r="A15" s="400">
        <v>2</v>
      </c>
      <c r="B15" s="436" t="s">
        <v>165</v>
      </c>
      <c r="C15" s="437"/>
      <c r="D15" s="410"/>
      <c r="E15" s="349"/>
      <c r="F15" s="385"/>
      <c r="G15" s="353"/>
    </row>
    <row r="16" spans="1:7" x14ac:dyDescent="0.25">
      <c r="A16" s="345"/>
      <c r="B16" s="346" t="s">
        <v>224</v>
      </c>
      <c r="C16" s="411" t="s">
        <v>234</v>
      </c>
      <c r="D16" s="348">
        <v>25000</v>
      </c>
      <c r="E16" s="349"/>
      <c r="F16" s="350" t="s">
        <v>235</v>
      </c>
      <c r="G16" s="353"/>
    </row>
    <row r="17" spans="1:7" ht="22.5" customHeight="1" x14ac:dyDescent="0.25">
      <c r="A17" s="345"/>
      <c r="B17" s="346" t="s">
        <v>226</v>
      </c>
      <c r="C17" s="411" t="s">
        <v>236</v>
      </c>
      <c r="D17" s="348">
        <v>8000</v>
      </c>
      <c r="E17" s="349"/>
      <c r="F17" s="350" t="s">
        <v>235</v>
      </c>
      <c r="G17" s="353"/>
    </row>
    <row r="18" spans="1:7" ht="33" customHeight="1" x14ac:dyDescent="0.25">
      <c r="A18" s="345"/>
      <c r="B18" s="346" t="s">
        <v>227</v>
      </c>
      <c r="C18" s="352" t="s">
        <v>263</v>
      </c>
      <c r="D18" s="348">
        <v>650</v>
      </c>
      <c r="E18" s="349"/>
      <c r="F18" s="350" t="s">
        <v>166</v>
      </c>
      <c r="G18" s="353"/>
    </row>
    <row r="19" spans="1:7" ht="21.75" customHeight="1" x14ac:dyDescent="0.25">
      <c r="A19" s="401"/>
      <c r="B19" s="346" t="s">
        <v>228</v>
      </c>
      <c r="C19" s="352" t="s">
        <v>264</v>
      </c>
      <c r="D19" s="348">
        <v>550</v>
      </c>
      <c r="E19" s="349"/>
      <c r="F19" s="350" t="s">
        <v>235</v>
      </c>
      <c r="G19" s="353"/>
    </row>
    <row r="20" spans="1:7" ht="84.75" customHeight="1" x14ac:dyDescent="0.25">
      <c r="A20" s="403">
        <v>3</v>
      </c>
      <c r="B20" s="438" t="s">
        <v>237</v>
      </c>
      <c r="C20" s="439"/>
      <c r="D20" s="354"/>
      <c r="E20" s="355"/>
      <c r="F20" s="356"/>
      <c r="G20" s="357"/>
    </row>
    <row r="21" spans="1:7" x14ac:dyDescent="0.25">
      <c r="A21" s="358"/>
      <c r="B21" s="440" t="s">
        <v>238</v>
      </c>
      <c r="C21" s="441"/>
      <c r="D21" s="359">
        <v>25000</v>
      </c>
      <c r="E21" s="360"/>
      <c r="F21" s="361" t="s">
        <v>235</v>
      </c>
      <c r="G21" s="362"/>
    </row>
    <row r="22" spans="1:7" ht="75" customHeight="1" x14ac:dyDescent="0.25">
      <c r="A22" s="345">
        <v>4</v>
      </c>
      <c r="B22" s="442" t="s">
        <v>265</v>
      </c>
      <c r="C22" s="443"/>
      <c r="D22" s="371"/>
      <c r="E22" s="360"/>
      <c r="F22" s="372"/>
      <c r="G22" s="362"/>
    </row>
    <row r="23" spans="1:7" ht="18" customHeight="1" x14ac:dyDescent="0.25">
      <c r="A23" s="345"/>
      <c r="B23" s="346" t="s">
        <v>227</v>
      </c>
      <c r="C23" s="373" t="s">
        <v>239</v>
      </c>
      <c r="D23" s="374">
        <v>220</v>
      </c>
      <c r="E23" s="349"/>
      <c r="F23" s="350" t="s">
        <v>166</v>
      </c>
      <c r="G23" s="362"/>
    </row>
    <row r="24" spans="1:7" ht="73.5" customHeight="1" x14ac:dyDescent="0.25">
      <c r="A24" s="403">
        <v>5</v>
      </c>
      <c r="B24" s="415" t="s">
        <v>167</v>
      </c>
      <c r="C24" s="416"/>
      <c r="D24" s="375"/>
      <c r="E24" s="376"/>
      <c r="F24" s="375"/>
      <c r="G24" s="377"/>
    </row>
    <row r="25" spans="1:7" ht="18" customHeight="1" x14ac:dyDescent="0.25">
      <c r="A25" s="401"/>
      <c r="B25" s="346" t="s">
        <v>224</v>
      </c>
      <c r="C25" s="373" t="s">
        <v>239</v>
      </c>
      <c r="D25" s="348">
        <v>220</v>
      </c>
      <c r="E25" s="349"/>
      <c r="F25" s="350" t="s">
        <v>166</v>
      </c>
      <c r="G25" s="353"/>
    </row>
    <row r="26" spans="1:7" ht="83.25" customHeight="1" x14ac:dyDescent="0.25">
      <c r="A26" s="403">
        <v>6</v>
      </c>
      <c r="B26" s="434" t="s">
        <v>168</v>
      </c>
      <c r="C26" s="435"/>
      <c r="D26" s="375"/>
      <c r="E26" s="376"/>
      <c r="F26" s="375"/>
      <c r="G26" s="377"/>
    </row>
    <row r="27" spans="1:7" ht="16.5" customHeight="1" x14ac:dyDescent="0.25">
      <c r="A27" s="345"/>
      <c r="B27" s="346" t="s">
        <v>224</v>
      </c>
      <c r="C27" s="373" t="s">
        <v>240</v>
      </c>
      <c r="D27" s="374">
        <v>350</v>
      </c>
      <c r="E27" s="349"/>
      <c r="F27" s="350" t="s">
        <v>166</v>
      </c>
      <c r="G27" s="353"/>
    </row>
    <row r="28" spans="1:7" ht="16.5" customHeight="1" x14ac:dyDescent="0.25">
      <c r="A28" s="401"/>
      <c r="B28" s="346" t="s">
        <v>226</v>
      </c>
      <c r="C28" s="373" t="s">
        <v>241</v>
      </c>
      <c r="D28" s="374">
        <v>170</v>
      </c>
      <c r="E28" s="349"/>
      <c r="F28" s="350" t="s">
        <v>166</v>
      </c>
      <c r="G28" s="353"/>
    </row>
    <row r="29" spans="1:7" ht="54.75" customHeight="1" x14ac:dyDescent="0.25">
      <c r="A29" s="403">
        <v>7</v>
      </c>
      <c r="B29" s="415" t="s">
        <v>169</v>
      </c>
      <c r="C29" s="416"/>
      <c r="D29" s="375"/>
      <c r="E29" s="376"/>
      <c r="F29" s="375"/>
      <c r="G29" s="377"/>
    </row>
    <row r="30" spans="1:7" ht="18.75" customHeight="1" x14ac:dyDescent="0.25">
      <c r="A30" s="345"/>
      <c r="B30" s="346" t="s">
        <v>224</v>
      </c>
      <c r="C30" s="373" t="s">
        <v>242</v>
      </c>
      <c r="D30" s="348">
        <v>200</v>
      </c>
      <c r="E30" s="349"/>
      <c r="F30" s="350" t="s">
        <v>166</v>
      </c>
      <c r="G30" s="353"/>
    </row>
    <row r="31" spans="1:7" ht="18.75" customHeight="1" x14ac:dyDescent="0.25">
      <c r="A31" s="345"/>
      <c r="B31" s="346" t="s">
        <v>226</v>
      </c>
      <c r="C31" s="373" t="s">
        <v>243</v>
      </c>
      <c r="D31" s="348">
        <v>150</v>
      </c>
      <c r="E31" s="349"/>
      <c r="F31" s="350" t="s">
        <v>166</v>
      </c>
      <c r="G31" s="353"/>
    </row>
    <row r="32" spans="1:7" ht="18.75" customHeight="1" x14ac:dyDescent="0.25">
      <c r="A32" s="345"/>
      <c r="B32" s="378" t="s">
        <v>227</v>
      </c>
      <c r="C32" s="379" t="s">
        <v>244</v>
      </c>
      <c r="D32" s="354">
        <v>200</v>
      </c>
      <c r="E32" s="355"/>
      <c r="F32" s="356" t="s">
        <v>166</v>
      </c>
      <c r="G32" s="357"/>
    </row>
    <row r="33" spans="1:7" ht="70.5" customHeight="1" x14ac:dyDescent="0.25">
      <c r="A33" s="444">
        <v>8</v>
      </c>
      <c r="B33" s="446" t="s">
        <v>170</v>
      </c>
      <c r="C33" s="447"/>
      <c r="D33" s="380"/>
      <c r="E33" s="381"/>
      <c r="F33" s="380"/>
      <c r="G33" s="382"/>
    </row>
    <row r="34" spans="1:7" ht="24.75" customHeight="1" x14ac:dyDescent="0.25">
      <c r="A34" s="445"/>
      <c r="B34" s="448" t="s">
        <v>245</v>
      </c>
      <c r="C34" s="449"/>
      <c r="D34" s="383">
        <v>5000</v>
      </c>
      <c r="E34" s="360"/>
      <c r="F34" s="372" t="s">
        <v>235</v>
      </c>
      <c r="G34" s="362"/>
    </row>
    <row r="35" spans="1:7" ht="252.75" customHeight="1" x14ac:dyDescent="0.25">
      <c r="A35" s="400">
        <v>9</v>
      </c>
      <c r="B35" s="436" t="s">
        <v>255</v>
      </c>
      <c r="C35" s="437"/>
      <c r="D35" s="384"/>
      <c r="E35" s="349"/>
      <c r="F35" s="385"/>
      <c r="G35" s="353"/>
    </row>
    <row r="36" spans="1:7" ht="36" customHeight="1" x14ac:dyDescent="0.25">
      <c r="A36" s="345"/>
      <c r="B36" s="346" t="s">
        <v>224</v>
      </c>
      <c r="C36" s="373" t="s">
        <v>246</v>
      </c>
      <c r="D36" s="374">
        <v>1</v>
      </c>
      <c r="E36" s="349"/>
      <c r="F36" s="350" t="s">
        <v>52</v>
      </c>
      <c r="G36" s="353"/>
    </row>
    <row r="37" spans="1:7" ht="31.5" customHeight="1" x14ac:dyDescent="0.25">
      <c r="A37" s="345"/>
      <c r="B37" s="346" t="s">
        <v>226</v>
      </c>
      <c r="C37" s="373" t="s">
        <v>256</v>
      </c>
      <c r="D37" s="374">
        <v>250</v>
      </c>
      <c r="E37" s="349"/>
      <c r="F37" s="350" t="s">
        <v>162</v>
      </c>
      <c r="G37" s="353"/>
    </row>
    <row r="38" spans="1:7" ht="31.5" customHeight="1" x14ac:dyDescent="0.25">
      <c r="A38" s="345"/>
      <c r="B38" s="346" t="s">
        <v>227</v>
      </c>
      <c r="C38" s="373" t="s">
        <v>257</v>
      </c>
      <c r="D38" s="374">
        <v>200</v>
      </c>
      <c r="E38" s="349"/>
      <c r="F38" s="350" t="s">
        <v>162</v>
      </c>
      <c r="G38" s="353"/>
    </row>
    <row r="39" spans="1:7" ht="19.5" customHeight="1" x14ac:dyDescent="0.25">
      <c r="A39" s="345"/>
      <c r="B39" s="346" t="s">
        <v>228</v>
      </c>
      <c r="C39" s="373" t="s">
        <v>258</v>
      </c>
      <c r="D39" s="374">
        <v>250</v>
      </c>
      <c r="E39" s="349"/>
      <c r="F39" s="350" t="s">
        <v>162</v>
      </c>
      <c r="G39" s="353"/>
    </row>
    <row r="40" spans="1:7" ht="29.25" customHeight="1" x14ac:dyDescent="0.25">
      <c r="A40" s="401"/>
      <c r="B40" s="346" t="s">
        <v>229</v>
      </c>
      <c r="C40" s="347" t="s">
        <v>247</v>
      </c>
      <c r="D40" s="374">
        <v>1</v>
      </c>
      <c r="E40" s="349"/>
      <c r="F40" s="350" t="s">
        <v>52</v>
      </c>
      <c r="G40" s="353"/>
    </row>
    <row r="41" spans="1:7" ht="36" customHeight="1" x14ac:dyDescent="0.25">
      <c r="A41" s="386">
        <v>10</v>
      </c>
      <c r="B41" s="415" t="s">
        <v>248</v>
      </c>
      <c r="C41" s="416"/>
      <c r="D41" s="374"/>
      <c r="E41" s="349"/>
      <c r="F41" s="350"/>
      <c r="G41" s="353"/>
    </row>
    <row r="42" spans="1:7" ht="30.75" customHeight="1" x14ac:dyDescent="0.25">
      <c r="A42" s="386">
        <v>11</v>
      </c>
      <c r="B42" s="450" t="s">
        <v>249</v>
      </c>
      <c r="C42" s="451"/>
      <c r="D42" s="374">
        <v>750</v>
      </c>
      <c r="E42" s="349"/>
      <c r="F42" s="350" t="s">
        <v>166</v>
      </c>
      <c r="G42" s="353"/>
    </row>
    <row r="43" spans="1:7" ht="47.25" customHeight="1" x14ac:dyDescent="0.25">
      <c r="A43" s="452">
        <v>12</v>
      </c>
      <c r="B43" s="453" t="s">
        <v>250</v>
      </c>
      <c r="C43" s="454"/>
      <c r="D43" s="387"/>
      <c r="E43" s="355"/>
      <c r="F43" s="356"/>
      <c r="G43" s="357"/>
    </row>
    <row r="44" spans="1:7" ht="19.5" customHeight="1" x14ac:dyDescent="0.25">
      <c r="A44" s="445"/>
      <c r="B44" s="448" t="s">
        <v>251</v>
      </c>
      <c r="C44" s="449"/>
      <c r="D44" s="383">
        <v>200</v>
      </c>
      <c r="E44" s="360"/>
      <c r="F44" s="372" t="s">
        <v>235</v>
      </c>
      <c r="G44" s="362"/>
    </row>
    <row r="45" spans="1:7" ht="27.75" customHeight="1" x14ac:dyDescent="0.25">
      <c r="A45" s="386">
        <v>13</v>
      </c>
      <c r="B45" s="450" t="s">
        <v>252</v>
      </c>
      <c r="C45" s="451"/>
      <c r="D45" s="374">
        <v>200</v>
      </c>
      <c r="E45" s="349"/>
      <c r="F45" s="350" t="s">
        <v>235</v>
      </c>
      <c r="G45" s="353"/>
    </row>
    <row r="46" spans="1:7" ht="36" customHeight="1" x14ac:dyDescent="0.25">
      <c r="A46" s="403">
        <v>14</v>
      </c>
      <c r="B46" s="415" t="s">
        <v>266</v>
      </c>
      <c r="C46" s="416"/>
      <c r="D46" s="374">
        <v>1</v>
      </c>
      <c r="E46" s="388"/>
      <c r="F46" s="350" t="s">
        <v>52</v>
      </c>
      <c r="G46" s="389"/>
    </row>
    <row r="47" spans="1:7" ht="36" customHeight="1" x14ac:dyDescent="0.25">
      <c r="A47" s="403">
        <v>15</v>
      </c>
      <c r="B47" s="453" t="s">
        <v>267</v>
      </c>
      <c r="C47" s="454"/>
      <c r="D47" s="390">
        <v>1</v>
      </c>
      <c r="E47" s="391"/>
      <c r="F47" s="392" t="s">
        <v>52</v>
      </c>
      <c r="G47" s="393"/>
    </row>
    <row r="48" spans="1:7" ht="36" customHeight="1" x14ac:dyDescent="0.25">
      <c r="A48" s="403">
        <v>16</v>
      </c>
      <c r="B48" s="453" t="s">
        <v>268</v>
      </c>
      <c r="C48" s="454"/>
      <c r="D48" s="390">
        <v>1</v>
      </c>
      <c r="E48" s="391"/>
      <c r="F48" s="392" t="s">
        <v>52</v>
      </c>
      <c r="G48" s="393"/>
    </row>
    <row r="49" spans="1:7" ht="31.5" customHeight="1" x14ac:dyDescent="0.25">
      <c r="A49" s="455" t="s">
        <v>253</v>
      </c>
      <c r="B49" s="456"/>
      <c r="C49" s="457"/>
      <c r="D49" s="394"/>
      <c r="E49" s="395"/>
      <c r="F49" s="395"/>
      <c r="G49" s="396"/>
    </row>
    <row r="50" spans="1:7" x14ac:dyDescent="0.25">
      <c r="A50" s="397"/>
      <c r="B50" s="397"/>
      <c r="C50" s="397"/>
      <c r="D50" s="397"/>
      <c r="E50" s="397"/>
      <c r="F50" s="397"/>
      <c r="G50" s="397"/>
    </row>
    <row r="51" spans="1:7" x14ac:dyDescent="0.25">
      <c r="A51" s="397"/>
      <c r="B51" s="397"/>
      <c r="C51" s="397"/>
      <c r="D51" s="397"/>
      <c r="E51" s="397"/>
      <c r="F51" s="397"/>
      <c r="G51" s="397"/>
    </row>
    <row r="52" spans="1:7" x14ac:dyDescent="0.25">
      <c r="A52" s="397"/>
      <c r="B52" s="397"/>
      <c r="C52" s="397"/>
      <c r="D52" s="397"/>
      <c r="E52" s="397"/>
      <c r="F52" s="397"/>
      <c r="G52" s="397"/>
    </row>
    <row r="53" spans="1:7" x14ac:dyDescent="0.25">
      <c r="A53" s="397"/>
      <c r="B53" s="397"/>
      <c r="C53" s="397"/>
      <c r="D53" s="397"/>
      <c r="E53" s="397"/>
      <c r="F53" s="397"/>
      <c r="G53" s="397"/>
    </row>
    <row r="54" spans="1:7" x14ac:dyDescent="0.25">
      <c r="A54" s="397"/>
      <c r="B54" s="397"/>
      <c r="C54" s="397"/>
      <c r="D54" s="397"/>
      <c r="E54" s="397"/>
      <c r="F54" s="397"/>
      <c r="G54" s="397"/>
    </row>
    <row r="55" spans="1:7" ht="18.75" x14ac:dyDescent="0.25">
      <c r="A55" s="397"/>
      <c r="B55" s="397"/>
      <c r="C55" s="402" t="s">
        <v>17</v>
      </c>
      <c r="D55" s="458" t="s">
        <v>183</v>
      </c>
      <c r="E55" s="458"/>
      <c r="F55" s="458"/>
      <c r="G55" s="397"/>
    </row>
  </sheetData>
  <mergeCells count="31">
    <mergeCell ref="B45:C45"/>
    <mergeCell ref="B46:C46"/>
    <mergeCell ref="B48:C48"/>
    <mergeCell ref="A49:C49"/>
    <mergeCell ref="D55:F55"/>
    <mergeCell ref="B47:C47"/>
    <mergeCell ref="B35:C35"/>
    <mergeCell ref="B41:C41"/>
    <mergeCell ref="B42:C42"/>
    <mergeCell ref="A43:A44"/>
    <mergeCell ref="B43:C43"/>
    <mergeCell ref="B44:C44"/>
    <mergeCell ref="B26:C26"/>
    <mergeCell ref="B29:C29"/>
    <mergeCell ref="A33:A34"/>
    <mergeCell ref="B33:C33"/>
    <mergeCell ref="B34:C34"/>
    <mergeCell ref="B24:C24"/>
    <mergeCell ref="A1:G1"/>
    <mergeCell ref="A2:G2"/>
    <mergeCell ref="A3:A4"/>
    <mergeCell ref="B3:C4"/>
    <mergeCell ref="D3:D4"/>
    <mergeCell ref="E3:E4"/>
    <mergeCell ref="F3:F4"/>
    <mergeCell ref="G3:G4"/>
    <mergeCell ref="B5:C5"/>
    <mergeCell ref="B15:C15"/>
    <mergeCell ref="B20:C20"/>
    <mergeCell ref="B21:C21"/>
    <mergeCell ref="B22:C22"/>
  </mergeCells>
  <conditionalFormatting sqref="D30:D32 G44:G46 A6:B14 A5 A16:B17 A15 A27:B28 A26 A30:B32 A29 A35 A41:A43 A45:A46 D6:E17 A36:B40 E35:E46 A19:B19 A18 A25:B25 D25:E25 E48 A48 A20:A24 D19:E22">
    <cfRule type="cellIs" dxfId="5" priority="7" stopIfTrue="1" operator="lessThan">
      <formula>0</formula>
    </cfRule>
  </conditionalFormatting>
  <conditionalFormatting sqref="E27:E28 E30:E32">
    <cfRule type="cellIs" dxfId="4" priority="6" stopIfTrue="1" operator="lessThan">
      <formula>0</formula>
    </cfRule>
  </conditionalFormatting>
  <conditionalFormatting sqref="A33 E34">
    <cfRule type="cellIs" dxfId="3" priority="5" stopIfTrue="1" operator="lessThan">
      <formula>0</formula>
    </cfRule>
  </conditionalFormatting>
  <conditionalFormatting sqref="D18:E18 B18">
    <cfRule type="cellIs" dxfId="2" priority="3" stopIfTrue="1" operator="lessThan">
      <formula>0</formula>
    </cfRule>
  </conditionalFormatting>
  <conditionalFormatting sqref="B23 E23">
    <cfRule type="cellIs" dxfId="1" priority="2" stopIfTrue="1" operator="lessThan">
      <formula>0</formula>
    </cfRule>
  </conditionalFormatting>
  <conditionalFormatting sqref="E47 A47">
    <cfRule type="cellIs" dxfId="0" priority="1" stopIfTrue="1" operator="lessThan">
      <formula>0</formula>
    </cfRule>
  </conditionalFormatting>
  <pageMargins left="0.45" right="0.45" top="0.75" bottom="0.5" header="0.3" footer="0.3"/>
  <pageSetup scale="90" orientation="portrait" r:id="rId1"/>
  <headerFooter>
    <oddFooter>&amp;RESS-I-AAR
Consulting Engineers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9"/>
  <sheetViews>
    <sheetView topLeftCell="A79" zoomScale="85" zoomScaleNormal="85" workbookViewId="0">
      <selection activeCell="F103" sqref="F103"/>
    </sheetView>
  </sheetViews>
  <sheetFormatPr defaultRowHeight="15" x14ac:dyDescent="0.25"/>
  <cols>
    <col min="1" max="1" width="7.7109375" customWidth="1"/>
    <col min="2" max="2" width="51" customWidth="1"/>
    <col min="3" max="3" width="7.5703125" customWidth="1"/>
    <col min="4" max="4" width="9.42578125" customWidth="1"/>
    <col min="5" max="5" width="10.5703125" customWidth="1"/>
    <col min="6" max="6" width="13.42578125" customWidth="1"/>
  </cols>
  <sheetData>
    <row r="1" spans="1:6" ht="15.75" x14ac:dyDescent="0.25">
      <c r="A1" s="494" t="s">
        <v>184</v>
      </c>
      <c r="B1" s="495"/>
      <c r="C1" s="495"/>
      <c r="D1" s="495"/>
      <c r="E1" s="495"/>
      <c r="F1" s="496"/>
    </row>
    <row r="2" spans="1:6" x14ac:dyDescent="0.25">
      <c r="A2" s="497" t="s">
        <v>185</v>
      </c>
      <c r="B2" s="497" t="s">
        <v>3</v>
      </c>
      <c r="C2" s="497" t="s">
        <v>4</v>
      </c>
      <c r="D2" s="498" t="s">
        <v>186</v>
      </c>
      <c r="E2" s="301" t="s">
        <v>6</v>
      </c>
      <c r="F2" s="301" t="s">
        <v>174</v>
      </c>
    </row>
    <row r="3" spans="1:6" x14ac:dyDescent="0.25">
      <c r="A3" s="497"/>
      <c r="B3" s="497"/>
      <c r="C3" s="497"/>
      <c r="D3" s="498"/>
      <c r="E3" s="302" t="s">
        <v>8</v>
      </c>
      <c r="F3" s="302" t="s">
        <v>8</v>
      </c>
    </row>
    <row r="4" spans="1:6" x14ac:dyDescent="0.25">
      <c r="A4" s="462">
        <v>1</v>
      </c>
      <c r="B4" s="465" t="s">
        <v>187</v>
      </c>
      <c r="C4" s="481" t="s">
        <v>42</v>
      </c>
      <c r="D4" s="481">
        <v>6</v>
      </c>
      <c r="E4" s="484">
        <v>5728.8</v>
      </c>
      <c r="F4" s="459">
        <f>D4*E4</f>
        <v>34372.800000000003</v>
      </c>
    </row>
    <row r="5" spans="1:6" x14ac:dyDescent="0.25">
      <c r="A5" s="463"/>
      <c r="B5" s="466"/>
      <c r="C5" s="482"/>
      <c r="D5" s="482"/>
      <c r="E5" s="485"/>
      <c r="F5" s="460"/>
    </row>
    <row r="6" spans="1:6" x14ac:dyDescent="0.25">
      <c r="A6" s="463"/>
      <c r="B6" s="466"/>
      <c r="C6" s="482"/>
      <c r="D6" s="482"/>
      <c r="E6" s="485"/>
      <c r="F6" s="460"/>
    </row>
    <row r="7" spans="1:6" x14ac:dyDescent="0.25">
      <c r="A7" s="463"/>
      <c r="B7" s="466"/>
      <c r="C7" s="482"/>
      <c r="D7" s="482"/>
      <c r="E7" s="485"/>
      <c r="F7" s="460"/>
    </row>
    <row r="8" spans="1:6" x14ac:dyDescent="0.25">
      <c r="A8" s="464"/>
      <c r="B8" s="467"/>
      <c r="C8" s="483"/>
      <c r="D8" s="483"/>
      <c r="E8" s="486"/>
      <c r="F8" s="461"/>
    </row>
    <row r="9" spans="1:6" x14ac:dyDescent="0.25">
      <c r="A9" s="462">
        <v>2</v>
      </c>
      <c r="B9" s="465" t="s">
        <v>188</v>
      </c>
      <c r="C9" s="481" t="s">
        <v>42</v>
      </c>
      <c r="D9" s="481">
        <v>70</v>
      </c>
      <c r="E9" s="484">
        <v>1671.58</v>
      </c>
      <c r="F9" s="459">
        <f>D9*E9</f>
        <v>117010.59999999999</v>
      </c>
    </row>
    <row r="10" spans="1:6" x14ac:dyDescent="0.25">
      <c r="A10" s="463"/>
      <c r="B10" s="466"/>
      <c r="C10" s="482"/>
      <c r="D10" s="482"/>
      <c r="E10" s="485"/>
      <c r="F10" s="460"/>
    </row>
    <row r="11" spans="1:6" x14ac:dyDescent="0.25">
      <c r="A11" s="463"/>
      <c r="B11" s="466"/>
      <c r="C11" s="482"/>
      <c r="D11" s="482"/>
      <c r="E11" s="485"/>
      <c r="F11" s="460"/>
    </row>
    <row r="12" spans="1:6" x14ac:dyDescent="0.25">
      <c r="A12" s="463"/>
      <c r="B12" s="466"/>
      <c r="C12" s="482"/>
      <c r="D12" s="482"/>
      <c r="E12" s="485"/>
      <c r="F12" s="460"/>
    </row>
    <row r="13" spans="1:6" x14ac:dyDescent="0.25">
      <c r="A13" s="464"/>
      <c r="B13" s="467"/>
      <c r="C13" s="483"/>
      <c r="D13" s="483"/>
      <c r="E13" s="486"/>
      <c r="F13" s="461"/>
    </row>
    <row r="14" spans="1:6" x14ac:dyDescent="0.25">
      <c r="A14" s="462">
        <v>3</v>
      </c>
      <c r="B14" s="465" t="s">
        <v>189</v>
      </c>
      <c r="C14" s="481" t="s">
        <v>42</v>
      </c>
      <c r="D14" s="481">
        <v>73</v>
      </c>
      <c r="E14" s="484">
        <v>689.7</v>
      </c>
      <c r="F14" s="459">
        <f>D14*E14</f>
        <v>50348.100000000006</v>
      </c>
    </row>
    <row r="15" spans="1:6" x14ac:dyDescent="0.25">
      <c r="A15" s="463"/>
      <c r="B15" s="466"/>
      <c r="C15" s="482"/>
      <c r="D15" s="482"/>
      <c r="E15" s="485"/>
      <c r="F15" s="460"/>
    </row>
    <row r="16" spans="1:6" x14ac:dyDescent="0.25">
      <c r="A16" s="463"/>
      <c r="B16" s="466"/>
      <c r="C16" s="482"/>
      <c r="D16" s="482"/>
      <c r="E16" s="485"/>
      <c r="F16" s="460"/>
    </row>
    <row r="17" spans="1:6" x14ac:dyDescent="0.25">
      <c r="A17" s="464"/>
      <c r="B17" s="467"/>
      <c r="C17" s="483"/>
      <c r="D17" s="483"/>
      <c r="E17" s="486"/>
      <c r="F17" s="461"/>
    </row>
    <row r="18" spans="1:6" x14ac:dyDescent="0.25">
      <c r="A18" s="462">
        <v>4</v>
      </c>
      <c r="B18" s="491" t="s">
        <v>190</v>
      </c>
      <c r="C18" s="481" t="s">
        <v>42</v>
      </c>
      <c r="D18" s="481">
        <v>78</v>
      </c>
      <c r="E18" s="484">
        <v>447.15</v>
      </c>
      <c r="F18" s="459">
        <f>D18*E18</f>
        <v>34877.699999999997</v>
      </c>
    </row>
    <row r="19" spans="1:6" x14ac:dyDescent="0.25">
      <c r="A19" s="463"/>
      <c r="B19" s="492"/>
      <c r="C19" s="482"/>
      <c r="D19" s="482"/>
      <c r="E19" s="485"/>
      <c r="F19" s="460"/>
    </row>
    <row r="20" spans="1:6" x14ac:dyDescent="0.25">
      <c r="A20" s="464"/>
      <c r="B20" s="493"/>
      <c r="C20" s="483"/>
      <c r="D20" s="483"/>
      <c r="E20" s="486"/>
      <c r="F20" s="461"/>
    </row>
    <row r="21" spans="1:6" x14ac:dyDescent="0.25">
      <c r="A21" s="462">
        <v>5</v>
      </c>
      <c r="B21" s="491" t="s">
        <v>191</v>
      </c>
      <c r="C21" s="481" t="s">
        <v>42</v>
      </c>
      <c r="D21" s="481">
        <v>80</v>
      </c>
      <c r="E21" s="484">
        <v>72.16</v>
      </c>
      <c r="F21" s="459">
        <f>D21*E21</f>
        <v>5772.7999999999993</v>
      </c>
    </row>
    <row r="22" spans="1:6" x14ac:dyDescent="0.25">
      <c r="A22" s="463"/>
      <c r="B22" s="492"/>
      <c r="C22" s="482"/>
      <c r="D22" s="482"/>
      <c r="E22" s="485"/>
      <c r="F22" s="460"/>
    </row>
    <row r="23" spans="1:6" x14ac:dyDescent="0.25">
      <c r="A23" s="463"/>
      <c r="B23" s="492"/>
      <c r="C23" s="482"/>
      <c r="D23" s="482"/>
      <c r="E23" s="485"/>
      <c r="F23" s="460"/>
    </row>
    <row r="24" spans="1:6" x14ac:dyDescent="0.25">
      <c r="A24" s="463"/>
      <c r="B24" s="492"/>
      <c r="C24" s="482"/>
      <c r="D24" s="482"/>
      <c r="E24" s="485"/>
      <c r="F24" s="460"/>
    </row>
    <row r="25" spans="1:6" x14ac:dyDescent="0.25">
      <c r="A25" s="464"/>
      <c r="B25" s="493"/>
      <c r="C25" s="483"/>
      <c r="D25" s="483"/>
      <c r="E25" s="486"/>
      <c r="F25" s="461"/>
    </row>
    <row r="26" spans="1:6" x14ac:dyDescent="0.25">
      <c r="A26" s="462">
        <v>6</v>
      </c>
      <c r="B26" s="465" t="s">
        <v>192</v>
      </c>
      <c r="C26" s="481" t="s">
        <v>42</v>
      </c>
      <c r="D26" s="481">
        <v>60</v>
      </c>
      <c r="E26" s="481">
        <v>584.4</v>
      </c>
      <c r="F26" s="459">
        <f>D26*E26</f>
        <v>35064</v>
      </c>
    </row>
    <row r="27" spans="1:6" x14ac:dyDescent="0.25">
      <c r="A27" s="464"/>
      <c r="B27" s="467"/>
      <c r="C27" s="483"/>
      <c r="D27" s="483"/>
      <c r="E27" s="483"/>
      <c r="F27" s="461"/>
    </row>
    <row r="28" spans="1:6" x14ac:dyDescent="0.25">
      <c r="A28" s="462">
        <v>7</v>
      </c>
      <c r="B28" s="465" t="s">
        <v>193</v>
      </c>
      <c r="C28" s="481" t="s">
        <v>42</v>
      </c>
      <c r="D28" s="481">
        <v>42</v>
      </c>
      <c r="E28" s="484">
        <v>599.6</v>
      </c>
      <c r="F28" s="459">
        <f>D28*E28</f>
        <v>25183.200000000001</v>
      </c>
    </row>
    <row r="29" spans="1:6" x14ac:dyDescent="0.25">
      <c r="A29" s="463"/>
      <c r="B29" s="466"/>
      <c r="C29" s="482"/>
      <c r="D29" s="482"/>
      <c r="E29" s="485"/>
      <c r="F29" s="460"/>
    </row>
    <row r="30" spans="1:6" x14ac:dyDescent="0.25">
      <c r="A30" s="463"/>
      <c r="B30" s="466"/>
      <c r="C30" s="482"/>
      <c r="D30" s="482"/>
      <c r="E30" s="485"/>
      <c r="F30" s="460"/>
    </row>
    <row r="31" spans="1:6" x14ac:dyDescent="0.25">
      <c r="A31" s="464"/>
      <c r="B31" s="467"/>
      <c r="C31" s="483"/>
      <c r="D31" s="483"/>
      <c r="E31" s="486"/>
      <c r="F31" s="461"/>
    </row>
    <row r="32" spans="1:6" x14ac:dyDescent="0.25">
      <c r="A32" s="462">
        <v>8</v>
      </c>
      <c r="B32" s="465" t="s">
        <v>194</v>
      </c>
      <c r="C32" s="303"/>
      <c r="D32" s="299"/>
      <c r="E32" s="297"/>
      <c r="F32" s="299"/>
    </row>
    <row r="33" spans="1:6" x14ac:dyDescent="0.25">
      <c r="A33" s="463"/>
      <c r="B33" s="466"/>
      <c r="C33" s="304"/>
      <c r="D33" s="297"/>
      <c r="E33" s="297"/>
      <c r="F33" s="297"/>
    </row>
    <row r="34" spans="1:6" x14ac:dyDescent="0.25">
      <c r="A34" s="463"/>
      <c r="B34" s="466" t="s">
        <v>195</v>
      </c>
      <c r="C34" s="304"/>
      <c r="D34" s="297"/>
      <c r="E34" s="297"/>
      <c r="F34" s="297"/>
    </row>
    <row r="35" spans="1:6" x14ac:dyDescent="0.25">
      <c r="A35" s="464"/>
      <c r="B35" s="467"/>
      <c r="C35" s="298" t="s">
        <v>42</v>
      </c>
      <c r="D35" s="298">
        <v>22</v>
      </c>
      <c r="E35" s="305">
        <v>299.42</v>
      </c>
      <c r="F35" s="306">
        <f>D35*E35</f>
        <v>6587.2400000000007</v>
      </c>
    </row>
    <row r="36" spans="1:6" x14ac:dyDescent="0.25">
      <c r="A36" s="462">
        <v>9</v>
      </c>
      <c r="B36" s="465" t="s">
        <v>196</v>
      </c>
      <c r="C36" s="303"/>
      <c r="D36" s="299"/>
      <c r="E36" s="299"/>
      <c r="F36" s="299"/>
    </row>
    <row r="37" spans="1:6" x14ac:dyDescent="0.25">
      <c r="A37" s="464"/>
      <c r="B37" s="467"/>
      <c r="C37" s="298" t="s">
        <v>42</v>
      </c>
      <c r="D37" s="298">
        <v>18</v>
      </c>
      <c r="E37" s="305">
        <v>1109.46</v>
      </c>
      <c r="F37" s="306">
        <f>D37*E37</f>
        <v>19970.28</v>
      </c>
    </row>
    <row r="38" spans="1:6" x14ac:dyDescent="0.25">
      <c r="A38" s="462">
        <v>10</v>
      </c>
      <c r="B38" s="465" t="s">
        <v>197</v>
      </c>
      <c r="C38" s="303"/>
      <c r="D38" s="299"/>
      <c r="E38" s="299"/>
      <c r="F38" s="299"/>
    </row>
    <row r="39" spans="1:6" x14ac:dyDescent="0.25">
      <c r="A39" s="464"/>
      <c r="B39" s="467"/>
      <c r="C39" s="298" t="s">
        <v>42</v>
      </c>
      <c r="D39" s="298">
        <v>30</v>
      </c>
      <c r="E39" s="305">
        <v>702</v>
      </c>
      <c r="F39" s="306">
        <f>D39*E39</f>
        <v>21060</v>
      </c>
    </row>
    <row r="40" spans="1:6" x14ac:dyDescent="0.25">
      <c r="A40" s="462">
        <v>11</v>
      </c>
      <c r="B40" s="465" t="s">
        <v>198</v>
      </c>
      <c r="C40" s="303"/>
      <c r="D40" s="299"/>
      <c r="E40" s="299"/>
      <c r="F40" s="299"/>
    </row>
    <row r="41" spans="1:6" x14ac:dyDescent="0.25">
      <c r="A41" s="463"/>
      <c r="B41" s="466"/>
      <c r="C41" s="304"/>
      <c r="D41" s="297"/>
      <c r="E41" s="297"/>
      <c r="F41" s="297"/>
    </row>
    <row r="42" spans="1:6" x14ac:dyDescent="0.25">
      <c r="A42" s="463"/>
      <c r="B42" s="466"/>
      <c r="C42" s="304"/>
      <c r="D42" s="297"/>
      <c r="E42" s="297"/>
      <c r="F42" s="297"/>
    </row>
    <row r="43" spans="1:6" x14ac:dyDescent="0.25">
      <c r="A43" s="464"/>
      <c r="B43" s="467"/>
      <c r="C43" s="298" t="s">
        <v>42</v>
      </c>
      <c r="D43" s="298">
        <v>44</v>
      </c>
      <c r="E43" s="305">
        <v>599.6</v>
      </c>
      <c r="F43" s="306">
        <f t="shared" ref="F43:F52" si="0">D43*E43</f>
        <v>26382.400000000001</v>
      </c>
    </row>
    <row r="44" spans="1:6" x14ac:dyDescent="0.25">
      <c r="A44" s="307"/>
      <c r="B44" s="308"/>
      <c r="C44" s="309"/>
      <c r="D44" s="309"/>
      <c r="E44" s="310"/>
      <c r="F44" s="311"/>
    </row>
    <row r="45" spans="1:6" x14ac:dyDescent="0.25">
      <c r="A45" s="312"/>
      <c r="B45" s="313"/>
      <c r="C45" s="314"/>
      <c r="D45" s="314"/>
      <c r="E45" s="315"/>
      <c r="F45" s="316"/>
    </row>
    <row r="46" spans="1:6" x14ac:dyDescent="0.25">
      <c r="A46" s="312"/>
      <c r="B46" s="313"/>
      <c r="C46" s="314"/>
      <c r="D46" s="314"/>
      <c r="E46" s="315"/>
      <c r="F46" s="316"/>
    </row>
    <row r="47" spans="1:6" x14ac:dyDescent="0.25">
      <c r="A47" s="312"/>
      <c r="B47" s="313"/>
      <c r="C47" s="314"/>
      <c r="D47" s="314"/>
      <c r="E47" s="315"/>
      <c r="F47" s="316"/>
    </row>
    <row r="48" spans="1:6" x14ac:dyDescent="0.25">
      <c r="A48" s="312"/>
      <c r="B48" s="313"/>
      <c r="C48" s="314"/>
      <c r="D48" s="314"/>
      <c r="E48" s="315"/>
      <c r="F48" s="316"/>
    </row>
    <row r="49" spans="1:6" x14ac:dyDescent="0.25">
      <c r="A49" s="48">
        <v>12</v>
      </c>
      <c r="B49" s="105" t="s">
        <v>199</v>
      </c>
      <c r="C49" s="27" t="s">
        <v>42</v>
      </c>
      <c r="D49" s="27">
        <v>20</v>
      </c>
      <c r="E49" s="318">
        <v>197.12</v>
      </c>
      <c r="F49" s="319">
        <f t="shared" si="0"/>
        <v>3942.4</v>
      </c>
    </row>
    <row r="50" spans="1:6" x14ac:dyDescent="0.25">
      <c r="A50" s="317">
        <v>13</v>
      </c>
      <c r="B50" s="320" t="s">
        <v>200</v>
      </c>
      <c r="C50" s="27" t="s">
        <v>166</v>
      </c>
      <c r="D50" s="27">
        <v>1720</v>
      </c>
      <c r="E50" s="318">
        <v>95.79</v>
      </c>
      <c r="F50" s="319">
        <f t="shared" si="0"/>
        <v>164758.80000000002</v>
      </c>
    </row>
    <row r="51" spans="1:6" x14ac:dyDescent="0.25">
      <c r="A51" s="317">
        <v>14</v>
      </c>
      <c r="B51" s="320" t="s">
        <v>201</v>
      </c>
      <c r="C51" s="27" t="s">
        <v>166</v>
      </c>
      <c r="D51" s="27">
        <v>1568</v>
      </c>
      <c r="E51" s="318">
        <v>128.55000000000001</v>
      </c>
      <c r="F51" s="319">
        <f t="shared" si="0"/>
        <v>201566.40000000002</v>
      </c>
    </row>
    <row r="52" spans="1:6" ht="25.5" x14ac:dyDescent="0.25">
      <c r="A52" s="317">
        <v>15</v>
      </c>
      <c r="B52" s="320" t="s">
        <v>202</v>
      </c>
      <c r="C52" s="27" t="s">
        <v>166</v>
      </c>
      <c r="D52" s="27">
        <v>360</v>
      </c>
      <c r="E52" s="318">
        <v>183.58</v>
      </c>
      <c r="F52" s="319">
        <f t="shared" si="0"/>
        <v>66088.800000000003</v>
      </c>
    </row>
    <row r="53" spans="1:6" x14ac:dyDescent="0.25">
      <c r="A53" s="321">
        <v>16</v>
      </c>
      <c r="B53" s="465" t="s">
        <v>203</v>
      </c>
      <c r="C53" s="303"/>
      <c r="D53" s="299"/>
      <c r="E53" s="299"/>
      <c r="F53" s="299"/>
    </row>
    <row r="54" spans="1:6" x14ac:dyDescent="0.25">
      <c r="A54" s="322"/>
      <c r="B54" s="467"/>
      <c r="C54" s="298" t="s">
        <v>166</v>
      </c>
      <c r="D54" s="298">
        <v>140</v>
      </c>
      <c r="E54" s="305">
        <v>188.97</v>
      </c>
      <c r="F54" s="306">
        <f t="shared" ref="F54:F61" si="1">D54*E54</f>
        <v>26455.8</v>
      </c>
    </row>
    <row r="55" spans="1:6" x14ac:dyDescent="0.25">
      <c r="A55" s="317">
        <v>17</v>
      </c>
      <c r="B55" s="110" t="s">
        <v>204</v>
      </c>
      <c r="C55" s="27" t="s">
        <v>166</v>
      </c>
      <c r="D55" s="27">
        <v>1120</v>
      </c>
      <c r="E55" s="318">
        <v>188.44</v>
      </c>
      <c r="F55" s="319">
        <f t="shared" si="1"/>
        <v>211052.79999999999</v>
      </c>
    </row>
    <row r="56" spans="1:6" x14ac:dyDescent="0.25">
      <c r="A56" s="317">
        <v>18</v>
      </c>
      <c r="B56" s="110" t="s">
        <v>205</v>
      </c>
      <c r="C56" s="27" t="s">
        <v>42</v>
      </c>
      <c r="D56" s="27">
        <v>2</v>
      </c>
      <c r="E56" s="318">
        <v>7000</v>
      </c>
      <c r="F56" s="319">
        <f t="shared" si="1"/>
        <v>14000</v>
      </c>
    </row>
    <row r="57" spans="1:6" ht="102" x14ac:dyDescent="0.25">
      <c r="A57" s="317">
        <v>19</v>
      </c>
      <c r="B57" s="127" t="s">
        <v>206</v>
      </c>
      <c r="C57" s="217" t="s">
        <v>42</v>
      </c>
      <c r="D57" s="27">
        <v>10</v>
      </c>
      <c r="E57" s="318">
        <v>3890.7</v>
      </c>
      <c r="F57" s="319">
        <f t="shared" si="1"/>
        <v>38907</v>
      </c>
    </row>
    <row r="58" spans="1:6" ht="51" x14ac:dyDescent="0.25">
      <c r="A58" s="323">
        <v>20</v>
      </c>
      <c r="B58" s="219" t="s">
        <v>207</v>
      </c>
      <c r="C58" s="115" t="s">
        <v>42</v>
      </c>
      <c r="D58" s="298">
        <v>12</v>
      </c>
      <c r="E58" s="305">
        <v>1269.95</v>
      </c>
      <c r="F58" s="306">
        <f t="shared" si="1"/>
        <v>15239.400000000001</v>
      </c>
    </row>
    <row r="59" spans="1:6" ht="38.25" x14ac:dyDescent="0.25">
      <c r="A59" s="323">
        <v>21</v>
      </c>
      <c r="B59" s="219" t="s">
        <v>208</v>
      </c>
      <c r="C59" s="115" t="s">
        <v>42</v>
      </c>
      <c r="D59" s="298">
        <v>24</v>
      </c>
      <c r="E59" s="305">
        <v>572</v>
      </c>
      <c r="F59" s="306">
        <f t="shared" si="1"/>
        <v>13728</v>
      </c>
    </row>
    <row r="60" spans="1:6" ht="38.25" x14ac:dyDescent="0.25">
      <c r="A60" s="324">
        <v>22</v>
      </c>
      <c r="B60" s="220" t="s">
        <v>209</v>
      </c>
      <c r="C60" s="213" t="s">
        <v>42</v>
      </c>
      <c r="D60" s="297">
        <v>12</v>
      </c>
      <c r="E60" s="325">
        <v>1711.6</v>
      </c>
      <c r="F60" s="326">
        <f t="shared" si="1"/>
        <v>20539.199999999997</v>
      </c>
    </row>
    <row r="61" spans="1:6" ht="25.5" x14ac:dyDescent="0.25">
      <c r="A61" s="317">
        <v>23</v>
      </c>
      <c r="B61" s="127" t="s">
        <v>210</v>
      </c>
      <c r="C61" s="217" t="s">
        <v>42</v>
      </c>
      <c r="D61" s="27">
        <v>12</v>
      </c>
      <c r="E61" s="318">
        <v>497.2</v>
      </c>
      <c r="F61" s="319">
        <f t="shared" si="1"/>
        <v>5966.4</v>
      </c>
    </row>
    <row r="62" spans="1:6" x14ac:dyDescent="0.25">
      <c r="A62" s="462">
        <v>24</v>
      </c>
      <c r="B62" s="488" t="s">
        <v>211</v>
      </c>
      <c r="C62" s="303"/>
      <c r="D62" s="299"/>
      <c r="E62" s="299"/>
      <c r="F62" s="299"/>
    </row>
    <row r="63" spans="1:6" x14ac:dyDescent="0.25">
      <c r="A63" s="463"/>
      <c r="B63" s="489"/>
      <c r="C63" s="304"/>
      <c r="D63" s="297"/>
      <c r="E63" s="297"/>
      <c r="F63" s="297"/>
    </row>
    <row r="64" spans="1:6" x14ac:dyDescent="0.25">
      <c r="A64" s="463"/>
      <c r="B64" s="489"/>
      <c r="C64" s="304"/>
      <c r="D64" s="297"/>
      <c r="E64" s="297"/>
      <c r="F64" s="297"/>
    </row>
    <row r="65" spans="1:6" x14ac:dyDescent="0.25">
      <c r="A65" s="463"/>
      <c r="B65" s="489"/>
      <c r="C65" s="304"/>
      <c r="D65" s="297"/>
      <c r="E65" s="297"/>
      <c r="F65" s="297"/>
    </row>
    <row r="66" spans="1:6" x14ac:dyDescent="0.25">
      <c r="A66" s="463"/>
      <c r="B66" s="489"/>
      <c r="C66" s="304"/>
      <c r="D66" s="297"/>
      <c r="E66" s="297"/>
      <c r="F66" s="297"/>
    </row>
    <row r="67" spans="1:6" x14ac:dyDescent="0.25">
      <c r="A67" s="463"/>
      <c r="B67" s="489"/>
      <c r="C67" s="304"/>
      <c r="D67" s="297"/>
      <c r="E67" s="297"/>
      <c r="F67" s="297"/>
    </row>
    <row r="68" spans="1:6" x14ac:dyDescent="0.25">
      <c r="A68" s="463"/>
      <c r="B68" s="489"/>
      <c r="C68" s="304"/>
      <c r="D68" s="297"/>
      <c r="E68" s="297"/>
      <c r="F68" s="297"/>
    </row>
    <row r="69" spans="1:6" x14ac:dyDescent="0.25">
      <c r="A69" s="463"/>
      <c r="B69" s="489"/>
      <c r="C69" s="304"/>
      <c r="D69" s="297"/>
      <c r="E69" s="297"/>
      <c r="F69" s="297"/>
    </row>
    <row r="70" spans="1:6" x14ac:dyDescent="0.25">
      <c r="A70" s="464"/>
      <c r="B70" s="490"/>
      <c r="C70" s="298" t="s">
        <v>42</v>
      </c>
      <c r="D70" s="298">
        <v>26</v>
      </c>
      <c r="E70" s="305">
        <v>14748</v>
      </c>
      <c r="F70" s="327">
        <f>D70*E70</f>
        <v>383448</v>
      </c>
    </row>
    <row r="71" spans="1:6" x14ac:dyDescent="0.25">
      <c r="A71" s="477">
        <v>25</v>
      </c>
      <c r="B71" s="487" t="s">
        <v>212</v>
      </c>
      <c r="C71" s="303"/>
      <c r="D71" s="299"/>
      <c r="E71" s="299"/>
      <c r="F71" s="299"/>
    </row>
    <row r="72" spans="1:6" x14ac:dyDescent="0.25">
      <c r="A72" s="477"/>
      <c r="B72" s="487"/>
      <c r="C72" s="304"/>
      <c r="D72" s="297"/>
      <c r="E72" s="297"/>
      <c r="F72" s="297"/>
    </row>
    <row r="73" spans="1:6" x14ac:dyDescent="0.25">
      <c r="A73" s="477"/>
      <c r="B73" s="487"/>
      <c r="C73" s="304"/>
      <c r="D73" s="297"/>
      <c r="E73" s="297"/>
      <c r="F73" s="297"/>
    </row>
    <row r="74" spans="1:6" x14ac:dyDescent="0.25">
      <c r="A74" s="477"/>
      <c r="B74" s="487"/>
      <c r="C74" s="304"/>
      <c r="D74" s="297"/>
      <c r="E74" s="297"/>
      <c r="F74" s="297"/>
    </row>
    <row r="75" spans="1:6" x14ac:dyDescent="0.25">
      <c r="A75" s="477"/>
      <c r="B75" s="487"/>
      <c r="C75" s="298"/>
      <c r="D75" s="298"/>
      <c r="E75" s="305"/>
      <c r="F75" s="327"/>
    </row>
    <row r="76" spans="1:6" x14ac:dyDescent="0.25">
      <c r="A76" s="477"/>
      <c r="B76" s="330" t="s">
        <v>213</v>
      </c>
      <c r="C76" s="27" t="s">
        <v>166</v>
      </c>
      <c r="D76" s="27">
        <v>200</v>
      </c>
      <c r="E76" s="318">
        <v>250.6</v>
      </c>
      <c r="F76" s="331">
        <f>D76*E76</f>
        <v>50120</v>
      </c>
    </row>
    <row r="77" spans="1:6" x14ac:dyDescent="0.25">
      <c r="A77" s="477"/>
      <c r="B77" s="330" t="s">
        <v>214</v>
      </c>
      <c r="C77" s="27" t="s">
        <v>166</v>
      </c>
      <c r="D77" s="27">
        <v>1000</v>
      </c>
      <c r="E77" s="318">
        <v>367</v>
      </c>
      <c r="F77" s="331">
        <f>D77*E77</f>
        <v>367000</v>
      </c>
    </row>
    <row r="78" spans="1:6" x14ac:dyDescent="0.25">
      <c r="A78" s="307"/>
      <c r="B78" s="340"/>
      <c r="C78" s="309"/>
      <c r="D78" s="309"/>
      <c r="E78" s="310"/>
      <c r="F78" s="328"/>
    </row>
    <row r="79" spans="1:6" x14ac:dyDescent="0.25">
      <c r="A79" s="312"/>
      <c r="B79" s="341"/>
      <c r="C79" s="314"/>
      <c r="D79" s="314"/>
      <c r="E79" s="315"/>
      <c r="F79" s="329"/>
    </row>
    <row r="80" spans="1:6" x14ac:dyDescent="0.25">
      <c r="A80" s="312"/>
      <c r="B80" s="341"/>
      <c r="C80" s="314"/>
      <c r="D80" s="314"/>
      <c r="E80" s="315"/>
      <c r="F80" s="329"/>
    </row>
    <row r="81" spans="1:6" x14ac:dyDescent="0.25">
      <c r="A81" s="312"/>
      <c r="B81" s="341"/>
      <c r="C81" s="314"/>
      <c r="D81" s="314"/>
      <c r="E81" s="315"/>
      <c r="F81" s="329"/>
    </row>
    <row r="82" spans="1:6" x14ac:dyDescent="0.25">
      <c r="A82" s="312"/>
      <c r="B82" s="341"/>
      <c r="C82" s="314"/>
      <c r="D82" s="314"/>
      <c r="E82" s="315"/>
      <c r="F82" s="329"/>
    </row>
    <row r="83" spans="1:6" x14ac:dyDescent="0.25">
      <c r="A83" s="312"/>
      <c r="B83" s="341"/>
      <c r="C83" s="314"/>
      <c r="D83" s="314"/>
      <c r="E83" s="315"/>
      <c r="F83" s="329"/>
    </row>
    <row r="84" spans="1:6" x14ac:dyDescent="0.25">
      <c r="A84" s="462">
        <v>26</v>
      </c>
      <c r="B84" s="465" t="s">
        <v>215</v>
      </c>
      <c r="C84" s="303"/>
      <c r="D84" s="299"/>
      <c r="E84" s="299"/>
      <c r="F84" s="299"/>
    </row>
    <row r="85" spans="1:6" x14ac:dyDescent="0.25">
      <c r="A85" s="463"/>
      <c r="B85" s="466"/>
      <c r="C85" s="304"/>
      <c r="D85" s="297"/>
      <c r="E85" s="297"/>
      <c r="F85" s="297"/>
    </row>
    <row r="86" spans="1:6" x14ac:dyDescent="0.25">
      <c r="A86" s="464"/>
      <c r="B86" s="467"/>
      <c r="C86" s="298" t="s">
        <v>42</v>
      </c>
      <c r="D86" s="298">
        <v>23</v>
      </c>
      <c r="E86" s="305">
        <v>389.7</v>
      </c>
      <c r="F86" s="327">
        <f>D86*E86</f>
        <v>8963.1</v>
      </c>
    </row>
    <row r="87" spans="1:6" ht="15.75" x14ac:dyDescent="0.25">
      <c r="A87" s="468" t="s">
        <v>16</v>
      </c>
      <c r="B87" s="469"/>
      <c r="C87" s="469"/>
      <c r="D87" s="469"/>
      <c r="E87" s="470"/>
      <c r="F87" s="332">
        <f>SUM(F4:F86)</f>
        <v>1968405.22</v>
      </c>
    </row>
    <row r="88" spans="1:6" ht="16.5" thickBot="1" x14ac:dyDescent="0.3">
      <c r="A88" s="471" t="s">
        <v>69</v>
      </c>
      <c r="B88" s="472"/>
      <c r="C88" s="472"/>
      <c r="D88" s="472"/>
      <c r="E88" s="473"/>
      <c r="F88" s="333">
        <v>1968405</v>
      </c>
    </row>
    <row r="89" spans="1:6" ht="16.5" thickTop="1" x14ac:dyDescent="0.25">
      <c r="A89" s="474" t="s">
        <v>216</v>
      </c>
      <c r="B89" s="475"/>
      <c r="C89" s="475"/>
      <c r="D89" s="475"/>
      <c r="E89" s="475"/>
      <c r="F89" s="476"/>
    </row>
    <row r="90" spans="1:6" x14ac:dyDescent="0.25">
      <c r="A90" s="477">
        <v>1</v>
      </c>
      <c r="B90" s="478" t="s">
        <v>217</v>
      </c>
      <c r="C90" s="303"/>
      <c r="D90" s="299"/>
      <c r="E90" s="299"/>
      <c r="F90" s="299"/>
    </row>
    <row r="91" spans="1:6" x14ac:dyDescent="0.25">
      <c r="A91" s="477"/>
      <c r="B91" s="479"/>
      <c r="C91" s="298" t="s">
        <v>42</v>
      </c>
      <c r="D91" s="298">
        <v>6</v>
      </c>
      <c r="E91" s="305"/>
      <c r="F91" s="327"/>
    </row>
    <row r="92" spans="1:6" ht="20.25" customHeight="1" x14ac:dyDescent="0.25">
      <c r="A92" s="317">
        <v>2</v>
      </c>
      <c r="B92" s="109" t="s">
        <v>218</v>
      </c>
      <c r="C92" s="120" t="s">
        <v>42</v>
      </c>
      <c r="D92" s="118">
        <v>24</v>
      </c>
      <c r="E92" s="334"/>
      <c r="F92" s="335"/>
    </row>
    <row r="93" spans="1:6" ht="20.25" customHeight="1" x14ac:dyDescent="0.25">
      <c r="A93" s="317">
        <v>3</v>
      </c>
      <c r="B93" s="109" t="s">
        <v>219</v>
      </c>
      <c r="C93" s="120" t="s">
        <v>42</v>
      </c>
      <c r="D93" s="118">
        <v>21</v>
      </c>
      <c r="E93" s="334"/>
      <c r="F93" s="335"/>
    </row>
    <row r="94" spans="1:6" ht="20.25" customHeight="1" x14ac:dyDescent="0.25">
      <c r="A94" s="317">
        <v>4</v>
      </c>
      <c r="B94" s="109" t="s">
        <v>220</v>
      </c>
      <c r="C94" s="120" t="s">
        <v>42</v>
      </c>
      <c r="D94" s="118">
        <v>2</v>
      </c>
      <c r="E94" s="334"/>
      <c r="F94" s="335"/>
    </row>
    <row r="95" spans="1:6" x14ac:dyDescent="0.25">
      <c r="A95" s="462">
        <v>5</v>
      </c>
      <c r="B95" s="480" t="s">
        <v>221</v>
      </c>
      <c r="C95" s="481" t="s">
        <v>42</v>
      </c>
      <c r="D95" s="481">
        <v>12</v>
      </c>
      <c r="E95" s="484"/>
      <c r="F95" s="459"/>
    </row>
    <row r="96" spans="1:6" x14ac:dyDescent="0.25">
      <c r="A96" s="463"/>
      <c r="B96" s="466"/>
      <c r="C96" s="482"/>
      <c r="D96" s="482"/>
      <c r="E96" s="485"/>
      <c r="F96" s="460"/>
    </row>
    <row r="97" spans="1:6" x14ac:dyDescent="0.25">
      <c r="A97" s="463"/>
      <c r="B97" s="466"/>
      <c r="C97" s="482"/>
      <c r="D97" s="482"/>
      <c r="E97" s="485"/>
      <c r="F97" s="460"/>
    </row>
    <row r="98" spans="1:6" x14ac:dyDescent="0.25">
      <c r="A98" s="463"/>
      <c r="B98" s="466"/>
      <c r="C98" s="482"/>
      <c r="D98" s="482"/>
      <c r="E98" s="485"/>
      <c r="F98" s="460"/>
    </row>
    <row r="99" spans="1:6" x14ac:dyDescent="0.25">
      <c r="A99" s="463"/>
      <c r="B99" s="466"/>
      <c r="C99" s="482"/>
      <c r="D99" s="482"/>
      <c r="E99" s="485"/>
      <c r="F99" s="460"/>
    </row>
    <row r="100" spans="1:6" x14ac:dyDescent="0.25">
      <c r="A100" s="463"/>
      <c r="B100" s="466"/>
      <c r="C100" s="482"/>
      <c r="D100" s="482"/>
      <c r="E100" s="485"/>
      <c r="F100" s="460"/>
    </row>
    <row r="101" spans="1:6" x14ac:dyDescent="0.25">
      <c r="A101" s="463"/>
      <c r="B101" s="466"/>
      <c r="C101" s="482"/>
      <c r="D101" s="482"/>
      <c r="E101" s="485"/>
      <c r="F101" s="460"/>
    </row>
    <row r="102" spans="1:6" x14ac:dyDescent="0.25">
      <c r="A102" s="464"/>
      <c r="B102" s="467"/>
      <c r="C102" s="483"/>
      <c r="D102" s="483"/>
      <c r="E102" s="486"/>
      <c r="F102" s="461"/>
    </row>
    <row r="103" spans="1:6" ht="16.5" thickBot="1" x14ac:dyDescent="0.3">
      <c r="E103" s="336" t="s">
        <v>16</v>
      </c>
      <c r="F103" s="337"/>
    </row>
    <row r="109" spans="1:6" ht="15.75" x14ac:dyDescent="0.25">
      <c r="B109" s="338" t="s">
        <v>17</v>
      </c>
      <c r="C109" s="338"/>
      <c r="D109" s="338" t="s">
        <v>183</v>
      </c>
      <c r="E109" s="339"/>
    </row>
  </sheetData>
  <mergeCells count="74">
    <mergeCell ref="B14:B17"/>
    <mergeCell ref="C14:C17"/>
    <mergeCell ref="A1:F1"/>
    <mergeCell ref="F4:F8"/>
    <mergeCell ref="A9:A13"/>
    <mergeCell ref="B9:B13"/>
    <mergeCell ref="C9:C13"/>
    <mergeCell ref="D9:D13"/>
    <mergeCell ref="E9:E13"/>
    <mergeCell ref="F9:F13"/>
    <mergeCell ref="A2:A3"/>
    <mergeCell ref="B2:B3"/>
    <mergeCell ref="C2:C3"/>
    <mergeCell ref="D2:D3"/>
    <mergeCell ref="A4:A8"/>
    <mergeCell ref="B4:B8"/>
    <mergeCell ref="C4:C8"/>
    <mergeCell ref="D4:D8"/>
    <mergeCell ref="E4:E8"/>
    <mergeCell ref="D14:D17"/>
    <mergeCell ref="E14:E17"/>
    <mergeCell ref="A21:A25"/>
    <mergeCell ref="B21:B25"/>
    <mergeCell ref="C21:C25"/>
    <mergeCell ref="D21:D25"/>
    <mergeCell ref="E21:E25"/>
    <mergeCell ref="B18:B20"/>
    <mergeCell ref="C18:C20"/>
    <mergeCell ref="D18:D20"/>
    <mergeCell ref="E18:E20"/>
    <mergeCell ref="F18:F20"/>
    <mergeCell ref="F14:F17"/>
    <mergeCell ref="A14:A17"/>
    <mergeCell ref="F28:F31"/>
    <mergeCell ref="A26:A27"/>
    <mergeCell ref="B26:B27"/>
    <mergeCell ref="C26:C27"/>
    <mergeCell ref="D26:D27"/>
    <mergeCell ref="E26:E27"/>
    <mergeCell ref="F26:F27"/>
    <mergeCell ref="A28:A31"/>
    <mergeCell ref="B28:B31"/>
    <mergeCell ref="C28:C31"/>
    <mergeCell ref="D28:D31"/>
    <mergeCell ref="E28:E31"/>
    <mergeCell ref="F21:F25"/>
    <mergeCell ref="A18:A20"/>
    <mergeCell ref="A71:A77"/>
    <mergeCell ref="B71:B75"/>
    <mergeCell ref="A32:A35"/>
    <mergeCell ref="B32:B33"/>
    <mergeCell ref="B34:B35"/>
    <mergeCell ref="A36:A37"/>
    <mergeCell ref="B36:B37"/>
    <mergeCell ref="A38:A39"/>
    <mergeCell ref="B38:B39"/>
    <mergeCell ref="A40:A43"/>
    <mergeCell ref="B40:B43"/>
    <mergeCell ref="B53:B54"/>
    <mergeCell ref="A62:A70"/>
    <mergeCell ref="B62:B70"/>
    <mergeCell ref="F95:F102"/>
    <mergeCell ref="A84:A86"/>
    <mergeCell ref="B84:B86"/>
    <mergeCell ref="A87:E87"/>
    <mergeCell ref="A88:E88"/>
    <mergeCell ref="A89:F89"/>
    <mergeCell ref="A90:A91"/>
    <mergeCell ref="B90:B91"/>
    <mergeCell ref="A95:A102"/>
    <mergeCell ref="B95:B102"/>
    <mergeCell ref="C95:C102"/>
    <mergeCell ref="D95:D102"/>
    <mergeCell ref="E95:E102"/>
  </mergeCells>
  <pageMargins left="0.45" right="0.45" top="0.75" bottom="0.75" header="0.3" footer="0.3"/>
  <pageSetup scale="97" orientation="portrait" r:id="rId1"/>
  <headerFooter>
    <oddFooter>&amp;RESS-I-AAR
Consulting Engineers</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workbookViewId="0">
      <selection activeCell="B11" sqref="B11"/>
    </sheetView>
  </sheetViews>
  <sheetFormatPr defaultRowHeight="15" x14ac:dyDescent="0.25"/>
  <cols>
    <col min="1" max="1" width="17.28515625" customWidth="1"/>
    <col min="2" max="2" width="15" customWidth="1"/>
    <col min="3" max="3" width="14.85546875" customWidth="1"/>
    <col min="4" max="4" width="13" customWidth="1"/>
    <col min="5" max="5" width="14.28515625" customWidth="1"/>
    <col min="6" max="6" width="16" customWidth="1"/>
  </cols>
  <sheetData>
    <row r="1" spans="1:6" ht="20.25" x14ac:dyDescent="0.3">
      <c r="A1" s="503" t="s">
        <v>19</v>
      </c>
      <c r="B1" s="503"/>
      <c r="C1" s="503"/>
      <c r="D1" s="503"/>
      <c r="E1" s="503"/>
      <c r="F1" s="503"/>
    </row>
    <row r="2" spans="1:6" ht="15.75" x14ac:dyDescent="0.25">
      <c r="A2" s="40"/>
      <c r="B2" s="40"/>
      <c r="C2" s="40"/>
      <c r="D2" s="40"/>
      <c r="E2" s="40"/>
      <c r="F2" s="40"/>
    </row>
    <row r="3" spans="1:6" ht="15.75" x14ac:dyDescent="0.25">
      <c r="A3" s="40"/>
      <c r="B3" s="40"/>
      <c r="C3" s="40"/>
      <c r="D3" s="40"/>
      <c r="E3" s="40"/>
      <c r="F3" s="40"/>
    </row>
    <row r="4" spans="1:6" ht="15.75" x14ac:dyDescent="0.25">
      <c r="A4" s="41" t="s">
        <v>20</v>
      </c>
      <c r="B4" s="504" t="s">
        <v>269</v>
      </c>
      <c r="C4" s="504"/>
      <c r="D4" s="504"/>
      <c r="E4" s="504"/>
      <c r="F4" s="504"/>
    </row>
    <row r="5" spans="1:6" ht="16.5" thickBot="1" x14ac:dyDescent="0.3">
      <c r="A5" s="41"/>
      <c r="B5" s="268"/>
      <c r="C5" s="268"/>
      <c r="D5" s="268"/>
      <c r="E5" s="268"/>
      <c r="F5" s="268"/>
    </row>
    <row r="6" spans="1:6" ht="18.75" thickBot="1" x14ac:dyDescent="0.3">
      <c r="A6" s="505" t="s">
        <v>21</v>
      </c>
      <c r="B6" s="506"/>
      <c r="C6" s="506"/>
      <c r="D6" s="506"/>
      <c r="E6" s="506"/>
      <c r="F6" s="507"/>
    </row>
    <row r="7" spans="1:6" ht="48" thickBot="1" x14ac:dyDescent="0.3">
      <c r="A7" s="508"/>
      <c r="B7" s="46" t="s">
        <v>22</v>
      </c>
      <c r="C7" s="46" t="s">
        <v>23</v>
      </c>
      <c r="D7" s="510" t="s">
        <v>24</v>
      </c>
      <c r="E7" s="512" t="s">
        <v>25</v>
      </c>
      <c r="F7" s="42" t="s">
        <v>26</v>
      </c>
    </row>
    <row r="8" spans="1:6" ht="16.5" thickBot="1" x14ac:dyDescent="0.3">
      <c r="A8" s="509"/>
      <c r="B8" s="267" t="s">
        <v>27</v>
      </c>
      <c r="C8" s="267" t="s">
        <v>28</v>
      </c>
      <c r="D8" s="511"/>
      <c r="E8" s="513"/>
      <c r="F8" s="43" t="s">
        <v>29</v>
      </c>
    </row>
    <row r="9" spans="1:6" ht="44.25" customHeight="1" x14ac:dyDescent="0.25">
      <c r="A9" s="243" t="s">
        <v>30</v>
      </c>
      <c r="B9" s="244">
        <f>Civil!F85</f>
        <v>110672619.47119999</v>
      </c>
      <c r="C9" s="245"/>
      <c r="D9" s="246"/>
      <c r="E9" s="399"/>
      <c r="F9" s="247"/>
    </row>
    <row r="10" spans="1:6" ht="44.25" customHeight="1" x14ac:dyDescent="0.25">
      <c r="A10" s="248" t="s">
        <v>222</v>
      </c>
      <c r="B10" s="249">
        <f>P.H!F88</f>
        <v>1968405</v>
      </c>
      <c r="C10" s="250"/>
      <c r="D10" s="251"/>
      <c r="E10" s="254"/>
      <c r="F10" s="252"/>
    </row>
    <row r="11" spans="1:6" ht="44.25" customHeight="1" thickBot="1" x14ac:dyDescent="0.3">
      <c r="A11" s="248" t="s">
        <v>178</v>
      </c>
      <c r="B11" s="249">
        <f>Electric!F22</f>
        <v>1738241.68</v>
      </c>
      <c r="C11" s="250"/>
      <c r="D11" s="251"/>
      <c r="E11" s="254"/>
      <c r="F11" s="252"/>
    </row>
    <row r="12" spans="1:6" ht="37.5" customHeight="1" thickBot="1" x14ac:dyDescent="0.3">
      <c r="A12" s="499" t="s">
        <v>16</v>
      </c>
      <c r="B12" s="500"/>
      <c r="C12" s="500"/>
      <c r="D12" s="500"/>
      <c r="E12" s="500"/>
      <c r="F12" s="253"/>
    </row>
    <row r="13" spans="1:6" ht="37.5" customHeight="1" thickBot="1" x14ac:dyDescent="0.3">
      <c r="A13" s="501" t="s">
        <v>69</v>
      </c>
      <c r="B13" s="502"/>
      <c r="C13" s="502"/>
      <c r="D13" s="502"/>
      <c r="E13" s="502"/>
      <c r="F13" s="253"/>
    </row>
    <row r="14" spans="1:6" ht="15.75" x14ac:dyDescent="0.25">
      <c r="A14" s="44"/>
      <c r="B14" s="44"/>
      <c r="C14" s="44"/>
      <c r="D14" s="44"/>
      <c r="E14" s="44"/>
      <c r="F14" s="44"/>
    </row>
    <row r="15" spans="1:6" ht="15.75" x14ac:dyDescent="0.25">
      <c r="A15" s="40"/>
      <c r="B15" s="40"/>
      <c r="C15" s="45"/>
      <c r="D15" s="45"/>
      <c r="E15" s="40"/>
      <c r="F15" s="44"/>
    </row>
    <row r="16" spans="1:6" ht="15.75" x14ac:dyDescent="0.25">
      <c r="A16" s="40"/>
      <c r="B16" s="40"/>
      <c r="C16" s="45"/>
      <c r="D16" s="45"/>
      <c r="E16" s="40"/>
      <c r="F16" s="44"/>
    </row>
    <row r="17" spans="1:6" ht="15.75" x14ac:dyDescent="0.25">
      <c r="A17" s="40"/>
      <c r="B17" s="40"/>
      <c r="C17" s="45"/>
      <c r="D17" s="45"/>
      <c r="E17" s="40"/>
      <c r="F17" s="44"/>
    </row>
  </sheetData>
  <mergeCells count="8">
    <mergeCell ref="A12:E12"/>
    <mergeCell ref="A13:E13"/>
    <mergeCell ref="A1:F1"/>
    <mergeCell ref="B4:F4"/>
    <mergeCell ref="A6:F6"/>
    <mergeCell ref="A7:A8"/>
    <mergeCell ref="D7:D8"/>
    <mergeCell ref="E7:E8"/>
  </mergeCells>
  <pageMargins left="0.7" right="0.7" top="0.75" bottom="0.75" header="0.3" footer="0.3"/>
  <pageSetup orientation="portrait" r:id="rId1"/>
  <headerFooter>
    <oddFooter>&amp;RESS-I-AAR
Consulting Engineers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topLeftCell="A94" zoomScale="85" zoomScaleNormal="85" workbookViewId="0">
      <selection activeCell="F102" sqref="F102:F103"/>
    </sheetView>
  </sheetViews>
  <sheetFormatPr defaultRowHeight="15" x14ac:dyDescent="0.25"/>
  <cols>
    <col min="1" max="1" width="6" customWidth="1"/>
    <col min="2" max="2" width="48" customWidth="1"/>
    <col min="3" max="3" width="7" customWidth="1"/>
    <col min="6" max="6" width="14.7109375" customWidth="1"/>
    <col min="8" max="8" width="23.28515625" customWidth="1"/>
    <col min="9" max="9" width="28.85546875" customWidth="1"/>
  </cols>
  <sheetData>
    <row r="1" spans="1:6" ht="18" x14ac:dyDescent="0.25">
      <c r="A1" s="514" t="s">
        <v>0</v>
      </c>
      <c r="B1" s="514"/>
      <c r="C1" s="514"/>
      <c r="D1" s="514"/>
      <c r="E1" s="514"/>
      <c r="F1" s="514"/>
    </row>
    <row r="2" spans="1:6" ht="18" x14ac:dyDescent="0.25">
      <c r="A2" s="514"/>
      <c r="B2" s="514"/>
      <c r="C2" s="514"/>
      <c r="D2" s="514"/>
      <c r="E2" s="514"/>
      <c r="F2" s="514"/>
    </row>
    <row r="3" spans="1:6" ht="16.5" customHeight="1" x14ac:dyDescent="0.3">
      <c r="A3" s="515" t="s">
        <v>270</v>
      </c>
      <c r="B3" s="515"/>
      <c r="C3" s="515"/>
      <c r="D3" s="515"/>
      <c r="E3" s="515"/>
      <c r="F3" s="515"/>
    </row>
    <row r="4" spans="1:6" x14ac:dyDescent="0.25">
      <c r="A4" s="2"/>
      <c r="B4" s="3"/>
      <c r="C4" s="3"/>
      <c r="D4" s="3"/>
      <c r="E4" s="3"/>
      <c r="F4" s="3"/>
    </row>
    <row r="5" spans="1:6" ht="15.75" x14ac:dyDescent="0.25">
      <c r="A5" s="516" t="s">
        <v>1</v>
      </c>
      <c r="B5" s="517"/>
      <c r="C5" s="517"/>
      <c r="D5" s="517"/>
      <c r="E5" s="517"/>
      <c r="F5" s="518"/>
    </row>
    <row r="6" spans="1:6" x14ac:dyDescent="0.25">
      <c r="A6" s="519" t="s">
        <v>2</v>
      </c>
      <c r="B6" s="519" t="s">
        <v>3</v>
      </c>
      <c r="C6" s="519" t="s">
        <v>4</v>
      </c>
      <c r="D6" s="520" t="s">
        <v>5</v>
      </c>
      <c r="E6" s="68" t="s">
        <v>6</v>
      </c>
      <c r="F6" s="521" t="s">
        <v>7</v>
      </c>
    </row>
    <row r="7" spans="1:6" x14ac:dyDescent="0.25">
      <c r="A7" s="519"/>
      <c r="B7" s="519"/>
      <c r="C7" s="519"/>
      <c r="D7" s="520"/>
      <c r="E7" s="4" t="s">
        <v>8</v>
      </c>
      <c r="F7" s="522"/>
    </row>
    <row r="8" spans="1:6" x14ac:dyDescent="0.25">
      <c r="A8" s="525">
        <v>1</v>
      </c>
      <c r="B8" s="528" t="s">
        <v>9</v>
      </c>
      <c r="C8" s="531"/>
      <c r="D8" s="534"/>
      <c r="E8" s="537"/>
      <c r="F8" s="540"/>
    </row>
    <row r="9" spans="1:6" x14ac:dyDescent="0.25">
      <c r="A9" s="526"/>
      <c r="B9" s="529"/>
      <c r="C9" s="532"/>
      <c r="D9" s="535"/>
      <c r="E9" s="538"/>
      <c r="F9" s="541"/>
    </row>
    <row r="10" spans="1:6" x14ac:dyDescent="0.25">
      <c r="A10" s="526"/>
      <c r="B10" s="529"/>
      <c r="C10" s="532"/>
      <c r="D10" s="535"/>
      <c r="E10" s="538"/>
      <c r="F10" s="541"/>
    </row>
    <row r="11" spans="1:6" ht="15" customHeight="1" x14ac:dyDescent="0.25">
      <c r="A11" s="526"/>
      <c r="B11" s="530"/>
      <c r="C11" s="533"/>
      <c r="D11" s="536"/>
      <c r="E11" s="539"/>
      <c r="F11" s="542"/>
    </row>
    <row r="12" spans="1:6" ht="15" customHeight="1" x14ac:dyDescent="0.25">
      <c r="A12" s="527"/>
      <c r="B12" s="283" t="s">
        <v>10</v>
      </c>
      <c r="C12" s="280" t="s">
        <v>11</v>
      </c>
      <c r="D12" s="280">
        <v>70000</v>
      </c>
      <c r="E12" s="279">
        <v>3176.25</v>
      </c>
      <c r="F12" s="1">
        <f>D12*E12/1000</f>
        <v>222337.5</v>
      </c>
    </row>
    <row r="13" spans="1:6" ht="48" customHeight="1" x14ac:dyDescent="0.25">
      <c r="A13" s="14">
        <v>2</v>
      </c>
      <c r="B13" s="93" t="s">
        <v>71</v>
      </c>
      <c r="C13" s="94" t="s">
        <v>72</v>
      </c>
      <c r="D13" s="95">
        <v>35000</v>
      </c>
      <c r="E13" s="15">
        <v>1512.5</v>
      </c>
      <c r="F13" s="96">
        <f>D13*E13/1000</f>
        <v>52937.5</v>
      </c>
    </row>
    <row r="14" spans="1:6" ht="15" customHeight="1" x14ac:dyDescent="0.25">
      <c r="A14" s="543">
        <v>3</v>
      </c>
      <c r="B14" s="545" t="s">
        <v>36</v>
      </c>
      <c r="C14" s="547" t="s">
        <v>11</v>
      </c>
      <c r="D14" s="547">
        <v>105000</v>
      </c>
      <c r="E14" s="549">
        <v>3630</v>
      </c>
      <c r="F14" s="523">
        <f>D14*E14/1000</f>
        <v>381150</v>
      </c>
    </row>
    <row r="15" spans="1:6" ht="30" customHeight="1" x14ac:dyDescent="0.25">
      <c r="A15" s="544"/>
      <c r="B15" s="546"/>
      <c r="C15" s="548"/>
      <c r="D15" s="548"/>
      <c r="E15" s="550"/>
      <c r="F15" s="524"/>
    </row>
    <row r="16" spans="1:6" ht="30" customHeight="1" x14ac:dyDescent="0.25">
      <c r="A16" s="48">
        <v>4</v>
      </c>
      <c r="B16" s="52" t="s">
        <v>65</v>
      </c>
      <c r="C16" s="27" t="s">
        <v>12</v>
      </c>
      <c r="D16" s="27">
        <v>80000</v>
      </c>
      <c r="E16" s="27">
        <v>1141.25</v>
      </c>
      <c r="F16" s="28">
        <f>D16*E16/100</f>
        <v>913000</v>
      </c>
    </row>
    <row r="17" spans="1:6" ht="13.5" customHeight="1" x14ac:dyDescent="0.25">
      <c r="A17" s="543">
        <v>5</v>
      </c>
      <c r="B17" s="275" t="s">
        <v>31</v>
      </c>
      <c r="C17" s="277"/>
      <c r="D17" s="277"/>
      <c r="E17" s="5"/>
      <c r="F17" s="6"/>
    </row>
    <row r="18" spans="1:6" x14ac:dyDescent="0.25">
      <c r="A18" s="544"/>
      <c r="B18" s="276" t="s">
        <v>32</v>
      </c>
      <c r="C18" s="278" t="s">
        <v>12</v>
      </c>
      <c r="D18" s="278">
        <v>16000</v>
      </c>
      <c r="E18" s="7">
        <v>9416.2800000000007</v>
      </c>
      <c r="F18" s="270">
        <f>D18*E18/100</f>
        <v>1506604.8</v>
      </c>
    </row>
    <row r="19" spans="1:6" x14ac:dyDescent="0.25">
      <c r="A19" s="551">
        <v>6</v>
      </c>
      <c r="B19" s="528" t="s">
        <v>13</v>
      </c>
      <c r="C19" s="534" t="s">
        <v>14</v>
      </c>
      <c r="D19" s="553">
        <v>7602</v>
      </c>
      <c r="E19" s="537">
        <v>5001.7</v>
      </c>
      <c r="F19" s="281"/>
    </row>
    <row r="20" spans="1:6" x14ac:dyDescent="0.25">
      <c r="A20" s="552"/>
      <c r="B20" s="529"/>
      <c r="C20" s="535"/>
      <c r="D20" s="554"/>
      <c r="E20" s="538"/>
      <c r="F20" s="282"/>
    </row>
    <row r="21" spans="1:6" x14ac:dyDescent="0.25">
      <c r="A21" s="552"/>
      <c r="B21" s="529"/>
      <c r="C21" s="535"/>
      <c r="D21" s="554"/>
      <c r="E21" s="538"/>
      <c r="F21" s="282"/>
    </row>
    <row r="22" spans="1:6" x14ac:dyDescent="0.25">
      <c r="A22" s="552"/>
      <c r="B22" s="529"/>
      <c r="C22" s="535"/>
      <c r="D22" s="554"/>
      <c r="E22" s="538"/>
      <c r="F22" s="282"/>
    </row>
    <row r="23" spans="1:6" x14ac:dyDescent="0.25">
      <c r="A23" s="552"/>
      <c r="B23" s="530"/>
      <c r="C23" s="536"/>
      <c r="D23" s="555"/>
      <c r="E23" s="539"/>
      <c r="F23" s="69">
        <f>D19*E19</f>
        <v>38022923.399999999</v>
      </c>
    </row>
    <row r="24" spans="1:6" x14ac:dyDescent="0.25">
      <c r="A24" s="294"/>
      <c r="B24" s="70" t="s">
        <v>180</v>
      </c>
      <c r="C24" s="71" t="s">
        <v>14</v>
      </c>
      <c r="D24" s="72">
        <v>1560</v>
      </c>
      <c r="E24" s="73">
        <v>151.25</v>
      </c>
      <c r="F24" s="74">
        <f>D24*E24</f>
        <v>235950</v>
      </c>
    </row>
    <row r="25" spans="1:6" x14ac:dyDescent="0.25">
      <c r="A25" s="49"/>
      <c r="B25" s="75" t="s">
        <v>68</v>
      </c>
      <c r="C25" s="76" t="s">
        <v>14</v>
      </c>
      <c r="D25" s="77">
        <v>1522</v>
      </c>
      <c r="E25" s="78">
        <v>302.5</v>
      </c>
      <c r="F25" s="79">
        <f>D25*E25</f>
        <v>460405</v>
      </c>
    </row>
    <row r="26" spans="1:6" ht="80.25" customHeight="1" x14ac:dyDescent="0.25">
      <c r="A26" s="556">
        <v>7</v>
      </c>
      <c r="B26" s="39" t="s">
        <v>35</v>
      </c>
      <c r="C26" s="8"/>
      <c r="D26" s="9"/>
      <c r="E26" s="10"/>
      <c r="F26" s="11"/>
    </row>
    <row r="27" spans="1:6" ht="39.75" customHeight="1" x14ac:dyDescent="0.25">
      <c r="A27" s="556"/>
      <c r="B27" s="16" t="s">
        <v>33</v>
      </c>
      <c r="C27" s="8"/>
      <c r="D27" s="9"/>
      <c r="E27" s="10"/>
      <c r="F27" s="11"/>
    </row>
    <row r="28" spans="1:6" ht="40.5" customHeight="1" x14ac:dyDescent="0.25">
      <c r="A28" s="544"/>
      <c r="B28" s="16" t="s">
        <v>34</v>
      </c>
      <c r="C28" s="278"/>
      <c r="D28" s="18"/>
      <c r="E28" s="7"/>
      <c r="F28" s="270"/>
    </row>
    <row r="29" spans="1:6" ht="16.5" customHeight="1" x14ac:dyDescent="0.25">
      <c r="A29" s="55"/>
      <c r="B29" s="31" t="s">
        <v>64</v>
      </c>
      <c r="C29" s="277" t="s">
        <v>15</v>
      </c>
      <c r="D29" s="32">
        <v>50000</v>
      </c>
      <c r="E29" s="33">
        <v>337</v>
      </c>
      <c r="F29" s="269">
        <f t="shared" ref="F29:F30" si="0">D29*E29</f>
        <v>16850000</v>
      </c>
    </row>
    <row r="30" spans="1:6" ht="16.5" customHeight="1" x14ac:dyDescent="0.25">
      <c r="A30" s="138"/>
      <c r="B30" s="139" t="s">
        <v>70</v>
      </c>
      <c r="C30" s="278" t="s">
        <v>15</v>
      </c>
      <c r="D30" s="18">
        <v>25000</v>
      </c>
      <c r="E30" s="7">
        <v>349.1</v>
      </c>
      <c r="F30" s="270">
        <f t="shared" si="0"/>
        <v>8727500</v>
      </c>
    </row>
    <row r="31" spans="1:6" ht="102" x14ac:dyDescent="0.25">
      <c r="A31" s="557">
        <v>8</v>
      </c>
      <c r="B31" s="85" t="s">
        <v>37</v>
      </c>
      <c r="C31" s="86"/>
      <c r="D31" s="86"/>
      <c r="E31" s="87"/>
      <c r="F31" s="88"/>
    </row>
    <row r="32" spans="1:6" x14ac:dyDescent="0.25">
      <c r="A32" s="558"/>
      <c r="B32" s="290" t="s">
        <v>58</v>
      </c>
      <c r="C32" s="284" t="s">
        <v>12</v>
      </c>
      <c r="D32" s="273">
        <v>9157</v>
      </c>
      <c r="E32" s="53">
        <v>11948.36</v>
      </c>
      <c r="F32" s="54">
        <f>D32*E32/100</f>
        <v>1094111.3252000001</v>
      </c>
    </row>
    <row r="33" spans="1:6" x14ac:dyDescent="0.25">
      <c r="A33" s="559"/>
      <c r="B33" s="89" t="s">
        <v>59</v>
      </c>
      <c r="C33" s="285" t="s">
        <v>12</v>
      </c>
      <c r="D33" s="274">
        <v>11235</v>
      </c>
      <c r="E33" s="90">
        <v>12674.36</v>
      </c>
      <c r="F33" s="91">
        <f>D33*E33/100</f>
        <v>1423964.3459999999</v>
      </c>
    </row>
    <row r="34" spans="1:6" x14ac:dyDescent="0.25">
      <c r="A34" s="560">
        <v>9</v>
      </c>
      <c r="B34" s="562" t="s">
        <v>43</v>
      </c>
      <c r="C34" s="482"/>
      <c r="D34" s="482"/>
      <c r="E34" s="482"/>
      <c r="F34" s="482"/>
    </row>
    <row r="35" spans="1:6" x14ac:dyDescent="0.25">
      <c r="A35" s="561"/>
      <c r="B35" s="562"/>
      <c r="C35" s="482"/>
      <c r="D35" s="482"/>
      <c r="E35" s="482"/>
      <c r="F35" s="482"/>
    </row>
    <row r="36" spans="1:6" x14ac:dyDescent="0.25">
      <c r="A36" s="561"/>
      <c r="B36" s="562"/>
      <c r="C36" s="482"/>
      <c r="D36" s="482"/>
      <c r="E36" s="482"/>
      <c r="F36" s="482"/>
    </row>
    <row r="37" spans="1:6" x14ac:dyDescent="0.25">
      <c r="A37" s="561"/>
      <c r="B37" s="563"/>
      <c r="C37" s="483"/>
      <c r="D37" s="483"/>
      <c r="E37" s="483"/>
      <c r="F37" s="483"/>
    </row>
    <row r="38" spans="1:6" x14ac:dyDescent="0.25">
      <c r="A38" s="561"/>
      <c r="B38" s="64" t="s">
        <v>44</v>
      </c>
      <c r="C38" s="56" t="s">
        <v>45</v>
      </c>
      <c r="D38" s="34">
        <v>20000</v>
      </c>
      <c r="E38" s="36">
        <v>2206.6</v>
      </c>
      <c r="F38" s="57">
        <f t="shared" ref="F38:F43" si="1">D38*E38/100</f>
        <v>441320</v>
      </c>
    </row>
    <row r="39" spans="1:6" x14ac:dyDescent="0.25">
      <c r="A39" s="561"/>
      <c r="B39" s="37" t="s">
        <v>60</v>
      </c>
      <c r="C39" s="58" t="s">
        <v>45</v>
      </c>
      <c r="D39" s="59">
        <v>12000</v>
      </c>
      <c r="E39" s="37">
        <v>2346.6</v>
      </c>
      <c r="F39" s="60">
        <f t="shared" si="1"/>
        <v>281592</v>
      </c>
    </row>
    <row r="40" spans="1:6" x14ac:dyDescent="0.25">
      <c r="A40" s="272"/>
      <c r="B40" s="37" t="s">
        <v>61</v>
      </c>
      <c r="C40" s="58" t="s">
        <v>45</v>
      </c>
      <c r="D40" s="59">
        <v>15000</v>
      </c>
      <c r="E40" s="37">
        <v>2486.6</v>
      </c>
      <c r="F40" s="60">
        <f t="shared" si="1"/>
        <v>372990</v>
      </c>
    </row>
    <row r="41" spans="1:6" x14ac:dyDescent="0.25">
      <c r="A41" s="272"/>
      <c r="B41" s="64" t="s">
        <v>46</v>
      </c>
      <c r="C41" s="56" t="s">
        <v>45</v>
      </c>
      <c r="D41" s="34">
        <v>20000</v>
      </c>
      <c r="E41" s="36">
        <v>2197.52</v>
      </c>
      <c r="F41" s="57">
        <f t="shared" si="1"/>
        <v>439504</v>
      </c>
    </row>
    <row r="42" spans="1:6" x14ac:dyDescent="0.25">
      <c r="A42" s="272"/>
      <c r="B42" s="65" t="s">
        <v>62</v>
      </c>
      <c r="C42" s="66" t="s">
        <v>45</v>
      </c>
      <c r="D42" s="59">
        <v>12000</v>
      </c>
      <c r="E42" s="65">
        <v>2337.52</v>
      </c>
      <c r="F42" s="67">
        <f t="shared" si="1"/>
        <v>280502.40000000002</v>
      </c>
    </row>
    <row r="43" spans="1:6" x14ac:dyDescent="0.25">
      <c r="A43" s="289"/>
      <c r="B43" s="38" t="s">
        <v>63</v>
      </c>
      <c r="C43" s="61" t="s">
        <v>45</v>
      </c>
      <c r="D43" s="62">
        <v>15000</v>
      </c>
      <c r="E43" s="38">
        <v>2477.52</v>
      </c>
      <c r="F43" s="63">
        <f t="shared" si="1"/>
        <v>371628</v>
      </c>
    </row>
    <row r="44" spans="1:6" ht="89.25" x14ac:dyDescent="0.25">
      <c r="A44" s="564">
        <v>10</v>
      </c>
      <c r="B44" s="19" t="s">
        <v>38</v>
      </c>
      <c r="C44" s="20"/>
      <c r="D44" s="20"/>
      <c r="E44" s="21"/>
      <c r="F44" s="22"/>
    </row>
    <row r="45" spans="1:6" x14ac:dyDescent="0.25">
      <c r="A45" s="565"/>
      <c r="B45" s="19" t="s">
        <v>39</v>
      </c>
      <c r="C45" s="20" t="s">
        <v>40</v>
      </c>
      <c r="D45" s="20">
        <v>1000</v>
      </c>
      <c r="E45" s="21">
        <v>1273.76</v>
      </c>
      <c r="F45" s="22">
        <f>D45*E45</f>
        <v>1273760</v>
      </c>
    </row>
    <row r="46" spans="1:6" ht="39" x14ac:dyDescent="0.25">
      <c r="A46" s="48">
        <v>11</v>
      </c>
      <c r="B46" s="52" t="s">
        <v>88</v>
      </c>
      <c r="C46" s="27" t="s">
        <v>45</v>
      </c>
      <c r="D46" s="27">
        <v>2000</v>
      </c>
      <c r="E46" s="107">
        <v>3841.75</v>
      </c>
      <c r="F46" s="116">
        <f>D46*E46/100</f>
        <v>76835</v>
      </c>
    </row>
    <row r="47" spans="1:6" ht="25.5" x14ac:dyDescent="0.25">
      <c r="A47" s="17">
        <v>12</v>
      </c>
      <c r="B47" s="23" t="s">
        <v>41</v>
      </c>
      <c r="C47" s="20" t="s">
        <v>42</v>
      </c>
      <c r="D47" s="20">
        <v>20</v>
      </c>
      <c r="E47" s="24">
        <v>1786.13</v>
      </c>
      <c r="F47" s="25">
        <f>D47*E47</f>
        <v>35722.600000000006</v>
      </c>
    </row>
    <row r="48" spans="1:6" ht="30" x14ac:dyDescent="0.25">
      <c r="A48" s="48">
        <v>13</v>
      </c>
      <c r="B48" s="30" t="s">
        <v>48</v>
      </c>
      <c r="C48" s="26" t="s">
        <v>45</v>
      </c>
      <c r="D48" s="27">
        <v>100000</v>
      </c>
      <c r="E48" s="29">
        <v>442.75</v>
      </c>
      <c r="F48" s="28">
        <f>D48*E48/100</f>
        <v>442750</v>
      </c>
    </row>
    <row r="49" spans="1:6" x14ac:dyDescent="0.25">
      <c r="A49" s="48">
        <v>14</v>
      </c>
      <c r="B49" s="30" t="s">
        <v>49</v>
      </c>
      <c r="C49" s="26" t="s">
        <v>45</v>
      </c>
      <c r="D49" s="27">
        <v>100000</v>
      </c>
      <c r="E49" s="29">
        <v>1079.6500000000001</v>
      </c>
      <c r="F49" s="28">
        <f>D49*E49/100</f>
        <v>1079650.0000000002</v>
      </c>
    </row>
    <row r="50" spans="1:6" ht="102" x14ac:dyDescent="0.25">
      <c r="A50" s="14">
        <v>15</v>
      </c>
      <c r="B50" s="97" t="s">
        <v>73</v>
      </c>
      <c r="C50" s="13" t="s">
        <v>45</v>
      </c>
      <c r="D50" s="98">
        <v>50000</v>
      </c>
      <c r="E50" s="99">
        <v>3444.38</v>
      </c>
      <c r="F50" s="100">
        <f t="shared" ref="F50" si="2">D50*E50/100</f>
        <v>1722190</v>
      </c>
    </row>
    <row r="51" spans="1:6" x14ac:dyDescent="0.25">
      <c r="A51" s="560">
        <v>16</v>
      </c>
      <c r="B51" s="566" t="s">
        <v>47</v>
      </c>
      <c r="C51" s="569"/>
      <c r="D51" s="481"/>
      <c r="E51" s="481"/>
      <c r="F51" s="572"/>
    </row>
    <row r="52" spans="1:6" x14ac:dyDescent="0.25">
      <c r="A52" s="561"/>
      <c r="B52" s="567"/>
      <c r="C52" s="570"/>
      <c r="D52" s="482"/>
      <c r="E52" s="482"/>
      <c r="F52" s="573"/>
    </row>
    <row r="53" spans="1:6" ht="22.5" customHeight="1" x14ac:dyDescent="0.25">
      <c r="A53" s="561"/>
      <c r="B53" s="568"/>
      <c r="C53" s="571"/>
      <c r="D53" s="483"/>
      <c r="E53" s="483"/>
      <c r="F53" s="574"/>
    </row>
    <row r="54" spans="1:6" ht="17.25" customHeight="1" x14ac:dyDescent="0.25">
      <c r="A54" s="272"/>
      <c r="B54" s="295" t="s">
        <v>66</v>
      </c>
      <c r="C54" s="80" t="s">
        <v>45</v>
      </c>
      <c r="D54" s="291">
        <v>40000</v>
      </c>
      <c r="E54" s="291">
        <v>1948.1</v>
      </c>
      <c r="F54" s="288">
        <f t="shared" ref="F54:F55" si="3">D54*E54/100</f>
        <v>779240</v>
      </c>
    </row>
    <row r="55" spans="1:6" ht="17.25" customHeight="1" x14ac:dyDescent="0.25">
      <c r="A55" s="289"/>
      <c r="B55" s="287" t="s">
        <v>67</v>
      </c>
      <c r="C55" s="296" t="s">
        <v>45</v>
      </c>
      <c r="D55" s="274">
        <v>20000</v>
      </c>
      <c r="E55" s="274">
        <v>2176.19</v>
      </c>
      <c r="F55" s="286">
        <f t="shared" si="3"/>
        <v>435238</v>
      </c>
    </row>
    <row r="56" spans="1:6" ht="63.75" customHeight="1" x14ac:dyDescent="0.25">
      <c r="A56" s="101">
        <v>17</v>
      </c>
      <c r="B56" s="93" t="s">
        <v>74</v>
      </c>
      <c r="C56" s="13" t="s">
        <v>40</v>
      </c>
      <c r="D56" s="95">
        <v>5000</v>
      </c>
      <c r="E56" s="15">
        <v>1507.66</v>
      </c>
      <c r="F56" s="100">
        <f>D56*E56</f>
        <v>7538300</v>
      </c>
    </row>
    <row r="57" spans="1:6" ht="18.75" customHeight="1" x14ac:dyDescent="0.25">
      <c r="A57" s="560">
        <v>18</v>
      </c>
      <c r="B57" s="465" t="s">
        <v>75</v>
      </c>
      <c r="C57" s="569" t="s">
        <v>45</v>
      </c>
      <c r="D57" s="481">
        <v>35000</v>
      </c>
      <c r="E57" s="481">
        <v>27678.86</v>
      </c>
      <c r="F57" s="572">
        <f>D57*E57/100</f>
        <v>9687601</v>
      </c>
    </row>
    <row r="58" spans="1:6" ht="18.75" customHeight="1" x14ac:dyDescent="0.25">
      <c r="A58" s="561"/>
      <c r="B58" s="466"/>
      <c r="C58" s="570"/>
      <c r="D58" s="482"/>
      <c r="E58" s="482"/>
      <c r="F58" s="573"/>
    </row>
    <row r="59" spans="1:6" ht="18.75" customHeight="1" x14ac:dyDescent="0.25">
      <c r="A59" s="561"/>
      <c r="B59" s="466"/>
      <c r="C59" s="570"/>
      <c r="D59" s="482"/>
      <c r="E59" s="482"/>
      <c r="F59" s="573"/>
    </row>
    <row r="60" spans="1:6" ht="18.75" customHeight="1" x14ac:dyDescent="0.25">
      <c r="A60" s="561"/>
      <c r="B60" s="466"/>
      <c r="C60" s="570"/>
      <c r="D60" s="482"/>
      <c r="E60" s="482"/>
      <c r="F60" s="573"/>
    </row>
    <row r="61" spans="1:6" ht="18.75" customHeight="1" x14ac:dyDescent="0.25">
      <c r="A61" s="561"/>
      <c r="B61" s="103" t="s">
        <v>76</v>
      </c>
      <c r="C61" s="570"/>
      <c r="D61" s="482"/>
      <c r="E61" s="482"/>
      <c r="F61" s="573"/>
    </row>
    <row r="62" spans="1:6" ht="18.75" customHeight="1" x14ac:dyDescent="0.25">
      <c r="A62" s="577"/>
      <c r="B62" s="104" t="s">
        <v>77</v>
      </c>
      <c r="C62" s="26" t="s">
        <v>45</v>
      </c>
      <c r="D62" s="27">
        <v>16000</v>
      </c>
      <c r="E62" s="105">
        <v>27747.06</v>
      </c>
      <c r="F62" s="28">
        <f>D62*E62/100</f>
        <v>4439529.5999999996</v>
      </c>
    </row>
    <row r="63" spans="1:6" ht="47.25" customHeight="1" x14ac:dyDescent="0.25">
      <c r="A63" s="101">
        <v>19</v>
      </c>
      <c r="B63" s="12" t="s">
        <v>78</v>
      </c>
      <c r="C63" s="13" t="s">
        <v>79</v>
      </c>
      <c r="D63" s="95">
        <v>5000</v>
      </c>
      <c r="E63" s="13">
        <v>25293.42</v>
      </c>
      <c r="F63" s="100">
        <f t="shared" ref="F63" si="4">D63*E63/100</f>
        <v>1264670.9999999998</v>
      </c>
    </row>
    <row r="64" spans="1:6" ht="91.5" customHeight="1" x14ac:dyDescent="0.25">
      <c r="A64" s="101">
        <v>20</v>
      </c>
      <c r="B64" s="12" t="s">
        <v>95</v>
      </c>
      <c r="C64" s="13" t="s">
        <v>82</v>
      </c>
      <c r="D64" s="95">
        <v>17000</v>
      </c>
      <c r="E64" s="13">
        <v>106.73</v>
      </c>
      <c r="F64" s="100">
        <f>D64*E64</f>
        <v>1814410</v>
      </c>
    </row>
    <row r="65" spans="1:6" ht="39" customHeight="1" x14ac:dyDescent="0.25">
      <c r="A65" s="48">
        <v>21</v>
      </c>
      <c r="B65" s="109" t="s">
        <v>80</v>
      </c>
      <c r="C65" s="27" t="s">
        <v>40</v>
      </c>
      <c r="D65" s="27">
        <v>3000</v>
      </c>
      <c r="E65" s="107">
        <v>226.02</v>
      </c>
      <c r="F65" s="108">
        <f>D65*E65</f>
        <v>678060</v>
      </c>
    </row>
    <row r="66" spans="1:6" ht="61.5" customHeight="1" x14ac:dyDescent="0.25">
      <c r="A66" s="48">
        <v>22</v>
      </c>
      <c r="B66" s="110" t="s">
        <v>81</v>
      </c>
      <c r="C66" s="27" t="s">
        <v>82</v>
      </c>
      <c r="D66" s="27">
        <v>7000</v>
      </c>
      <c r="E66" s="27">
        <v>567.48</v>
      </c>
      <c r="F66" s="111">
        <f>D66*E66</f>
        <v>3972360</v>
      </c>
    </row>
    <row r="67" spans="1:6" ht="84.75" customHeight="1" x14ac:dyDescent="0.25">
      <c r="A67" s="101">
        <v>23</v>
      </c>
      <c r="B67" s="12" t="s">
        <v>83</v>
      </c>
      <c r="C67" s="13" t="s">
        <v>84</v>
      </c>
      <c r="D67" s="95">
        <v>400</v>
      </c>
      <c r="E67" s="13">
        <v>228.9</v>
      </c>
      <c r="F67" s="100">
        <f>D67*E67</f>
        <v>91560</v>
      </c>
    </row>
    <row r="68" spans="1:6" ht="17.25" customHeight="1" x14ac:dyDescent="0.25">
      <c r="A68" s="578">
        <v>24</v>
      </c>
      <c r="B68" s="581" t="s">
        <v>55</v>
      </c>
      <c r="C68" s="575"/>
      <c r="D68" s="575"/>
      <c r="E68" s="575"/>
      <c r="F68" s="575"/>
    </row>
    <row r="69" spans="1:6" ht="17.25" customHeight="1" x14ac:dyDescent="0.25">
      <c r="A69" s="579"/>
      <c r="B69" s="582"/>
      <c r="C69" s="576"/>
      <c r="D69" s="576"/>
      <c r="E69" s="576"/>
      <c r="F69" s="576"/>
    </row>
    <row r="70" spans="1:6" ht="17.25" customHeight="1" x14ac:dyDescent="0.25">
      <c r="A70" s="579"/>
      <c r="B70" s="582"/>
      <c r="C70" s="576"/>
      <c r="D70" s="576"/>
      <c r="E70" s="576"/>
      <c r="F70" s="576"/>
    </row>
    <row r="71" spans="1:6" ht="17.25" customHeight="1" x14ac:dyDescent="0.25">
      <c r="A71" s="579"/>
      <c r="B71" s="292" t="s">
        <v>56</v>
      </c>
      <c r="C71" s="293" t="s">
        <v>45</v>
      </c>
      <c r="D71" s="293">
        <v>35000</v>
      </c>
      <c r="E71" s="293">
        <v>3275.5</v>
      </c>
      <c r="F71" s="81">
        <f>D71*E71/100</f>
        <v>1146425</v>
      </c>
    </row>
    <row r="72" spans="1:6" ht="17.25" customHeight="1" x14ac:dyDescent="0.25">
      <c r="A72" s="580"/>
      <c r="B72" s="82" t="s">
        <v>57</v>
      </c>
      <c r="C72" s="83" t="s">
        <v>45</v>
      </c>
      <c r="D72" s="83"/>
      <c r="E72" s="83">
        <v>4411.82</v>
      </c>
      <c r="F72" s="84">
        <f>D72*E72/100</f>
        <v>0</v>
      </c>
    </row>
    <row r="73" spans="1:6" ht="17.25" customHeight="1" x14ac:dyDescent="0.25">
      <c r="A73" s="255"/>
      <c r="B73" s="256"/>
      <c r="C73" s="257"/>
      <c r="D73" s="257"/>
      <c r="E73" s="257"/>
      <c r="F73" s="258"/>
    </row>
    <row r="74" spans="1:6" ht="17.25" customHeight="1" x14ac:dyDescent="0.25">
      <c r="A74" s="259"/>
      <c r="B74" s="260"/>
      <c r="C74" s="261"/>
      <c r="D74" s="261"/>
      <c r="E74" s="261"/>
      <c r="F74" s="262"/>
    </row>
    <row r="75" spans="1:6" ht="17.25" customHeight="1" x14ac:dyDescent="0.25">
      <c r="A75" s="259"/>
      <c r="B75" s="260"/>
      <c r="C75" s="261"/>
      <c r="D75" s="261"/>
      <c r="E75" s="261"/>
      <c r="F75" s="262"/>
    </row>
    <row r="76" spans="1:6" ht="17.25" customHeight="1" x14ac:dyDescent="0.25">
      <c r="A76" s="259"/>
      <c r="B76" s="260"/>
      <c r="C76" s="261"/>
      <c r="D76" s="261"/>
      <c r="E76" s="261"/>
      <c r="F76" s="262"/>
    </row>
    <row r="77" spans="1:6" ht="17.25" customHeight="1" x14ac:dyDescent="0.25">
      <c r="A77" s="259"/>
      <c r="B77" s="260"/>
      <c r="C77" s="261"/>
      <c r="D77" s="261"/>
      <c r="E77" s="261"/>
      <c r="F77" s="262"/>
    </row>
    <row r="78" spans="1:6" ht="17.25" customHeight="1" x14ac:dyDescent="0.25">
      <c r="A78" s="259"/>
      <c r="B78" s="260"/>
      <c r="C78" s="261"/>
      <c r="D78" s="261"/>
      <c r="E78" s="261"/>
      <c r="F78" s="262"/>
    </row>
    <row r="79" spans="1:6" ht="17.25" customHeight="1" x14ac:dyDescent="0.25">
      <c r="A79" s="560">
        <v>25</v>
      </c>
      <c r="B79" s="592" t="s">
        <v>50</v>
      </c>
      <c r="C79" s="481" t="s">
        <v>51</v>
      </c>
      <c r="D79" s="481">
        <v>30000</v>
      </c>
      <c r="E79" s="481">
        <v>40.1</v>
      </c>
      <c r="F79" s="572">
        <f>D79*E79</f>
        <v>1203000</v>
      </c>
    </row>
    <row r="80" spans="1:6" ht="17.25" customHeight="1" x14ac:dyDescent="0.25">
      <c r="A80" s="561"/>
      <c r="B80" s="593"/>
      <c r="C80" s="482"/>
      <c r="D80" s="482"/>
      <c r="E80" s="482"/>
      <c r="F80" s="573"/>
    </row>
    <row r="81" spans="1:6" ht="26.25" customHeight="1" x14ac:dyDescent="0.25">
      <c r="A81" s="577"/>
      <c r="B81" s="594"/>
      <c r="C81" s="483"/>
      <c r="D81" s="483"/>
      <c r="E81" s="483"/>
      <c r="F81" s="574"/>
    </row>
    <row r="82" spans="1:6" ht="98.25" customHeight="1" x14ac:dyDescent="0.25">
      <c r="A82" s="48">
        <v>26</v>
      </c>
      <c r="B82" s="128" t="s">
        <v>85</v>
      </c>
      <c r="C82" s="27" t="s">
        <v>18</v>
      </c>
      <c r="D82" s="27">
        <v>4000</v>
      </c>
      <c r="E82" s="27">
        <v>194.16</v>
      </c>
      <c r="F82" s="129">
        <f>D82*E82</f>
        <v>776640</v>
      </c>
    </row>
    <row r="83" spans="1:6" ht="38.25" customHeight="1" x14ac:dyDescent="0.25">
      <c r="A83" s="271">
        <v>27</v>
      </c>
      <c r="B83" s="112" t="s">
        <v>86</v>
      </c>
      <c r="C83" s="291"/>
      <c r="D83" s="291"/>
      <c r="E83" s="291"/>
      <c r="F83" s="113"/>
    </row>
    <row r="84" spans="1:6" ht="30" customHeight="1" x14ac:dyDescent="0.25">
      <c r="A84" s="289"/>
      <c r="B84" s="114" t="s">
        <v>87</v>
      </c>
      <c r="C84" s="115" t="s">
        <v>82</v>
      </c>
      <c r="D84" s="274">
        <v>300</v>
      </c>
      <c r="E84" s="274">
        <v>454.19</v>
      </c>
      <c r="F84" s="91">
        <f>D84*E84</f>
        <v>136257</v>
      </c>
    </row>
    <row r="85" spans="1:6" ht="27.75" customHeight="1" x14ac:dyDescent="0.25">
      <c r="A85" s="102"/>
      <c r="B85" s="106"/>
      <c r="C85" s="584" t="s">
        <v>16</v>
      </c>
      <c r="D85" s="585"/>
      <c r="E85" s="586"/>
      <c r="F85" s="117">
        <f>SUM(F8:F84)</f>
        <v>110672619.47119999</v>
      </c>
    </row>
    <row r="86" spans="1:6" ht="15.75" x14ac:dyDescent="0.25">
      <c r="A86" s="587" t="s">
        <v>94</v>
      </c>
      <c r="B86" s="588"/>
      <c r="C86" s="588"/>
      <c r="D86" s="588"/>
      <c r="E86" s="588"/>
      <c r="F86" s="589"/>
    </row>
    <row r="87" spans="1:6" ht="25.5" x14ac:dyDescent="0.25">
      <c r="A87" s="118">
        <v>1</v>
      </c>
      <c r="B87" s="119" t="s">
        <v>89</v>
      </c>
      <c r="C87" s="120" t="s">
        <v>90</v>
      </c>
      <c r="D87" s="120">
        <v>600</v>
      </c>
      <c r="E87" s="120"/>
      <c r="F87" s="412"/>
    </row>
    <row r="88" spans="1:6" ht="26.25" x14ac:dyDescent="0.25">
      <c r="A88" s="50">
        <v>2</v>
      </c>
      <c r="B88" s="51" t="s">
        <v>54</v>
      </c>
      <c r="C88" s="50" t="s">
        <v>45</v>
      </c>
      <c r="D88" s="50">
        <v>43975</v>
      </c>
      <c r="E88" s="50"/>
      <c r="F88" s="413"/>
    </row>
    <row r="89" spans="1:6" ht="25.5" x14ac:dyDescent="0.25">
      <c r="A89" s="118">
        <v>3</v>
      </c>
      <c r="B89" s="121" t="s">
        <v>91</v>
      </c>
      <c r="C89" s="122" t="s">
        <v>18</v>
      </c>
      <c r="D89" s="118">
        <v>3000</v>
      </c>
      <c r="E89" s="123"/>
      <c r="F89" s="414"/>
    </row>
    <row r="90" spans="1:6" ht="25.5" x14ac:dyDescent="0.25">
      <c r="A90" s="48">
        <v>4</v>
      </c>
      <c r="B90" s="124" t="s">
        <v>92</v>
      </c>
      <c r="C90" s="125" t="s">
        <v>82</v>
      </c>
      <c r="D90" s="126">
        <v>4000</v>
      </c>
      <c r="E90" s="118"/>
      <c r="F90" s="414"/>
    </row>
    <row r="91" spans="1:6" ht="25.5" x14ac:dyDescent="0.25">
      <c r="A91" s="118">
        <v>5</v>
      </c>
      <c r="B91" s="127" t="s">
        <v>93</v>
      </c>
      <c r="C91" s="120" t="s">
        <v>82</v>
      </c>
      <c r="D91" s="120">
        <v>500</v>
      </c>
      <c r="E91" s="120"/>
      <c r="F91" s="414"/>
    </row>
    <row r="92" spans="1:6" ht="98.25" customHeight="1" x14ac:dyDescent="0.25">
      <c r="A92" s="14">
        <v>6</v>
      </c>
      <c r="B92" s="93" t="s">
        <v>182</v>
      </c>
      <c r="C92" s="130" t="s">
        <v>82</v>
      </c>
      <c r="D92" s="131">
        <v>13000</v>
      </c>
      <c r="E92" s="132"/>
      <c r="F92" s="414"/>
    </row>
    <row r="93" spans="1:6" ht="54.75" customHeight="1" x14ac:dyDescent="0.25">
      <c r="A93" s="101">
        <v>7</v>
      </c>
      <c r="B93" s="12" t="s">
        <v>96</v>
      </c>
      <c r="C93" s="13" t="s">
        <v>82</v>
      </c>
      <c r="D93" s="95">
        <v>20000</v>
      </c>
      <c r="E93" s="13"/>
      <c r="F93" s="414"/>
    </row>
    <row r="94" spans="1:6" ht="41.25" customHeight="1" x14ac:dyDescent="0.25">
      <c r="A94" s="118">
        <v>8</v>
      </c>
      <c r="B94" s="127" t="s">
        <v>97</v>
      </c>
      <c r="C94" s="120" t="s">
        <v>42</v>
      </c>
      <c r="D94" s="118">
        <v>1500</v>
      </c>
      <c r="E94" s="123"/>
      <c r="F94" s="414"/>
    </row>
    <row r="95" spans="1:6" ht="36.75" customHeight="1" x14ac:dyDescent="0.25">
      <c r="A95" s="235"/>
      <c r="B95" s="236"/>
      <c r="C95" s="263"/>
      <c r="D95" s="235"/>
      <c r="E95" s="264"/>
      <c r="F95" s="264"/>
    </row>
    <row r="96" spans="1:6" ht="35.25" customHeight="1" x14ac:dyDescent="0.25">
      <c r="A96" s="237"/>
      <c r="B96" s="238"/>
      <c r="C96" s="265"/>
      <c r="D96" s="237"/>
      <c r="E96" s="266"/>
      <c r="F96" s="266"/>
    </row>
    <row r="97" spans="1:6" ht="41.25" customHeight="1" x14ac:dyDescent="0.25">
      <c r="A97" s="237"/>
      <c r="B97" s="238"/>
      <c r="C97" s="265"/>
      <c r="D97" s="237"/>
      <c r="E97" s="266"/>
      <c r="F97" s="266"/>
    </row>
    <row r="98" spans="1:6" ht="26.25" customHeight="1" x14ac:dyDescent="0.25">
      <c r="A98" s="134">
        <v>9</v>
      </c>
      <c r="B98" s="135" t="s">
        <v>98</v>
      </c>
      <c r="C98" s="130" t="s">
        <v>82</v>
      </c>
      <c r="D98" s="136">
        <v>15000</v>
      </c>
      <c r="E98" s="130"/>
      <c r="F98" s="137"/>
    </row>
    <row r="99" spans="1:6" ht="42" customHeight="1" x14ac:dyDescent="0.25">
      <c r="A99" s="101">
        <v>10</v>
      </c>
      <c r="B99" s="12" t="s">
        <v>181</v>
      </c>
      <c r="C99" s="13" t="s">
        <v>52</v>
      </c>
      <c r="D99" s="95">
        <v>2</v>
      </c>
      <c r="E99" s="13"/>
      <c r="F99" s="100"/>
    </row>
    <row r="100" spans="1:6" ht="24.75" customHeight="1" x14ac:dyDescent="0.25">
      <c r="A100" s="134">
        <v>11</v>
      </c>
      <c r="B100" s="135" t="s">
        <v>99</v>
      </c>
      <c r="C100" s="130" t="s">
        <v>18</v>
      </c>
      <c r="D100" s="136">
        <v>8000</v>
      </c>
      <c r="E100" s="130"/>
      <c r="F100" s="100"/>
    </row>
    <row r="101" spans="1:6" ht="64.5" customHeight="1" x14ac:dyDescent="0.25">
      <c r="A101" s="134">
        <v>12</v>
      </c>
      <c r="B101" s="135" t="s">
        <v>179</v>
      </c>
      <c r="C101" s="130" t="s">
        <v>18</v>
      </c>
      <c r="D101" s="136">
        <v>20000</v>
      </c>
      <c r="E101" s="130"/>
      <c r="F101" s="137"/>
    </row>
    <row r="102" spans="1:6" ht="24.75" customHeight="1" thickBot="1" x14ac:dyDescent="0.3">
      <c r="C102" s="590" t="s">
        <v>16</v>
      </c>
      <c r="D102" s="590"/>
      <c r="E102" s="590"/>
      <c r="F102" s="133"/>
    </row>
    <row r="103" spans="1:6" ht="24.75" customHeight="1" thickBot="1" x14ac:dyDescent="0.3">
      <c r="C103" s="591" t="s">
        <v>69</v>
      </c>
      <c r="D103" s="591"/>
      <c r="E103" s="591"/>
      <c r="F103" s="92"/>
    </row>
    <row r="110" spans="1:6" ht="15.75" x14ac:dyDescent="0.25">
      <c r="B110" s="300" t="s">
        <v>17</v>
      </c>
      <c r="C110" s="583" t="s">
        <v>183</v>
      </c>
      <c r="D110" s="583"/>
      <c r="E110" s="583"/>
    </row>
  </sheetData>
  <mergeCells count="65">
    <mergeCell ref="D79:D81"/>
    <mergeCell ref="E79:E81"/>
    <mergeCell ref="C110:E110"/>
    <mergeCell ref="C85:E85"/>
    <mergeCell ref="A86:F86"/>
    <mergeCell ref="C102:E102"/>
    <mergeCell ref="C103:E103"/>
    <mergeCell ref="F79:F81"/>
    <mergeCell ref="A79:A81"/>
    <mergeCell ref="B79:B81"/>
    <mergeCell ref="C79:C81"/>
    <mergeCell ref="F68:F70"/>
    <mergeCell ref="A57:A62"/>
    <mergeCell ref="B57:B60"/>
    <mergeCell ref="C57:C61"/>
    <mergeCell ref="D57:D61"/>
    <mergeCell ref="E57:E61"/>
    <mergeCell ref="F57:F61"/>
    <mergeCell ref="A68:A72"/>
    <mergeCell ref="B68:B70"/>
    <mergeCell ref="C68:C70"/>
    <mergeCell ref="D68:D70"/>
    <mergeCell ref="E68:E70"/>
    <mergeCell ref="E34:E37"/>
    <mergeCell ref="F34:F37"/>
    <mergeCell ref="A44:A45"/>
    <mergeCell ref="A51:A53"/>
    <mergeCell ref="B51:B53"/>
    <mergeCell ref="C51:C53"/>
    <mergeCell ref="D51:D53"/>
    <mergeCell ref="E51:E53"/>
    <mergeCell ref="F51:F53"/>
    <mergeCell ref="D34:D37"/>
    <mergeCell ref="A26:A28"/>
    <mergeCell ref="A31:A33"/>
    <mergeCell ref="A34:A39"/>
    <mergeCell ref="B34:B37"/>
    <mergeCell ref="C34:C37"/>
    <mergeCell ref="E19:E23"/>
    <mergeCell ref="A14:A15"/>
    <mergeCell ref="B14:B15"/>
    <mergeCell ref="C14:C15"/>
    <mergeCell ref="D14:D15"/>
    <mergeCell ref="E14:E15"/>
    <mergeCell ref="A17:A18"/>
    <mergeCell ref="A19:A23"/>
    <mergeCell ref="B19:B23"/>
    <mergeCell ref="C19:C23"/>
    <mergeCell ref="D19:D23"/>
    <mergeCell ref="F14:F15"/>
    <mergeCell ref="A8:A12"/>
    <mergeCell ref="B8:B11"/>
    <mergeCell ref="C8:C11"/>
    <mergeCell ref="D8:D11"/>
    <mergeCell ref="E8:E11"/>
    <mergeCell ref="F8:F11"/>
    <mergeCell ref="A1:F1"/>
    <mergeCell ref="A2:F2"/>
    <mergeCell ref="A3:F3"/>
    <mergeCell ref="A5:F5"/>
    <mergeCell ref="A6:A7"/>
    <mergeCell ref="B6:B7"/>
    <mergeCell ref="C6:C7"/>
    <mergeCell ref="D6:D7"/>
    <mergeCell ref="F6:F7"/>
  </mergeCells>
  <pageMargins left="0.45" right="0.45" top="0.75" bottom="0.75" header="0.3" footer="0.3"/>
  <pageSetup orientation="portrait" r:id="rId1"/>
  <headerFooter>
    <oddFooter>&amp;RESS-I-AAR
Consulting Engineers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topLeftCell="A15" zoomScale="85" zoomScaleNormal="85" workbookViewId="0">
      <selection activeCell="A23" sqref="A23:F23"/>
    </sheetView>
  </sheetViews>
  <sheetFormatPr defaultRowHeight="15" x14ac:dyDescent="0.25"/>
  <cols>
    <col min="1" max="1" width="6.7109375" customWidth="1"/>
    <col min="2" max="2" width="52.7109375" customWidth="1"/>
    <col min="3" max="4" width="7.7109375" customWidth="1"/>
    <col min="5" max="5" width="9.7109375" customWidth="1"/>
    <col min="6" max="6" width="14.28515625" customWidth="1"/>
  </cols>
  <sheetData>
    <row r="1" spans="1:6" ht="20.25" x14ac:dyDescent="0.3">
      <c r="A1" s="605" t="s">
        <v>175</v>
      </c>
      <c r="B1" s="605"/>
      <c r="C1" s="605"/>
      <c r="D1" s="605"/>
      <c r="E1" s="605"/>
      <c r="F1" s="605"/>
    </row>
    <row r="2" spans="1:6" ht="15.75" x14ac:dyDescent="0.25">
      <c r="A2" s="140"/>
      <c r="B2" s="606"/>
      <c r="C2" s="606"/>
      <c r="D2" s="606"/>
      <c r="E2" s="606"/>
      <c r="F2" s="140"/>
    </row>
    <row r="3" spans="1:6" ht="15.75" x14ac:dyDescent="0.25">
      <c r="A3" s="140"/>
      <c r="B3" s="140"/>
      <c r="C3" s="140"/>
      <c r="D3" s="140"/>
      <c r="E3" s="140"/>
      <c r="F3" s="140"/>
    </row>
    <row r="4" spans="1:6" ht="18" x14ac:dyDescent="0.25">
      <c r="A4" s="607" t="s">
        <v>176</v>
      </c>
      <c r="B4" s="607"/>
      <c r="C4" s="607"/>
      <c r="D4" s="607"/>
      <c r="E4" s="607"/>
      <c r="F4" s="607"/>
    </row>
    <row r="5" spans="1:6" x14ac:dyDescent="0.25">
      <c r="A5" s="141" t="s">
        <v>100</v>
      </c>
      <c r="B5" s="141" t="s">
        <v>101</v>
      </c>
      <c r="C5" s="142" t="s">
        <v>102</v>
      </c>
      <c r="D5" s="142" t="s">
        <v>103</v>
      </c>
      <c r="E5" s="142" t="s">
        <v>104</v>
      </c>
      <c r="F5" s="142" t="s">
        <v>105</v>
      </c>
    </row>
    <row r="6" spans="1:6" ht="48" customHeight="1" x14ac:dyDescent="0.25">
      <c r="A6" s="143">
        <v>1</v>
      </c>
      <c r="B6" s="187" t="s">
        <v>106</v>
      </c>
      <c r="C6" s="144" t="s">
        <v>107</v>
      </c>
      <c r="D6" s="145">
        <v>963</v>
      </c>
      <c r="E6" s="146">
        <v>1130</v>
      </c>
      <c r="F6" s="146">
        <f t="shared" ref="F6:F20" si="0">D6*E6</f>
        <v>1088190</v>
      </c>
    </row>
    <row r="7" spans="1:6" ht="57" x14ac:dyDescent="0.25">
      <c r="A7" s="143">
        <v>2</v>
      </c>
      <c r="B7" s="188" t="s">
        <v>108</v>
      </c>
      <c r="C7" s="147" t="s">
        <v>107</v>
      </c>
      <c r="D7" s="148">
        <v>40</v>
      </c>
      <c r="E7" s="149">
        <v>985</v>
      </c>
      <c r="F7" s="149">
        <f t="shared" si="0"/>
        <v>39400</v>
      </c>
    </row>
    <row r="8" spans="1:6" ht="71.25" x14ac:dyDescent="0.25">
      <c r="A8" s="143">
        <v>3</v>
      </c>
      <c r="B8" s="188" t="s">
        <v>109</v>
      </c>
      <c r="C8" s="147" t="s">
        <v>110</v>
      </c>
      <c r="D8" s="148">
        <v>50</v>
      </c>
      <c r="E8" s="149">
        <v>305</v>
      </c>
      <c r="F8" s="149">
        <f>D8*E8</f>
        <v>15250</v>
      </c>
    </row>
    <row r="9" spans="1:6" ht="71.25" x14ac:dyDescent="0.25">
      <c r="A9" s="143">
        <v>4</v>
      </c>
      <c r="B9" s="188" t="s">
        <v>111</v>
      </c>
      <c r="C9" s="147" t="s">
        <v>110</v>
      </c>
      <c r="D9" s="148">
        <v>50</v>
      </c>
      <c r="E9" s="149">
        <v>1300</v>
      </c>
      <c r="F9" s="149">
        <f t="shared" si="0"/>
        <v>65000</v>
      </c>
    </row>
    <row r="10" spans="1:6" ht="71.25" x14ac:dyDescent="0.25">
      <c r="A10" s="143">
        <v>5</v>
      </c>
      <c r="B10" s="188" t="s">
        <v>112</v>
      </c>
      <c r="C10" s="147" t="s">
        <v>110</v>
      </c>
      <c r="D10" s="148">
        <v>70</v>
      </c>
      <c r="E10" s="149">
        <v>353</v>
      </c>
      <c r="F10" s="149">
        <f>D10*E10</f>
        <v>24710</v>
      </c>
    </row>
    <row r="11" spans="1:6" ht="71.25" x14ac:dyDescent="0.25">
      <c r="A11" s="143">
        <v>6</v>
      </c>
      <c r="B11" s="188" t="s">
        <v>113</v>
      </c>
      <c r="C11" s="147" t="s">
        <v>110</v>
      </c>
      <c r="D11" s="148">
        <v>80</v>
      </c>
      <c r="E11" s="149">
        <v>361</v>
      </c>
      <c r="F11" s="149">
        <f>D11*E11</f>
        <v>28880</v>
      </c>
    </row>
    <row r="12" spans="1:6" ht="85.5" x14ac:dyDescent="0.25">
      <c r="A12" s="143">
        <v>7</v>
      </c>
      <c r="B12" s="188" t="s">
        <v>114</v>
      </c>
      <c r="C12" s="147" t="s">
        <v>110</v>
      </c>
      <c r="D12" s="148">
        <v>50</v>
      </c>
      <c r="E12" s="149">
        <v>2529</v>
      </c>
      <c r="F12" s="149">
        <f>D12*E12</f>
        <v>126450</v>
      </c>
    </row>
    <row r="13" spans="1:6" ht="42.75" x14ac:dyDescent="0.25">
      <c r="A13" s="143">
        <v>8</v>
      </c>
      <c r="B13" s="189" t="s">
        <v>115</v>
      </c>
      <c r="C13" s="147" t="s">
        <v>116</v>
      </c>
      <c r="D13" s="148">
        <v>963</v>
      </c>
      <c r="E13" s="149">
        <v>54</v>
      </c>
      <c r="F13" s="149">
        <f t="shared" si="0"/>
        <v>52002</v>
      </c>
    </row>
    <row r="14" spans="1:6" ht="42.75" x14ac:dyDescent="0.25">
      <c r="A14" s="143">
        <v>9</v>
      </c>
      <c r="B14" s="188" t="s">
        <v>117</v>
      </c>
      <c r="C14" s="147" t="s">
        <v>116</v>
      </c>
      <c r="D14" s="150">
        <v>12</v>
      </c>
      <c r="E14" s="149">
        <v>83</v>
      </c>
      <c r="F14" s="149">
        <f t="shared" si="0"/>
        <v>996</v>
      </c>
    </row>
    <row r="15" spans="1:6" ht="42.75" x14ac:dyDescent="0.25">
      <c r="A15" s="151">
        <v>10</v>
      </c>
      <c r="B15" s="188" t="s">
        <v>118</v>
      </c>
      <c r="C15" s="147" t="s">
        <v>116</v>
      </c>
      <c r="D15" s="148">
        <v>28</v>
      </c>
      <c r="E15" s="149">
        <v>151</v>
      </c>
      <c r="F15" s="149">
        <f t="shared" si="0"/>
        <v>4228</v>
      </c>
    </row>
    <row r="16" spans="1:6" ht="42.75" x14ac:dyDescent="0.25">
      <c r="A16" s="151">
        <v>11</v>
      </c>
      <c r="B16" s="188" t="s">
        <v>119</v>
      </c>
      <c r="C16" s="147" t="s">
        <v>116</v>
      </c>
      <c r="D16" s="148">
        <v>6</v>
      </c>
      <c r="E16" s="149">
        <v>500</v>
      </c>
      <c r="F16" s="149">
        <f t="shared" si="0"/>
        <v>3000</v>
      </c>
    </row>
    <row r="17" spans="1:6" ht="28.5" x14ac:dyDescent="0.25">
      <c r="A17" s="143">
        <v>12</v>
      </c>
      <c r="B17" s="190" t="s">
        <v>120</v>
      </c>
      <c r="C17" s="147" t="s">
        <v>116</v>
      </c>
      <c r="D17" s="148">
        <v>6</v>
      </c>
      <c r="E17" s="149">
        <v>72</v>
      </c>
      <c r="F17" s="149">
        <f t="shared" si="0"/>
        <v>432</v>
      </c>
    </row>
    <row r="18" spans="1:6" ht="28.5" x14ac:dyDescent="0.25">
      <c r="A18" s="143">
        <v>13</v>
      </c>
      <c r="B18" s="190" t="s">
        <v>121</v>
      </c>
      <c r="C18" s="147" t="s">
        <v>116</v>
      </c>
      <c r="D18" s="148">
        <v>192</v>
      </c>
      <c r="E18" s="152">
        <v>54.79</v>
      </c>
      <c r="F18" s="152">
        <f t="shared" si="0"/>
        <v>10519.68</v>
      </c>
    </row>
    <row r="19" spans="1:6" ht="28.5" x14ac:dyDescent="0.25">
      <c r="A19" s="143">
        <v>14</v>
      </c>
      <c r="B19" s="190" t="s">
        <v>122</v>
      </c>
      <c r="C19" s="147" t="s">
        <v>116</v>
      </c>
      <c r="D19" s="148">
        <v>192</v>
      </c>
      <c r="E19" s="152">
        <v>497</v>
      </c>
      <c r="F19" s="152">
        <f t="shared" si="0"/>
        <v>95424</v>
      </c>
    </row>
    <row r="20" spans="1:6" ht="28.5" x14ac:dyDescent="0.25">
      <c r="A20" s="143">
        <v>15</v>
      </c>
      <c r="B20" s="191" t="s">
        <v>123</v>
      </c>
      <c r="C20" s="147" t="s">
        <v>116</v>
      </c>
      <c r="D20" s="148">
        <v>48</v>
      </c>
      <c r="E20" s="149">
        <v>3185</v>
      </c>
      <c r="F20" s="149">
        <f t="shared" si="0"/>
        <v>152880</v>
      </c>
    </row>
    <row r="21" spans="1:6" ht="71.25" x14ac:dyDescent="0.25">
      <c r="A21" s="143">
        <v>16</v>
      </c>
      <c r="B21" s="192" t="s">
        <v>124</v>
      </c>
      <c r="C21" s="153" t="s">
        <v>116</v>
      </c>
      <c r="D21" s="154">
        <v>2</v>
      </c>
      <c r="E21" s="155">
        <v>15440</v>
      </c>
      <c r="F21" s="156">
        <f>D21*E21</f>
        <v>30880</v>
      </c>
    </row>
    <row r="22" spans="1:6" ht="24.75" customHeight="1" x14ac:dyDescent="0.25">
      <c r="A22" s="151"/>
      <c r="B22" s="608" t="s">
        <v>171</v>
      </c>
      <c r="C22" s="609"/>
      <c r="D22" s="609"/>
      <c r="E22" s="610"/>
      <c r="F22" s="227">
        <f>SUM(F6:F21)</f>
        <v>1738241.68</v>
      </c>
    </row>
    <row r="23" spans="1:6" ht="27" customHeight="1" x14ac:dyDescent="0.25">
      <c r="A23" s="607" t="s">
        <v>177</v>
      </c>
      <c r="B23" s="607"/>
      <c r="C23" s="607"/>
      <c r="D23" s="607"/>
      <c r="E23" s="607"/>
      <c r="F23" s="607"/>
    </row>
    <row r="24" spans="1:6" ht="32.25" customHeight="1" x14ac:dyDescent="0.25">
      <c r="A24" s="157">
        <v>1</v>
      </c>
      <c r="B24" s="193" t="s">
        <v>125</v>
      </c>
      <c r="C24" s="147" t="s">
        <v>116</v>
      </c>
      <c r="D24" s="148">
        <v>85</v>
      </c>
      <c r="E24" s="149"/>
      <c r="F24" s="221"/>
    </row>
    <row r="25" spans="1:6" ht="32.25" customHeight="1" x14ac:dyDescent="0.25">
      <c r="A25" s="157">
        <v>2</v>
      </c>
      <c r="B25" s="193" t="s">
        <v>126</v>
      </c>
      <c r="C25" s="147" t="s">
        <v>116</v>
      </c>
      <c r="D25" s="148">
        <v>77</v>
      </c>
      <c r="E25" s="149"/>
      <c r="F25" s="221"/>
    </row>
    <row r="26" spans="1:6" ht="19.5" customHeight="1" x14ac:dyDescent="0.25">
      <c r="A26" s="157">
        <v>3</v>
      </c>
      <c r="B26" s="193" t="s">
        <v>127</v>
      </c>
      <c r="C26" s="147" t="s">
        <v>116</v>
      </c>
      <c r="D26" s="148">
        <v>2</v>
      </c>
      <c r="E26" s="149"/>
      <c r="F26" s="221"/>
    </row>
    <row r="27" spans="1:6" ht="19.5" customHeight="1" x14ac:dyDescent="0.25">
      <c r="A27" s="157">
        <v>4</v>
      </c>
      <c r="B27" s="193" t="s">
        <v>128</v>
      </c>
      <c r="C27" s="147" t="s">
        <v>116</v>
      </c>
      <c r="D27" s="148">
        <v>276</v>
      </c>
      <c r="E27" s="149"/>
      <c r="F27" s="221"/>
    </row>
    <row r="28" spans="1:6" ht="19.5" customHeight="1" x14ac:dyDescent="0.25">
      <c r="A28" s="157">
        <v>5</v>
      </c>
      <c r="B28" s="193" t="s">
        <v>129</v>
      </c>
      <c r="C28" s="147" t="s">
        <v>116</v>
      </c>
      <c r="D28" s="148">
        <v>239</v>
      </c>
      <c r="E28" s="149"/>
      <c r="F28" s="221"/>
    </row>
    <row r="29" spans="1:6" ht="57" x14ac:dyDescent="0.25">
      <c r="A29" s="157">
        <v>6</v>
      </c>
      <c r="B29" s="193" t="s">
        <v>130</v>
      </c>
      <c r="C29" s="147" t="s">
        <v>116</v>
      </c>
      <c r="D29" s="148">
        <v>48</v>
      </c>
      <c r="E29" s="149"/>
      <c r="F29" s="221"/>
    </row>
    <row r="30" spans="1:6" ht="42.75" x14ac:dyDescent="0.25">
      <c r="A30" s="157">
        <v>7</v>
      </c>
      <c r="B30" s="193" t="s">
        <v>131</v>
      </c>
      <c r="C30" s="147" t="s">
        <v>116</v>
      </c>
      <c r="D30" s="148">
        <v>48</v>
      </c>
      <c r="E30" s="149"/>
      <c r="F30" s="221"/>
    </row>
    <row r="31" spans="1:6" ht="57" x14ac:dyDescent="0.25">
      <c r="A31" s="157">
        <v>8</v>
      </c>
      <c r="B31" s="193" t="s">
        <v>132</v>
      </c>
      <c r="C31" s="147" t="s">
        <v>116</v>
      </c>
      <c r="D31" s="148">
        <v>1</v>
      </c>
      <c r="E31" s="149"/>
      <c r="F31" s="221"/>
    </row>
    <row r="32" spans="1:6" ht="71.25" x14ac:dyDescent="0.25">
      <c r="A32" s="157">
        <v>9</v>
      </c>
      <c r="B32" s="193" t="s">
        <v>133</v>
      </c>
      <c r="C32" s="147" t="s">
        <v>116</v>
      </c>
      <c r="D32" s="148">
        <v>6</v>
      </c>
      <c r="E32" s="149"/>
      <c r="F32" s="221"/>
    </row>
    <row r="33" spans="1:6" x14ac:dyDescent="0.25">
      <c r="A33" s="196"/>
      <c r="B33" s="197"/>
      <c r="C33" s="198"/>
      <c r="D33" s="161"/>
      <c r="E33" s="199"/>
      <c r="F33" s="222"/>
    </row>
    <row r="34" spans="1:6" x14ac:dyDescent="0.25">
      <c r="A34" s="200"/>
      <c r="B34" s="195"/>
      <c r="C34" s="201"/>
      <c r="D34" s="162"/>
      <c r="E34" s="202"/>
      <c r="F34" s="223"/>
    </row>
    <row r="35" spans="1:6" x14ac:dyDescent="0.25">
      <c r="A35" s="200"/>
      <c r="B35" s="195"/>
      <c r="C35" s="201"/>
      <c r="D35" s="162"/>
      <c r="E35" s="202"/>
      <c r="F35" s="223"/>
    </row>
    <row r="36" spans="1:6" x14ac:dyDescent="0.25">
      <c r="A36" s="200"/>
      <c r="B36" s="195"/>
      <c r="C36" s="201"/>
      <c r="D36" s="162"/>
      <c r="E36" s="202"/>
      <c r="F36" s="223"/>
    </row>
    <row r="37" spans="1:6" ht="114" x14ac:dyDescent="0.25">
      <c r="A37" s="157">
        <v>10</v>
      </c>
      <c r="B37" s="193" t="s">
        <v>134</v>
      </c>
      <c r="C37" s="147" t="s">
        <v>52</v>
      </c>
      <c r="D37" s="148">
        <v>1</v>
      </c>
      <c r="E37" s="149"/>
      <c r="F37" s="221"/>
    </row>
    <row r="38" spans="1:6" x14ac:dyDescent="0.25">
      <c r="A38" s="203"/>
      <c r="B38" s="204" t="s">
        <v>135</v>
      </c>
      <c r="C38" s="171"/>
      <c r="D38" s="611">
        <v>1</v>
      </c>
      <c r="E38" s="614"/>
      <c r="F38" s="617"/>
    </row>
    <row r="39" spans="1:6" ht="85.5" x14ac:dyDescent="0.25">
      <c r="A39" s="158"/>
      <c r="B39" s="194" t="s">
        <v>136</v>
      </c>
      <c r="C39" s="160"/>
      <c r="D39" s="612"/>
      <c r="E39" s="615"/>
      <c r="F39" s="618"/>
    </row>
    <row r="40" spans="1:6" x14ac:dyDescent="0.25">
      <c r="A40" s="158">
        <v>11</v>
      </c>
      <c r="B40" s="159" t="s">
        <v>137</v>
      </c>
      <c r="C40" s="160" t="s">
        <v>116</v>
      </c>
      <c r="D40" s="612"/>
      <c r="E40" s="615"/>
      <c r="F40" s="618"/>
    </row>
    <row r="41" spans="1:6" x14ac:dyDescent="0.25">
      <c r="A41" s="158"/>
      <c r="B41" s="163" t="s">
        <v>138</v>
      </c>
      <c r="C41" s="160"/>
      <c r="D41" s="612"/>
      <c r="E41" s="615"/>
      <c r="F41" s="618"/>
    </row>
    <row r="42" spans="1:6" x14ac:dyDescent="0.25">
      <c r="A42" s="158"/>
      <c r="B42" s="163" t="s">
        <v>139</v>
      </c>
      <c r="C42" s="160"/>
      <c r="D42" s="612"/>
      <c r="E42" s="615"/>
      <c r="F42" s="618"/>
    </row>
    <row r="43" spans="1:6" x14ac:dyDescent="0.25">
      <c r="A43" s="158"/>
      <c r="B43" s="164" t="s">
        <v>140</v>
      </c>
      <c r="C43" s="160"/>
      <c r="D43" s="612"/>
      <c r="E43" s="615"/>
      <c r="F43" s="618"/>
    </row>
    <row r="44" spans="1:6" x14ac:dyDescent="0.25">
      <c r="A44" s="165"/>
      <c r="B44" s="163" t="s">
        <v>141</v>
      </c>
      <c r="C44" s="160"/>
      <c r="D44" s="612"/>
      <c r="E44" s="615"/>
      <c r="F44" s="618"/>
    </row>
    <row r="45" spans="1:6" x14ac:dyDescent="0.25">
      <c r="A45" s="165"/>
      <c r="B45" s="163" t="s">
        <v>142</v>
      </c>
      <c r="C45" s="160"/>
      <c r="D45" s="612"/>
      <c r="E45" s="615"/>
      <c r="F45" s="618"/>
    </row>
    <row r="46" spans="1:6" x14ac:dyDescent="0.25">
      <c r="A46" s="165"/>
      <c r="B46" s="163" t="s">
        <v>143</v>
      </c>
      <c r="C46" s="160"/>
      <c r="D46" s="612"/>
      <c r="E46" s="615"/>
      <c r="F46" s="618"/>
    </row>
    <row r="47" spans="1:6" x14ac:dyDescent="0.25">
      <c r="A47" s="166"/>
      <c r="B47" s="167" t="s">
        <v>144</v>
      </c>
      <c r="C47" s="168"/>
      <c r="D47" s="613"/>
      <c r="E47" s="616"/>
      <c r="F47" s="619"/>
    </row>
    <row r="48" spans="1:6" x14ac:dyDescent="0.25">
      <c r="A48" s="169"/>
      <c r="B48" s="170" t="s">
        <v>145</v>
      </c>
      <c r="C48" s="171"/>
      <c r="D48" s="620">
        <v>1</v>
      </c>
      <c r="E48" s="601"/>
      <c r="F48" s="595"/>
    </row>
    <row r="49" spans="1:6" ht="85.5" x14ac:dyDescent="0.25">
      <c r="A49" s="165"/>
      <c r="B49" s="218" t="s">
        <v>136</v>
      </c>
      <c r="C49" s="160"/>
      <c r="D49" s="621"/>
      <c r="E49" s="602"/>
      <c r="F49" s="596"/>
    </row>
    <row r="50" spans="1:6" x14ac:dyDescent="0.25">
      <c r="A50" s="165">
        <v>12</v>
      </c>
      <c r="B50" s="159" t="s">
        <v>137</v>
      </c>
      <c r="C50" s="172" t="s">
        <v>116</v>
      </c>
      <c r="D50" s="621"/>
      <c r="E50" s="602"/>
      <c r="F50" s="596"/>
    </row>
    <row r="51" spans="1:6" x14ac:dyDescent="0.25">
      <c r="A51" s="165"/>
      <c r="B51" s="163" t="s">
        <v>146</v>
      </c>
      <c r="C51" s="172"/>
      <c r="D51" s="621"/>
      <c r="E51" s="602"/>
      <c r="F51" s="596"/>
    </row>
    <row r="52" spans="1:6" x14ac:dyDescent="0.25">
      <c r="A52" s="165"/>
      <c r="B52" s="163" t="s">
        <v>139</v>
      </c>
      <c r="C52" s="172"/>
      <c r="D52" s="621"/>
      <c r="E52" s="602"/>
      <c r="F52" s="596"/>
    </row>
    <row r="53" spans="1:6" x14ac:dyDescent="0.25">
      <c r="A53" s="165"/>
      <c r="B53" s="164" t="s">
        <v>140</v>
      </c>
      <c r="C53" s="172"/>
      <c r="D53" s="621"/>
      <c r="E53" s="602"/>
      <c r="F53" s="596"/>
    </row>
    <row r="54" spans="1:6" x14ac:dyDescent="0.25">
      <c r="A54" s="165"/>
      <c r="B54" s="163" t="s">
        <v>147</v>
      </c>
      <c r="C54" s="172"/>
      <c r="D54" s="621"/>
      <c r="E54" s="602"/>
      <c r="F54" s="596"/>
    </row>
    <row r="55" spans="1:6" x14ac:dyDescent="0.25">
      <c r="A55" s="173"/>
      <c r="B55" s="174" t="s">
        <v>148</v>
      </c>
      <c r="C55" s="175"/>
      <c r="D55" s="621"/>
      <c r="E55" s="602"/>
      <c r="F55" s="596"/>
    </row>
    <row r="56" spans="1:6" x14ac:dyDescent="0.25">
      <c r="A56" s="173"/>
      <c r="B56" s="176" t="s">
        <v>149</v>
      </c>
      <c r="C56" s="175"/>
      <c r="D56" s="621"/>
      <c r="E56" s="602"/>
      <c r="F56" s="596"/>
    </row>
    <row r="57" spans="1:6" ht="85.5" x14ac:dyDescent="0.25">
      <c r="A57" s="181"/>
      <c r="B57" s="187" t="s">
        <v>136</v>
      </c>
      <c r="C57" s="228"/>
      <c r="D57" s="622"/>
      <c r="E57" s="603"/>
      <c r="F57" s="597"/>
    </row>
    <row r="58" spans="1:6" x14ac:dyDescent="0.25">
      <c r="A58" s="205"/>
      <c r="B58" s="229"/>
      <c r="C58" s="205"/>
      <c r="D58" s="205"/>
      <c r="E58" s="230"/>
      <c r="F58" s="231"/>
    </row>
    <row r="59" spans="1:6" x14ac:dyDescent="0.25">
      <c r="A59" s="206"/>
      <c r="B59" s="194"/>
      <c r="C59" s="206"/>
      <c r="D59" s="206"/>
      <c r="E59" s="232"/>
      <c r="F59" s="233"/>
    </row>
    <row r="60" spans="1:6" x14ac:dyDescent="0.25">
      <c r="A60" s="206"/>
      <c r="B60" s="194"/>
      <c r="C60" s="206"/>
      <c r="D60" s="206"/>
      <c r="E60" s="232"/>
      <c r="F60" s="233"/>
    </row>
    <row r="61" spans="1:6" x14ac:dyDescent="0.25">
      <c r="A61" s="206"/>
      <c r="B61" s="194"/>
      <c r="C61" s="206"/>
      <c r="D61" s="206"/>
      <c r="E61" s="232"/>
      <c r="F61" s="233"/>
    </row>
    <row r="62" spans="1:6" x14ac:dyDescent="0.25">
      <c r="A62" s="209">
        <v>13</v>
      </c>
      <c r="B62" s="234" t="s">
        <v>137</v>
      </c>
      <c r="C62" s="598" t="s">
        <v>116</v>
      </c>
      <c r="D62" s="598">
        <v>1</v>
      </c>
      <c r="E62" s="601"/>
      <c r="F62" s="595"/>
    </row>
    <row r="63" spans="1:6" x14ac:dyDescent="0.25">
      <c r="A63" s="173"/>
      <c r="B63" s="179" t="s">
        <v>150</v>
      </c>
      <c r="C63" s="599"/>
      <c r="D63" s="599"/>
      <c r="E63" s="602"/>
      <c r="F63" s="596"/>
    </row>
    <row r="64" spans="1:6" x14ac:dyDescent="0.25">
      <c r="A64" s="173"/>
      <c r="B64" s="179" t="s">
        <v>151</v>
      </c>
      <c r="C64" s="599"/>
      <c r="D64" s="599"/>
      <c r="E64" s="602"/>
      <c r="F64" s="596"/>
    </row>
    <row r="65" spans="1:6" x14ac:dyDescent="0.25">
      <c r="A65" s="173"/>
      <c r="B65" s="180" t="s">
        <v>140</v>
      </c>
      <c r="C65" s="599"/>
      <c r="D65" s="599"/>
      <c r="E65" s="602"/>
      <c r="F65" s="596"/>
    </row>
    <row r="66" spans="1:6" x14ac:dyDescent="0.25">
      <c r="A66" s="173"/>
      <c r="B66" s="179" t="s">
        <v>152</v>
      </c>
      <c r="C66" s="599"/>
      <c r="D66" s="599"/>
      <c r="E66" s="602"/>
      <c r="F66" s="596"/>
    </row>
    <row r="67" spans="1:6" x14ac:dyDescent="0.25">
      <c r="A67" s="181"/>
      <c r="B67" s="182" t="s">
        <v>153</v>
      </c>
      <c r="C67" s="600"/>
      <c r="D67" s="600"/>
      <c r="E67" s="603"/>
      <c r="F67" s="597"/>
    </row>
    <row r="68" spans="1:6" x14ac:dyDescent="0.25">
      <c r="A68" s="207"/>
      <c r="B68" s="208" t="s">
        <v>154</v>
      </c>
      <c r="C68" s="209"/>
      <c r="D68" s="598">
        <v>1</v>
      </c>
      <c r="E68" s="601"/>
      <c r="F68" s="595"/>
    </row>
    <row r="69" spans="1:6" ht="85.5" x14ac:dyDescent="0.25">
      <c r="A69" s="173"/>
      <c r="B69" s="218" t="s">
        <v>136</v>
      </c>
      <c r="C69" s="184"/>
      <c r="D69" s="599"/>
      <c r="E69" s="602"/>
      <c r="F69" s="596"/>
    </row>
    <row r="70" spans="1:6" x14ac:dyDescent="0.25">
      <c r="A70" s="177">
        <v>14</v>
      </c>
      <c r="B70" s="176" t="s">
        <v>137</v>
      </c>
      <c r="C70" s="178" t="s">
        <v>155</v>
      </c>
      <c r="D70" s="599"/>
      <c r="E70" s="602"/>
      <c r="F70" s="596"/>
    </row>
    <row r="71" spans="1:6" x14ac:dyDescent="0.25">
      <c r="A71" s="173"/>
      <c r="B71" s="174" t="s">
        <v>156</v>
      </c>
      <c r="C71" s="178"/>
      <c r="D71" s="599"/>
      <c r="E71" s="602"/>
      <c r="F71" s="596"/>
    </row>
    <row r="72" spans="1:6" x14ac:dyDescent="0.25">
      <c r="A72" s="173"/>
      <c r="B72" s="185" t="s">
        <v>157</v>
      </c>
      <c r="C72" s="178"/>
      <c r="D72" s="599"/>
      <c r="E72" s="602"/>
      <c r="F72" s="596"/>
    </row>
    <row r="73" spans="1:6" x14ac:dyDescent="0.25">
      <c r="A73" s="173"/>
      <c r="B73" s="185" t="s">
        <v>158</v>
      </c>
      <c r="C73" s="178"/>
      <c r="D73" s="599"/>
      <c r="E73" s="602"/>
      <c r="F73" s="596"/>
    </row>
    <row r="74" spans="1:6" x14ac:dyDescent="0.25">
      <c r="A74" s="181"/>
      <c r="B74" s="186" t="s">
        <v>159</v>
      </c>
      <c r="C74" s="183"/>
      <c r="D74" s="600"/>
      <c r="E74" s="603"/>
      <c r="F74" s="597"/>
    </row>
    <row r="75" spans="1:6" ht="76.5" x14ac:dyDescent="0.25">
      <c r="A75" s="47">
        <v>15</v>
      </c>
      <c r="B75" s="210" t="s">
        <v>160</v>
      </c>
      <c r="C75" s="211"/>
      <c r="D75" s="211"/>
      <c r="E75" s="211"/>
      <c r="F75" s="224"/>
    </row>
    <row r="76" spans="1:6" ht="20.25" customHeight="1" x14ac:dyDescent="0.25">
      <c r="A76" s="35"/>
      <c r="B76" s="212" t="s">
        <v>161</v>
      </c>
      <c r="C76" s="213" t="s">
        <v>162</v>
      </c>
      <c r="D76" s="213">
        <v>150</v>
      </c>
      <c r="E76" s="213"/>
      <c r="F76" s="225"/>
    </row>
    <row r="77" spans="1:6" ht="20.25" customHeight="1" x14ac:dyDescent="0.25">
      <c r="A77" s="35"/>
      <c r="B77" s="212" t="s">
        <v>163</v>
      </c>
      <c r="C77" s="213" t="s">
        <v>162</v>
      </c>
      <c r="D77" s="213">
        <v>100</v>
      </c>
      <c r="E77" s="213"/>
      <c r="F77" s="225"/>
    </row>
    <row r="78" spans="1:6" ht="20.25" customHeight="1" x14ac:dyDescent="0.25">
      <c r="A78" s="214"/>
      <c r="B78" s="215" t="s">
        <v>164</v>
      </c>
      <c r="C78" s="115" t="s">
        <v>162</v>
      </c>
      <c r="D78" s="115">
        <v>600</v>
      </c>
      <c r="E78" s="115"/>
      <c r="F78" s="226"/>
    </row>
    <row r="79" spans="1:6" ht="20.25" customHeight="1" thickBot="1" x14ac:dyDescent="0.3">
      <c r="A79" s="235"/>
      <c r="B79" s="240"/>
      <c r="C79" s="604" t="s">
        <v>16</v>
      </c>
      <c r="D79" s="604"/>
      <c r="E79" s="604"/>
      <c r="F79" s="242"/>
    </row>
    <row r="80" spans="1:6" ht="20.25" customHeight="1" x14ac:dyDescent="0.25">
      <c r="A80" s="237"/>
      <c r="B80" s="241"/>
      <c r="C80" s="216"/>
      <c r="D80" s="216"/>
      <c r="E80" s="216"/>
      <c r="F80" s="239"/>
    </row>
    <row r="81" spans="1:6" ht="20.25" customHeight="1" x14ac:dyDescent="0.25">
      <c r="A81" s="237"/>
      <c r="B81" s="241"/>
      <c r="C81" s="216"/>
      <c r="D81" s="216"/>
      <c r="E81" s="216"/>
      <c r="F81" s="239"/>
    </row>
    <row r="82" spans="1:6" ht="20.25" customHeight="1" x14ac:dyDescent="0.25">
      <c r="A82" s="237"/>
      <c r="B82" s="241"/>
      <c r="C82" s="216"/>
      <c r="D82" s="216"/>
      <c r="E82" s="216"/>
      <c r="F82" s="239"/>
    </row>
    <row r="83" spans="1:6" ht="20.25" customHeight="1" x14ac:dyDescent="0.25">
      <c r="A83" s="237"/>
      <c r="B83" s="241"/>
      <c r="C83" s="216"/>
      <c r="D83" s="216"/>
      <c r="E83" s="216"/>
      <c r="F83" s="239"/>
    </row>
    <row r="84" spans="1:6" ht="20.25" customHeight="1" x14ac:dyDescent="0.25">
      <c r="A84" s="237"/>
      <c r="B84" s="241"/>
      <c r="C84" s="216"/>
      <c r="D84" s="216"/>
      <c r="E84" s="216"/>
      <c r="F84" s="239"/>
    </row>
    <row r="85" spans="1:6" ht="20.25" customHeight="1" x14ac:dyDescent="0.25">
      <c r="A85" s="237"/>
      <c r="B85" s="241"/>
      <c r="C85" s="216"/>
      <c r="D85" s="216"/>
      <c r="E85" s="216"/>
      <c r="F85" s="239"/>
    </row>
    <row r="86" spans="1:6" ht="20.25" customHeight="1" x14ac:dyDescent="0.25">
      <c r="A86" s="237"/>
      <c r="B86" s="241"/>
      <c r="C86" s="216"/>
      <c r="D86" s="216"/>
      <c r="E86" s="216"/>
      <c r="F86" s="239"/>
    </row>
    <row r="87" spans="1:6" ht="20.25" customHeight="1" x14ac:dyDescent="0.25">
      <c r="A87" s="237"/>
      <c r="B87" s="241"/>
      <c r="C87" s="216"/>
      <c r="D87" s="216"/>
      <c r="E87" s="216"/>
      <c r="F87" s="239"/>
    </row>
    <row r="88" spans="1:6" ht="20.25" customHeight="1" x14ac:dyDescent="0.25">
      <c r="A88" s="237"/>
      <c r="B88" s="241"/>
      <c r="C88" s="216"/>
      <c r="D88" s="216"/>
      <c r="E88" s="216"/>
      <c r="F88" s="239"/>
    </row>
    <row r="89" spans="1:6" ht="20.25" customHeight="1" x14ac:dyDescent="0.25">
      <c r="A89" s="237"/>
      <c r="B89" s="241"/>
      <c r="C89" s="216"/>
      <c r="D89" s="216"/>
      <c r="E89" s="216"/>
      <c r="F89" s="239"/>
    </row>
    <row r="90" spans="1:6" ht="20.25" customHeight="1" x14ac:dyDescent="0.25">
      <c r="A90" s="237"/>
      <c r="B90" s="241"/>
      <c r="C90" s="216"/>
      <c r="D90" s="216"/>
      <c r="E90" s="216"/>
      <c r="F90" s="239"/>
    </row>
  </sheetData>
  <mergeCells count="19">
    <mergeCell ref="D38:D47"/>
    <mergeCell ref="E38:E47"/>
    <mergeCell ref="F38:F47"/>
    <mergeCell ref="D48:D57"/>
    <mergeCell ref="E48:E57"/>
    <mergeCell ref="F48:F57"/>
    <mergeCell ref="A1:F1"/>
    <mergeCell ref="B2:E2"/>
    <mergeCell ref="A4:F4"/>
    <mergeCell ref="B22:E22"/>
    <mergeCell ref="A23:F23"/>
    <mergeCell ref="F62:F67"/>
    <mergeCell ref="D68:D74"/>
    <mergeCell ref="E68:E74"/>
    <mergeCell ref="F68:F74"/>
    <mergeCell ref="C79:E79"/>
    <mergeCell ref="C62:C67"/>
    <mergeCell ref="D62:D67"/>
    <mergeCell ref="E62:E67"/>
  </mergeCells>
  <pageMargins left="0.45" right="0.45" top="0.75" bottom="0.75" header="0.3" footer="0.3"/>
  <pageSetup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Air conditioner Tender (Final)</vt:lpstr>
      <vt:lpstr>P.H</vt:lpstr>
      <vt:lpstr>Summary</vt:lpstr>
      <vt:lpstr>Civil</vt:lpstr>
      <vt:lpstr>Electric</vt:lpstr>
    </vt:vector>
  </TitlesOfParts>
  <Company>ESS-I-AAR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Zaib Naz</dc:creator>
  <cp:lastModifiedBy>Hakim Ali Tunio</cp:lastModifiedBy>
  <cp:lastPrinted>2017-08-02T11:01:30Z</cp:lastPrinted>
  <dcterms:created xsi:type="dcterms:W3CDTF">2014-06-20T12:43:20Z</dcterms:created>
  <dcterms:modified xsi:type="dcterms:W3CDTF">2017-08-02T11:18:29Z</dcterms:modified>
</cp:coreProperties>
</file>