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Sheet6 (2)" sheetId="4" r:id="rId1"/>
    <sheet name="Sheet1" sheetId="1" r:id="rId2"/>
    <sheet name="Sheet2" sheetId="2" r:id="rId3"/>
    <sheet name="Sheet3" sheetId="3" r:id="rId4"/>
  </sheets>
  <externalReferences>
    <externalReference r:id="rId5"/>
  </externalReferences>
  <calcPr calcId="124519"/>
</workbook>
</file>

<file path=xl/calcChain.xml><?xml version="1.0" encoding="utf-8"?>
<calcChain xmlns="http://schemas.openxmlformats.org/spreadsheetml/2006/main">
  <c r="R15" i="4"/>
  <c r="I15"/>
  <c r="C15"/>
  <c r="A14"/>
  <c r="R13"/>
  <c r="I13"/>
  <c r="C13"/>
  <c r="A12"/>
  <c r="R11"/>
  <c r="I11"/>
  <c r="C11"/>
  <c r="A10"/>
  <c r="I9"/>
  <c r="A8"/>
  <c r="I7"/>
  <c r="A6"/>
  <c r="R5"/>
  <c r="I5"/>
  <c r="C5"/>
  <c r="C9" s="1"/>
  <c r="R9" s="1"/>
  <c r="A4"/>
  <c r="A3"/>
  <c r="H10" i="1"/>
  <c r="H12"/>
  <c r="H6"/>
  <c r="H8"/>
  <c r="H14"/>
  <c r="R16" i="4" l="1"/>
  <c r="C7"/>
  <c r="R7" s="1"/>
  <c r="H15" i="1"/>
  <c r="F17" s="1"/>
</calcChain>
</file>

<file path=xl/sharedStrings.xml><?xml version="1.0" encoding="utf-8"?>
<sst xmlns="http://schemas.openxmlformats.org/spreadsheetml/2006/main" count="91" uniqueCount="48">
  <si>
    <t>SCHEDULE "B"</t>
  </si>
  <si>
    <t>CONSTRUCTION OF C.C PAVERS FLOORING AT MARKET TOWER, TOWER MARKET CITY HYDERABAD (PS-45).</t>
  </si>
  <si>
    <t>Cft</t>
  </si>
  <si>
    <t>Rs.</t>
  </si>
  <si>
    <t>Sft</t>
  </si>
  <si>
    <t xml:space="preserve">Total Amount of Schedule Item </t>
  </si>
  <si>
    <t>above / below the Schedule Items.</t>
  </si>
  <si>
    <t>Total Tender Amount 1 to 2 (in figures)</t>
  </si>
  <si>
    <t>In word:</t>
  </si>
  <si>
    <t>QUANTITY</t>
  </si>
  <si>
    <t>S.NO.</t>
  </si>
  <si>
    <t>ITEM OF WORK</t>
  </si>
  <si>
    <t>RATE</t>
  </si>
  <si>
    <t>UNIT</t>
  </si>
  <si>
    <t>AMOUNT</t>
  </si>
  <si>
    <t>1.</t>
  </si>
  <si>
    <t>Barrowpit excavation undressed leads upto 100ft. (a) Ordinary soil (G.S. CH. 01No.3 (a) P-01). (Lead upto 4.0 Miles).</t>
  </si>
  <si>
    <t>P % 0 Cft</t>
  </si>
  <si>
    <t>2.</t>
  </si>
  <si>
    <t>P % Cft</t>
  </si>
  <si>
    <t>Cement concrete plain i/c placing, compacting, finishing, and curing complete (including screening and washing of stone aggregate without shuttering).Ratio (1:2:4).</t>
  </si>
  <si>
    <t>4.</t>
  </si>
  <si>
    <t>3.</t>
  </si>
  <si>
    <t>Erection and removal of centering for R.C.C or plain C.C works for Partial wood vertical B class. (G.S. CH# 04 Item No.19 (b-ii) P-17).</t>
  </si>
  <si>
    <t>5.</t>
  </si>
  <si>
    <t>P % Sft</t>
  </si>
  <si>
    <t>TOTAL SCHEDULE "B" AMOUNT</t>
  </si>
  <si>
    <t>RS.</t>
  </si>
  <si>
    <t>NAME OF WORK:</t>
  </si>
  <si>
    <t>I the Contractor M/S ________________________________</t>
  </si>
  <si>
    <t>A.</t>
  </si>
  <si>
    <t>B.</t>
  </si>
  <si>
    <t xml:space="preserve">Here by quote__________% premium the </t>
  </si>
  <si>
    <t>Note:-</t>
  </si>
  <si>
    <t>Cartage shall not be paid separately as it is to be included in quoted premium at "B" above</t>
  </si>
  <si>
    <t>Any difference on steel. Cement and bricks shall be paid as per Government notification if anynotified after date of bidding.</t>
  </si>
  <si>
    <t>Dressing &amp; leveling of earthwork 6" and compaction etc complete. (G.S. CH # 01 Item No.11 (b) P-03).</t>
  </si>
  <si>
    <t>Cement Concrete brick or stone ballast 1-1-1/2" to 2” gauge Ratio. (1:4:8). (G.S. CH # 04 IT. No.4 (b) P-14).</t>
  </si>
  <si>
    <t>Work No.04</t>
  </si>
  <si>
    <t>Qtty:-</t>
  </si>
  <si>
    <t xml:space="preserve"> @  Rs :-</t>
  </si>
  <si>
    <t>Rs:-</t>
  </si>
  <si>
    <t>TOTAL</t>
  </si>
  <si>
    <t>CONTRACTOR</t>
  </si>
  <si>
    <t>DISTRICT ENGINEER</t>
  </si>
  <si>
    <t>District Council</t>
  </si>
  <si>
    <t>Tando Muhamamd Khan</t>
  </si>
  <si>
    <t>CHIEF OFFICER</t>
  </si>
</sst>
</file>

<file path=xl/styles.xml><?xml version="1.0" encoding="utf-8"?>
<styleSheet xmlns="http://schemas.openxmlformats.org/spreadsheetml/2006/main">
  <numFmts count="1">
    <numFmt numFmtId="164" formatCode="0.0"/>
  </numFmts>
  <fonts count="24">
    <font>
      <sz val="11"/>
      <color theme="1"/>
      <name val="Calibri"/>
      <family val="2"/>
      <scheme val="minor"/>
    </font>
    <font>
      <b/>
      <u/>
      <sz val="22"/>
      <name val="Bookman Old Style"/>
      <family val="1"/>
    </font>
    <font>
      <sz val="11"/>
      <name val="Arial"/>
      <family val="2"/>
    </font>
    <font>
      <b/>
      <sz val="13"/>
      <name val="Arial"/>
      <family val="2"/>
    </font>
    <font>
      <b/>
      <u/>
      <sz val="11"/>
      <name val="Arial"/>
      <family val="2"/>
    </font>
    <font>
      <sz val="11"/>
      <color indexed="10"/>
      <name val="Arial"/>
      <family val="2"/>
    </font>
    <font>
      <sz val="13"/>
      <name val="Arial"/>
      <family val="2"/>
    </font>
    <font>
      <b/>
      <sz val="12"/>
      <name val="Arial"/>
      <family val="2"/>
    </font>
    <font>
      <b/>
      <sz val="11"/>
      <color theme="1"/>
      <name val="Cambria"/>
      <family val="1"/>
    </font>
    <font>
      <sz val="11"/>
      <name val="Cambria"/>
      <family val="1"/>
      <scheme val="major"/>
    </font>
    <font>
      <sz val="11"/>
      <color theme="1"/>
      <name val="Cambria"/>
      <family val="1"/>
      <scheme val="major"/>
    </font>
    <font>
      <b/>
      <sz val="11"/>
      <name val="Cambria"/>
      <family val="1"/>
      <scheme val="major"/>
    </font>
    <font>
      <sz val="12"/>
      <name val="Cambria"/>
      <family val="1"/>
      <scheme val="major"/>
    </font>
    <font>
      <sz val="12"/>
      <color theme="1"/>
      <name val="Cambria"/>
      <family val="1"/>
      <scheme val="major"/>
    </font>
    <font>
      <b/>
      <sz val="12"/>
      <name val="Cambria"/>
      <family val="1"/>
      <scheme val="major"/>
    </font>
    <font>
      <b/>
      <sz val="11"/>
      <color theme="1"/>
      <name val="Cambria"/>
      <family val="1"/>
      <scheme val="major"/>
    </font>
    <font>
      <b/>
      <u/>
      <sz val="11"/>
      <name val="Cambria"/>
      <family val="1"/>
      <scheme val="major"/>
    </font>
    <font>
      <b/>
      <u/>
      <sz val="16"/>
      <name val="Cambria"/>
      <family val="1"/>
      <scheme val="major"/>
    </font>
    <font>
      <b/>
      <sz val="14"/>
      <color theme="1"/>
      <name val="Arial Narrow"/>
      <family val="2"/>
    </font>
    <font>
      <b/>
      <sz val="26"/>
      <color theme="1"/>
      <name val="Arial Narrow"/>
      <family val="2"/>
    </font>
    <font>
      <b/>
      <u/>
      <sz val="12"/>
      <color theme="1"/>
      <name val="Arial Narrow"/>
      <family val="2"/>
    </font>
    <font>
      <b/>
      <sz val="12"/>
      <color theme="1"/>
      <name val="Arial Narrow"/>
      <family val="2"/>
    </font>
    <font>
      <sz val="11"/>
      <color theme="1"/>
      <name val="Arial Narrow"/>
      <family val="2"/>
    </font>
    <font>
      <b/>
      <sz val="11"/>
      <color theme="1"/>
      <name val="Arial Narrow"/>
      <family val="2"/>
    </font>
  </fonts>
  <fills count="2">
    <fill>
      <patternFill patternType="none"/>
    </fill>
    <fill>
      <patternFill patternType="gray125"/>
    </fill>
  </fills>
  <borders count="11">
    <border>
      <left/>
      <right/>
      <top/>
      <bottom/>
      <diagonal/>
    </border>
    <border>
      <left/>
      <right/>
      <top/>
      <bottom style="thin">
        <color indexed="64"/>
      </bottom>
      <diagonal/>
    </border>
    <border>
      <left/>
      <right/>
      <top style="medium">
        <color rgb="FF000000"/>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double">
        <color indexed="64"/>
      </bottom>
      <diagonal/>
    </border>
    <border>
      <left/>
      <right/>
      <top style="double">
        <color indexed="64"/>
      </top>
      <bottom style="double">
        <color indexed="64"/>
      </bottom>
      <diagonal/>
    </border>
    <border>
      <left style="thin">
        <color indexed="64"/>
      </left>
      <right style="thin">
        <color indexed="64"/>
      </right>
      <top style="thin">
        <color indexed="64"/>
      </top>
      <bottom/>
      <diagonal/>
    </border>
    <border>
      <left/>
      <right/>
      <top style="thin">
        <color auto="1"/>
      </top>
      <bottom/>
      <diagonal/>
    </border>
  </borders>
  <cellStyleXfs count="1">
    <xf numFmtId="0" fontId="0" fillId="0" borderId="0"/>
  </cellStyleXfs>
  <cellXfs count="151">
    <xf numFmtId="0" fontId="0" fillId="0" borderId="0" xfId="0"/>
    <xf numFmtId="0" fontId="2" fillId="0" borderId="0" xfId="0" applyFont="1" applyAlignment="1">
      <alignment horizontal="center" vertical="top"/>
    </xf>
    <xf numFmtId="0" fontId="4" fillId="0" borderId="0" xfId="0" applyFont="1" applyAlignment="1">
      <alignment horizontal="left" vertical="top"/>
    </xf>
    <xf numFmtId="0" fontId="2" fillId="0" borderId="0" xfId="0" applyFont="1" applyAlignment="1">
      <alignment horizontal="justify" vertical="top" wrapText="1"/>
    </xf>
    <xf numFmtId="164" fontId="2" fillId="0" borderId="0" xfId="0" applyNumberFormat="1" applyFont="1" applyAlignment="1">
      <alignment horizontal="right" vertical="center"/>
    </xf>
    <xf numFmtId="0" fontId="2"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2" fontId="2" fillId="0" borderId="0" xfId="0" applyNumberFormat="1" applyFont="1" applyAlignment="1">
      <alignment horizontal="right" vertical="center"/>
    </xf>
    <xf numFmtId="2" fontId="2" fillId="0" borderId="0" xfId="0" applyNumberFormat="1" applyFont="1" applyAlignment="1">
      <alignment horizontal="center" vertical="center"/>
    </xf>
    <xf numFmtId="0" fontId="2" fillId="0" borderId="0" xfId="0" applyNumberFormat="1" applyFont="1" applyAlignment="1">
      <alignment horizontal="right" vertical="center"/>
    </xf>
    <xf numFmtId="2" fontId="5" fillId="0" borderId="0" xfId="0" applyNumberFormat="1" applyFont="1" applyAlignment="1">
      <alignment horizontal="left"/>
    </xf>
    <xf numFmtId="0" fontId="2" fillId="0" borderId="0" xfId="0" applyFont="1" applyAlignment="1">
      <alignment vertical="justify" wrapText="1"/>
    </xf>
    <xf numFmtId="0" fontId="2" fillId="0" borderId="0" xfId="0" applyFont="1" applyAlignment="1">
      <alignment vertical="top" wrapText="1"/>
    </xf>
    <xf numFmtId="0" fontId="2" fillId="0" borderId="0" xfId="0" applyFont="1" applyAlignment="1">
      <alignment horizontal="right" vertical="top" wrapText="1"/>
    </xf>
    <xf numFmtId="0" fontId="2" fillId="0" borderId="0" xfId="0" applyFont="1" applyAlignment="1">
      <alignment horizontal="center" vertical="center" wrapText="1"/>
    </xf>
    <xf numFmtId="164" fontId="2" fillId="0" borderId="0" xfId="0" applyNumberFormat="1" applyFont="1" applyAlignment="1">
      <alignment horizontal="right" vertical="center" wrapText="1"/>
    </xf>
    <xf numFmtId="2" fontId="2" fillId="0" borderId="0" xfId="0" applyNumberFormat="1" applyFont="1" applyAlignment="1">
      <alignment horizontal="center" vertical="center" wrapText="1"/>
    </xf>
    <xf numFmtId="2" fontId="2" fillId="0" borderId="0" xfId="0" applyNumberFormat="1" applyFont="1" applyAlignment="1">
      <alignment horizontal="left" vertical="center"/>
    </xf>
    <xf numFmtId="164" fontId="2" fillId="0" borderId="0" xfId="0" applyNumberFormat="1" applyFont="1" applyAlignment="1">
      <alignment horizontal="center" vertical="center" wrapText="1"/>
    </xf>
    <xf numFmtId="0" fontId="2" fillId="0" borderId="0" xfId="0" applyFont="1" applyAlignment="1">
      <alignment horizontal="right" vertical="center" wrapText="1"/>
    </xf>
    <xf numFmtId="2" fontId="5" fillId="0" borderId="0" xfId="0" applyNumberFormat="1" applyFont="1" applyAlignment="1">
      <alignment horizontal="left" vertical="center"/>
    </xf>
    <xf numFmtId="2" fontId="2" fillId="0" borderId="0" xfId="0" applyNumberFormat="1" applyFont="1" applyAlignment="1">
      <alignment vertical="center"/>
    </xf>
    <xf numFmtId="0" fontId="6" fillId="0" borderId="0" xfId="0" applyFont="1" applyAlignment="1">
      <alignment horizontal="left" vertical="center" wrapText="1"/>
    </xf>
    <xf numFmtId="0" fontId="6" fillId="0" borderId="0" xfId="0" applyFont="1" applyAlignment="1">
      <alignment horizontal="right" vertical="center" wrapText="1"/>
    </xf>
    <xf numFmtId="0" fontId="6" fillId="0" borderId="0" xfId="0" applyFont="1" applyAlignment="1">
      <alignment horizontal="center" vertical="top"/>
    </xf>
    <xf numFmtId="0" fontId="6" fillId="0" borderId="0" xfId="0" applyFont="1"/>
    <xf numFmtId="0" fontId="6" fillId="0" borderId="0" xfId="0" applyFont="1" applyAlignment="1">
      <alignment horizontal="right"/>
    </xf>
    <xf numFmtId="0" fontId="6" fillId="0" borderId="0" xfId="0" applyFont="1" applyAlignment="1">
      <alignment horizontal="left"/>
    </xf>
    <xf numFmtId="0" fontId="6" fillId="0" borderId="0" xfId="0" applyFont="1" applyBorder="1"/>
    <xf numFmtId="0" fontId="2" fillId="0" borderId="0" xfId="0" applyFont="1" applyBorder="1" applyAlignment="1">
      <alignment vertical="top" wrapText="1"/>
    </xf>
    <xf numFmtId="0" fontId="2" fillId="0" borderId="0" xfId="0" applyFont="1" applyAlignment="1">
      <alignment vertical="justify"/>
    </xf>
    <xf numFmtId="3" fontId="2" fillId="0" borderId="0" xfId="0" applyNumberFormat="1" applyFont="1" applyAlignment="1">
      <alignment horizontal="left" vertical="center"/>
    </xf>
    <xf numFmtId="3" fontId="2" fillId="0" borderId="0" xfId="0" applyNumberFormat="1" applyFont="1" applyAlignment="1">
      <alignment vertical="justify"/>
    </xf>
    <xf numFmtId="3" fontId="0" fillId="0" borderId="0" xfId="0" applyNumberFormat="1"/>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6" fillId="0" borderId="0" xfId="0" applyFont="1" applyBorder="1" applyAlignment="1">
      <alignment horizontal="right"/>
    </xf>
    <xf numFmtId="0" fontId="3" fillId="0" borderId="0" xfId="0" applyFont="1" applyBorder="1" applyAlignment="1">
      <alignment horizontal="right"/>
    </xf>
    <xf numFmtId="0" fontId="0" fillId="0" borderId="0" xfId="0" applyBorder="1"/>
    <xf numFmtId="2" fontId="3" fillId="0" borderId="0" xfId="0" applyNumberFormat="1" applyFont="1" applyBorder="1" applyAlignment="1"/>
    <xf numFmtId="2" fontId="2" fillId="0" borderId="0" xfId="0" applyNumberFormat="1" applyFont="1" applyBorder="1" applyAlignment="1">
      <alignment horizontal="center" vertical="center" wrapText="1"/>
    </xf>
    <xf numFmtId="0" fontId="2" fillId="0" borderId="0" xfId="0" applyFont="1" applyBorder="1" applyAlignment="1">
      <alignment horizontal="center" vertical="center"/>
    </xf>
    <xf numFmtId="0" fontId="2" fillId="0" borderId="0" xfId="0" applyFont="1" applyBorder="1" applyAlignment="1">
      <alignment horizontal="center" vertical="center" wrapText="1"/>
    </xf>
    <xf numFmtId="2" fontId="2" fillId="0" borderId="0" xfId="0" applyNumberFormat="1" applyFont="1" applyBorder="1" applyAlignment="1">
      <alignment vertical="center" wrapText="1"/>
    </xf>
    <xf numFmtId="0" fontId="2" fillId="0" borderId="0" xfId="0" applyFont="1" applyBorder="1" applyAlignment="1">
      <alignment horizontal="left" vertical="center" wrapText="1"/>
    </xf>
    <xf numFmtId="2" fontId="2" fillId="0" borderId="0" xfId="0" applyNumberFormat="1" applyFont="1" applyBorder="1" applyAlignment="1">
      <alignment horizontal="left" vertical="center"/>
    </xf>
    <xf numFmtId="0" fontId="2" fillId="0" borderId="0" xfId="0" applyFont="1" applyBorder="1" applyAlignment="1">
      <alignment horizontal="right"/>
    </xf>
    <xf numFmtId="0" fontId="2" fillId="0" borderId="0" xfId="0" applyFont="1" applyBorder="1" applyAlignment="1">
      <alignment horizontal="right" vertical="center"/>
    </xf>
    <xf numFmtId="2" fontId="5" fillId="0" borderId="0" xfId="0" applyNumberFormat="1" applyFont="1" applyBorder="1" applyAlignment="1">
      <alignment horizontal="left"/>
    </xf>
    <xf numFmtId="0" fontId="6" fillId="0" borderId="0" xfId="0" applyFont="1" applyBorder="1" applyAlignment="1">
      <alignment horizontal="left" vertical="center" wrapText="1"/>
    </xf>
    <xf numFmtId="0" fontId="3" fillId="0" borderId="0" xfId="0" applyFont="1" applyBorder="1" applyAlignment="1">
      <alignment horizontal="left" vertical="center" wrapText="1"/>
    </xf>
    <xf numFmtId="0" fontId="6" fillId="0" borderId="0" xfId="0" applyFont="1" applyBorder="1" applyAlignment="1">
      <alignment vertical="center"/>
    </xf>
    <xf numFmtId="0" fontId="3" fillId="0" borderId="0" xfId="0" applyFont="1" applyBorder="1" applyAlignment="1">
      <alignment horizontal="right" vertical="center"/>
    </xf>
    <xf numFmtId="2" fontId="7" fillId="0" borderId="0" xfId="0" applyNumberFormat="1" applyFont="1" applyBorder="1" applyAlignment="1">
      <alignment horizontal="left" vertical="center"/>
    </xf>
    <xf numFmtId="0" fontId="6" fillId="0" borderId="0" xfId="0" applyFont="1" applyBorder="1" applyAlignment="1">
      <alignment horizontal="left"/>
    </xf>
    <xf numFmtId="0" fontId="2" fillId="0" borderId="0" xfId="0" applyFont="1" applyBorder="1" applyAlignment="1">
      <alignment vertical="top"/>
    </xf>
    <xf numFmtId="0" fontId="2" fillId="0" borderId="0" xfId="0" applyFont="1" applyBorder="1" applyAlignment="1">
      <alignment horizontal="justify" vertical="top"/>
    </xf>
    <xf numFmtId="0" fontId="2" fillId="0" borderId="0" xfId="0" applyFont="1" applyBorder="1" applyAlignment="1">
      <alignment horizontal="right" vertical="justify"/>
    </xf>
    <xf numFmtId="0" fontId="2" fillId="0" borderId="0" xfId="0" applyFont="1" applyBorder="1" applyAlignment="1"/>
    <xf numFmtId="2" fontId="2" fillId="0" borderId="0" xfId="0" applyNumberFormat="1" applyFont="1" applyBorder="1" applyAlignment="1">
      <alignment horizontal="center" vertical="center"/>
    </xf>
    <xf numFmtId="2" fontId="2" fillId="0" borderId="0" xfId="0" applyNumberFormat="1" applyFont="1" applyBorder="1" applyAlignment="1">
      <alignment vertical="center"/>
    </xf>
    <xf numFmtId="0" fontId="2" fillId="0" borderId="0" xfId="0" applyFont="1" applyBorder="1" applyAlignment="1">
      <alignment horizontal="left" vertical="center"/>
    </xf>
    <xf numFmtId="2" fontId="2" fillId="0" borderId="0" xfId="0" applyNumberFormat="1" applyFont="1" applyBorder="1" applyAlignment="1">
      <alignment horizontal="right" vertical="center"/>
    </xf>
    <xf numFmtId="0" fontId="3" fillId="0" borderId="0" xfId="0" applyFont="1" applyBorder="1" applyAlignment="1">
      <alignment vertical="justify" wrapText="1"/>
    </xf>
    <xf numFmtId="0" fontId="1" fillId="0" borderId="0" xfId="0" applyFont="1" applyBorder="1" applyAlignment="1">
      <alignment vertical="center"/>
    </xf>
    <xf numFmtId="0" fontId="9" fillId="0" borderId="0" xfId="0" applyFont="1" applyAlignment="1">
      <alignment horizontal="center" vertical="top"/>
    </xf>
    <xf numFmtId="0" fontId="12" fillId="0" borderId="0" xfId="0" quotePrefix="1" applyFont="1" applyAlignment="1">
      <alignment horizontal="right" vertical="center"/>
    </xf>
    <xf numFmtId="0" fontId="12" fillId="0" borderId="0" xfId="0" applyFont="1" applyAlignment="1">
      <alignment horizontal="right" vertical="center" wrapText="1"/>
    </xf>
    <xf numFmtId="0" fontId="12" fillId="0" borderId="0" xfId="0" applyFont="1" applyAlignment="1">
      <alignment horizontal="center" vertical="top"/>
    </xf>
    <xf numFmtId="0" fontId="12" fillId="0" borderId="0" xfId="0" applyFont="1"/>
    <xf numFmtId="3" fontId="12" fillId="0" borderId="0" xfId="0" applyNumberFormat="1" applyFont="1"/>
    <xf numFmtId="0" fontId="13" fillId="0" borderId="0" xfId="0" applyFont="1"/>
    <xf numFmtId="0" fontId="12" fillId="0" borderId="0" xfId="0" applyFont="1" applyAlignment="1">
      <alignment horizontal="left" vertical="top"/>
    </xf>
    <xf numFmtId="0" fontId="14" fillId="0" borderId="0" xfId="0" applyFont="1" applyAlignment="1">
      <alignment horizontal="right"/>
    </xf>
    <xf numFmtId="0" fontId="12" fillId="0" borderId="1" xfId="0" applyFont="1" applyBorder="1"/>
    <xf numFmtId="3" fontId="12" fillId="0" borderId="1" xfId="0" applyNumberFormat="1" applyFont="1" applyBorder="1"/>
    <xf numFmtId="0" fontId="9" fillId="0" borderId="3" xfId="0" quotePrefix="1" applyFont="1" applyBorder="1" applyAlignment="1">
      <alignment horizontal="right" vertical="top" wrapText="1"/>
    </xf>
    <xf numFmtId="0" fontId="9" fillId="0" borderId="3" xfId="0" applyFont="1" applyBorder="1" applyAlignment="1">
      <alignment horizontal="left" vertical="top" wrapText="1"/>
    </xf>
    <xf numFmtId="2" fontId="9" fillId="0" borderId="3" xfId="0" applyNumberFormat="1" applyFont="1" applyBorder="1" applyAlignment="1">
      <alignment horizontal="right" vertical="center"/>
    </xf>
    <xf numFmtId="0" fontId="9" fillId="0" borderId="3" xfId="0" applyFont="1" applyBorder="1" applyAlignment="1">
      <alignment horizontal="left" vertical="center"/>
    </xf>
    <xf numFmtId="0" fontId="9" fillId="0" borderId="3" xfId="0" applyFont="1" applyBorder="1" applyAlignment="1">
      <alignment horizontal="center" vertical="center"/>
    </xf>
    <xf numFmtId="0" fontId="9" fillId="0" borderId="3" xfId="0" applyFont="1" applyBorder="1" applyAlignment="1">
      <alignment vertical="top" wrapText="1"/>
    </xf>
    <xf numFmtId="2" fontId="15" fillId="0" borderId="3" xfId="0" applyNumberFormat="1" applyFont="1" applyBorder="1" applyAlignment="1">
      <alignment horizontal="center" vertical="center" wrapText="1"/>
    </xf>
    <xf numFmtId="0" fontId="10" fillId="0" borderId="3" xfId="0" applyFont="1" applyBorder="1" applyAlignment="1">
      <alignment horizontal="center" vertical="center" wrapText="1"/>
    </xf>
    <xf numFmtId="0" fontId="10" fillId="0" borderId="3" xfId="0" applyFont="1" applyBorder="1" applyAlignment="1">
      <alignment horizontal="right" vertical="center" wrapText="1"/>
    </xf>
    <xf numFmtId="3" fontId="9" fillId="0" borderId="3" xfId="0" applyNumberFormat="1" applyFont="1" applyBorder="1" applyAlignment="1">
      <alignment horizontal="left" vertical="center" wrapText="1"/>
    </xf>
    <xf numFmtId="0" fontId="10" fillId="0" borderId="3" xfId="0" applyFont="1" applyBorder="1" applyAlignment="1">
      <alignment horizontal="left" vertical="top" wrapText="1"/>
    </xf>
    <xf numFmtId="0" fontId="9" fillId="0" borderId="9" xfId="0" quotePrefix="1" applyFont="1" applyBorder="1" applyAlignment="1">
      <alignment horizontal="right" vertical="top" wrapText="1"/>
    </xf>
    <xf numFmtId="0" fontId="10" fillId="0" borderId="9" xfId="0" applyFont="1" applyBorder="1" applyAlignment="1">
      <alignment horizontal="left" vertical="top" wrapText="1"/>
    </xf>
    <xf numFmtId="0" fontId="9" fillId="0" borderId="4" xfId="0" applyFont="1" applyBorder="1" applyAlignment="1">
      <alignment horizontal="left" vertical="center"/>
    </xf>
    <xf numFmtId="0" fontId="9" fillId="0" borderId="4" xfId="0" applyFont="1" applyBorder="1" applyAlignment="1">
      <alignment horizontal="center" vertical="center"/>
    </xf>
    <xf numFmtId="0" fontId="9" fillId="0" borderId="6" xfId="0" applyFont="1" applyBorder="1" applyAlignment="1">
      <alignment vertical="top" wrapText="1"/>
    </xf>
    <xf numFmtId="0" fontId="16" fillId="0" borderId="0" xfId="0" applyFont="1" applyAlignment="1">
      <alignment horizontal="left" vertical="center"/>
    </xf>
    <xf numFmtId="0" fontId="9" fillId="0" borderId="0" xfId="0" applyFont="1" applyAlignment="1">
      <alignment horizontal="justify" vertical="top" wrapText="1"/>
    </xf>
    <xf numFmtId="0" fontId="15" fillId="0" borderId="3" xfId="0" applyFont="1" applyBorder="1" applyAlignment="1">
      <alignment horizontal="right" vertical="center"/>
    </xf>
    <xf numFmtId="3" fontId="11" fillId="0" borderId="3" xfId="0" applyNumberFormat="1" applyFont="1" applyBorder="1" applyAlignment="1">
      <alignment horizontal="left" vertical="center"/>
    </xf>
    <xf numFmtId="3" fontId="13" fillId="0" borderId="0" xfId="0" applyNumberFormat="1" applyFont="1"/>
    <xf numFmtId="0" fontId="12" fillId="0" borderId="8" xfId="0" applyFont="1" applyBorder="1" applyAlignment="1">
      <alignment horizontal="center"/>
    </xf>
    <xf numFmtId="0" fontId="12" fillId="0" borderId="0" xfId="0" applyFont="1" applyAlignment="1">
      <alignment horizontal="left" vertical="center"/>
    </xf>
    <xf numFmtId="0" fontId="17" fillId="0" borderId="3" xfId="0" applyFont="1" applyBorder="1" applyAlignment="1">
      <alignment horizontal="center" vertical="center"/>
    </xf>
    <xf numFmtId="0" fontId="9" fillId="0" borderId="3" xfId="0" applyFont="1" applyBorder="1" applyAlignment="1">
      <alignment horizontal="left" vertical="top" wrapText="1"/>
    </xf>
    <xf numFmtId="0" fontId="14" fillId="0" borderId="3" xfId="0" applyFont="1" applyBorder="1" applyAlignment="1">
      <alignment horizontal="left" vertical="top" wrapText="1"/>
    </xf>
    <xf numFmtId="0" fontId="9" fillId="0" borderId="6" xfId="0" applyFont="1" applyBorder="1" applyAlignment="1">
      <alignment horizontal="center" vertical="top"/>
    </xf>
    <xf numFmtId="0" fontId="9" fillId="0" borderId="5" xfId="0" applyFont="1" applyBorder="1" applyAlignment="1">
      <alignment horizontal="center" vertical="top"/>
    </xf>
    <xf numFmtId="0" fontId="9" fillId="0" borderId="6" xfId="0" applyFont="1" applyBorder="1" applyAlignment="1">
      <alignment horizontal="center" vertical="center"/>
    </xf>
    <xf numFmtId="0" fontId="9" fillId="0" borderId="5" xfId="0" applyFont="1" applyBorder="1" applyAlignment="1">
      <alignment horizontal="center" vertical="center"/>
    </xf>
    <xf numFmtId="3" fontId="8" fillId="0" borderId="3" xfId="0" applyNumberFormat="1" applyFont="1" applyBorder="1" applyAlignment="1">
      <alignment horizontal="center" vertical="center"/>
    </xf>
    <xf numFmtId="0" fontId="9" fillId="0" borderId="4" xfId="0" applyFont="1" applyBorder="1" applyAlignment="1">
      <alignment horizontal="center" vertical="top" wrapText="1"/>
    </xf>
    <xf numFmtId="0" fontId="9" fillId="0" borderId="6" xfId="0" applyFont="1" applyBorder="1" applyAlignment="1">
      <alignment horizontal="center" vertical="top" wrapText="1"/>
    </xf>
    <xf numFmtId="0" fontId="9" fillId="0" borderId="5" xfId="0" applyFont="1" applyBorder="1" applyAlignment="1">
      <alignment horizontal="center" vertical="top" wrapText="1"/>
    </xf>
    <xf numFmtId="0" fontId="9" fillId="0" borderId="4" xfId="0" applyFont="1" applyBorder="1" applyAlignment="1">
      <alignment horizontal="center" vertical="center"/>
    </xf>
    <xf numFmtId="0" fontId="13" fillId="0" borderId="0" xfId="0" applyFont="1" applyAlignment="1">
      <alignment horizontal="left" vertical="center"/>
    </xf>
    <xf numFmtId="0" fontId="13" fillId="0" borderId="0" xfId="0" applyFont="1" applyAlignment="1">
      <alignment horizontal="left" vertical="center" wrapText="1"/>
    </xf>
    <xf numFmtId="0" fontId="12" fillId="0" borderId="0" xfId="0" applyFont="1" applyAlignment="1">
      <alignment horizontal="left" vertical="top"/>
    </xf>
    <xf numFmtId="0" fontId="8" fillId="0" borderId="3" xfId="0" applyFont="1" applyBorder="1" applyAlignment="1">
      <alignment horizontal="center" vertical="center"/>
    </xf>
    <xf numFmtId="0" fontId="10" fillId="0" borderId="3" xfId="0" applyFont="1" applyBorder="1" applyAlignment="1">
      <alignment horizontal="right" vertical="center"/>
    </xf>
    <xf numFmtId="3" fontId="12" fillId="0" borderId="1" xfId="0" applyNumberFormat="1" applyFont="1" applyBorder="1" applyAlignment="1">
      <alignment horizontal="left" vertical="center" wrapText="1"/>
    </xf>
    <xf numFmtId="0" fontId="12" fillId="0" borderId="1" xfId="0" applyFont="1" applyBorder="1" applyAlignment="1">
      <alignment horizontal="left" vertical="center" wrapText="1"/>
    </xf>
    <xf numFmtId="0" fontId="9" fillId="0" borderId="4" xfId="0" applyFont="1" applyBorder="1" applyAlignment="1">
      <alignment horizontal="center" vertical="center" wrapText="1"/>
    </xf>
    <xf numFmtId="0" fontId="9" fillId="0" borderId="6" xfId="0" applyFont="1" applyBorder="1" applyAlignment="1">
      <alignment horizontal="center" vertical="center" wrapText="1"/>
    </xf>
    <xf numFmtId="0" fontId="9" fillId="0" borderId="5" xfId="0" applyFont="1" applyBorder="1" applyAlignment="1">
      <alignment horizontal="center" vertical="center" wrapText="1"/>
    </xf>
    <xf numFmtId="0" fontId="12" fillId="0" borderId="7" xfId="0" applyFont="1" applyBorder="1" applyAlignment="1">
      <alignment horizontal="center"/>
    </xf>
    <xf numFmtId="0" fontId="18" fillId="0" borderId="0" xfId="0" applyFont="1" applyAlignment="1">
      <alignment horizontal="right" vertical="center"/>
    </xf>
    <xf numFmtId="0" fontId="19" fillId="0" borderId="0" xfId="0" applyFont="1" applyAlignment="1">
      <alignment horizontal="center" vertical="center"/>
    </xf>
    <xf numFmtId="0" fontId="20" fillId="0" borderId="0" xfId="0" applyFont="1" applyAlignment="1">
      <alignment horizontal="center" vertical="center" wrapText="1"/>
    </xf>
    <xf numFmtId="0" fontId="21" fillId="0" borderId="0" xfId="0" applyFont="1" applyAlignment="1">
      <alignment vertical="top"/>
    </xf>
    <xf numFmtId="0" fontId="22" fillId="0" borderId="0" xfId="0" applyFont="1"/>
    <xf numFmtId="1" fontId="22" fillId="0" borderId="0" xfId="0" applyNumberFormat="1" applyFont="1" applyAlignment="1">
      <alignment horizontal="left" vertical="top" wrapText="1"/>
    </xf>
    <xf numFmtId="1" fontId="22" fillId="0" borderId="0" xfId="0" applyNumberFormat="1" applyFont="1" applyAlignment="1">
      <alignment vertical="top"/>
    </xf>
    <xf numFmtId="1" fontId="23" fillId="0" borderId="0" xfId="0" applyNumberFormat="1" applyFont="1" applyAlignment="1">
      <alignment horizontal="right" vertical="center"/>
    </xf>
    <xf numFmtId="2" fontId="23" fillId="0" borderId="0" xfId="0" applyNumberFormat="1" applyFont="1" applyAlignment="1">
      <alignment horizontal="right" vertical="center"/>
    </xf>
    <xf numFmtId="1" fontId="23" fillId="0" borderId="0" xfId="0" applyNumberFormat="1" applyFont="1" applyAlignment="1">
      <alignment horizontal="left" vertical="center"/>
    </xf>
    <xf numFmtId="1" fontId="22" fillId="0" borderId="0" xfId="0" applyNumberFormat="1" applyFont="1" applyAlignment="1">
      <alignment horizontal="right" vertical="center"/>
    </xf>
    <xf numFmtId="2" fontId="22" fillId="0" borderId="0" xfId="0" applyNumberFormat="1" applyFont="1" applyAlignment="1">
      <alignment horizontal="left" vertical="center"/>
    </xf>
    <xf numFmtId="1" fontId="23" fillId="0" borderId="0" xfId="0" applyNumberFormat="1" applyFont="1" applyAlignment="1">
      <alignment horizontal="center" vertical="center"/>
    </xf>
    <xf numFmtId="1" fontId="23" fillId="0" borderId="0" xfId="0" applyNumberFormat="1" applyFont="1" applyAlignment="1">
      <alignment horizontal="center" vertical="center"/>
    </xf>
    <xf numFmtId="0" fontId="23" fillId="0" borderId="0" xfId="0" applyFont="1"/>
    <xf numFmtId="0" fontId="23" fillId="0" borderId="0" xfId="0" applyFont="1" applyAlignment="1">
      <alignment horizontal="center" vertical="center"/>
    </xf>
    <xf numFmtId="3" fontId="22" fillId="0" borderId="0" xfId="0" applyNumberFormat="1" applyFont="1" applyAlignment="1">
      <alignment horizontal="left" vertical="center"/>
    </xf>
    <xf numFmtId="1" fontId="22" fillId="0" borderId="0" xfId="0" applyNumberFormat="1" applyFont="1" applyAlignment="1">
      <alignment vertical="center"/>
    </xf>
    <xf numFmtId="0" fontId="23" fillId="0" borderId="10" xfId="0" applyFont="1" applyBorder="1" applyAlignment="1">
      <alignment horizontal="right" vertical="center"/>
    </xf>
    <xf numFmtId="0" fontId="23" fillId="0" borderId="10" xfId="0" applyFont="1" applyBorder="1" applyAlignment="1">
      <alignment horizontal="center" vertical="center"/>
    </xf>
    <xf numFmtId="3" fontId="23" fillId="0" borderId="10" xfId="0" applyNumberFormat="1" applyFont="1" applyBorder="1" applyAlignment="1">
      <alignment horizontal="left" vertical="center"/>
    </xf>
    <xf numFmtId="0" fontId="22" fillId="0" borderId="0" xfId="0" applyFont="1" applyAlignment="1">
      <alignment horizontal="center" vertical="center"/>
    </xf>
    <xf numFmtId="0" fontId="22" fillId="0" borderId="0" xfId="0" applyFont="1" applyAlignment="1">
      <alignment horizontal="left" vertical="center"/>
    </xf>
    <xf numFmtId="3" fontId="22" fillId="0" borderId="0" xfId="0" applyNumberFormat="1" applyFont="1"/>
    <xf numFmtId="0" fontId="23" fillId="0" borderId="0" xfId="0" applyFont="1" applyAlignment="1">
      <alignment horizontal="center"/>
    </xf>
    <xf numFmtId="0" fontId="22" fillId="0" borderId="0" xfId="0" applyFont="1" applyAlignment="1">
      <alignment horizontal="center"/>
    </xf>
    <xf numFmtId="0" fontId="0" fillId="0" borderId="0" xfId="0" applyAlignment="1">
      <alignment horizontal="center" vertical="center"/>
    </xf>
    <xf numFmtId="0" fontId="0" fillId="0" borderId="0" xfId="0" applyAlignment="1">
      <alignment horizontal="left" vertical="center"/>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160;\rahim\Work%20No.04%20C.C%20Block.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heet2"/>
      <sheetName val="Sheet3"/>
      <sheetName val="Sheet4"/>
      <sheetName val="Sheet5"/>
      <sheetName val="Sheet6"/>
      <sheetName val="Sheet7"/>
    </sheetNames>
    <sheetDataSet>
      <sheetData sheetId="0" refreshError="1"/>
      <sheetData sheetId="1" refreshError="1"/>
      <sheetData sheetId="2">
        <row r="1">
          <cell r="A1" t="str">
            <v>Detail Working Estimate of Construction of C.C Block Street at Village Sarhandi-abad and Mohbat Khan Burgari, Union Council Tando Saindad, District Council, Tando Muhammad Khan.</v>
          </cell>
        </row>
        <row r="2">
          <cell r="A2" t="str">
            <v>1. Barrow pit earth excavation undressed  lead upto 100 ft. (a) in ordinary soil). (G.S.I No.03, P-01).</v>
          </cell>
        </row>
        <row r="5">
          <cell r="C5">
            <v>33566.666666666672</v>
          </cell>
          <cell r="I5">
            <v>2117.5</v>
          </cell>
        </row>
        <row r="6">
          <cell r="A6" t="str">
            <v>2. Dressing and leveling of earth work to designed section etc complete.
(b) In Ordinary or Hard soil. (G.S.I No 11, P-3).</v>
          </cell>
        </row>
        <row r="8">
          <cell r="I8">
            <v>187.55</v>
          </cell>
        </row>
        <row r="9">
          <cell r="A9" t="str">
            <v>3. Carriage of 100 cft / 5 Tons of all materials like stone aggregate, spawal coal,lime,surkhi,etc. B.G. Rails fastenings points &amp; crossing Bridges, Girders, Pipes, Sheets Rails,M.S. Bars etc. or 1000 Nos. bricks, (10"x5"x3") or 1000 Nos. tiles (12"x6"x2") or 150 cft. of timbers or 100 Maunds of fuel wood by truck or any other means owned by the contractors.(Car.S.I.No.1 P.No.1)</v>
          </cell>
        </row>
        <row r="11">
          <cell r="I11">
            <v>5794.1</v>
          </cell>
        </row>
        <row r="12">
          <cell r="A12" t="str">
            <v>4. Cement Concrete brick or stone ballast 1-1/2" to 2" Gauge Ratio. (1:4:8). (G.S.I.No.4(b) P-14).</v>
          </cell>
        </row>
        <row r="15">
          <cell r="C15">
            <v>4664</v>
          </cell>
          <cell r="I15">
            <v>9416.2800000000007</v>
          </cell>
        </row>
        <row r="16">
          <cell r="A16" t="str">
            <v>5. Cement concrete plain i/c placing, compacting, finishing, and curing complete (including screening and washing of stone aggregate without shuttering). Ratio (1:2:4). (G.S.I.No.5(f) P-15).</v>
          </cell>
        </row>
        <row r="19">
          <cell r="C19">
            <v>3533.3333333333335</v>
          </cell>
          <cell r="I19">
            <v>14429.25</v>
          </cell>
        </row>
        <row r="20">
          <cell r="A20" t="str">
            <v>6. Erection and removal of centering for R.C.C or plain C.C works for Partial wood vertical B class. (G.S.I.No.18(b-II) P-21).</v>
          </cell>
        </row>
        <row r="22">
          <cell r="C22">
            <v>400</v>
          </cell>
          <cell r="I22">
            <v>3127.41</v>
          </cell>
        </row>
      </sheetData>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Y28"/>
  <sheetViews>
    <sheetView tabSelected="1" workbookViewId="0">
      <selection activeCell="A2" sqref="A2:R2"/>
    </sheetView>
  </sheetViews>
  <sheetFormatPr defaultRowHeight="15"/>
  <cols>
    <col min="1" max="1" width="4.42578125" customWidth="1"/>
    <col min="2" max="2" width="2.7109375" customWidth="1"/>
    <col min="3" max="3" width="8.42578125" customWidth="1"/>
    <col min="4" max="4" width="4.140625" customWidth="1"/>
    <col min="5" max="5" width="7.85546875" customWidth="1"/>
    <col min="6" max="6" width="2.7109375" customWidth="1"/>
    <col min="7" max="7" width="5.28515625" customWidth="1"/>
    <col min="8" max="8" width="2.85546875" customWidth="1"/>
    <col min="9" max="9" width="8.5703125" customWidth="1"/>
    <col min="10" max="10" width="3.140625" customWidth="1"/>
    <col min="11" max="11" width="5.7109375" customWidth="1"/>
    <col min="12" max="12" width="2.85546875" customWidth="1"/>
    <col min="13" max="13" width="4.5703125" customWidth="1"/>
    <col min="14" max="14" width="3.7109375" customWidth="1"/>
    <col min="15" max="15" width="8.28515625" customWidth="1"/>
    <col min="16" max="16" width="4" customWidth="1"/>
    <col min="17" max="17" width="3.5703125" style="149" customWidth="1"/>
    <col min="18" max="18" width="9.7109375" style="150" customWidth="1"/>
  </cols>
  <sheetData>
    <row r="1" spans="1:19" ht="22.5" customHeight="1">
      <c r="A1" s="123" t="s">
        <v>38</v>
      </c>
      <c r="B1" s="123"/>
      <c r="C1" s="123"/>
      <c r="D1" s="123"/>
      <c r="E1" s="123"/>
      <c r="F1" s="123"/>
      <c r="G1" s="123"/>
      <c r="H1" s="123"/>
      <c r="I1" s="123"/>
      <c r="J1" s="123"/>
      <c r="K1" s="123"/>
      <c r="L1" s="123"/>
      <c r="M1" s="123"/>
      <c r="N1" s="123"/>
      <c r="O1" s="123"/>
      <c r="P1" s="123"/>
      <c r="Q1" s="123"/>
      <c r="R1" s="123"/>
    </row>
    <row r="2" spans="1:19" ht="42.75" customHeight="1">
      <c r="A2" s="124" t="s">
        <v>0</v>
      </c>
      <c r="B2" s="124"/>
      <c r="C2" s="124"/>
      <c r="D2" s="124"/>
      <c r="E2" s="124"/>
      <c r="F2" s="124"/>
      <c r="G2" s="124"/>
      <c r="H2" s="124"/>
      <c r="I2" s="124"/>
      <c r="J2" s="124"/>
      <c r="K2" s="124"/>
      <c r="L2" s="124"/>
      <c r="M2" s="124"/>
      <c r="N2" s="124"/>
      <c r="O2" s="124"/>
      <c r="P2" s="124"/>
      <c r="Q2" s="124"/>
      <c r="R2" s="124"/>
    </row>
    <row r="3" spans="1:19" s="127" customFormat="1" ht="48" customHeight="1">
      <c r="A3" s="125" t="str">
        <f>[1]Sheet3!A1</f>
        <v>Detail Working Estimate of Construction of C.C Block Street at Village Sarhandi-abad and Mohbat Khan Burgari, Union Council Tando Saindad, District Council, Tando Muhammad Khan.</v>
      </c>
      <c r="B3" s="125"/>
      <c r="C3" s="125"/>
      <c r="D3" s="125"/>
      <c r="E3" s="125"/>
      <c r="F3" s="125"/>
      <c r="G3" s="125"/>
      <c r="H3" s="125"/>
      <c r="I3" s="125"/>
      <c r="J3" s="125"/>
      <c r="K3" s="125"/>
      <c r="L3" s="125"/>
      <c r="M3" s="125"/>
      <c r="N3" s="125"/>
      <c r="O3" s="125"/>
      <c r="P3" s="125"/>
      <c r="Q3" s="125"/>
      <c r="R3" s="125"/>
      <c r="S3" s="126"/>
    </row>
    <row r="4" spans="1:19" s="127" customFormat="1" ht="22.5" customHeight="1">
      <c r="A4" s="128" t="str">
        <f>[1]Sheet3!A2</f>
        <v>1. Barrow pit earth excavation undressed  lead upto 100 ft. (a) in ordinary soil). (G.S.I No.03, P-01).</v>
      </c>
      <c r="B4" s="128"/>
      <c r="C4" s="128"/>
      <c r="D4" s="128"/>
      <c r="E4" s="128"/>
      <c r="F4" s="128"/>
      <c r="G4" s="128"/>
      <c r="H4" s="128"/>
      <c r="I4" s="128"/>
      <c r="J4" s="128"/>
      <c r="K4" s="128"/>
      <c r="L4" s="128"/>
      <c r="M4" s="128"/>
      <c r="N4" s="128"/>
      <c r="O4" s="128"/>
      <c r="P4" s="128"/>
      <c r="Q4" s="129"/>
      <c r="R4" s="129"/>
    </row>
    <row r="5" spans="1:19" s="137" customFormat="1" ht="30.75" customHeight="1">
      <c r="A5" s="130" t="s">
        <v>39</v>
      </c>
      <c r="B5" s="130"/>
      <c r="C5" s="131">
        <f>[1]Sheet3!C5</f>
        <v>33566.666666666672</v>
      </c>
      <c r="D5" s="132" t="s">
        <v>2</v>
      </c>
      <c r="E5" s="132"/>
      <c r="F5" s="133" t="s">
        <v>40</v>
      </c>
      <c r="G5" s="133"/>
      <c r="H5" s="133"/>
      <c r="I5" s="134">
        <f>[1]Sheet3!I5</f>
        <v>2117.5</v>
      </c>
      <c r="J5" s="135" t="s">
        <v>17</v>
      </c>
      <c r="K5" s="135"/>
      <c r="L5" s="135"/>
      <c r="M5" s="135"/>
      <c r="N5" s="136"/>
      <c r="O5" s="136"/>
      <c r="Q5" s="138" t="s">
        <v>41</v>
      </c>
      <c r="R5" s="139">
        <f>(C5*I5)/1000</f>
        <v>71077.416666666672</v>
      </c>
    </row>
    <row r="6" spans="1:19" s="127" customFormat="1" ht="37.5" customHeight="1">
      <c r="A6" s="128" t="str">
        <f>[1]Sheet3!A6</f>
        <v>2. Dressing and leveling of earth work to designed section etc complete.
(b) In Ordinary or Hard soil. (G.S.I No 11, P-3).</v>
      </c>
      <c r="B6" s="128"/>
      <c r="C6" s="128"/>
      <c r="D6" s="128"/>
      <c r="E6" s="128"/>
      <c r="F6" s="128"/>
      <c r="G6" s="128"/>
      <c r="H6" s="128"/>
      <c r="I6" s="128"/>
      <c r="J6" s="128"/>
      <c r="K6" s="128"/>
      <c r="L6" s="128"/>
      <c r="M6" s="128"/>
      <c r="N6" s="128"/>
      <c r="O6" s="128"/>
      <c r="P6" s="128"/>
      <c r="Q6" s="129"/>
      <c r="R6" s="129"/>
    </row>
    <row r="7" spans="1:19" s="137" customFormat="1" ht="30" customHeight="1">
      <c r="A7" s="130" t="s">
        <v>39</v>
      </c>
      <c r="B7" s="130"/>
      <c r="C7" s="131">
        <f>C5</f>
        <v>33566.666666666672</v>
      </c>
      <c r="D7" s="132" t="s">
        <v>2</v>
      </c>
      <c r="E7" s="132"/>
      <c r="F7" s="133" t="s">
        <v>40</v>
      </c>
      <c r="G7" s="133"/>
      <c r="H7" s="133"/>
      <c r="I7" s="134">
        <f>[1]Sheet3!I8</f>
        <v>187.55</v>
      </c>
      <c r="J7" s="135" t="s">
        <v>17</v>
      </c>
      <c r="K7" s="135"/>
      <c r="L7" s="135"/>
      <c r="M7" s="135"/>
      <c r="N7" s="136"/>
      <c r="O7" s="136"/>
      <c r="Q7" s="138" t="s">
        <v>41</v>
      </c>
      <c r="R7" s="139">
        <f>(C7*I7)/1000</f>
        <v>6295.4283333333351</v>
      </c>
    </row>
    <row r="8" spans="1:19" s="127" customFormat="1" ht="71.25" customHeight="1">
      <c r="A8" s="128" t="str">
        <f>[1]Sheet3!A9</f>
        <v>3. Carriage of 100 cft / 5 Tons of all materials like stone aggregate, spawal coal,lime,surkhi,etc. B.G. Rails fastenings points &amp; crossing Bridges, Girders, Pipes, Sheets Rails,M.S. Bars etc. or 1000 Nos. bricks, (10"x5"x3") or 1000 Nos. tiles (12"x6"x2") or 150 cft. of timbers or 100 Maunds of fuel wood by truck or any other means owned by the contractors.(Car.S.I.No.1 P.No.1)</v>
      </c>
      <c r="B8" s="128"/>
      <c r="C8" s="128"/>
      <c r="D8" s="128"/>
      <c r="E8" s="128"/>
      <c r="F8" s="128"/>
      <c r="G8" s="128"/>
      <c r="H8" s="128"/>
      <c r="I8" s="128"/>
      <c r="J8" s="128"/>
      <c r="K8" s="128"/>
      <c r="L8" s="128"/>
      <c r="M8" s="128"/>
      <c r="N8" s="128"/>
      <c r="O8" s="128"/>
      <c r="P8" s="128"/>
      <c r="Q8" s="129"/>
      <c r="R8" s="129"/>
    </row>
    <row r="9" spans="1:19" s="137" customFormat="1" ht="26.25" customHeight="1">
      <c r="A9" s="130" t="s">
        <v>39</v>
      </c>
      <c r="B9" s="130"/>
      <c r="C9" s="131">
        <f>C5</f>
        <v>33566.666666666672</v>
      </c>
      <c r="D9" s="132" t="s">
        <v>2</v>
      </c>
      <c r="E9" s="132"/>
      <c r="F9" s="133" t="s">
        <v>40</v>
      </c>
      <c r="G9" s="133"/>
      <c r="H9" s="133"/>
      <c r="I9" s="134">
        <f>[1]Sheet3!I11</f>
        <v>5794.1</v>
      </c>
      <c r="J9" s="135" t="s">
        <v>17</v>
      </c>
      <c r="K9" s="135"/>
      <c r="L9" s="135"/>
      <c r="M9" s="135"/>
      <c r="N9" s="136"/>
      <c r="O9" s="136"/>
      <c r="Q9" s="138" t="s">
        <v>41</v>
      </c>
      <c r="R9" s="139">
        <f>(C9*I9)/1000</f>
        <v>194488.62333333338</v>
      </c>
    </row>
    <row r="10" spans="1:19" s="127" customFormat="1" ht="20.25" customHeight="1">
      <c r="A10" s="128" t="str">
        <f>[1]Sheet3!A12</f>
        <v>4. Cement Concrete brick or stone ballast 1-1/2" to 2" Gauge Ratio. (1:4:8). (G.S.I.No.4(b) P-14).</v>
      </c>
      <c r="B10" s="128"/>
      <c r="C10" s="128"/>
      <c r="D10" s="128"/>
      <c r="E10" s="128"/>
      <c r="F10" s="128"/>
      <c r="G10" s="128"/>
      <c r="H10" s="128"/>
      <c r="I10" s="128"/>
      <c r="J10" s="128"/>
      <c r="K10" s="128"/>
      <c r="L10" s="128"/>
      <c r="M10" s="128"/>
      <c r="N10" s="128"/>
      <c r="O10" s="128"/>
      <c r="P10" s="128"/>
      <c r="Q10" s="129"/>
      <c r="R10" s="129"/>
    </row>
    <row r="11" spans="1:19" s="137" customFormat="1" ht="30" customHeight="1">
      <c r="A11" s="130" t="s">
        <v>39</v>
      </c>
      <c r="B11" s="130"/>
      <c r="C11" s="131">
        <f>[1]Sheet3!C15</f>
        <v>4664</v>
      </c>
      <c r="D11" s="132" t="s">
        <v>2</v>
      </c>
      <c r="E11" s="132"/>
      <c r="F11" s="133" t="s">
        <v>40</v>
      </c>
      <c r="G11" s="133"/>
      <c r="H11" s="133"/>
      <c r="I11" s="134">
        <f>[1]Sheet3!I15</f>
        <v>9416.2800000000007</v>
      </c>
      <c r="J11" s="135" t="s">
        <v>19</v>
      </c>
      <c r="K11" s="135"/>
      <c r="L11" s="135"/>
      <c r="M11" s="135"/>
      <c r="N11" s="136"/>
      <c r="O11" s="136"/>
      <c r="Q11" s="138" t="s">
        <v>41</v>
      </c>
      <c r="R11" s="139">
        <f>(C11*I11)%</f>
        <v>439175.29920000001</v>
      </c>
    </row>
    <row r="12" spans="1:19" s="127" customFormat="1" ht="39" customHeight="1">
      <c r="A12" s="128" t="str">
        <f>[1]Sheet3!A16</f>
        <v>5. Cement concrete plain i/c placing, compacting, finishing, and curing complete (including screening and washing of stone aggregate without shuttering). Ratio (1:2:4). (G.S.I.No.5(f) P-15).</v>
      </c>
      <c r="B12" s="128"/>
      <c r="C12" s="128"/>
      <c r="D12" s="128"/>
      <c r="E12" s="128"/>
      <c r="F12" s="128"/>
      <c r="G12" s="128"/>
      <c r="H12" s="128"/>
      <c r="I12" s="128"/>
      <c r="J12" s="128"/>
      <c r="K12" s="128"/>
      <c r="L12" s="128"/>
      <c r="M12" s="128"/>
      <c r="N12" s="128"/>
      <c r="O12" s="128"/>
      <c r="P12" s="128"/>
      <c r="Q12" s="129"/>
      <c r="R12" s="129"/>
    </row>
    <row r="13" spans="1:19" s="137" customFormat="1" ht="29.25" customHeight="1">
      <c r="A13" s="130" t="s">
        <v>39</v>
      </c>
      <c r="B13" s="130"/>
      <c r="C13" s="131">
        <f>[1]Sheet3!C19</f>
        <v>3533.3333333333335</v>
      </c>
      <c r="D13" s="132" t="s">
        <v>2</v>
      </c>
      <c r="E13" s="132"/>
      <c r="F13" s="133" t="s">
        <v>40</v>
      </c>
      <c r="G13" s="133"/>
      <c r="H13" s="133"/>
      <c r="I13" s="134">
        <f>[1]Sheet3!I19</f>
        <v>14429.25</v>
      </c>
      <c r="J13" s="135" t="s">
        <v>19</v>
      </c>
      <c r="K13" s="135"/>
      <c r="L13" s="135"/>
      <c r="M13" s="135"/>
      <c r="N13" s="136"/>
      <c r="O13" s="136"/>
      <c r="Q13" s="138" t="s">
        <v>41</v>
      </c>
      <c r="R13" s="139">
        <f>(C13*I13)%</f>
        <v>509833.5</v>
      </c>
    </row>
    <row r="14" spans="1:19" s="127" customFormat="1" ht="36.75" customHeight="1">
      <c r="A14" s="128" t="str">
        <f>[1]Sheet3!A20</f>
        <v>6. Erection and removal of centering for R.C.C or plain C.C works for Partial wood vertical B class. (G.S.I.No.18(b-II) P-21).</v>
      </c>
      <c r="B14" s="128"/>
      <c r="C14" s="128"/>
      <c r="D14" s="128"/>
      <c r="E14" s="128"/>
      <c r="F14" s="128"/>
      <c r="G14" s="128"/>
      <c r="H14" s="128"/>
      <c r="I14" s="128"/>
      <c r="J14" s="128"/>
      <c r="K14" s="128"/>
      <c r="L14" s="128"/>
      <c r="M14" s="128"/>
      <c r="N14" s="128"/>
      <c r="O14" s="128"/>
      <c r="P14" s="128"/>
      <c r="Q14" s="140"/>
      <c r="R14" s="140"/>
    </row>
    <row r="15" spans="1:19" s="137" customFormat="1" ht="30" customHeight="1">
      <c r="A15" s="130" t="s">
        <v>39</v>
      </c>
      <c r="B15" s="130"/>
      <c r="C15" s="131">
        <f>[1]Sheet3!C22</f>
        <v>400</v>
      </c>
      <c r="D15" s="132" t="s">
        <v>4</v>
      </c>
      <c r="E15" s="132"/>
      <c r="F15" s="133" t="s">
        <v>40</v>
      </c>
      <c r="G15" s="133"/>
      <c r="H15" s="133"/>
      <c r="I15" s="134">
        <f>[1]Sheet3!I22</f>
        <v>3127.41</v>
      </c>
      <c r="J15" s="135" t="s">
        <v>25</v>
      </c>
      <c r="K15" s="135"/>
      <c r="L15" s="135"/>
      <c r="M15" s="135"/>
      <c r="N15" s="136"/>
      <c r="O15" s="136"/>
      <c r="Q15" s="138" t="s">
        <v>41</v>
      </c>
      <c r="R15" s="139">
        <f>(C15*I15)%</f>
        <v>12509.64</v>
      </c>
    </row>
    <row r="16" spans="1:19" s="127" customFormat="1" ht="24.75" customHeight="1">
      <c r="O16" s="141" t="s">
        <v>42</v>
      </c>
      <c r="P16" s="141"/>
      <c r="Q16" s="142" t="s">
        <v>41</v>
      </c>
      <c r="R16" s="143">
        <f>SUM(R5:R15)</f>
        <v>1233379.9075333334</v>
      </c>
    </row>
    <row r="17" spans="3:25" s="127" customFormat="1" ht="16.5">
      <c r="Q17" s="144"/>
      <c r="R17" s="145"/>
      <c r="Y17" s="146"/>
    </row>
    <row r="18" spans="3:25" s="127" customFormat="1" ht="16.5">
      <c r="Q18" s="144"/>
      <c r="R18" s="145"/>
    </row>
    <row r="19" spans="3:25" s="127" customFormat="1" ht="16.5">
      <c r="C19" s="147" t="s">
        <v>43</v>
      </c>
      <c r="J19" s="147"/>
      <c r="Q19" s="147" t="s">
        <v>44</v>
      </c>
      <c r="R19" s="145"/>
    </row>
    <row r="20" spans="3:25" s="127" customFormat="1" ht="16.5">
      <c r="D20" s="148"/>
      <c r="J20" s="148"/>
      <c r="Q20" s="148" t="s">
        <v>45</v>
      </c>
      <c r="R20" s="145"/>
    </row>
    <row r="21" spans="3:25" s="127" customFormat="1" ht="16.5">
      <c r="D21" s="148"/>
      <c r="J21" s="148"/>
      <c r="Q21" s="148" t="s">
        <v>46</v>
      </c>
      <c r="R21" s="145"/>
    </row>
    <row r="22" spans="3:25" s="127" customFormat="1" ht="16.5" customHeight="1">
      <c r="I22" s="147" t="s">
        <v>47</v>
      </c>
      <c r="Q22" s="144"/>
      <c r="R22" s="145"/>
    </row>
    <row r="23" spans="3:25" s="127" customFormat="1" ht="16.5">
      <c r="I23" s="148" t="s">
        <v>45</v>
      </c>
      <c r="Q23" s="144"/>
      <c r="R23" s="145"/>
    </row>
    <row r="24" spans="3:25" s="127" customFormat="1" ht="16.5">
      <c r="I24" s="148" t="s">
        <v>46</v>
      </c>
      <c r="J24" s="147"/>
      <c r="Q24" s="144"/>
      <c r="R24" s="145"/>
    </row>
    <row r="25" spans="3:25" s="127" customFormat="1" ht="16.5">
      <c r="J25" s="148"/>
      <c r="Q25" s="144"/>
      <c r="R25" s="145"/>
    </row>
    <row r="26" spans="3:25" s="127" customFormat="1" ht="16.5">
      <c r="J26" s="148"/>
      <c r="Q26" s="144"/>
      <c r="R26" s="145"/>
    </row>
    <row r="27" spans="3:25" s="127" customFormat="1" ht="16.5">
      <c r="Q27" s="144"/>
      <c r="R27" s="145"/>
    </row>
    <row r="28" spans="3:25" s="127" customFormat="1" ht="16.5">
      <c r="Q28" s="144"/>
      <c r="R28" s="145"/>
    </row>
  </sheetData>
  <mergeCells count="34">
    <mergeCell ref="A15:B15"/>
    <mergeCell ref="D15:E15"/>
    <mergeCell ref="F15:H15"/>
    <mergeCell ref="J15:M15"/>
    <mergeCell ref="O16:P16"/>
    <mergeCell ref="A12:P12"/>
    <mergeCell ref="A13:B13"/>
    <mergeCell ref="D13:E13"/>
    <mergeCell ref="F13:H13"/>
    <mergeCell ref="J13:M13"/>
    <mergeCell ref="A14:P14"/>
    <mergeCell ref="A9:B9"/>
    <mergeCell ref="D9:E9"/>
    <mergeCell ref="F9:H9"/>
    <mergeCell ref="J9:M9"/>
    <mergeCell ref="A10:P10"/>
    <mergeCell ref="A11:B11"/>
    <mergeCell ref="D11:E11"/>
    <mergeCell ref="F11:H11"/>
    <mergeCell ref="J11:M11"/>
    <mergeCell ref="A6:P6"/>
    <mergeCell ref="A7:B7"/>
    <mergeCell ref="D7:E7"/>
    <mergeCell ref="F7:H7"/>
    <mergeCell ref="J7:M7"/>
    <mergeCell ref="A8:P8"/>
    <mergeCell ref="A1:R1"/>
    <mergeCell ref="A2:R2"/>
    <mergeCell ref="A3:R3"/>
    <mergeCell ref="A4:P4"/>
    <mergeCell ref="A5:B5"/>
    <mergeCell ref="D5:E5"/>
    <mergeCell ref="F5:H5"/>
    <mergeCell ref="J5:M5"/>
  </mergeCells>
  <pageMargins left="0.45" right="0.45" top="0.5" bottom="0.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dimension ref="A1:R29"/>
  <sheetViews>
    <sheetView workbookViewId="0">
      <selection activeCell="A14" sqref="A14"/>
    </sheetView>
  </sheetViews>
  <sheetFormatPr defaultRowHeight="15"/>
  <cols>
    <col min="1" max="1" width="9.42578125" customWidth="1"/>
    <col min="2" max="2" width="3.7109375" customWidth="1"/>
    <col min="3" max="3" width="5.42578125" customWidth="1"/>
    <col min="4" max="4" width="48.42578125" customWidth="1"/>
    <col min="5" max="5" width="10.42578125" customWidth="1"/>
    <col min="6" max="6" width="8.5703125" customWidth="1"/>
    <col min="7" max="7" width="4" customWidth="1"/>
    <col min="8" max="8" width="11.28515625" style="34" customWidth="1"/>
  </cols>
  <sheetData>
    <row r="1" spans="1:18" ht="21" customHeight="1">
      <c r="A1" s="100" t="s">
        <v>0</v>
      </c>
      <c r="B1" s="100"/>
      <c r="C1" s="100"/>
      <c r="D1" s="100"/>
      <c r="E1" s="100"/>
      <c r="F1" s="100"/>
      <c r="G1" s="100"/>
      <c r="H1" s="100"/>
      <c r="I1" s="65"/>
      <c r="J1" s="65"/>
      <c r="K1" s="65"/>
      <c r="L1" s="65"/>
      <c r="M1" s="65"/>
      <c r="N1" s="65"/>
      <c r="O1" s="65"/>
      <c r="P1" s="65"/>
      <c r="Q1" s="65"/>
      <c r="R1" s="65"/>
    </row>
    <row r="2" spans="1:18" ht="33" customHeight="1">
      <c r="A2" s="101" t="s">
        <v>28</v>
      </c>
      <c r="B2" s="101"/>
      <c r="C2" s="101"/>
      <c r="D2" s="102" t="s">
        <v>1</v>
      </c>
      <c r="E2" s="102"/>
      <c r="F2" s="102"/>
      <c r="G2" s="102"/>
      <c r="H2" s="102"/>
      <c r="I2" s="64"/>
      <c r="J2" s="64"/>
      <c r="K2" s="64"/>
      <c r="L2" s="64"/>
      <c r="M2" s="64"/>
      <c r="N2" s="64"/>
      <c r="O2" s="64"/>
      <c r="P2" s="64"/>
      <c r="Q2" s="64"/>
      <c r="R2" s="64"/>
    </row>
    <row r="3" spans="1:18" ht="11.25" customHeight="1" thickBot="1">
      <c r="A3" s="1"/>
      <c r="B3" s="2"/>
      <c r="C3" s="3"/>
      <c r="D3" s="3"/>
      <c r="E3" s="4"/>
      <c r="F3" s="5"/>
      <c r="G3" s="5"/>
      <c r="H3" s="32"/>
      <c r="I3" s="6"/>
      <c r="J3" s="7"/>
      <c r="K3" s="8"/>
      <c r="L3" s="9"/>
      <c r="M3" s="7"/>
      <c r="N3" s="7"/>
      <c r="O3" s="6"/>
      <c r="P3" s="10"/>
      <c r="Q3" s="5"/>
      <c r="R3" s="11"/>
    </row>
    <row r="4" spans="1:18">
      <c r="A4" s="115" t="s">
        <v>9</v>
      </c>
      <c r="B4" s="115"/>
      <c r="C4" s="35" t="s">
        <v>10</v>
      </c>
      <c r="D4" s="36" t="s">
        <v>11</v>
      </c>
      <c r="E4" s="36" t="s">
        <v>12</v>
      </c>
      <c r="F4" s="36" t="s">
        <v>13</v>
      </c>
      <c r="G4" s="107" t="s">
        <v>14</v>
      </c>
      <c r="H4" s="107"/>
      <c r="I4" s="12"/>
      <c r="J4" s="13"/>
      <c r="K4" s="14"/>
      <c r="L4" s="13"/>
      <c r="M4" s="56"/>
      <c r="N4" s="56"/>
      <c r="O4" s="56"/>
      <c r="P4" s="56"/>
      <c r="Q4" s="47"/>
      <c r="R4" s="11"/>
    </row>
    <row r="5" spans="1:18" ht="44.25" customHeight="1">
      <c r="A5" s="103"/>
      <c r="B5" s="104"/>
      <c r="C5" s="77" t="s">
        <v>15</v>
      </c>
      <c r="D5" s="78" t="s">
        <v>16</v>
      </c>
      <c r="E5" s="108"/>
      <c r="F5" s="109"/>
      <c r="G5" s="109"/>
      <c r="H5" s="110"/>
      <c r="I5" s="3"/>
      <c r="J5" s="3"/>
      <c r="K5" s="14"/>
      <c r="L5" s="3"/>
      <c r="M5" s="57"/>
      <c r="N5" s="57"/>
      <c r="O5" s="58"/>
      <c r="P5" s="59"/>
      <c r="Q5" s="47"/>
      <c r="R5" s="11"/>
    </row>
    <row r="6" spans="1:18" ht="18" customHeight="1">
      <c r="A6" s="79"/>
      <c r="B6" s="80" t="s">
        <v>2</v>
      </c>
      <c r="C6" s="81"/>
      <c r="D6" s="82"/>
      <c r="E6" s="83"/>
      <c r="F6" s="84" t="s">
        <v>17</v>
      </c>
      <c r="G6" s="85" t="s">
        <v>3</v>
      </c>
      <c r="H6" s="86">
        <f>E6*A6/1000</f>
        <v>0</v>
      </c>
      <c r="I6" s="15"/>
      <c r="J6" s="15"/>
      <c r="K6" s="16"/>
      <c r="L6" s="15"/>
      <c r="M6" s="60"/>
      <c r="N6" s="42"/>
      <c r="O6" s="42"/>
      <c r="P6" s="61"/>
      <c r="Q6" s="62"/>
      <c r="R6" s="18"/>
    </row>
    <row r="7" spans="1:18" ht="30.75" customHeight="1">
      <c r="A7" s="105"/>
      <c r="B7" s="106"/>
      <c r="C7" s="77" t="s">
        <v>18</v>
      </c>
      <c r="D7" s="78" t="s">
        <v>36</v>
      </c>
      <c r="E7" s="111"/>
      <c r="F7" s="105"/>
      <c r="G7" s="105"/>
      <c r="H7" s="106"/>
      <c r="I7" s="15"/>
      <c r="J7" s="15"/>
      <c r="K7" s="16"/>
      <c r="L7" s="15"/>
      <c r="M7" s="60"/>
      <c r="N7" s="42"/>
      <c r="O7" s="42"/>
      <c r="P7" s="61"/>
      <c r="Q7" s="62"/>
      <c r="R7" s="18"/>
    </row>
    <row r="8" spans="1:18" ht="18.75" customHeight="1">
      <c r="A8" s="79"/>
      <c r="B8" s="80" t="s">
        <v>2</v>
      </c>
      <c r="C8" s="81"/>
      <c r="D8" s="82"/>
      <c r="E8" s="83"/>
      <c r="F8" s="84" t="s">
        <v>17</v>
      </c>
      <c r="G8" s="85" t="s">
        <v>3</v>
      </c>
      <c r="H8" s="86">
        <f>E8*A8/1000</f>
        <v>0</v>
      </c>
      <c r="I8" s="15"/>
      <c r="J8" s="15"/>
      <c r="K8" s="16"/>
      <c r="L8" s="15"/>
      <c r="M8" s="60"/>
      <c r="N8" s="42"/>
      <c r="O8" s="42"/>
      <c r="P8" s="61"/>
      <c r="Q8" s="62"/>
      <c r="R8" s="18"/>
    </row>
    <row r="9" spans="1:18" ht="33" customHeight="1">
      <c r="A9" s="105"/>
      <c r="B9" s="106"/>
      <c r="C9" s="77" t="s">
        <v>22</v>
      </c>
      <c r="D9" s="87" t="s">
        <v>37</v>
      </c>
      <c r="E9" s="119"/>
      <c r="F9" s="120"/>
      <c r="G9" s="120"/>
      <c r="H9" s="121"/>
      <c r="I9" s="19"/>
      <c r="J9" s="15"/>
      <c r="K9" s="20"/>
      <c r="L9" s="15"/>
      <c r="M9" s="63"/>
      <c r="N9" s="63"/>
      <c r="O9" s="42"/>
      <c r="P9" s="42"/>
      <c r="Q9" s="42"/>
      <c r="R9" s="21"/>
    </row>
    <row r="10" spans="1:18" ht="18.75" customHeight="1">
      <c r="A10" s="79"/>
      <c r="B10" s="80" t="s">
        <v>2</v>
      </c>
      <c r="C10" s="81"/>
      <c r="D10" s="82"/>
      <c r="E10" s="83"/>
      <c r="F10" s="84" t="s">
        <v>19</v>
      </c>
      <c r="G10" s="85" t="s">
        <v>3</v>
      </c>
      <c r="H10" s="86">
        <f>E10*A10%</f>
        <v>0</v>
      </c>
      <c r="I10" s="15"/>
      <c r="J10" s="15"/>
      <c r="K10" s="16"/>
      <c r="L10" s="15"/>
      <c r="M10" s="60"/>
      <c r="N10" s="42"/>
      <c r="O10" s="42"/>
      <c r="P10" s="61"/>
      <c r="Q10" s="62"/>
      <c r="R10" s="18"/>
    </row>
    <row r="11" spans="1:18" ht="58.5" customHeight="1">
      <c r="A11" s="105"/>
      <c r="B11" s="106"/>
      <c r="C11" s="77" t="s">
        <v>21</v>
      </c>
      <c r="D11" s="87" t="s">
        <v>20</v>
      </c>
      <c r="E11" s="111"/>
      <c r="F11" s="105"/>
      <c r="G11" s="105"/>
      <c r="H11" s="106"/>
      <c r="I11" s="15"/>
      <c r="J11" s="15"/>
      <c r="K11" s="16"/>
      <c r="L11" s="15"/>
      <c r="M11" s="60"/>
      <c r="N11" s="42"/>
      <c r="O11" s="42"/>
      <c r="P11" s="61"/>
      <c r="Q11" s="62"/>
      <c r="R11" s="18"/>
    </row>
    <row r="12" spans="1:18" ht="18.75" customHeight="1">
      <c r="A12" s="79"/>
      <c r="B12" s="80" t="s">
        <v>2</v>
      </c>
      <c r="C12" s="81"/>
      <c r="D12" s="82"/>
      <c r="E12" s="83"/>
      <c r="F12" s="84" t="s">
        <v>19</v>
      </c>
      <c r="G12" s="85" t="s">
        <v>3</v>
      </c>
      <c r="H12" s="86">
        <f>E12*A12%</f>
        <v>0</v>
      </c>
      <c r="I12" s="15"/>
      <c r="J12" s="15"/>
      <c r="K12" s="16"/>
      <c r="L12" s="15"/>
      <c r="M12" s="41"/>
      <c r="N12" s="42"/>
      <c r="O12" s="43"/>
      <c r="P12" s="44"/>
      <c r="Q12" s="45"/>
      <c r="R12" s="46"/>
    </row>
    <row r="13" spans="1:18" ht="44.25" customHeight="1">
      <c r="A13" s="105"/>
      <c r="B13" s="106"/>
      <c r="C13" s="88" t="s">
        <v>24</v>
      </c>
      <c r="D13" s="89" t="s">
        <v>23</v>
      </c>
      <c r="E13" s="119"/>
      <c r="F13" s="120"/>
      <c r="G13" s="120"/>
      <c r="H13" s="121"/>
      <c r="I13" s="17"/>
      <c r="J13" s="15"/>
      <c r="K13" s="20"/>
      <c r="L13" s="7"/>
      <c r="M13" s="42"/>
      <c r="N13" s="42"/>
      <c r="O13" s="43"/>
      <c r="P13" s="44"/>
      <c r="Q13" s="45"/>
      <c r="R13" s="46"/>
    </row>
    <row r="14" spans="1:18" ht="19.5" customHeight="1">
      <c r="A14" s="79"/>
      <c r="B14" s="90" t="s">
        <v>4</v>
      </c>
      <c r="C14" s="91"/>
      <c r="D14" s="92"/>
      <c r="E14" s="83"/>
      <c r="F14" s="84" t="s">
        <v>25</v>
      </c>
      <c r="G14" s="85" t="s">
        <v>3</v>
      </c>
      <c r="H14" s="86">
        <f>E14*A14%</f>
        <v>0</v>
      </c>
      <c r="I14" s="15"/>
      <c r="J14" s="15"/>
      <c r="K14" s="16"/>
      <c r="L14" s="15"/>
      <c r="M14" s="41"/>
      <c r="N14" s="42"/>
      <c r="O14" s="43"/>
      <c r="P14" s="44"/>
      <c r="Q14" s="45"/>
      <c r="R14" s="46"/>
    </row>
    <row r="15" spans="1:18" ht="25.5" customHeight="1">
      <c r="A15" s="66"/>
      <c r="B15" s="93"/>
      <c r="C15" s="94"/>
      <c r="D15" s="116" t="s">
        <v>26</v>
      </c>
      <c r="E15" s="116"/>
      <c r="F15" s="116"/>
      <c r="G15" s="95" t="s">
        <v>27</v>
      </c>
      <c r="H15" s="96">
        <f>SUM(H6:H14)</f>
        <v>0</v>
      </c>
      <c r="I15" s="22"/>
      <c r="J15" s="5"/>
      <c r="K15" s="7"/>
      <c r="L15" s="8"/>
      <c r="M15" s="46"/>
      <c r="N15" s="42"/>
      <c r="O15" s="42"/>
      <c r="P15" s="47"/>
      <c r="Q15" s="48"/>
      <c r="R15" s="46"/>
    </row>
    <row r="16" spans="1:18" ht="12" customHeight="1">
      <c r="A16" s="1"/>
      <c r="B16" s="31"/>
      <c r="C16" s="31"/>
      <c r="D16" s="31"/>
      <c r="E16" s="31"/>
      <c r="F16" s="31"/>
      <c r="G16" s="31"/>
      <c r="H16" s="33"/>
      <c r="I16" s="12"/>
      <c r="J16" s="13"/>
      <c r="K16" s="14"/>
      <c r="L16" s="13"/>
      <c r="M16" s="30"/>
      <c r="N16" s="30"/>
      <c r="O16" s="30"/>
      <c r="P16" s="30"/>
      <c r="Q16" s="47"/>
      <c r="R16" s="49"/>
    </row>
    <row r="17" spans="1:18" ht="16.5">
      <c r="A17" s="67" t="s">
        <v>30</v>
      </c>
      <c r="B17" s="114" t="s">
        <v>5</v>
      </c>
      <c r="C17" s="114"/>
      <c r="D17" s="114"/>
      <c r="E17" s="68" t="s">
        <v>3</v>
      </c>
      <c r="F17" s="117">
        <f>H15</f>
        <v>0</v>
      </c>
      <c r="G17" s="118"/>
      <c r="H17" s="118"/>
      <c r="I17" s="23"/>
      <c r="J17" s="23"/>
      <c r="K17" s="24"/>
      <c r="L17" s="23"/>
      <c r="M17" s="50"/>
      <c r="N17" s="50"/>
      <c r="O17" s="51"/>
      <c r="P17" s="52"/>
      <c r="Q17" s="53"/>
      <c r="R17" s="54"/>
    </row>
    <row r="18" spans="1:18" ht="16.5">
      <c r="A18" s="69"/>
      <c r="C18" s="69"/>
      <c r="D18" s="70"/>
      <c r="E18" s="70"/>
      <c r="F18" s="70"/>
      <c r="G18" s="70"/>
      <c r="H18" s="71"/>
      <c r="I18" s="26"/>
      <c r="J18" s="26"/>
      <c r="K18" s="27"/>
      <c r="L18" s="26"/>
      <c r="M18" s="29"/>
      <c r="N18" s="29"/>
      <c r="O18" s="29"/>
      <c r="P18" s="37"/>
      <c r="Q18" s="29"/>
      <c r="R18" s="55"/>
    </row>
    <row r="19" spans="1:18" ht="19.5" customHeight="1">
      <c r="A19" s="67" t="s">
        <v>31</v>
      </c>
      <c r="B19" s="99" t="s">
        <v>29</v>
      </c>
      <c r="C19" s="99"/>
      <c r="D19" s="99"/>
      <c r="E19" s="70"/>
      <c r="F19" s="70"/>
      <c r="G19" s="70"/>
      <c r="H19" s="71"/>
      <c r="I19" s="26"/>
      <c r="J19" s="26"/>
      <c r="K19" s="38"/>
      <c r="L19" s="29"/>
      <c r="M19" s="40"/>
      <c r="N19" s="40"/>
      <c r="O19" s="40"/>
      <c r="P19" s="37"/>
      <c r="Q19" s="29"/>
      <c r="R19" s="55"/>
    </row>
    <row r="20" spans="1:18" ht="19.5" customHeight="1">
      <c r="A20" s="25"/>
      <c r="B20" s="99" t="s">
        <v>32</v>
      </c>
      <c r="C20" s="99"/>
      <c r="D20" s="99"/>
      <c r="E20" s="99"/>
      <c r="F20" s="70"/>
      <c r="G20" s="70"/>
      <c r="H20" s="71"/>
      <c r="I20" s="26"/>
      <c r="J20" s="26"/>
      <c r="K20" s="38"/>
      <c r="L20" s="29"/>
      <c r="M20" s="29"/>
      <c r="N20" s="29"/>
      <c r="O20" s="29"/>
      <c r="P20" s="37"/>
      <c r="Q20" s="29"/>
      <c r="R20" s="55"/>
    </row>
    <row r="21" spans="1:18" ht="19.5" customHeight="1">
      <c r="A21" s="25"/>
      <c r="B21" s="99" t="s">
        <v>6</v>
      </c>
      <c r="C21" s="99"/>
      <c r="D21" s="99"/>
      <c r="E21" s="74" t="s">
        <v>3</v>
      </c>
      <c r="F21" s="75"/>
      <c r="G21" s="75"/>
      <c r="H21" s="76"/>
      <c r="I21" s="29"/>
      <c r="J21" s="29"/>
      <c r="K21" s="38"/>
      <c r="L21" s="29"/>
      <c r="M21" s="29"/>
      <c r="N21" s="29"/>
      <c r="O21" s="29"/>
      <c r="P21" s="37"/>
      <c r="Q21" s="29"/>
      <c r="R21" s="28"/>
    </row>
    <row r="22" spans="1:18" ht="15" customHeight="1">
      <c r="A22" s="25"/>
      <c r="B22" s="72"/>
      <c r="C22" s="69"/>
      <c r="D22" s="70"/>
      <c r="E22" s="70"/>
      <c r="F22" s="70"/>
      <c r="G22" s="70"/>
      <c r="H22" s="71"/>
      <c r="I22" s="26"/>
      <c r="J22" s="26"/>
      <c r="K22" s="38"/>
      <c r="L22" s="29"/>
      <c r="M22" s="29"/>
      <c r="N22" s="29"/>
      <c r="O22" s="29"/>
      <c r="P22" s="37"/>
      <c r="Q22" s="29"/>
      <c r="R22" s="28"/>
    </row>
    <row r="23" spans="1:18" ht="16.5">
      <c r="A23" s="25"/>
      <c r="B23" s="114" t="s">
        <v>7</v>
      </c>
      <c r="C23" s="114"/>
      <c r="D23" s="114"/>
      <c r="E23" s="74" t="s">
        <v>3</v>
      </c>
      <c r="F23" s="75"/>
      <c r="G23" s="75"/>
      <c r="H23" s="75"/>
      <c r="I23" s="29"/>
      <c r="J23" s="26"/>
      <c r="K23" s="39"/>
      <c r="L23" s="39"/>
      <c r="M23" s="39"/>
      <c r="N23" s="39"/>
      <c r="O23" s="39"/>
      <c r="P23" s="37"/>
      <c r="Q23" s="29"/>
      <c r="R23" s="28"/>
    </row>
    <row r="24" spans="1:18" ht="13.5" customHeight="1">
      <c r="A24" s="25"/>
      <c r="B24" s="69"/>
      <c r="C24" s="69"/>
      <c r="D24" s="70"/>
      <c r="E24" s="70"/>
      <c r="F24" s="70"/>
      <c r="G24" s="70"/>
      <c r="H24" s="71"/>
      <c r="I24" s="26"/>
      <c r="J24" s="26"/>
      <c r="K24" s="38"/>
      <c r="L24" s="29"/>
      <c r="M24" s="29"/>
      <c r="N24" s="29"/>
      <c r="O24" s="29"/>
      <c r="P24" s="37"/>
      <c r="Q24" s="29"/>
      <c r="R24" s="28"/>
    </row>
    <row r="25" spans="1:18" ht="17.25" thickBot="1">
      <c r="A25" s="25"/>
      <c r="B25" s="73" t="s">
        <v>8</v>
      </c>
      <c r="C25" s="69"/>
      <c r="D25" s="122"/>
      <c r="E25" s="122"/>
      <c r="F25" s="122"/>
      <c r="G25" s="122"/>
      <c r="H25" s="122"/>
      <c r="I25" s="26"/>
      <c r="J25" s="26"/>
      <c r="K25" s="38"/>
      <c r="L25" s="29"/>
      <c r="M25" s="29"/>
      <c r="N25" s="29"/>
      <c r="O25" s="29"/>
      <c r="P25" s="37"/>
      <c r="Q25" s="29"/>
      <c r="R25" s="28"/>
    </row>
    <row r="26" spans="1:18" ht="24" customHeight="1" thickTop="1" thickBot="1">
      <c r="A26" s="25"/>
      <c r="B26" s="73"/>
      <c r="C26" s="69"/>
      <c r="D26" s="98"/>
      <c r="E26" s="98"/>
      <c r="F26" s="98"/>
      <c r="G26" s="98"/>
      <c r="H26" s="98"/>
      <c r="I26" s="26"/>
      <c r="J26" s="26"/>
      <c r="K26" s="37"/>
      <c r="L26" s="29"/>
      <c r="M26" s="29"/>
      <c r="N26" s="29"/>
      <c r="O26" s="29"/>
      <c r="P26" s="37"/>
      <c r="Q26" s="29"/>
      <c r="R26" s="28"/>
    </row>
    <row r="27" spans="1:18" ht="16.5" thickTop="1">
      <c r="A27" s="72" t="s">
        <v>33</v>
      </c>
      <c r="B27" s="72"/>
      <c r="C27" s="72"/>
      <c r="D27" s="72"/>
      <c r="E27" s="72"/>
      <c r="F27" s="72"/>
      <c r="G27" s="72"/>
      <c r="H27" s="97"/>
    </row>
    <row r="28" spans="1:18" ht="15.75">
      <c r="A28" s="72"/>
      <c r="B28" s="112" t="s">
        <v>34</v>
      </c>
      <c r="C28" s="112"/>
      <c r="D28" s="112"/>
      <c r="E28" s="112"/>
      <c r="F28" s="112"/>
      <c r="G28" s="112"/>
      <c r="H28" s="112"/>
    </row>
    <row r="29" spans="1:18" ht="37.5" customHeight="1">
      <c r="A29" s="72"/>
      <c r="B29" s="113" t="s">
        <v>35</v>
      </c>
      <c r="C29" s="113"/>
      <c r="D29" s="113"/>
      <c r="E29" s="113"/>
      <c r="F29" s="113"/>
      <c r="G29" s="113"/>
      <c r="H29" s="113"/>
    </row>
  </sheetData>
  <mergeCells count="26">
    <mergeCell ref="B28:H28"/>
    <mergeCell ref="B29:H29"/>
    <mergeCell ref="B23:D23"/>
    <mergeCell ref="A4:B4"/>
    <mergeCell ref="D15:F15"/>
    <mergeCell ref="B17:D17"/>
    <mergeCell ref="B19:D19"/>
    <mergeCell ref="B20:E20"/>
    <mergeCell ref="F17:H17"/>
    <mergeCell ref="A9:B9"/>
    <mergeCell ref="A11:B11"/>
    <mergeCell ref="A13:B13"/>
    <mergeCell ref="E13:H13"/>
    <mergeCell ref="E11:H11"/>
    <mergeCell ref="E9:H9"/>
    <mergeCell ref="D25:H25"/>
    <mergeCell ref="D26:H26"/>
    <mergeCell ref="B21:D21"/>
    <mergeCell ref="A1:H1"/>
    <mergeCell ref="A2:C2"/>
    <mergeCell ref="D2:H2"/>
    <mergeCell ref="A5:B5"/>
    <mergeCell ref="A7:B7"/>
    <mergeCell ref="G4:H4"/>
    <mergeCell ref="E5:H5"/>
    <mergeCell ref="E7:H7"/>
  </mergeCells>
  <pageMargins left="0.28000000000000003" right="0.18" top="0.46" bottom="0.35" header="0.3" footer="0.23"/>
  <pageSetup orientation="portrait" horizontalDpi="0" verticalDpi="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Sheet6 (2)</vt:lpstr>
      <vt:lpstr>Sheet1</vt:lpstr>
      <vt:lpstr>Sheet2</vt:lpstr>
      <vt:lpstr>Sheet3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2011-04-01T16:39:31Z</dcterms:modified>
</cp:coreProperties>
</file>