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85" windowWidth="12240" windowHeight="9180" activeTab="1"/>
  </bookViews>
  <sheets>
    <sheet name="SOC" sheetId="4" r:id="rId1"/>
    <sheet name="Abs" sheetId="1" r:id="rId2"/>
    <sheet name="Mes" sheetId="2" r:id="rId3"/>
  </sheets>
  <definedNames>
    <definedName name="OLE_LINK1" localSheetId="1">Abs!#REF!</definedName>
    <definedName name="_xlnm.Print_Area" localSheetId="1">Abs!$A$1:$K$103</definedName>
    <definedName name="_xlnm.Print_Area" localSheetId="2">Mes!$A$1:$K$119</definedName>
    <definedName name="_xlnm.Print_Titles" localSheetId="1">Abs!$7:$7</definedName>
    <definedName name="_xlnm.Print_Titles" localSheetId="2">Mes!$6:$6</definedName>
  </definedNames>
  <calcPr calcId="145621"/>
</workbook>
</file>

<file path=xl/calcChain.xml><?xml version="1.0" encoding="utf-8"?>
<calcChain xmlns="http://schemas.openxmlformats.org/spreadsheetml/2006/main">
  <c r="J112" i="2" l="1"/>
  <c r="D77" i="1" s="1"/>
  <c r="D70" i="1" l="1"/>
  <c r="D61" i="1"/>
  <c r="J100" i="2" l="1"/>
  <c r="D66" i="1" s="1"/>
  <c r="J76" i="2"/>
  <c r="D48" i="1" s="1"/>
  <c r="J54" i="2"/>
  <c r="J58" i="2" s="1"/>
  <c r="D31" i="1" s="1"/>
  <c r="J20" i="2"/>
  <c r="J24" i="2" s="1"/>
  <c r="D10" i="1" s="1"/>
  <c r="J68" i="2" l="1"/>
  <c r="D37" i="1" s="1"/>
  <c r="J32" i="2" l="1"/>
  <c r="J40" i="2" l="1"/>
  <c r="J82" i="2"/>
  <c r="J89" i="2"/>
  <c r="J10" i="1"/>
  <c r="J42" i="2" l="1"/>
  <c r="D13" i="1" s="1"/>
  <c r="J91" i="2"/>
  <c r="D54" i="1" s="1"/>
  <c r="J13" i="1" l="1"/>
  <c r="J44" i="2"/>
  <c r="J45" i="2" l="1"/>
  <c r="J48" i="2"/>
  <c r="D20" i="1" s="1"/>
  <c r="J20" i="1" s="1"/>
  <c r="J16" i="1" l="1"/>
  <c r="J22" i="1" s="1"/>
  <c r="H10" i="4" s="1"/>
  <c r="D16" i="1"/>
  <c r="H11" i="4"/>
  <c r="H21" i="4" l="1"/>
  <c r="H23" i="4" s="1"/>
  <c r="H26" i="4" s="1"/>
</calcChain>
</file>

<file path=xl/sharedStrings.xml><?xml version="1.0" encoding="utf-8"?>
<sst xmlns="http://schemas.openxmlformats.org/spreadsheetml/2006/main" count="343" uniqueCount="176">
  <si>
    <t>NAME OF WORK =&gt;</t>
  </si>
  <si>
    <t>S.No</t>
  </si>
  <si>
    <t>Description of items</t>
  </si>
  <si>
    <t>Quantity</t>
  </si>
  <si>
    <t>Rate</t>
  </si>
  <si>
    <t>Unit</t>
  </si>
  <si>
    <t>Amount</t>
  </si>
  <si>
    <t>Building (Schedule Items)</t>
  </si>
  <si>
    <t>/</t>
  </si>
  <si>
    <t>/-</t>
  </si>
  <si>
    <t>Sft</t>
  </si>
  <si>
    <t>Nos</t>
  </si>
  <si>
    <t>Each</t>
  </si>
  <si>
    <t>P.Sft</t>
  </si>
  <si>
    <t xml:space="preserve">Preparing the surface &amp; painting with matt finsih </t>
  </si>
  <si>
    <t>paint of approved make to old matt finish surface.</t>
  </si>
  <si>
    <t>Total</t>
  </si>
  <si>
    <t>No</t>
  </si>
  <si>
    <t>NSI) Total</t>
  </si>
  <si>
    <t>ASSISTANT ENGINEER</t>
  </si>
  <si>
    <t>MEASUREMENT SHEET</t>
  </si>
  <si>
    <t>NO . L . B . H / D</t>
  </si>
  <si>
    <t>Name of Component</t>
  </si>
  <si>
    <t>Cost of Constt:</t>
  </si>
  <si>
    <t>Non Schedule Items</t>
  </si>
  <si>
    <t xml:space="preserve">Say Rs. </t>
  </si>
  <si>
    <t>Rs. In Million</t>
  </si>
  <si>
    <t>Part "A" Civil Works</t>
  </si>
  <si>
    <t>(i)</t>
  </si>
  <si>
    <t>(ii)</t>
  </si>
  <si>
    <t>S. No</t>
  </si>
  <si>
    <t>Name of Work:-</t>
  </si>
  <si>
    <t>Sub-Engineer</t>
  </si>
  <si>
    <t>Provincial Building Sub-Division No.VII</t>
  </si>
  <si>
    <t>Karachi.</t>
  </si>
  <si>
    <t>% Sft</t>
  </si>
  <si>
    <t>G.Total (A+B+C)Rs</t>
  </si>
  <si>
    <t>SUMMARY OF COST</t>
  </si>
  <si>
    <t>D</t>
  </si>
  <si>
    <t>W</t>
  </si>
  <si>
    <t>Deduction:</t>
  </si>
  <si>
    <t>1 x 3</t>
  </si>
  <si>
    <t>Dismantling glazed or encaustic tiles</t>
  </si>
  <si>
    <t>(S.I.No.55/P-13)</t>
  </si>
  <si>
    <t>etc complete.</t>
  </si>
  <si>
    <t>Room</t>
  </si>
  <si>
    <t>Part A-I Building (Schedule Items)</t>
  </si>
  <si>
    <t>Part A-ii Building (Non Schedule Items)</t>
  </si>
  <si>
    <t>Scraping Ordinary Distemper or</t>
  </si>
  <si>
    <t>Paint on walls</t>
  </si>
  <si>
    <t>Chamber</t>
  </si>
  <si>
    <t xml:space="preserve">Providing &amp; fixing bracket Fan </t>
  </si>
  <si>
    <t xml:space="preserve">Scraping ordinary distemper or paint on </t>
  </si>
  <si>
    <t>walls.(S.I.No.54(b)P-13)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</si>
  <si>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</si>
  <si>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</si>
  <si>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</si>
  <si>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</si>
  <si>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</si>
  <si>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 xml:space="preserve">Providing &amp; Fixing Porcelain Tiles 16”x16” </t>
  </si>
  <si>
    <t>or 18”x18”x1/4 as approved sizes specified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</si>
  <si>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</si>
  <si>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</si>
  <si>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</si>
  <si>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</si>
  <si>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</si>
  <si>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</si>
  <si>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</si>
  <si>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EXECUTIVE ENGINEER</t>
  </si>
  <si>
    <t>1x20.0x20.0</t>
  </si>
  <si>
    <t>M/R TO BARRACK NO.27 SINDH SECRETARIAT BLOCK 4-B KARACHI OFFICE OF THE DIRECTOR/ASSITANT DIRECTOR ANTI CORRUPTION DEPARTMENT GOVERNEMENT OF SINDH KARACHI.</t>
  </si>
  <si>
    <t xml:space="preserve">Room </t>
  </si>
  <si>
    <t>1x3.50x7.0</t>
  </si>
  <si>
    <t>1x3.0x7.0</t>
  </si>
  <si>
    <t xml:space="preserve">M/R TO BARRACK NO.27 SINDH SECRETARIAT BLOCK 4-B KARACHI OFFICE OF THE DIRECTOR/ASSITANT DIRECTOR ANTI CORRUPTION DEPARTMENT GOVERNEMENT OF SINDH KARACHI. </t>
  </si>
  <si>
    <t>Skirting</t>
  </si>
  <si>
    <t xml:space="preserve">P/L Bath room tiles glazed or matt glazed,  make     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</si>
  <si>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</si>
  <si>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</si>
  <si>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</si>
  <si>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</si>
  <si>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</si>
  <si>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>Schedule Items</t>
  </si>
  <si>
    <t xml:space="preserve">Providing &amp; Fixing Porcelain Tiles 24”x24” </t>
  </si>
  <si>
    <t>x1/4" as approved sizes specified</t>
  </si>
  <si>
    <t xml:space="preserve">Providing &amp; fixing bracket Fan best quality </t>
  </si>
  <si>
    <t xml:space="preserve">"Pak/Royal” make with necessary electric </t>
  </si>
  <si>
    <t>connection &amp; wiring etc complete</t>
  </si>
  <si>
    <t>1x(20.0+20.0)x0.66</t>
  </si>
  <si>
    <t>1x12.0x9.0</t>
  </si>
  <si>
    <t>1x2x(12.0+9.0)x0.66</t>
  </si>
  <si>
    <t>Bath Tiles</t>
  </si>
  <si>
    <t>1x10.50x6.50</t>
  </si>
  <si>
    <t>Dado</t>
  </si>
  <si>
    <t>1x2x(10.50+6.50)x7.0</t>
  </si>
  <si>
    <t>1x2x(20.0+20.0)x0.66</t>
  </si>
  <si>
    <t>1x2(20.0+20.0)x10.0</t>
  </si>
  <si>
    <t>1x2x(12.0+9.0)x10.0</t>
  </si>
  <si>
    <t>1x2x(7.0+12.0)x8.0</t>
  </si>
  <si>
    <t>1x2x(7.0+16.0)x8.0</t>
  </si>
  <si>
    <t>1x2x(6.50+10.52)x3.0</t>
  </si>
  <si>
    <t>P.S</t>
  </si>
  <si>
    <t>1x2.50x7.0</t>
  </si>
  <si>
    <t>4x4.0x4.0</t>
  </si>
  <si>
    <t>2x3.0x7.0</t>
  </si>
  <si>
    <t>Priming coat of chalk distemper</t>
  </si>
  <si>
    <t>Qty same as Schedule Item No. 02</t>
  </si>
  <si>
    <t>Preparing the surface painting with matte finish</t>
  </si>
  <si>
    <t>1x7.0x12.0</t>
  </si>
  <si>
    <t>1x7.0x16.0</t>
  </si>
  <si>
    <t>P/Fixing  Wall Paper</t>
  </si>
  <si>
    <t>1x2x(20.0+20.0)x10.0</t>
  </si>
  <si>
    <t>4x3.0x10.0</t>
  </si>
  <si>
    <t>2x4.0x4.0</t>
  </si>
  <si>
    <t>P/Fixing Wall Panneling</t>
  </si>
  <si>
    <t>1x20.0x10.0</t>
  </si>
  <si>
    <t>P/Fixing Window Roller Type Blind</t>
  </si>
  <si>
    <t>Waiting</t>
  </si>
  <si>
    <t>2x5.0x5.0</t>
  </si>
  <si>
    <t>1x5.0x5.0</t>
  </si>
  <si>
    <t>Priming Coat of Chalk distemper</t>
  </si>
  <si>
    <t>With three cots. (S.I.No. 36 -a+b+b P-55)</t>
  </si>
  <si>
    <t xml:space="preserve">Providing and fixing wall paper of imported   </t>
  </si>
  <si>
    <t>make of approved shade/colour/paint as</t>
  </si>
  <si>
    <t>approved by the competent authority</t>
  </si>
  <si>
    <t>fixed with glue, preparing smooth the surface</t>
  </si>
  <si>
    <t xml:space="preserve"> with plaster of paris/ chemical. </t>
  </si>
  <si>
    <t>P/F Wooden wall panneling for  dado</t>
  </si>
  <si>
    <t>and wall of approved colour shade paste</t>
  </si>
  <si>
    <t>with underlay &amp; sovent cement</t>
  </si>
  <si>
    <t xml:space="preserve">forgien make pasting i/c panneling as </t>
  </si>
  <si>
    <t>required as approved by the competent</t>
  </si>
  <si>
    <t>authority as well as Engineer Incharge.</t>
  </si>
  <si>
    <t xml:space="preserve">Providing &amp; Fixing Window Vertical Blinds </t>
  </si>
  <si>
    <t>Aluminum Double Channel patti with roller</t>
  </si>
  <si>
    <t xml:space="preserve"> i/c G.I Bracket &amp; steel patti @ bottom </t>
  </si>
  <si>
    <t>imported quality.</t>
  </si>
  <si>
    <t xml:space="preserve">French Polish of Door Windows &amp; ventilators and    </t>
  </si>
  <si>
    <t>stair floor (Walls) work etc including repairing surface</t>
  </si>
  <si>
    <t xml:space="preserve"> and polishing by using latch dana, spirit, thinner, </t>
  </si>
  <si>
    <t xml:space="preserve"> pigment ICI lacquer,regmal, (Germany) malmal,</t>
  </si>
  <si>
    <t xml:space="preserve"> ICI Saller, Tarpauine Oil, Polishing as per satisfaction </t>
  </si>
  <si>
    <t xml:space="preserve">of competent authorityetc complete.  </t>
  </si>
  <si>
    <t>1x2x3.50x7.0</t>
  </si>
  <si>
    <t>1x2x3.0x7.0</t>
  </si>
  <si>
    <t>1x2x2.50x7.</t>
  </si>
  <si>
    <t>2x2x3.0x7.0</t>
  </si>
  <si>
    <t>SCHEDULE "B"</t>
  </si>
  <si>
    <t>Above Ort Below</t>
  </si>
  <si>
    <t>PART A</t>
  </si>
  <si>
    <t>Cost of Civil Work Schedule Item</t>
  </si>
  <si>
    <t>Rs.</t>
  </si>
  <si>
    <t>PART A-ii</t>
  </si>
  <si>
    <t>Cost of Non Schedule Item Civil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</si>
  <si>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</si>
  <si>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</si>
  <si>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</si>
  <si>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</si>
  <si>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</si>
  <si>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</si>
  <si>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</si>
  <si>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</si>
  <si>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</si>
  <si>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</si>
  <si>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</si>
  <si>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</si>
  <si>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</si>
  <si>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</si>
  <si>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</si>
  <si>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</si>
  <si>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</si>
  <si>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</si>
  <si>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Rupees Seven Hundred Eighty Six and Fifty Ps Only</t>
  </si>
  <si>
    <t>Rupees Two Hundred Twenty Six and Eighty Eight Ps Only</t>
  </si>
  <si>
    <t xml:space="preserve">Rupees Seventeen Hundred Seventy Two and Thirty Eight </t>
  </si>
  <si>
    <t>Rupees Four Hundred Forty Two and Seventy Five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</si>
</sst>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00"/>
    <numFmt numFmtId="166" formatCode="_(* #,##0.000_);_(* \(#,##0.000\);_(* &quot;-&quot;??_);_(@_)"/>
  </numFmts>
  <fonts count="27" x14ac:knownFonts="1">
    <font>
      <sz val="10"/>
      <name val="Arial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b/>
      <i/>
      <u/>
      <sz val="11"/>
      <name val="Times New Roman"/>
      <family val="1"/>
    </font>
    <font>
      <b/>
      <i/>
      <u/>
      <sz val="12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i/>
      <sz val="10"/>
      <name val="Arial"/>
      <family val="2"/>
    </font>
    <font>
      <i/>
      <sz val="14"/>
      <name val="Times New Roman"/>
      <family val="1"/>
    </font>
    <font>
      <b/>
      <i/>
      <u/>
      <sz val="14"/>
      <name val="Times New Roman"/>
      <family val="1"/>
    </font>
    <font>
      <i/>
      <sz val="12"/>
      <name val="Times New Roman"/>
      <family val="1"/>
    </font>
    <font>
      <i/>
      <sz val="11"/>
      <color rgb="FF000000"/>
      <name val="Times New Roman"/>
      <family val="1"/>
    </font>
    <font>
      <b/>
      <i/>
      <sz val="12"/>
      <name val="Times New Roman"/>
      <family val="1"/>
    </font>
    <font>
      <b/>
      <i/>
      <sz val="10"/>
      <name val="Times New Roman"/>
      <family val="1"/>
    </font>
    <font>
      <b/>
      <i/>
      <u/>
      <sz val="22"/>
      <name val="Times New Roman"/>
      <family val="1"/>
    </font>
    <font>
      <i/>
      <sz val="10"/>
      <name val="Times New Roman"/>
      <family val="1"/>
    </font>
    <font>
      <i/>
      <u/>
      <sz val="12"/>
      <name val="Times New Roman"/>
      <family val="1"/>
    </font>
    <font>
      <i/>
      <sz val="8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07">
    <xf numFmtId="0" fontId="0" fillId="0" borderId="0" xfId="0"/>
    <xf numFmtId="0" fontId="2" fillId="0" borderId="0" xfId="0" applyFont="1" applyFill="1" applyAlignment="1">
      <alignment horizontal="center"/>
    </xf>
    <xf numFmtId="0" fontId="3" fillId="0" borderId="0" xfId="0" applyFont="1" applyFill="1"/>
    <xf numFmtId="2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/>
    </xf>
    <xf numFmtId="0" fontId="3" fillId="0" borderId="0" xfId="0" applyFont="1"/>
    <xf numFmtId="0" fontId="3" fillId="0" borderId="0" xfId="0" applyFont="1" applyFill="1" applyAlignment="1">
      <alignment horizontal="right" vertical="top"/>
    </xf>
    <xf numFmtId="2" fontId="3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1" fontId="3" fillId="0" borderId="0" xfId="0" applyNumberFormat="1" applyFont="1" applyFill="1" applyAlignment="1">
      <alignment horizontal="left" vertical="top"/>
    </xf>
    <xf numFmtId="2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top"/>
    </xf>
    <xf numFmtId="0" fontId="2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vertical="top"/>
    </xf>
    <xf numFmtId="166" fontId="4" fillId="0" borderId="5" xfId="1" applyNumberFormat="1" applyFont="1" applyBorder="1"/>
    <xf numFmtId="0" fontId="7" fillId="0" borderId="6" xfId="0" applyFont="1" applyBorder="1"/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12" fontId="2" fillId="0" borderId="0" xfId="0" applyNumberFormat="1" applyFont="1" applyAlignment="1">
      <alignment horizontal="justify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3" fillId="0" borderId="0" xfId="0" quotePrefix="1" applyFont="1" applyAlignment="1">
      <alignment wrapText="1"/>
    </xf>
    <xf numFmtId="165" fontId="3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quotePrefix="1" applyFont="1" applyAlignment="1">
      <alignment horizontal="left"/>
    </xf>
    <xf numFmtId="164" fontId="3" fillId="0" borderId="0" xfId="1" quotePrefix="1" applyNumberFormat="1" applyFont="1" applyBorder="1" applyAlignment="1">
      <alignment horizontal="right" wrapText="1"/>
    </xf>
    <xf numFmtId="0" fontId="3" fillId="0" borderId="0" xfId="0" quotePrefix="1" applyFont="1" applyBorder="1" applyAlignment="1">
      <alignment horizontal="left"/>
    </xf>
    <xf numFmtId="1" fontId="2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/>
    </xf>
    <xf numFmtId="0" fontId="9" fillId="0" borderId="0" xfId="0" applyFont="1" applyFill="1"/>
    <xf numFmtId="0" fontId="3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 applyAlignment="1"/>
    <xf numFmtId="2" fontId="2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horizontal="right" vertical="top"/>
    </xf>
    <xf numFmtId="1" fontId="12" fillId="0" borderId="0" xfId="0" applyNumberFormat="1" applyFont="1" applyFill="1" applyAlignment="1">
      <alignment horizontal="left" vertical="top"/>
    </xf>
    <xf numFmtId="2" fontId="13" fillId="0" borderId="0" xfId="0" applyNumberFormat="1" applyFont="1" applyFill="1" applyAlignment="1">
      <alignment vertical="top"/>
    </xf>
    <xf numFmtId="0" fontId="13" fillId="0" borderId="0" xfId="0" applyFont="1" applyFill="1" applyAlignment="1">
      <alignment vertical="top"/>
    </xf>
    <xf numFmtId="0" fontId="12" fillId="0" borderId="0" xfId="0" applyFont="1" applyFill="1"/>
    <xf numFmtId="0" fontId="12" fillId="0" borderId="0" xfId="0" applyFont="1" applyFill="1" applyAlignment="1">
      <alignment horizontal="left" vertical="top"/>
    </xf>
    <xf numFmtId="2" fontId="12" fillId="0" borderId="0" xfId="0" applyNumberFormat="1" applyFont="1" applyFill="1" applyAlignment="1">
      <alignment vertical="top"/>
    </xf>
    <xf numFmtId="0" fontId="12" fillId="0" borderId="0" xfId="0" applyFont="1" applyFill="1" applyAlignment="1">
      <alignment wrapText="1"/>
    </xf>
    <xf numFmtId="0" fontId="12" fillId="0" borderId="0" xfId="0" applyFont="1"/>
    <xf numFmtId="0" fontId="11" fillId="0" borderId="0" xfId="0" applyFont="1" applyFill="1" applyAlignment="1">
      <alignment vertical="top"/>
    </xf>
    <xf numFmtId="2" fontId="11" fillId="0" borderId="4" xfId="0" applyNumberFormat="1" applyFont="1" applyFill="1" applyBorder="1" applyAlignment="1">
      <alignment vertical="top"/>
    </xf>
    <xf numFmtId="0" fontId="11" fillId="0" borderId="4" xfId="0" applyFont="1" applyFill="1" applyBorder="1" applyAlignment="1">
      <alignment vertical="top"/>
    </xf>
    <xf numFmtId="2" fontId="11" fillId="0" borderId="0" xfId="0" applyNumberFormat="1" applyFont="1" applyFill="1" applyAlignment="1">
      <alignment vertical="top"/>
    </xf>
    <xf numFmtId="0" fontId="12" fillId="0" borderId="0" xfId="0" applyFont="1" applyFill="1" applyAlignment="1">
      <alignment horizontal="left"/>
    </xf>
    <xf numFmtId="2" fontId="12" fillId="0" borderId="0" xfId="0" applyNumberFormat="1" applyFont="1" applyFill="1" applyAlignment="1">
      <alignment horizontal="right" vertical="top"/>
    </xf>
    <xf numFmtId="0" fontId="12" fillId="0" borderId="4" xfId="0" applyFont="1" applyFill="1" applyBorder="1" applyAlignment="1">
      <alignment vertical="top"/>
    </xf>
    <xf numFmtId="2" fontId="11" fillId="0" borderId="0" xfId="0" applyNumberFormat="1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2" fontId="12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11" fillId="0" borderId="0" xfId="0" applyFont="1"/>
    <xf numFmtId="12" fontId="11" fillId="0" borderId="0" xfId="0" applyNumberFormat="1" applyFont="1" applyAlignment="1">
      <alignment horizontal="justify" vertical="top" wrapText="1"/>
    </xf>
    <xf numFmtId="0" fontId="14" fillId="0" borderId="0" xfId="0" applyFont="1" applyFill="1" applyAlignment="1"/>
    <xf numFmtId="2" fontId="15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12" fillId="0" borderId="0" xfId="0" applyFont="1" applyFill="1" applyAlignment="1">
      <alignment horizontal="right"/>
    </xf>
    <xf numFmtId="0" fontId="12" fillId="0" borderId="4" xfId="0" applyFont="1" applyFill="1" applyBorder="1" applyAlignment="1">
      <alignment horizontal="center" vertical="top"/>
    </xf>
    <xf numFmtId="0" fontId="12" fillId="0" borderId="4" xfId="0" applyNumberFormat="1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left" vertical="top"/>
    </xf>
    <xf numFmtId="0" fontId="11" fillId="0" borderId="0" xfId="0" applyFont="1" applyBorder="1" applyAlignment="1">
      <alignment horizontal="center"/>
    </xf>
    <xf numFmtId="2" fontId="11" fillId="0" borderId="0" xfId="0" applyNumberFormat="1" applyFont="1" applyFill="1" applyBorder="1"/>
    <xf numFmtId="0" fontId="12" fillId="0" borderId="0" xfId="0" quotePrefix="1" applyFont="1" applyFill="1"/>
    <xf numFmtId="165" fontId="12" fillId="0" borderId="0" xfId="0" quotePrefix="1" applyNumberFormat="1" applyFont="1" applyFill="1" applyAlignment="1">
      <alignment horizontal="left"/>
    </xf>
    <xf numFmtId="0" fontId="12" fillId="0" borderId="0" xfId="0" applyFont="1" applyFill="1" applyAlignment="1">
      <alignment horizontal="center"/>
    </xf>
    <xf numFmtId="164" fontId="12" fillId="0" borderId="0" xfId="1" quotePrefix="1" applyNumberFormat="1" applyFont="1" applyFill="1" applyAlignment="1">
      <alignment horizontal="right" vertical="top"/>
    </xf>
    <xf numFmtId="0" fontId="12" fillId="0" borderId="0" xfId="0" quotePrefix="1" applyFont="1" applyFill="1" applyAlignment="1">
      <alignment horizontal="left"/>
    </xf>
    <xf numFmtId="0" fontId="16" fillId="0" borderId="0" xfId="0" applyFont="1"/>
    <xf numFmtId="0" fontId="17" fillId="0" borderId="0" xfId="0" applyFont="1"/>
    <xf numFmtId="2" fontId="12" fillId="0" borderId="0" xfId="0" applyNumberFormat="1" applyFont="1" applyFill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 wrapText="1"/>
    </xf>
    <xf numFmtId="0" fontId="12" fillId="0" borderId="0" xfId="0" quotePrefix="1" applyFont="1" applyAlignment="1">
      <alignment wrapText="1"/>
    </xf>
    <xf numFmtId="165" fontId="12" fillId="0" borderId="0" xfId="0" applyNumberFormat="1" applyFont="1" applyBorder="1" applyAlignment="1">
      <alignment horizontal="left"/>
    </xf>
    <xf numFmtId="0" fontId="12" fillId="0" borderId="0" xfId="0" applyFont="1" applyAlignment="1">
      <alignment horizontal="center" wrapText="1"/>
    </xf>
    <xf numFmtId="164" fontId="12" fillId="0" borderId="0" xfId="1" quotePrefix="1" applyNumberFormat="1" applyFont="1" applyAlignment="1">
      <alignment horizontal="right" wrapText="1"/>
    </xf>
    <xf numFmtId="0" fontId="12" fillId="0" borderId="0" xfId="0" quotePrefix="1" applyFont="1" applyAlignment="1">
      <alignment horizontal="left"/>
    </xf>
    <xf numFmtId="2" fontId="12" fillId="0" borderId="0" xfId="0" applyNumberFormat="1" applyFont="1" applyFill="1" applyAlignment="1">
      <alignment horizontal="right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horizontal="center" vertical="top"/>
    </xf>
    <xf numFmtId="165" fontId="12" fillId="0" borderId="0" xfId="0" quotePrefix="1" applyNumberFormat="1" applyFont="1" applyFill="1" applyBorder="1" applyAlignment="1">
      <alignment horizontal="left"/>
    </xf>
    <xf numFmtId="164" fontId="11" fillId="0" borderId="0" xfId="1" quotePrefix="1" applyNumberFormat="1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horizontal="left" vertical="top"/>
    </xf>
    <xf numFmtId="2" fontId="12" fillId="0" borderId="0" xfId="0" applyNumberFormat="1" applyFont="1" applyFill="1" applyAlignment="1">
      <alignment horizontal="left" vertical="top"/>
    </xf>
    <xf numFmtId="2" fontId="12" fillId="0" borderId="0" xfId="1" quotePrefix="1" applyNumberFormat="1" applyFont="1" applyFill="1" applyBorder="1" applyAlignment="1">
      <alignment horizontal="right" vertical="top"/>
    </xf>
    <xf numFmtId="0" fontId="12" fillId="0" borderId="0" xfId="0" applyFont="1" applyFill="1" applyBorder="1" applyAlignment="1">
      <alignment horizontal="left" vertical="top"/>
    </xf>
    <xf numFmtId="0" fontId="16" fillId="0" borderId="0" xfId="0" applyFont="1" applyBorder="1" applyAlignment="1"/>
    <xf numFmtId="2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left"/>
    </xf>
    <xf numFmtId="0" fontId="12" fillId="0" borderId="0" xfId="0" quotePrefix="1" applyFont="1" applyFill="1" applyAlignment="1">
      <alignment horizontal="center"/>
    </xf>
    <xf numFmtId="0" fontId="12" fillId="0" borderId="0" xfId="0" quotePrefix="1" applyFont="1" applyFill="1" applyBorder="1" applyAlignment="1">
      <alignment horizontal="left"/>
    </xf>
    <xf numFmtId="164" fontId="11" fillId="0" borderId="0" xfId="1" quotePrefix="1" applyNumberFormat="1" applyFont="1" applyFill="1" applyAlignment="1">
      <alignment horizontal="right" vertical="top"/>
    </xf>
    <xf numFmtId="0" fontId="11" fillId="0" borderId="0" xfId="0" quotePrefix="1" applyFont="1" applyFill="1" applyBorder="1" applyAlignment="1">
      <alignment horizontal="left"/>
    </xf>
    <xf numFmtId="1" fontId="11" fillId="0" borderId="0" xfId="0" applyNumberFormat="1" applyFont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64" fontId="11" fillId="0" borderId="0" xfId="1" quotePrefix="1" applyNumberFormat="1" applyFont="1" applyAlignment="1">
      <alignment horizontal="right" wrapText="1"/>
    </xf>
    <xf numFmtId="0" fontId="11" fillId="0" borderId="0" xfId="0" quotePrefix="1" applyFont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 applyAlignment="1">
      <alignment horizontal="center" vertical="top"/>
    </xf>
    <xf numFmtId="0" fontId="11" fillId="0" borderId="0" xfId="0" applyFont="1" applyFill="1" applyBorder="1" applyAlignment="1"/>
    <xf numFmtId="0" fontId="11" fillId="0" borderId="0" xfId="0" quotePrefix="1" applyFont="1" applyFill="1" applyAlignment="1">
      <alignment horizontal="left"/>
    </xf>
    <xf numFmtId="43" fontId="12" fillId="0" borderId="0" xfId="1" quotePrefix="1" applyNumberFormat="1" applyFont="1" applyFill="1" applyAlignment="1">
      <alignment horizontal="right" vertical="top"/>
    </xf>
    <xf numFmtId="0" fontId="12" fillId="0" borderId="0" xfId="0" applyFont="1" applyBorder="1" applyAlignment="1">
      <alignment horizontal="center"/>
    </xf>
    <xf numFmtId="2" fontId="11" fillId="0" borderId="0" xfId="0" applyNumberFormat="1" applyFont="1" applyBorder="1" applyAlignment="1">
      <alignment wrapText="1"/>
    </xf>
    <xf numFmtId="0" fontId="12" fillId="0" borderId="0" xfId="0" applyFont="1" applyAlignment="1">
      <alignment horizontal="left" wrapText="1"/>
    </xf>
    <xf numFmtId="0" fontId="12" fillId="0" borderId="0" xfId="0" applyFont="1" applyFill="1" applyAlignment="1"/>
    <xf numFmtId="0" fontId="12" fillId="0" borderId="0" xfId="0" applyFont="1" applyBorder="1" applyAlignment="1">
      <alignment vertical="top"/>
    </xf>
    <xf numFmtId="0" fontId="12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right" vertical="top"/>
    </xf>
    <xf numFmtId="0" fontId="12" fillId="0" borderId="0" xfId="0" applyFont="1" applyAlignment="1">
      <alignment vertical="top"/>
    </xf>
    <xf numFmtId="0" fontId="12" fillId="0" borderId="0" xfId="0" applyFont="1" applyBorder="1"/>
    <xf numFmtId="0" fontId="12" fillId="0" borderId="0" xfId="0" applyFont="1" applyAlignment="1">
      <alignment horizontal="center"/>
    </xf>
    <xf numFmtId="0" fontId="11" fillId="0" borderId="0" xfId="0" quotePrefix="1" applyFont="1" applyFill="1" applyAlignment="1">
      <alignment horizontal="center" vertical="top"/>
    </xf>
    <xf numFmtId="164" fontId="11" fillId="0" borderId="4" xfId="1" quotePrefix="1" applyNumberFormat="1" applyFont="1" applyFill="1" applyBorder="1" applyAlignment="1">
      <alignment horizontal="right" vertical="top"/>
    </xf>
    <xf numFmtId="0" fontId="11" fillId="0" borderId="4" xfId="0" quotePrefix="1" applyFont="1" applyFill="1" applyBorder="1" applyAlignment="1">
      <alignment horizontal="lef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/>
    </xf>
    <xf numFmtId="0" fontId="20" fillId="0" borderId="0" xfId="0" applyFont="1" applyAlignment="1">
      <alignment horizontal="center"/>
    </xf>
    <xf numFmtId="0" fontId="21" fillId="0" borderId="0" xfId="0" applyFont="1"/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9" xfId="0" applyFont="1" applyBorder="1" applyAlignment="1">
      <alignment vertical="center" wrapText="1"/>
    </xf>
    <xf numFmtId="0" fontId="10" fillId="0" borderId="0" xfId="0" applyFont="1"/>
    <xf numFmtId="0" fontId="16" fillId="0" borderId="0" xfId="0" applyFont="1" applyAlignment="1">
      <alignment horizontal="right"/>
    </xf>
    <xf numFmtId="164" fontId="16" fillId="0" borderId="0" xfId="1" applyNumberFormat="1" applyFont="1" applyAlignment="1">
      <alignment horizontal="right" vertical="top"/>
    </xf>
    <xf numFmtId="0" fontId="16" fillId="0" borderId="0" xfId="0" quotePrefix="1" applyFont="1" applyAlignment="1">
      <alignment vertical="top"/>
    </xf>
    <xf numFmtId="0" fontId="16" fillId="0" borderId="0" xfId="0" applyFont="1" applyAlignment="1">
      <alignment vertical="top"/>
    </xf>
    <xf numFmtId="164" fontId="16" fillId="0" borderId="0" xfId="1" applyNumberFormat="1" applyFont="1" applyBorder="1" applyAlignment="1">
      <alignment horizontal="right"/>
    </xf>
    <xf numFmtId="0" fontId="16" fillId="0" borderId="0" xfId="0" quotePrefix="1" applyFont="1" applyBorder="1" applyAlignment="1">
      <alignment vertical="top"/>
    </xf>
    <xf numFmtId="0" fontId="16" fillId="0" borderId="0" xfId="0" applyFont="1" applyAlignment="1">
      <alignment horizontal="right" vertical="top"/>
    </xf>
    <xf numFmtId="164" fontId="18" fillId="0" borderId="5" xfId="1" applyNumberFormat="1" applyFont="1" applyBorder="1" applyAlignment="1">
      <alignment horizontal="right"/>
    </xf>
    <xf numFmtId="0" fontId="18" fillId="0" borderId="6" xfId="0" quotePrefix="1" applyFont="1" applyBorder="1" applyAlignment="1">
      <alignment vertical="top"/>
    </xf>
    <xf numFmtId="164" fontId="16" fillId="0" borderId="0" xfId="1" applyNumberFormat="1" applyFont="1" applyAlignment="1">
      <alignment vertical="top"/>
    </xf>
    <xf numFmtId="164" fontId="16" fillId="0" borderId="0" xfId="0" applyNumberFormat="1" applyFont="1" applyAlignment="1">
      <alignment vertical="top"/>
    </xf>
    <xf numFmtId="164" fontId="18" fillId="0" borderId="5" xfId="1" applyNumberFormat="1" applyFont="1" applyBorder="1"/>
    <xf numFmtId="0" fontId="16" fillId="0" borderId="6" xfId="0" quotePrefix="1" applyFont="1" applyBorder="1"/>
    <xf numFmtId="0" fontId="16" fillId="0" borderId="0" xfId="0" applyFont="1" applyBorder="1"/>
    <xf numFmtId="0" fontId="20" fillId="0" borderId="0" xfId="0" applyFont="1" applyBorder="1" applyAlignment="1">
      <alignment horizontal="center"/>
    </xf>
    <xf numFmtId="0" fontId="3" fillId="0" borderId="4" xfId="0" applyFont="1" applyFill="1" applyBorder="1"/>
    <xf numFmtId="0" fontId="22" fillId="0" borderId="0" xfId="0" applyFont="1" applyBorder="1" applyAlignment="1">
      <alignment horizontal="left"/>
    </xf>
    <xf numFmtId="0" fontId="12" fillId="0" borderId="0" xfId="0" applyFont="1" applyAlignment="1">
      <alignment horizontal="right"/>
    </xf>
    <xf numFmtId="2" fontId="12" fillId="0" borderId="0" xfId="0" applyNumberFormat="1" applyFont="1" applyAlignment="1">
      <alignment horizontal="right"/>
    </xf>
    <xf numFmtId="0" fontId="12" fillId="0" borderId="0" xfId="0" applyFont="1" applyAlignment="1"/>
    <xf numFmtId="0" fontId="23" fillId="0" borderId="0" xfId="0" applyFont="1" applyAlignment="1"/>
    <xf numFmtId="0" fontId="7" fillId="0" borderId="0" xfId="0" applyFont="1" applyAlignment="1">
      <alignment horizontal="center"/>
    </xf>
    <xf numFmtId="0" fontId="18" fillId="0" borderId="8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2" fontId="11" fillId="0" borderId="0" xfId="0" applyNumberFormat="1" applyFont="1" applyAlignment="1">
      <alignment horizontal="justify" vertical="top" wrapText="1"/>
    </xf>
    <xf numFmtId="0" fontId="12" fillId="0" borderId="4" xfId="0" applyFont="1" applyFill="1" applyBorder="1" applyAlignment="1">
      <alignment horizontal="center" vertical="top"/>
    </xf>
    <xf numFmtId="0" fontId="12" fillId="0" borderId="4" xfId="0" applyNumberFormat="1" applyFont="1" applyFill="1" applyBorder="1" applyAlignment="1">
      <alignment horizontal="center" vertical="top"/>
    </xf>
    <xf numFmtId="164" fontId="3" fillId="0" borderId="0" xfId="1" quotePrefix="1" applyNumberFormat="1" applyFont="1" applyAlignment="1">
      <alignment horizontal="right" wrapText="1"/>
    </xf>
    <xf numFmtId="43" fontId="12" fillId="0" borderId="0" xfId="0" applyNumberFormat="1" applyFont="1" applyFill="1" applyAlignment="1">
      <alignment horizontal="right"/>
    </xf>
    <xf numFmtId="43" fontId="12" fillId="0" borderId="0" xfId="1" quotePrefix="1" applyNumberFormat="1" applyFont="1" applyAlignment="1">
      <alignment horizontal="right" wrapText="1"/>
    </xf>
    <xf numFmtId="43" fontId="12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 applyAlignment="1">
      <alignment horizontal="center" vertical="top"/>
    </xf>
    <xf numFmtId="2" fontId="11" fillId="0" borderId="0" xfId="0" applyNumberFormat="1" applyFont="1" applyFill="1" applyBorder="1" applyAlignment="1">
      <alignment horizontal="center"/>
    </xf>
    <xf numFmtId="0" fontId="24" fillId="0" borderId="5" xfId="0" applyFont="1" applyFill="1" applyBorder="1"/>
    <xf numFmtId="1" fontId="24" fillId="0" borderId="11" xfId="0" applyNumberFormat="1" applyFont="1" applyBorder="1" applyAlignment="1">
      <alignment wrapText="1"/>
    </xf>
    <xf numFmtId="0" fontId="2" fillId="0" borderId="0" xfId="0" applyFont="1" applyFill="1"/>
    <xf numFmtId="0" fontId="2" fillId="0" borderId="0" xfId="0" applyFont="1" applyAlignment="1">
      <alignment horizontal="left"/>
    </xf>
    <xf numFmtId="165" fontId="2" fillId="0" borderId="0" xfId="0" applyNumberFormat="1" applyFont="1" applyBorder="1" applyAlignment="1">
      <alignment horizontal="left"/>
    </xf>
    <xf numFmtId="1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25" fillId="0" borderId="0" xfId="0" applyFont="1" applyFill="1"/>
    <xf numFmtId="0" fontId="26" fillId="0" borderId="0" xfId="0" applyFont="1" applyFill="1"/>
    <xf numFmtId="164" fontId="2" fillId="0" borderId="0" xfId="1" quotePrefix="1" applyNumberFormat="1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/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M34"/>
  <sheetViews>
    <sheetView view="pageBreakPreview" zoomScale="130" zoomScaleSheetLayoutView="130" workbookViewId="0">
      <selection activeCell="B13" sqref="B13:H15"/>
    </sheetView>
  </sheetViews>
  <sheetFormatPr defaultRowHeight="15.75" x14ac:dyDescent="0.25"/>
  <cols>
    <col min="1" max="1" width="3.28515625" style="25" customWidth="1"/>
    <col min="2" max="2" width="5" style="25" customWidth="1"/>
    <col min="3" max="3" width="14.140625" style="25" customWidth="1"/>
    <col min="4" max="4" width="10.140625" style="25" customWidth="1"/>
    <col min="5" max="5" width="6.42578125" style="25" customWidth="1"/>
    <col min="6" max="7" width="10.140625" style="25" customWidth="1"/>
    <col min="8" max="8" width="14.85546875" style="25" customWidth="1"/>
    <col min="9" max="9" width="2.140625" style="25" customWidth="1"/>
    <col min="10" max="10" width="14.28515625" style="25" customWidth="1"/>
    <col min="11" max="11" width="2.7109375" style="25" customWidth="1"/>
    <col min="12" max="16384" width="9.140625" style="25"/>
  </cols>
  <sheetData>
    <row r="2" spans="1:11" ht="15.75" customHeight="1" x14ac:dyDescent="0.25">
      <c r="A2" s="97"/>
      <c r="B2" s="97"/>
      <c r="C2" s="146" t="s">
        <v>0</v>
      </c>
      <c r="D2" s="181" t="s">
        <v>74</v>
      </c>
      <c r="E2" s="181"/>
      <c r="F2" s="181"/>
      <c r="G2" s="181"/>
      <c r="H2" s="181"/>
      <c r="I2" s="181"/>
      <c r="J2" s="181"/>
      <c r="K2" s="147"/>
    </row>
    <row r="3" spans="1:11" ht="22.5" customHeight="1" x14ac:dyDescent="0.25">
      <c r="A3" s="97"/>
      <c r="B3" s="97"/>
      <c r="C3" s="97"/>
      <c r="D3" s="181"/>
      <c r="E3" s="181"/>
      <c r="F3" s="181"/>
      <c r="G3" s="181"/>
      <c r="H3" s="181"/>
      <c r="I3" s="181"/>
      <c r="J3" s="181"/>
      <c r="K3" s="147"/>
    </row>
    <row r="4" spans="1:11" x14ac:dyDescent="0.25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1" ht="27" x14ac:dyDescent="0.35">
      <c r="A5" s="97"/>
      <c r="B5" s="97"/>
      <c r="C5" s="97"/>
      <c r="D5" s="168"/>
      <c r="E5" s="168"/>
      <c r="F5" s="169" t="s">
        <v>37</v>
      </c>
      <c r="G5" s="168"/>
      <c r="H5" s="168"/>
      <c r="I5" s="148"/>
      <c r="J5" s="97"/>
      <c r="K5" s="97"/>
    </row>
    <row r="6" spans="1:11" ht="16.5" thickBot="1" x14ac:dyDescent="0.3">
      <c r="A6" s="97"/>
      <c r="B6" s="97"/>
      <c r="C6" s="97"/>
      <c r="D6" s="97"/>
      <c r="E6" s="97"/>
      <c r="F6" s="97"/>
      <c r="G6" s="97"/>
      <c r="H6" s="97"/>
      <c r="I6" s="97"/>
      <c r="J6" s="97"/>
      <c r="K6" s="97"/>
    </row>
    <row r="7" spans="1:11" s="26" customFormat="1" ht="31.5" customHeight="1" thickBot="1" x14ac:dyDescent="0.25">
      <c r="A7" s="149"/>
      <c r="B7" s="150" t="s">
        <v>30</v>
      </c>
      <c r="C7" s="151" t="s">
        <v>22</v>
      </c>
      <c r="D7" s="152"/>
      <c r="E7" s="152"/>
      <c r="F7" s="152"/>
      <c r="G7" s="153"/>
      <c r="H7" s="177" t="s">
        <v>23</v>
      </c>
      <c r="I7" s="178"/>
      <c r="J7" s="179"/>
      <c r="K7" s="180"/>
    </row>
    <row r="8" spans="1:11" x14ac:dyDescent="0.25">
      <c r="A8" s="97"/>
      <c r="B8" s="97"/>
      <c r="C8" s="97"/>
      <c r="D8" s="97"/>
      <c r="E8" s="97"/>
      <c r="F8" s="97"/>
      <c r="G8" s="97"/>
      <c r="H8" s="97"/>
      <c r="I8" s="97"/>
      <c r="J8" s="97"/>
      <c r="K8" s="97"/>
    </row>
    <row r="9" spans="1:11" ht="20.100000000000001" customHeight="1" x14ac:dyDescent="0.25">
      <c r="A9" s="97"/>
      <c r="B9" s="97"/>
      <c r="C9" s="154" t="s">
        <v>27</v>
      </c>
      <c r="D9" s="97"/>
      <c r="E9" s="97"/>
      <c r="F9" s="97"/>
      <c r="G9" s="97"/>
      <c r="H9" s="97"/>
      <c r="I9" s="97"/>
      <c r="J9" s="97"/>
      <c r="K9" s="97"/>
    </row>
    <row r="10" spans="1:11" ht="20.100000000000001" customHeight="1" x14ac:dyDescent="0.25">
      <c r="A10" s="97"/>
      <c r="B10" s="155" t="s">
        <v>28</v>
      </c>
      <c r="C10" s="97" t="s">
        <v>82</v>
      </c>
      <c r="D10" s="97"/>
      <c r="E10" s="97"/>
      <c r="F10" s="97"/>
      <c r="G10" s="97"/>
      <c r="H10" s="156">
        <f>Abs!J22</f>
        <v>56067</v>
      </c>
      <c r="I10" s="157" t="s">
        <v>9</v>
      </c>
      <c r="J10" s="97"/>
      <c r="K10" s="97"/>
    </row>
    <row r="11" spans="1:11" ht="20.100000000000001" customHeight="1" x14ac:dyDescent="0.25">
      <c r="A11" s="97"/>
      <c r="B11" s="155" t="s">
        <v>29</v>
      </c>
      <c r="C11" s="97" t="s">
        <v>24</v>
      </c>
      <c r="D11" s="97"/>
      <c r="E11" s="97"/>
      <c r="F11" s="97"/>
      <c r="G11" s="97"/>
      <c r="H11" s="156">
        <f>Abs!J78</f>
        <v>0</v>
      </c>
      <c r="I11" s="157" t="s">
        <v>9</v>
      </c>
      <c r="J11" s="97"/>
      <c r="K11" s="97"/>
    </row>
    <row r="12" spans="1:11" s="28" customFormat="1" ht="20.100000000000001" customHeight="1" x14ac:dyDescent="0.25">
      <c r="A12" s="158"/>
      <c r="B12" s="158"/>
      <c r="C12" s="158"/>
      <c r="D12" s="158"/>
      <c r="E12" s="158"/>
      <c r="F12" s="158"/>
      <c r="G12" s="158"/>
      <c r="H12" s="159"/>
      <c r="I12" s="160"/>
      <c r="J12" s="158"/>
      <c r="K12" s="158"/>
    </row>
    <row r="13" spans="1:11" s="28" customFormat="1" ht="20.100000000000001" customHeight="1" x14ac:dyDescent="0.25">
      <c r="A13" s="158"/>
      <c r="B13" s="158"/>
      <c r="C13" s="154"/>
      <c r="D13" s="158"/>
      <c r="E13" s="158"/>
      <c r="F13" s="158"/>
      <c r="G13" s="158"/>
      <c r="H13" s="159"/>
      <c r="I13" s="160"/>
      <c r="J13" s="158"/>
      <c r="K13" s="158"/>
    </row>
    <row r="14" spans="1:11" s="28" customFormat="1" ht="20.100000000000001" customHeight="1" x14ac:dyDescent="0.25">
      <c r="A14" s="158"/>
      <c r="B14" s="155"/>
      <c r="C14" s="97"/>
      <c r="D14" s="158"/>
      <c r="E14" s="158"/>
      <c r="F14" s="158"/>
      <c r="G14" s="158"/>
      <c r="H14" s="159"/>
      <c r="I14" s="157"/>
      <c r="J14" s="158"/>
      <c r="K14" s="158"/>
    </row>
    <row r="15" spans="1:11" s="28" customFormat="1" ht="20.100000000000001" customHeight="1" x14ac:dyDescent="0.25">
      <c r="A15" s="158"/>
      <c r="B15" s="155"/>
      <c r="C15" s="97"/>
      <c r="D15" s="158"/>
      <c r="E15" s="158"/>
      <c r="F15" s="158"/>
      <c r="G15" s="158"/>
      <c r="H15" s="159"/>
      <c r="I15" s="157"/>
      <c r="J15" s="158"/>
      <c r="K15" s="158"/>
    </row>
    <row r="16" spans="1:11" s="28" customFormat="1" ht="20.100000000000001" customHeight="1" x14ac:dyDescent="0.25">
      <c r="A16" s="158"/>
      <c r="B16" s="155"/>
      <c r="C16" s="97"/>
      <c r="D16" s="158"/>
      <c r="E16" s="158"/>
      <c r="F16" s="158"/>
      <c r="G16" s="158"/>
      <c r="H16" s="159"/>
      <c r="I16" s="157"/>
      <c r="J16" s="158"/>
      <c r="K16" s="158"/>
    </row>
    <row r="17" spans="1:13" s="28" customFormat="1" ht="20.100000000000001" customHeight="1" x14ac:dyDescent="0.25">
      <c r="A17" s="158"/>
      <c r="B17" s="158"/>
      <c r="C17" s="154"/>
      <c r="D17" s="158"/>
      <c r="E17" s="158"/>
      <c r="F17" s="158"/>
      <c r="G17" s="158"/>
      <c r="H17" s="159"/>
      <c r="I17" s="160"/>
      <c r="J17" s="158"/>
      <c r="K17" s="158"/>
    </row>
    <row r="18" spans="1:13" s="28" customFormat="1" ht="20.100000000000001" customHeight="1" x14ac:dyDescent="0.2">
      <c r="A18" s="158"/>
      <c r="B18" s="161"/>
      <c r="C18" s="158"/>
      <c r="D18" s="158"/>
      <c r="E18" s="158"/>
      <c r="F18" s="158"/>
      <c r="G18" s="158"/>
      <c r="H18" s="158"/>
      <c r="I18" s="157"/>
      <c r="J18" s="158"/>
      <c r="K18" s="158"/>
    </row>
    <row r="19" spans="1:13" s="28" customFormat="1" ht="20.100000000000001" customHeight="1" x14ac:dyDescent="0.25">
      <c r="A19" s="158"/>
      <c r="B19" s="155"/>
      <c r="C19" s="97"/>
      <c r="D19" s="158"/>
      <c r="E19" s="158"/>
      <c r="F19" s="158"/>
      <c r="G19" s="158"/>
      <c r="H19" s="159"/>
      <c r="I19" s="157"/>
      <c r="J19" s="158"/>
      <c r="K19" s="158"/>
    </row>
    <row r="20" spans="1:13" s="28" customFormat="1" ht="20.100000000000001" customHeight="1" thickBot="1" x14ac:dyDescent="0.3">
      <c r="A20" s="158"/>
      <c r="B20" s="155"/>
      <c r="C20" s="97"/>
      <c r="D20" s="158"/>
      <c r="E20" s="158"/>
      <c r="F20" s="158"/>
      <c r="G20" s="158"/>
      <c r="H20" s="159"/>
      <c r="I20" s="157"/>
      <c r="J20" s="158"/>
      <c r="K20" s="158"/>
    </row>
    <row r="21" spans="1:13" s="28" customFormat="1" ht="20.100000000000001" customHeight="1" thickBot="1" x14ac:dyDescent="0.3">
      <c r="A21" s="158"/>
      <c r="B21" s="158"/>
      <c r="C21" s="158"/>
      <c r="D21" s="158"/>
      <c r="E21" s="158"/>
      <c r="F21" s="158"/>
      <c r="G21" s="161" t="s">
        <v>36</v>
      </c>
      <c r="H21" s="162">
        <f>SUM(H10:H19)</f>
        <v>56067</v>
      </c>
      <c r="I21" s="163" t="s">
        <v>9</v>
      </c>
      <c r="J21" s="164"/>
      <c r="K21" s="157"/>
    </row>
    <row r="22" spans="1:13" s="28" customFormat="1" ht="20.100000000000001" customHeight="1" thickBot="1" x14ac:dyDescent="0.25">
      <c r="A22" s="158"/>
      <c r="B22" s="158"/>
      <c r="C22" s="158"/>
      <c r="D22" s="158"/>
      <c r="E22" s="158"/>
      <c r="F22" s="158"/>
      <c r="G22" s="161"/>
      <c r="H22" s="165"/>
      <c r="I22" s="157"/>
      <c r="J22" s="164"/>
      <c r="K22" s="157"/>
    </row>
    <row r="23" spans="1:13" s="28" customFormat="1" ht="20.100000000000001" customHeight="1" thickBot="1" x14ac:dyDescent="0.3">
      <c r="A23" s="158"/>
      <c r="B23" s="158"/>
      <c r="C23" s="158"/>
      <c r="D23" s="158"/>
      <c r="E23" s="158"/>
      <c r="F23" s="158"/>
      <c r="G23" s="155" t="s">
        <v>25</v>
      </c>
      <c r="H23" s="166">
        <f>ROUND(SUM(H21),-3)</f>
        <v>56000</v>
      </c>
      <c r="I23" s="167" t="s">
        <v>9</v>
      </c>
      <c r="J23" s="164"/>
      <c r="K23" s="157"/>
    </row>
    <row r="24" spans="1:13" s="28" customFormat="1" ht="20.100000000000001" customHeight="1" x14ac:dyDescent="0.2">
      <c r="A24" s="158"/>
      <c r="B24" s="158"/>
      <c r="C24" s="158"/>
      <c r="D24" s="158"/>
      <c r="E24" s="158"/>
      <c r="F24" s="158"/>
      <c r="G24" s="161"/>
      <c r="H24" s="165"/>
      <c r="I24" s="157"/>
      <c r="J24" s="164"/>
      <c r="K24" s="157"/>
    </row>
    <row r="26" spans="1:13" ht="16.5" hidden="1" thickBot="1" x14ac:dyDescent="0.3">
      <c r="G26" s="27" t="s">
        <v>26</v>
      </c>
      <c r="H26" s="29">
        <f>ROUND(SUM(H23/1000000),3)</f>
        <v>5.6000000000000001E-2</v>
      </c>
      <c r="I26" s="30"/>
    </row>
    <row r="29" spans="1:13" x14ac:dyDescent="0.25">
      <c r="C29" s="35" t="s">
        <v>32</v>
      </c>
      <c r="E29" s="34"/>
      <c r="F29" s="34"/>
      <c r="G29" s="34"/>
      <c r="H29" s="34" t="s">
        <v>19</v>
      </c>
      <c r="I29" s="34"/>
      <c r="J29" s="35"/>
      <c r="K29" s="34"/>
      <c r="L29" s="5"/>
      <c r="M29" s="4"/>
    </row>
    <row r="30" spans="1:13" x14ac:dyDescent="0.25">
      <c r="C30" s="34"/>
      <c r="D30" s="54"/>
      <c r="E30" s="38"/>
      <c r="F30" s="34"/>
      <c r="G30" s="34"/>
      <c r="H30" s="39" t="s">
        <v>33</v>
      </c>
      <c r="I30" s="34"/>
      <c r="J30" s="35"/>
      <c r="K30" s="34"/>
      <c r="L30" s="5"/>
      <c r="M30" s="44"/>
    </row>
    <row r="31" spans="1:13" x14ac:dyDescent="0.25">
      <c r="C31" s="23"/>
      <c r="D31" s="54"/>
      <c r="E31" s="23"/>
      <c r="F31" s="34"/>
      <c r="G31" s="34"/>
      <c r="H31" s="37" t="s">
        <v>34</v>
      </c>
      <c r="I31" s="34"/>
      <c r="J31" s="35"/>
      <c r="K31" s="34"/>
      <c r="L31" s="5"/>
      <c r="M31" s="44"/>
    </row>
    <row r="32" spans="1:13" ht="15.75" customHeight="1" x14ac:dyDescent="0.25">
      <c r="B32" s="35"/>
      <c r="F32" s="182"/>
      <c r="G32" s="182"/>
      <c r="H32" s="182"/>
    </row>
    <row r="33" spans="6:8" x14ac:dyDescent="0.25">
      <c r="F33" s="176"/>
      <c r="G33" s="176"/>
      <c r="H33" s="176"/>
    </row>
    <row r="34" spans="6:8" x14ac:dyDescent="0.25">
      <c r="F34" s="176"/>
      <c r="G34" s="176"/>
      <c r="H34" s="176"/>
    </row>
  </sheetData>
  <mergeCells count="6">
    <mergeCell ref="F34:H34"/>
    <mergeCell ref="H7:I7"/>
    <mergeCell ref="J7:K7"/>
    <mergeCell ref="D2:J3"/>
    <mergeCell ref="F33:H33"/>
    <mergeCell ref="F32:H32"/>
  </mergeCells>
  <pageMargins left="0.75" right="0.25" top="0.75" bottom="0.2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30"/>
  <sheetViews>
    <sheetView tabSelected="1" view="pageBreakPreview" zoomScaleSheetLayoutView="100" workbookViewId="0">
      <selection activeCell="H18" sqref="H18"/>
    </sheetView>
  </sheetViews>
  <sheetFormatPr defaultRowHeight="15" x14ac:dyDescent="0.25"/>
  <cols>
    <col min="1" max="1" width="4.85546875" style="1" customWidth="1"/>
    <col min="2" max="2" width="17" style="2" customWidth="1"/>
    <col min="3" max="3" width="16.28515625" style="2" customWidth="1"/>
    <col min="4" max="4" width="10.7109375" style="3" customWidth="1"/>
    <col min="5" max="5" width="5" style="4" customWidth="1"/>
    <col min="6" max="6" width="7.28515625" style="5" customWidth="1"/>
    <col min="7" max="7" width="1.140625" style="6" customWidth="1"/>
    <col min="8" max="8" width="4.140625" style="4" customWidth="1"/>
    <col min="9" max="9" width="8.42578125" style="6" customWidth="1"/>
    <col min="10" max="10" width="13.7109375" style="5" customWidth="1"/>
    <col min="11" max="11" width="4.7109375" style="4" customWidth="1"/>
    <col min="12" max="12" width="16" style="2" customWidth="1"/>
    <col min="13" max="16384" width="9.140625" style="2"/>
  </cols>
  <sheetData>
    <row r="1" spans="1:11" ht="15" customHeight="1" x14ac:dyDescent="0.25">
      <c r="A1" s="81" t="s">
        <v>0</v>
      </c>
      <c r="B1" s="81"/>
      <c r="C1" s="186" t="s">
        <v>74</v>
      </c>
      <c r="D1" s="186"/>
      <c r="E1" s="186"/>
      <c r="F1" s="186"/>
      <c r="G1" s="186"/>
      <c r="H1" s="186"/>
      <c r="I1" s="186"/>
      <c r="J1" s="186"/>
      <c r="K1" s="186"/>
    </row>
    <row r="2" spans="1:11" ht="15" customHeight="1" x14ac:dyDescent="0.25">
      <c r="A2" s="81"/>
      <c r="B2" s="68"/>
      <c r="C2" s="186"/>
      <c r="D2" s="186"/>
      <c r="E2" s="186"/>
      <c r="F2" s="186"/>
      <c r="G2" s="186"/>
      <c r="H2" s="186"/>
      <c r="I2" s="186"/>
      <c r="J2" s="186"/>
      <c r="K2" s="186"/>
    </row>
    <row r="3" spans="1:11" ht="18" customHeight="1" x14ac:dyDescent="0.25">
      <c r="A3" s="81"/>
      <c r="B3" s="68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15" customHeight="1" x14ac:dyDescent="0.25">
      <c r="A4" s="31"/>
      <c r="B4" s="31"/>
      <c r="C4" s="32"/>
      <c r="D4" s="32"/>
      <c r="E4" s="32"/>
      <c r="F4" s="32"/>
      <c r="G4" s="32"/>
      <c r="H4" s="32"/>
      <c r="I4" s="32"/>
      <c r="J4" s="32"/>
    </row>
    <row r="5" spans="1:11" ht="16.5" customHeight="1" x14ac:dyDescent="0.35">
      <c r="A5" s="31"/>
      <c r="B5" s="31"/>
      <c r="C5" s="83"/>
      <c r="D5" s="84" t="s">
        <v>147</v>
      </c>
      <c r="E5" s="85"/>
      <c r="F5" s="86"/>
      <c r="G5" s="32"/>
      <c r="H5" s="32"/>
      <c r="I5" s="32"/>
      <c r="J5" s="32"/>
    </row>
    <row r="6" spans="1:11" ht="15.75" customHeight="1" x14ac:dyDescent="0.25">
      <c r="B6" s="8"/>
      <c r="D6" s="2"/>
      <c r="E6" s="2"/>
      <c r="F6" s="2"/>
    </row>
    <row r="7" spans="1:11" x14ac:dyDescent="0.25">
      <c r="A7" s="9" t="s">
        <v>1</v>
      </c>
      <c r="B7" s="183" t="s">
        <v>2</v>
      </c>
      <c r="C7" s="184"/>
      <c r="D7" s="183" t="s">
        <v>3</v>
      </c>
      <c r="E7" s="184"/>
      <c r="F7" s="183" t="s">
        <v>4</v>
      </c>
      <c r="G7" s="185"/>
      <c r="H7" s="184"/>
      <c r="I7" s="10" t="s">
        <v>5</v>
      </c>
      <c r="J7" s="11" t="s">
        <v>6</v>
      </c>
      <c r="K7" s="170"/>
    </row>
    <row r="8" spans="1:11" x14ac:dyDescent="0.25">
      <c r="B8" s="49" t="s">
        <v>46</v>
      </c>
    </row>
    <row r="9" spans="1:11" x14ac:dyDescent="0.25">
      <c r="A9" s="58">
        <v>1</v>
      </c>
      <c r="B9" s="64" t="s">
        <v>42</v>
      </c>
      <c r="C9" s="64"/>
      <c r="D9" s="107"/>
      <c r="E9" s="73"/>
      <c r="F9" s="86"/>
      <c r="G9" s="94"/>
      <c r="H9" s="73"/>
      <c r="I9" s="94"/>
      <c r="J9" s="86"/>
      <c r="K9" s="73"/>
    </row>
    <row r="10" spans="1:11" x14ac:dyDescent="0.25">
      <c r="A10" s="58"/>
      <c r="B10" s="64" t="s">
        <v>43</v>
      </c>
      <c r="C10" s="64"/>
      <c r="D10" s="76">
        <f>Mes!J24</f>
        <v>1462.15</v>
      </c>
      <c r="E10" s="130" t="s">
        <v>10</v>
      </c>
      <c r="F10" s="86">
        <v>786</v>
      </c>
      <c r="G10" s="120" t="s">
        <v>8</v>
      </c>
      <c r="H10" s="93">
        <v>50</v>
      </c>
      <c r="I10" s="94" t="s">
        <v>35</v>
      </c>
      <c r="J10" s="95">
        <f>IF(MID(I10,1,2)=("P."),(ROUND(D10*((F10)+(H10/100)),)),IF(MID(I10,1,2)=("%o"),(ROUND(D10*(((F10)+(H10/100))/1000),)),IF(MID(I10,1,2)=("Ea"),(ROUND(D10*((F10)+(H10/100)),)),ROUND(D10*(((F10)+(H10/100))/100),))))</f>
        <v>11500</v>
      </c>
      <c r="K10" s="96" t="s">
        <v>9</v>
      </c>
    </row>
    <row r="11" spans="1:11" x14ac:dyDescent="0.25">
      <c r="A11" s="58"/>
      <c r="B11" s="64"/>
      <c r="C11" s="64"/>
      <c r="D11" s="193" t="s">
        <v>172</v>
      </c>
      <c r="E11" s="193"/>
      <c r="F11" s="193"/>
      <c r="G11" s="193"/>
      <c r="H11" s="193"/>
      <c r="I11" s="193"/>
      <c r="J11" s="193"/>
      <c r="K11" s="193"/>
    </row>
    <row r="12" spans="1:11" x14ac:dyDescent="0.25">
      <c r="A12" s="58">
        <v>2</v>
      </c>
      <c r="B12" s="136" t="s">
        <v>52</v>
      </c>
      <c r="C12" s="67"/>
      <c r="D12" s="107"/>
      <c r="E12" s="73"/>
      <c r="F12" s="86"/>
      <c r="G12" s="94"/>
      <c r="H12" s="73"/>
      <c r="I12" s="94"/>
      <c r="J12" s="86"/>
      <c r="K12" s="73"/>
    </row>
    <row r="13" spans="1:11" x14ac:dyDescent="0.25">
      <c r="A13" s="58"/>
      <c r="B13" s="73" t="s">
        <v>53</v>
      </c>
      <c r="C13" s="67"/>
      <c r="D13" s="76">
        <f>Mes!J42</f>
        <v>1825</v>
      </c>
      <c r="E13" s="130" t="s">
        <v>10</v>
      </c>
      <c r="F13" s="86">
        <v>226</v>
      </c>
      <c r="G13" s="120" t="s">
        <v>8</v>
      </c>
      <c r="H13" s="93">
        <v>88</v>
      </c>
      <c r="I13" s="94" t="s">
        <v>35</v>
      </c>
      <c r="J13" s="95">
        <f>IF(MID(I13,1,2)=("P."),(ROUND(D13*((F13)+(H13/100)),)),IF(MID(I13,1,2)=("%o"),(ROUND(D13*(((F13)+(H13/100))/1000),)),IF(MID(I13,1,2)=("Ea"),(ROUND(D13*((F13)+(H13/100)),)),ROUND(D13*(((F13)+(H13/100))/100),))))</f>
        <v>4141</v>
      </c>
      <c r="K13" s="96" t="s">
        <v>9</v>
      </c>
    </row>
    <row r="14" spans="1:11" x14ac:dyDescent="0.25">
      <c r="A14" s="58"/>
      <c r="B14" s="73"/>
      <c r="C14" s="67"/>
      <c r="D14" s="193" t="s">
        <v>173</v>
      </c>
      <c r="E14" s="193"/>
      <c r="F14" s="193"/>
      <c r="G14" s="193"/>
      <c r="H14" s="193"/>
      <c r="I14" s="193"/>
      <c r="J14" s="193"/>
      <c r="K14" s="193"/>
    </row>
    <row r="15" spans="1:11" x14ac:dyDescent="0.25">
      <c r="A15" s="58">
        <v>3</v>
      </c>
      <c r="B15" s="68" t="s">
        <v>120</v>
      </c>
      <c r="C15" s="64"/>
      <c r="D15" s="118"/>
      <c r="E15" s="130"/>
      <c r="F15" s="86"/>
      <c r="G15" s="120"/>
      <c r="H15" s="93"/>
      <c r="I15" s="94"/>
      <c r="J15" s="95"/>
      <c r="K15" s="96"/>
    </row>
    <row r="16" spans="1:11" x14ac:dyDescent="0.25">
      <c r="A16" s="58"/>
      <c r="B16" s="68"/>
      <c r="C16" s="64"/>
      <c r="D16" s="118">
        <f>Mes!J45</f>
        <v>1825</v>
      </c>
      <c r="E16" s="130" t="s">
        <v>10</v>
      </c>
      <c r="F16" s="86">
        <v>442</v>
      </c>
      <c r="G16" s="120" t="s">
        <v>8</v>
      </c>
      <c r="H16" s="93">
        <v>75</v>
      </c>
      <c r="I16" s="94" t="s">
        <v>35</v>
      </c>
      <c r="J16" s="95">
        <f>IF(MID(I16,1,2)=("P."),(ROUND(D16*((F16)+(H16/100)),)),IF(MID(I16,1,2)=("%o"),(ROUND(D16*(((F16)+(H16/100))/1000),)),IF(MID(I16,1,2)=("Ea"),(ROUND(D16*((F16)+(H16/100)),)),ROUND(D16*(((F16)+(H16/100))/100),))))</f>
        <v>8080</v>
      </c>
      <c r="K16" s="96" t="s">
        <v>9</v>
      </c>
    </row>
    <row r="17" spans="1:11" x14ac:dyDescent="0.25">
      <c r="A17" s="58"/>
      <c r="B17" s="64"/>
      <c r="C17" s="64"/>
      <c r="D17" s="194" t="s">
        <v>175</v>
      </c>
      <c r="E17" s="194"/>
      <c r="F17" s="194"/>
      <c r="G17" s="194"/>
      <c r="H17" s="194"/>
      <c r="I17" s="194"/>
      <c r="J17" s="194"/>
      <c r="K17" s="194"/>
    </row>
    <row r="18" spans="1:11" x14ac:dyDescent="0.25">
      <c r="A18" s="58">
        <v>4</v>
      </c>
      <c r="B18" s="64" t="s">
        <v>14</v>
      </c>
      <c r="C18" s="64"/>
      <c r="D18" s="91"/>
      <c r="E18" s="73"/>
      <c r="F18" s="86"/>
      <c r="G18" s="92"/>
      <c r="H18" s="93"/>
      <c r="I18" s="94"/>
      <c r="J18" s="132"/>
      <c r="K18" s="121"/>
    </row>
    <row r="19" spans="1:11" x14ac:dyDescent="0.25">
      <c r="A19" s="58"/>
      <c r="B19" s="64" t="s">
        <v>15</v>
      </c>
      <c r="C19" s="64"/>
      <c r="D19" s="91"/>
      <c r="E19" s="64"/>
      <c r="F19" s="64"/>
      <c r="G19" s="64"/>
      <c r="H19" s="93"/>
      <c r="I19" s="64"/>
      <c r="J19" s="64"/>
      <c r="K19" s="64"/>
    </row>
    <row r="20" spans="1:11" x14ac:dyDescent="0.25">
      <c r="A20" s="58"/>
      <c r="B20" s="64" t="s">
        <v>121</v>
      </c>
      <c r="C20" s="64"/>
      <c r="D20" s="118">
        <f>Mes!J48</f>
        <v>1825</v>
      </c>
      <c r="E20" s="130" t="s">
        <v>10</v>
      </c>
      <c r="F20" s="86">
        <v>1772</v>
      </c>
      <c r="G20" s="120" t="s">
        <v>8</v>
      </c>
      <c r="H20" s="93">
        <v>38</v>
      </c>
      <c r="I20" s="94" t="s">
        <v>35</v>
      </c>
      <c r="J20" s="95">
        <f>IF(MID(I20,1,2)=("P."),(ROUND(D20*((F20)+(H20/100)),)),IF(MID(I20,1,2)=("%o"),(ROUND(D20*(((F20)+(H20/100))/1000),)),IF(MID(I20,1,2)=("Ea"),(ROUND(D20*((F20)+(H20/100)),)),ROUND(D20*(((F20)+(H20/100))/100),))))</f>
        <v>32346</v>
      </c>
      <c r="K20" s="96" t="s">
        <v>9</v>
      </c>
    </row>
    <row r="21" spans="1:11" x14ac:dyDescent="0.25">
      <c r="A21" s="58"/>
      <c r="B21" s="64"/>
      <c r="C21" s="64"/>
      <c r="D21" s="194" t="s">
        <v>174</v>
      </c>
      <c r="E21" s="194"/>
      <c r="F21" s="194"/>
      <c r="G21" s="194"/>
      <c r="H21" s="194"/>
      <c r="I21" s="194"/>
      <c r="J21" s="194"/>
      <c r="K21" s="194"/>
    </row>
    <row r="22" spans="1:11" x14ac:dyDescent="0.25">
      <c r="A22" s="90"/>
      <c r="B22" s="64"/>
      <c r="C22" s="69"/>
      <c r="D22" s="79"/>
      <c r="E22" s="119"/>
      <c r="F22" s="139"/>
      <c r="G22" s="143"/>
      <c r="H22" s="93"/>
      <c r="I22" s="139" t="s">
        <v>16</v>
      </c>
      <c r="J22" s="144">
        <f>ROUND(SUM(J10:J20),)</f>
        <v>56067</v>
      </c>
      <c r="K22" s="113" t="s">
        <v>9</v>
      </c>
    </row>
    <row r="23" spans="1:11" x14ac:dyDescent="0.25">
      <c r="A23" s="90"/>
      <c r="B23" s="64"/>
      <c r="C23" s="69"/>
      <c r="D23" s="79"/>
      <c r="E23" s="119"/>
      <c r="F23" s="139" t="s">
        <v>148</v>
      </c>
      <c r="G23" s="143"/>
      <c r="H23" s="93"/>
      <c r="I23" s="139"/>
      <c r="J23" s="112"/>
      <c r="K23" s="113"/>
    </row>
    <row r="24" spans="1:11" x14ac:dyDescent="0.25">
      <c r="A24" s="90"/>
      <c r="B24" s="64"/>
      <c r="C24" s="69"/>
      <c r="D24" s="79"/>
      <c r="E24" s="119"/>
      <c r="F24" s="139"/>
      <c r="G24" s="143"/>
      <c r="H24" s="93"/>
      <c r="I24" s="139" t="s">
        <v>16</v>
      </c>
      <c r="J24" s="144"/>
      <c r="K24" s="113" t="s">
        <v>9</v>
      </c>
    </row>
    <row r="25" spans="1:11" x14ac:dyDescent="0.25">
      <c r="A25" s="90"/>
      <c r="B25" s="49" t="s">
        <v>47</v>
      </c>
      <c r="C25" s="64"/>
      <c r="D25" s="64"/>
      <c r="E25" s="64"/>
      <c r="F25" s="64"/>
      <c r="G25" s="64"/>
      <c r="H25" s="93"/>
      <c r="I25" s="139"/>
      <c r="J25" s="112"/>
      <c r="K25" s="121"/>
    </row>
    <row r="26" spans="1:11" x14ac:dyDescent="0.25">
      <c r="A26" s="90">
        <v>1</v>
      </c>
      <c r="B26" s="68" t="s">
        <v>76</v>
      </c>
      <c r="C26" s="138"/>
      <c r="D26" s="134"/>
      <c r="E26" s="100"/>
      <c r="F26" s="101"/>
      <c r="G26" s="102"/>
      <c r="H26" s="103"/>
      <c r="I26" s="104"/>
      <c r="J26" s="105"/>
      <c r="K26" s="68"/>
    </row>
    <row r="27" spans="1:11" x14ac:dyDescent="0.25">
      <c r="A27" s="90"/>
      <c r="B27" s="65" t="s">
        <v>77</v>
      </c>
      <c r="C27" s="138"/>
      <c r="D27" s="134"/>
      <c r="E27" s="100"/>
      <c r="F27" s="101"/>
      <c r="G27" s="102"/>
      <c r="H27" s="103"/>
      <c r="I27" s="104"/>
      <c r="J27" s="105"/>
      <c r="K27" s="68"/>
    </row>
    <row r="28" spans="1:11" x14ac:dyDescent="0.25">
      <c r="A28" s="90"/>
      <c r="B28" s="65" t="s">
        <v>78</v>
      </c>
      <c r="C28" s="138"/>
      <c r="D28" s="134"/>
      <c r="E28" s="100"/>
      <c r="F28" s="101"/>
      <c r="G28" s="102"/>
      <c r="H28" s="103"/>
      <c r="I28" s="104"/>
      <c r="J28" s="105"/>
      <c r="K28" s="68"/>
    </row>
    <row r="29" spans="1:11" x14ac:dyDescent="0.25">
      <c r="A29" s="90"/>
      <c r="B29" s="65" t="s">
        <v>79</v>
      </c>
      <c r="C29" s="138"/>
      <c r="D29" s="134"/>
      <c r="E29" s="100"/>
      <c r="F29" s="101"/>
      <c r="G29" s="102"/>
      <c r="H29" s="103"/>
      <c r="I29" s="104"/>
      <c r="J29" s="105"/>
      <c r="K29" s="68"/>
    </row>
    <row r="30" spans="1:11" x14ac:dyDescent="0.25">
      <c r="A30" s="90"/>
      <c r="B30" s="65" t="s">
        <v>80</v>
      </c>
      <c r="C30" s="138"/>
      <c r="D30" s="134"/>
      <c r="E30" s="100"/>
      <c r="F30" s="101"/>
      <c r="G30" s="102"/>
      <c r="H30" s="103"/>
      <c r="I30" s="104"/>
      <c r="J30" s="105"/>
      <c r="K30" s="68"/>
    </row>
    <row r="31" spans="1:11" x14ac:dyDescent="0.25">
      <c r="A31" s="90"/>
      <c r="B31" s="65" t="s">
        <v>81</v>
      </c>
      <c r="C31" s="138"/>
      <c r="D31" s="118">
        <f>Mes!J58</f>
        <v>285.25</v>
      </c>
      <c r="E31" s="130" t="s">
        <v>17</v>
      </c>
      <c r="F31" s="86"/>
      <c r="G31" s="120"/>
      <c r="H31" s="93"/>
      <c r="I31" s="94" t="s">
        <v>12</v>
      </c>
      <c r="J31" s="95"/>
      <c r="K31" s="96"/>
    </row>
    <row r="32" spans="1:11" x14ac:dyDescent="0.25">
      <c r="A32" s="90"/>
      <c r="B32" s="65"/>
      <c r="C32" s="138"/>
      <c r="D32" s="118"/>
      <c r="E32" s="130"/>
      <c r="F32" s="86"/>
      <c r="G32" s="120"/>
      <c r="H32" s="93"/>
      <c r="I32" s="94"/>
      <c r="J32" s="95"/>
      <c r="K32" s="96"/>
    </row>
    <row r="33" spans="1:11" ht="15.75" x14ac:dyDescent="0.25">
      <c r="A33" s="58">
        <v>2</v>
      </c>
      <c r="B33" s="97" t="s">
        <v>54</v>
      </c>
      <c r="C33" s="64"/>
      <c r="D33" s="91"/>
      <c r="E33" s="73"/>
      <c r="F33" s="86"/>
      <c r="G33" s="92"/>
      <c r="H33" s="93"/>
      <c r="I33" s="94"/>
      <c r="J33" s="95"/>
      <c r="K33" s="96"/>
    </row>
    <row r="34" spans="1:11" ht="15.75" x14ac:dyDescent="0.25">
      <c r="A34" s="58"/>
      <c r="B34" s="97" t="s">
        <v>55</v>
      </c>
      <c r="C34" s="64"/>
      <c r="D34" s="91"/>
      <c r="E34" s="73"/>
      <c r="F34" s="86"/>
      <c r="G34" s="92"/>
      <c r="H34" s="93"/>
      <c r="I34" s="94"/>
      <c r="J34" s="95"/>
      <c r="K34" s="96"/>
    </row>
    <row r="35" spans="1:11" ht="15.75" x14ac:dyDescent="0.25">
      <c r="A35" s="58"/>
      <c r="B35" s="97" t="s">
        <v>56</v>
      </c>
      <c r="C35" s="64"/>
      <c r="D35" s="91"/>
      <c r="E35" s="73"/>
      <c r="F35" s="86"/>
      <c r="G35" s="92"/>
      <c r="H35" s="93"/>
      <c r="I35" s="94"/>
      <c r="J35" s="95"/>
      <c r="K35" s="96"/>
    </row>
    <row r="36" spans="1:11" ht="15.75" x14ac:dyDescent="0.25">
      <c r="A36" s="58"/>
      <c r="B36" s="97" t="s">
        <v>57</v>
      </c>
      <c r="C36" s="64"/>
      <c r="D36" s="91"/>
      <c r="E36" s="73"/>
      <c r="F36" s="86"/>
      <c r="G36" s="92"/>
      <c r="H36" s="93"/>
      <c r="I36" s="94"/>
      <c r="J36" s="95"/>
      <c r="K36" s="96"/>
    </row>
    <row r="37" spans="1:11" ht="15.75" x14ac:dyDescent="0.25">
      <c r="A37" s="58"/>
      <c r="B37" s="97" t="s">
        <v>58</v>
      </c>
      <c r="C37" s="64"/>
      <c r="D37" s="91">
        <f>Mes!J68</f>
        <v>754.25</v>
      </c>
      <c r="E37" s="73" t="s">
        <v>10</v>
      </c>
      <c r="F37" s="86"/>
      <c r="G37" s="92"/>
      <c r="H37" s="93"/>
      <c r="I37" s="94" t="s">
        <v>13</v>
      </c>
      <c r="J37" s="95"/>
      <c r="K37" s="96"/>
    </row>
    <row r="38" spans="1:11" ht="15.75" x14ac:dyDescent="0.25">
      <c r="A38" s="58"/>
      <c r="B38" s="97"/>
      <c r="C38" s="64"/>
    </row>
    <row r="39" spans="1:11" x14ac:dyDescent="0.25">
      <c r="A39" s="90">
        <v>3</v>
      </c>
      <c r="B39" s="98" t="s">
        <v>83</v>
      </c>
      <c r="C39" s="64"/>
      <c r="D39" s="91"/>
      <c r="E39" s="73"/>
      <c r="F39" s="86"/>
      <c r="G39" s="92"/>
      <c r="H39" s="93"/>
      <c r="I39" s="94"/>
      <c r="J39" s="95"/>
      <c r="K39" s="96"/>
    </row>
    <row r="40" spans="1:11" x14ac:dyDescent="0.25">
      <c r="A40" s="90"/>
      <c r="B40" s="98" t="s">
        <v>84</v>
      </c>
      <c r="C40" s="64"/>
      <c r="D40" s="99"/>
      <c r="E40" s="100"/>
      <c r="F40" s="101"/>
      <c r="G40" s="102"/>
      <c r="H40" s="103"/>
      <c r="I40" s="104"/>
      <c r="J40" s="105"/>
      <c r="K40" s="106"/>
    </row>
    <row r="41" spans="1:11" x14ac:dyDescent="0.25">
      <c r="A41" s="90"/>
      <c r="B41" s="98" t="s">
        <v>61</v>
      </c>
      <c r="C41" s="64"/>
      <c r="D41" s="99"/>
      <c r="E41" s="100"/>
      <c r="F41" s="101"/>
      <c r="G41" s="102"/>
      <c r="H41" s="103"/>
      <c r="I41" s="104"/>
      <c r="J41" s="105"/>
      <c r="K41" s="106"/>
    </row>
    <row r="42" spans="1:11" x14ac:dyDescent="0.25">
      <c r="A42" s="90"/>
      <c r="B42" s="98" t="s">
        <v>62</v>
      </c>
      <c r="C42" s="64"/>
      <c r="D42" s="99"/>
      <c r="E42" s="100"/>
      <c r="F42" s="101"/>
      <c r="G42" s="102"/>
      <c r="H42" s="103"/>
      <c r="I42" s="104"/>
      <c r="J42" s="105"/>
      <c r="K42" s="106"/>
    </row>
    <row r="43" spans="1:11" x14ac:dyDescent="0.25">
      <c r="A43" s="90"/>
      <c r="B43" s="98" t="s">
        <v>63</v>
      </c>
      <c r="C43" s="64"/>
      <c r="D43" s="99"/>
      <c r="E43" s="100"/>
      <c r="F43" s="101"/>
      <c r="G43" s="102"/>
      <c r="H43" s="103"/>
      <c r="I43" s="104"/>
      <c r="J43" s="105"/>
      <c r="K43" s="106"/>
    </row>
    <row r="44" spans="1:11" x14ac:dyDescent="0.25">
      <c r="A44" s="90"/>
      <c r="B44" s="98" t="s">
        <v>64</v>
      </c>
      <c r="C44" s="64"/>
      <c r="D44" s="99"/>
      <c r="E44" s="100"/>
      <c r="F44" s="101"/>
      <c r="G44" s="102"/>
      <c r="H44" s="103"/>
      <c r="I44" s="104"/>
      <c r="J44" s="105"/>
      <c r="K44" s="106"/>
    </row>
    <row r="45" spans="1:11" x14ac:dyDescent="0.25">
      <c r="A45" s="90"/>
      <c r="B45" s="98" t="s">
        <v>65</v>
      </c>
      <c r="C45" s="64"/>
      <c r="D45" s="99"/>
      <c r="E45" s="100"/>
      <c r="F45" s="101"/>
      <c r="G45" s="102"/>
      <c r="H45" s="103"/>
      <c r="I45" s="104"/>
      <c r="J45" s="105"/>
      <c r="K45" s="106"/>
    </row>
    <row r="46" spans="1:11" x14ac:dyDescent="0.25">
      <c r="A46" s="90"/>
      <c r="B46" s="98" t="s">
        <v>66</v>
      </c>
      <c r="C46" s="64"/>
      <c r="D46" s="99"/>
      <c r="E46" s="100"/>
      <c r="F46" s="101"/>
      <c r="G46" s="102"/>
      <c r="H46" s="103"/>
      <c r="I46" s="104"/>
      <c r="J46" s="105"/>
      <c r="K46" s="106"/>
    </row>
    <row r="47" spans="1:11" x14ac:dyDescent="0.25">
      <c r="A47" s="90"/>
      <c r="B47" s="98" t="s">
        <v>67</v>
      </c>
      <c r="C47" s="64"/>
      <c r="D47" s="99"/>
      <c r="E47" s="100"/>
      <c r="F47" s="101"/>
      <c r="G47" s="102"/>
      <c r="H47" s="103"/>
      <c r="I47" s="104"/>
      <c r="J47" s="105"/>
      <c r="K47" s="106"/>
    </row>
    <row r="48" spans="1:11" x14ac:dyDescent="0.25">
      <c r="A48" s="90"/>
      <c r="B48" s="64" t="s">
        <v>44</v>
      </c>
      <c r="C48" s="64"/>
      <c r="D48" s="134">
        <f>Mes!J76</f>
        <v>588.52</v>
      </c>
      <c r="E48" s="135" t="s">
        <v>10</v>
      </c>
      <c r="F48" s="101"/>
      <c r="G48" s="102"/>
      <c r="H48" s="103"/>
      <c r="I48" s="104" t="s">
        <v>13</v>
      </c>
      <c r="J48" s="105"/>
      <c r="K48" s="106"/>
    </row>
    <row r="49" spans="1:12" x14ac:dyDescent="0.25">
      <c r="A49" s="90"/>
      <c r="B49" s="64"/>
      <c r="C49" s="64"/>
    </row>
    <row r="50" spans="1:12" x14ac:dyDescent="0.25">
      <c r="A50" s="90">
        <v>4</v>
      </c>
      <c r="B50" s="68" t="s">
        <v>122</v>
      </c>
      <c r="C50" s="138"/>
      <c r="D50" s="124"/>
      <c r="E50" s="100"/>
      <c r="F50" s="101"/>
      <c r="G50" s="102"/>
      <c r="H50" s="103"/>
      <c r="I50" s="104"/>
      <c r="J50" s="105"/>
      <c r="K50" s="106"/>
    </row>
    <row r="51" spans="1:12" x14ac:dyDescent="0.25">
      <c r="A51" s="90"/>
      <c r="B51" s="65" t="s">
        <v>123</v>
      </c>
      <c r="C51" s="138"/>
      <c r="D51" s="124"/>
      <c r="E51" s="100"/>
      <c r="F51" s="101"/>
      <c r="G51" s="102"/>
      <c r="H51" s="103"/>
      <c r="I51" s="104"/>
      <c r="J51" s="105"/>
      <c r="K51" s="106"/>
    </row>
    <row r="52" spans="1:12" x14ac:dyDescent="0.25">
      <c r="A52" s="90"/>
      <c r="B52" s="65" t="s">
        <v>124</v>
      </c>
      <c r="C52" s="138"/>
      <c r="D52" s="124"/>
      <c r="E52" s="100"/>
      <c r="F52" s="101"/>
      <c r="G52" s="102"/>
      <c r="H52" s="103"/>
      <c r="I52" s="104"/>
      <c r="J52" s="105"/>
      <c r="K52" s="106"/>
    </row>
    <row r="53" spans="1:12" x14ac:dyDescent="0.25">
      <c r="A53" s="90"/>
      <c r="B53" s="65" t="s">
        <v>125</v>
      </c>
      <c r="C53" s="138"/>
      <c r="D53" s="124"/>
      <c r="E53" s="100"/>
      <c r="F53" s="101"/>
      <c r="G53" s="102"/>
      <c r="H53" s="103"/>
      <c r="I53" s="104"/>
      <c r="J53" s="105"/>
      <c r="K53" s="106"/>
    </row>
    <row r="54" spans="1:12" x14ac:dyDescent="0.25">
      <c r="A54" s="90"/>
      <c r="B54" s="65" t="s">
        <v>126</v>
      </c>
      <c r="C54" s="138"/>
      <c r="D54" s="134">
        <f>Mes!J91</f>
        <v>1245</v>
      </c>
      <c r="E54" s="135" t="s">
        <v>10</v>
      </c>
      <c r="F54" s="101"/>
      <c r="G54" s="102"/>
      <c r="H54" s="103"/>
      <c r="I54" s="104" t="s">
        <v>13</v>
      </c>
      <c r="J54" s="105"/>
      <c r="K54" s="106"/>
    </row>
    <row r="55" spans="1:12" x14ac:dyDescent="0.25">
      <c r="A55" s="90"/>
      <c r="B55" s="65"/>
      <c r="C55" s="138"/>
      <c r="D55" s="134"/>
      <c r="E55" s="135"/>
      <c r="F55" s="101"/>
      <c r="G55" s="102"/>
      <c r="H55" s="103"/>
      <c r="I55" s="104"/>
      <c r="J55" s="105"/>
      <c r="K55" s="106"/>
    </row>
    <row r="56" spans="1:12" x14ac:dyDescent="0.25">
      <c r="A56" s="58">
        <v>5</v>
      </c>
      <c r="B56" s="68" t="s">
        <v>127</v>
      </c>
      <c r="C56" s="64"/>
      <c r="D56" s="91"/>
      <c r="E56" s="73"/>
      <c r="F56" s="86"/>
      <c r="G56" s="92"/>
      <c r="H56" s="93"/>
      <c r="I56" s="94"/>
      <c r="J56" s="95"/>
      <c r="K56" s="96"/>
    </row>
    <row r="57" spans="1:12" x14ac:dyDescent="0.25">
      <c r="A57" s="58"/>
      <c r="B57" s="68" t="s">
        <v>128</v>
      </c>
      <c r="C57" s="64"/>
      <c r="D57" s="91"/>
      <c r="E57" s="73"/>
      <c r="F57" s="86"/>
      <c r="G57" s="92"/>
      <c r="H57" s="93"/>
      <c r="I57" s="94"/>
      <c r="J57" s="95"/>
      <c r="K57" s="96"/>
    </row>
    <row r="58" spans="1:12" x14ac:dyDescent="0.25">
      <c r="A58" s="58"/>
      <c r="B58" s="68" t="s">
        <v>129</v>
      </c>
      <c r="C58" s="64"/>
      <c r="D58" s="91"/>
      <c r="E58" s="73"/>
      <c r="F58" s="86"/>
      <c r="G58" s="92"/>
      <c r="H58" s="93"/>
      <c r="I58" s="94"/>
      <c r="J58" s="95"/>
      <c r="K58" s="96"/>
    </row>
    <row r="59" spans="1:12" x14ac:dyDescent="0.25">
      <c r="A59" s="58"/>
      <c r="B59" s="68" t="s">
        <v>130</v>
      </c>
      <c r="C59" s="64"/>
      <c r="D59" s="91"/>
      <c r="E59" s="73"/>
      <c r="F59" s="86"/>
      <c r="G59" s="92"/>
      <c r="H59" s="93"/>
      <c r="I59" s="94"/>
      <c r="J59" s="95"/>
      <c r="K59" s="96"/>
    </row>
    <row r="60" spans="1:12" x14ac:dyDescent="0.25">
      <c r="A60" s="58"/>
      <c r="B60" s="68" t="s">
        <v>131</v>
      </c>
      <c r="C60" s="64"/>
      <c r="D60" s="91"/>
      <c r="E60" s="73"/>
      <c r="F60" s="86"/>
      <c r="G60" s="92"/>
      <c r="H60" s="93"/>
      <c r="I60" s="94"/>
      <c r="J60" s="95"/>
      <c r="K60" s="96"/>
    </row>
    <row r="61" spans="1:12" x14ac:dyDescent="0.25">
      <c r="A61" s="58"/>
      <c r="B61" s="68" t="s">
        <v>132</v>
      </c>
      <c r="C61" s="64"/>
      <c r="D61" s="134">
        <f>Mes!J94</f>
        <v>200</v>
      </c>
      <c r="E61" s="135" t="s">
        <v>10</v>
      </c>
      <c r="F61" s="101"/>
      <c r="G61" s="102"/>
      <c r="H61" s="103"/>
      <c r="I61" s="104" t="s">
        <v>13</v>
      </c>
      <c r="J61" s="105"/>
      <c r="K61" s="106"/>
    </row>
    <row r="62" spans="1:12" x14ac:dyDescent="0.25">
      <c r="A62" s="58"/>
      <c r="B62" s="175"/>
      <c r="C62" s="67"/>
      <c r="D62" s="134"/>
      <c r="E62" s="135"/>
      <c r="F62" s="101"/>
      <c r="G62" s="102"/>
      <c r="H62" s="103"/>
      <c r="I62" s="104"/>
      <c r="J62" s="105"/>
      <c r="K62" s="106"/>
      <c r="L62" s="13"/>
    </row>
    <row r="63" spans="1:12" x14ac:dyDescent="0.25">
      <c r="A63" s="90">
        <v>6</v>
      </c>
      <c r="B63" s="64" t="s">
        <v>133</v>
      </c>
      <c r="C63" s="64"/>
      <c r="D63" s="118"/>
      <c r="E63" s="130"/>
      <c r="F63" s="86"/>
      <c r="G63" s="120"/>
      <c r="H63" s="93"/>
      <c r="I63" s="94"/>
      <c r="J63" s="95"/>
      <c r="K63" s="96"/>
      <c r="L63" s="13"/>
    </row>
    <row r="64" spans="1:12" x14ac:dyDescent="0.25">
      <c r="A64" s="90"/>
      <c r="B64" s="68" t="s">
        <v>134</v>
      </c>
      <c r="C64" s="64"/>
      <c r="D64" s="118"/>
      <c r="E64" s="130"/>
      <c r="F64" s="86"/>
      <c r="G64" s="120"/>
      <c r="H64" s="93"/>
      <c r="I64" s="94"/>
      <c r="J64" s="95"/>
      <c r="K64" s="96"/>
      <c r="L64" s="13"/>
    </row>
    <row r="65" spans="1:12" x14ac:dyDescent="0.25">
      <c r="A65" s="90"/>
      <c r="B65" s="64" t="s">
        <v>135</v>
      </c>
      <c r="C65" s="64"/>
      <c r="D65" s="118"/>
      <c r="E65" s="130"/>
      <c r="F65" s="86"/>
      <c r="G65" s="120"/>
      <c r="H65" s="93"/>
      <c r="I65" s="94"/>
      <c r="J65" s="95"/>
      <c r="K65" s="96"/>
      <c r="L65" s="13"/>
    </row>
    <row r="66" spans="1:12" x14ac:dyDescent="0.25">
      <c r="A66" s="90"/>
      <c r="B66" s="64" t="s">
        <v>136</v>
      </c>
      <c r="C66" s="64"/>
      <c r="D66" s="118">
        <f>Mes!J100</f>
        <v>100</v>
      </c>
      <c r="E66" s="130" t="s">
        <v>10</v>
      </c>
      <c r="F66" s="86"/>
      <c r="G66" s="120"/>
      <c r="H66" s="93"/>
      <c r="I66" s="94" t="s">
        <v>13</v>
      </c>
      <c r="J66" s="95"/>
      <c r="K66" s="96"/>
      <c r="L66" s="13"/>
    </row>
    <row r="67" spans="1:12" ht="15.75" x14ac:dyDescent="0.25">
      <c r="A67" s="58"/>
      <c r="B67" s="117"/>
      <c r="C67" s="67"/>
      <c r="D67" s="118"/>
      <c r="E67" s="119"/>
      <c r="F67" s="86"/>
      <c r="G67" s="120"/>
      <c r="H67" s="93"/>
      <c r="I67" s="94"/>
      <c r="J67" s="95"/>
      <c r="K67" s="121"/>
      <c r="L67" s="13"/>
    </row>
    <row r="68" spans="1:12" x14ac:dyDescent="0.25">
      <c r="A68" s="90">
        <v>7</v>
      </c>
      <c r="B68" s="68" t="s">
        <v>85</v>
      </c>
      <c r="C68" s="90"/>
      <c r="D68" s="99"/>
      <c r="E68" s="73"/>
      <c r="F68" s="86"/>
      <c r="G68" s="92"/>
      <c r="H68" s="93"/>
      <c r="I68" s="94"/>
      <c r="J68" s="95"/>
      <c r="K68" s="106"/>
      <c r="L68" s="13"/>
    </row>
    <row r="69" spans="1:12" x14ac:dyDescent="0.25">
      <c r="A69" s="90"/>
      <c r="B69" s="149" t="s">
        <v>86</v>
      </c>
      <c r="C69" s="90"/>
      <c r="L69" s="13"/>
    </row>
    <row r="70" spans="1:12" x14ac:dyDescent="0.25">
      <c r="A70" s="90"/>
      <c r="B70" s="68" t="s">
        <v>87</v>
      </c>
      <c r="C70" s="90"/>
      <c r="D70" s="124">
        <f>Mes!J104</f>
        <v>3</v>
      </c>
      <c r="E70" s="100" t="s">
        <v>11</v>
      </c>
      <c r="F70" s="101"/>
      <c r="G70" s="102"/>
      <c r="H70" s="103"/>
      <c r="I70" s="104" t="s">
        <v>12</v>
      </c>
      <c r="J70" s="105"/>
      <c r="K70" s="106"/>
      <c r="L70" s="13"/>
    </row>
    <row r="71" spans="1:12" x14ac:dyDescent="0.25">
      <c r="A71" s="58"/>
      <c r="B71" s="68"/>
      <c r="C71" s="90"/>
      <c r="D71" s="118"/>
      <c r="E71" s="119"/>
      <c r="F71" s="86"/>
      <c r="G71" s="120"/>
      <c r="H71" s="93"/>
      <c r="I71" s="94"/>
      <c r="J71" s="95"/>
      <c r="K71" s="121"/>
      <c r="L71" s="13"/>
    </row>
    <row r="72" spans="1:12" x14ac:dyDescent="0.25">
      <c r="A72" s="58">
        <v>8</v>
      </c>
      <c r="B72" s="68" t="s">
        <v>137</v>
      </c>
      <c r="C72" s="64"/>
      <c r="D72" s="134"/>
      <c r="E72" s="135"/>
      <c r="F72" s="101"/>
      <c r="G72" s="102"/>
      <c r="H72" s="103"/>
      <c r="I72" s="104"/>
      <c r="J72" s="105"/>
      <c r="K72" s="106"/>
    </row>
    <row r="73" spans="1:12" x14ac:dyDescent="0.25">
      <c r="A73" s="58"/>
      <c r="B73" s="68" t="s">
        <v>138</v>
      </c>
      <c r="C73" s="64"/>
      <c r="D73" s="134"/>
      <c r="E73" s="135"/>
      <c r="F73" s="101"/>
      <c r="G73" s="102"/>
      <c r="H73" s="103"/>
      <c r="I73" s="104"/>
      <c r="J73" s="105"/>
      <c r="K73" s="106"/>
    </row>
    <row r="74" spans="1:12" x14ac:dyDescent="0.25">
      <c r="A74" s="58"/>
      <c r="B74" s="68" t="s">
        <v>139</v>
      </c>
      <c r="C74" s="64"/>
      <c r="D74" s="134"/>
      <c r="E74" s="135"/>
      <c r="F74" s="101"/>
      <c r="G74" s="102"/>
      <c r="H74" s="103"/>
      <c r="I74" s="104"/>
      <c r="J74" s="105"/>
      <c r="K74" s="106"/>
    </row>
    <row r="75" spans="1:12" x14ac:dyDescent="0.25">
      <c r="A75" s="58"/>
      <c r="B75" s="68" t="s">
        <v>140</v>
      </c>
      <c r="C75" s="64"/>
      <c r="D75" s="134"/>
      <c r="E75" s="135"/>
      <c r="F75" s="101"/>
      <c r="G75" s="102"/>
      <c r="H75" s="103"/>
      <c r="I75" s="104"/>
      <c r="J75" s="105"/>
      <c r="K75" s="106"/>
    </row>
    <row r="76" spans="1:12" x14ac:dyDescent="0.25">
      <c r="A76" s="58"/>
      <c r="B76" s="68" t="s">
        <v>141</v>
      </c>
      <c r="C76" s="64"/>
      <c r="D76" s="134"/>
      <c r="E76" s="135"/>
      <c r="F76" s="101"/>
      <c r="G76" s="102"/>
      <c r="H76" s="103"/>
      <c r="I76" s="104"/>
      <c r="J76" s="105"/>
      <c r="K76" s="106"/>
    </row>
    <row r="77" spans="1:12" x14ac:dyDescent="0.25">
      <c r="A77" s="58"/>
      <c r="B77" s="68" t="s">
        <v>142</v>
      </c>
      <c r="C77" s="64"/>
      <c r="D77" s="134">
        <f>Mes!J112</f>
        <v>210</v>
      </c>
      <c r="E77" s="135" t="s">
        <v>10</v>
      </c>
      <c r="F77" s="101"/>
      <c r="G77" s="102"/>
      <c r="H77" s="103"/>
      <c r="I77" s="104" t="s">
        <v>13</v>
      </c>
      <c r="J77" s="105"/>
      <c r="K77" s="106"/>
    </row>
    <row r="78" spans="1:12" ht="15.75" thickBot="1" x14ac:dyDescent="0.3">
      <c r="A78" s="58"/>
      <c r="B78" s="64"/>
      <c r="C78" s="69"/>
      <c r="D78" s="91"/>
      <c r="E78" s="73"/>
      <c r="F78" s="86"/>
      <c r="G78" s="92"/>
      <c r="H78" s="93"/>
      <c r="I78" s="139" t="s">
        <v>18</v>
      </c>
      <c r="J78" s="144"/>
      <c r="K78" s="145"/>
    </row>
    <row r="79" spans="1:12" ht="19.5" thickBot="1" x14ac:dyDescent="0.35">
      <c r="C79" s="195" t="s">
        <v>37</v>
      </c>
      <c r="D79" s="196"/>
      <c r="E79" s="48"/>
      <c r="F79" s="40"/>
      <c r="G79" s="41"/>
      <c r="H79" s="42"/>
      <c r="I79" s="43"/>
      <c r="J79" s="189"/>
      <c r="K79" s="44"/>
    </row>
    <row r="80" spans="1:12" x14ac:dyDescent="0.25">
      <c r="B80" s="197" t="s">
        <v>149</v>
      </c>
      <c r="C80" s="7" t="s">
        <v>150</v>
      </c>
      <c r="D80" s="7"/>
      <c r="E80" s="198"/>
      <c r="F80" s="40"/>
      <c r="G80" s="41"/>
      <c r="H80" s="199" t="s">
        <v>151</v>
      </c>
      <c r="I80" s="43"/>
      <c r="J80" s="189"/>
      <c r="K80" s="44"/>
    </row>
    <row r="81" spans="1:11" x14ac:dyDescent="0.25">
      <c r="B81" s="197" t="s">
        <v>152</v>
      </c>
      <c r="C81" s="197" t="s">
        <v>153</v>
      </c>
      <c r="D81" s="47"/>
      <c r="E81" s="198"/>
      <c r="F81" s="40"/>
      <c r="G81" s="41"/>
      <c r="H81" s="199" t="s">
        <v>151</v>
      </c>
      <c r="I81" s="43"/>
      <c r="J81" s="189"/>
      <c r="K81" s="44"/>
    </row>
    <row r="82" spans="1:11" x14ac:dyDescent="0.25">
      <c r="D82" s="200" t="s">
        <v>154</v>
      </c>
      <c r="E82" s="48"/>
      <c r="F82" s="4"/>
      <c r="G82" s="41"/>
      <c r="H82" s="199" t="s">
        <v>151</v>
      </c>
      <c r="I82" s="43"/>
      <c r="J82" s="189"/>
      <c r="K82" s="44"/>
    </row>
    <row r="83" spans="1:11" x14ac:dyDescent="0.25">
      <c r="D83" s="200"/>
      <c r="E83" s="48"/>
      <c r="F83" s="4"/>
      <c r="G83" s="41"/>
      <c r="H83" s="201"/>
      <c r="I83" s="43"/>
      <c r="J83" s="189"/>
      <c r="K83" s="44"/>
    </row>
    <row r="84" spans="1:11" x14ac:dyDescent="0.25">
      <c r="B84" s="197" t="s">
        <v>155</v>
      </c>
      <c r="D84" s="47"/>
      <c r="E84" s="48"/>
      <c r="F84" s="40"/>
      <c r="G84" s="41"/>
      <c r="H84" s="42"/>
      <c r="I84" s="43"/>
      <c r="J84" s="189"/>
      <c r="K84" s="44"/>
    </row>
    <row r="85" spans="1:11" x14ac:dyDescent="0.25">
      <c r="A85" s="1">
        <v>1</v>
      </c>
      <c r="B85" s="202" t="s">
        <v>156</v>
      </c>
      <c r="D85" s="47"/>
      <c r="E85" s="48"/>
      <c r="F85" s="40"/>
      <c r="G85" s="41"/>
      <c r="H85" s="42"/>
      <c r="I85" s="43"/>
      <c r="J85" s="189"/>
      <c r="K85" s="44"/>
    </row>
    <row r="86" spans="1:11" x14ac:dyDescent="0.25">
      <c r="B86" s="202" t="s">
        <v>157</v>
      </c>
      <c r="D86" s="47"/>
      <c r="E86" s="48"/>
      <c r="F86" s="40"/>
      <c r="G86" s="41"/>
      <c r="H86" s="42"/>
      <c r="I86" s="43"/>
      <c r="J86" s="189"/>
      <c r="K86" s="44"/>
    </row>
    <row r="87" spans="1:11" x14ac:dyDescent="0.25">
      <c r="A87" s="1">
        <v>2</v>
      </c>
      <c r="B87" s="202" t="s">
        <v>158</v>
      </c>
      <c r="D87" s="47"/>
      <c r="E87" s="48"/>
      <c r="F87" s="40"/>
      <c r="G87" s="41"/>
      <c r="H87" s="42"/>
      <c r="I87" s="43"/>
      <c r="J87" s="189"/>
      <c r="K87" s="44"/>
    </row>
    <row r="88" spans="1:11" x14ac:dyDescent="0.25">
      <c r="A88" s="1">
        <v>3</v>
      </c>
      <c r="B88" s="202" t="s">
        <v>159</v>
      </c>
      <c r="D88" s="47"/>
      <c r="E88" s="48"/>
      <c r="F88" s="40"/>
      <c r="G88" s="41"/>
      <c r="H88" s="42"/>
      <c r="I88" s="43"/>
      <c r="J88" s="189"/>
      <c r="K88" s="44"/>
    </row>
    <row r="89" spans="1:11" x14ac:dyDescent="0.25">
      <c r="A89" s="1">
        <v>4</v>
      </c>
      <c r="B89" s="202" t="s">
        <v>160</v>
      </c>
      <c r="D89" s="47"/>
      <c r="E89" s="48"/>
      <c r="F89" s="40"/>
      <c r="G89" s="41"/>
      <c r="H89" s="42"/>
      <c r="I89" s="43"/>
      <c r="J89" s="189"/>
      <c r="K89" s="44"/>
    </row>
    <row r="90" spans="1:11" x14ac:dyDescent="0.25">
      <c r="A90" s="1">
        <v>5</v>
      </c>
      <c r="B90" s="202" t="s">
        <v>161</v>
      </c>
      <c r="D90" s="47"/>
      <c r="E90" s="48"/>
      <c r="F90" s="40"/>
      <c r="G90" s="41"/>
      <c r="H90" s="42"/>
      <c r="I90" s="43"/>
      <c r="J90" s="189"/>
      <c r="K90" s="44"/>
    </row>
    <row r="91" spans="1:11" x14ac:dyDescent="0.25">
      <c r="A91" s="1">
        <v>6</v>
      </c>
      <c r="B91" s="202" t="s">
        <v>162</v>
      </c>
      <c r="D91" s="47"/>
      <c r="E91" s="48"/>
      <c r="F91" s="40"/>
      <c r="G91" s="41"/>
      <c r="H91" s="42"/>
      <c r="I91" s="43"/>
      <c r="J91" s="189"/>
      <c r="K91" s="44"/>
    </row>
    <row r="92" spans="1:11" x14ac:dyDescent="0.25">
      <c r="A92" s="1">
        <v>7</v>
      </c>
      <c r="B92" s="202" t="s">
        <v>163</v>
      </c>
      <c r="D92" s="47"/>
      <c r="E92" s="48"/>
      <c r="F92" s="40"/>
      <c r="G92" s="41"/>
      <c r="H92" s="42"/>
      <c r="I92" s="43"/>
      <c r="J92" s="189"/>
      <c r="K92" s="44"/>
    </row>
    <row r="93" spans="1:11" x14ac:dyDescent="0.25">
      <c r="A93" s="1">
        <v>8</v>
      </c>
      <c r="B93" s="202" t="s">
        <v>164</v>
      </c>
      <c r="D93" s="47"/>
      <c r="E93" s="48"/>
      <c r="F93" s="40"/>
      <c r="G93" s="41"/>
      <c r="H93" s="42"/>
      <c r="I93" s="43"/>
      <c r="J93" s="189"/>
      <c r="K93" s="44"/>
    </row>
    <row r="94" spans="1:11" x14ac:dyDescent="0.25">
      <c r="A94" s="1">
        <v>9</v>
      </c>
      <c r="B94" s="202" t="s">
        <v>165</v>
      </c>
      <c r="D94" s="47"/>
      <c r="E94" s="48"/>
      <c r="F94" s="40"/>
      <c r="G94" s="41"/>
      <c r="H94" s="42"/>
      <c r="I94" s="43"/>
      <c r="J94" s="189"/>
      <c r="K94" s="44"/>
    </row>
    <row r="95" spans="1:11" x14ac:dyDescent="0.25">
      <c r="A95" s="1">
        <v>10</v>
      </c>
      <c r="B95" s="202" t="s">
        <v>166</v>
      </c>
      <c r="D95" s="47"/>
      <c r="E95" s="48"/>
      <c r="F95" s="40"/>
      <c r="G95" s="41"/>
      <c r="H95" s="42"/>
      <c r="I95" s="43"/>
      <c r="J95" s="189"/>
      <c r="K95" s="44"/>
    </row>
    <row r="96" spans="1:11" x14ac:dyDescent="0.25">
      <c r="A96" s="1">
        <v>11</v>
      </c>
      <c r="B96" s="202" t="s">
        <v>167</v>
      </c>
      <c r="D96" s="47"/>
      <c r="E96" s="48"/>
      <c r="F96" s="40"/>
      <c r="G96" s="41"/>
      <c r="H96" s="42"/>
      <c r="I96" s="43"/>
      <c r="J96" s="189"/>
      <c r="K96" s="44"/>
    </row>
    <row r="97" spans="1:11" x14ac:dyDescent="0.25">
      <c r="B97" s="203"/>
      <c r="D97" s="47"/>
      <c r="E97" s="48"/>
      <c r="F97" s="40"/>
      <c r="G97" s="41"/>
      <c r="H97" s="42"/>
      <c r="I97" s="43"/>
      <c r="J97" s="189"/>
      <c r="K97" s="44"/>
    </row>
    <row r="98" spans="1:11" x14ac:dyDescent="0.25">
      <c r="B98" s="203"/>
      <c r="D98" s="47"/>
      <c r="E98" s="48"/>
      <c r="F98" s="40"/>
      <c r="G98" s="41"/>
      <c r="H98" s="42"/>
      <c r="I98" s="43"/>
      <c r="J98" s="189"/>
      <c r="K98" s="44"/>
    </row>
    <row r="99" spans="1:11" x14ac:dyDescent="0.25">
      <c r="B99" s="197" t="s">
        <v>168</v>
      </c>
      <c r="D99" s="47"/>
      <c r="E99" s="48"/>
      <c r="F99" s="40"/>
      <c r="G99" s="41"/>
      <c r="H99" s="42"/>
      <c r="I99" s="43"/>
      <c r="J99" s="189"/>
      <c r="K99" s="44"/>
    </row>
    <row r="100" spans="1:11" x14ac:dyDescent="0.25">
      <c r="B100" s="36"/>
      <c r="C100" s="37"/>
      <c r="D100" s="47"/>
      <c r="E100" s="48"/>
      <c r="F100" s="40"/>
      <c r="G100" s="41"/>
      <c r="H100" s="42"/>
      <c r="I100" s="43"/>
      <c r="J100" s="45"/>
      <c r="K100" s="44"/>
    </row>
    <row r="101" spans="1:11" x14ac:dyDescent="0.25">
      <c r="A101" s="35"/>
      <c r="B101" s="5"/>
      <c r="C101" s="35"/>
      <c r="D101" s="52" t="s">
        <v>19</v>
      </c>
      <c r="E101" s="34"/>
      <c r="F101" s="35"/>
      <c r="G101" s="34"/>
      <c r="H101" s="5"/>
      <c r="I101" s="1" t="s">
        <v>68</v>
      </c>
      <c r="J101" s="204"/>
      <c r="K101" s="44"/>
    </row>
    <row r="102" spans="1:11" x14ac:dyDescent="0.25">
      <c r="A102" s="34"/>
      <c r="B102" s="36"/>
      <c r="C102" s="34"/>
      <c r="D102" s="205" t="s">
        <v>169</v>
      </c>
      <c r="E102" s="34"/>
      <c r="F102" s="48" t="s">
        <v>170</v>
      </c>
      <c r="G102" s="55"/>
      <c r="H102" s="35"/>
      <c r="K102" s="44"/>
    </row>
    <row r="103" spans="1:11" x14ac:dyDescent="0.25">
      <c r="A103" s="34"/>
      <c r="B103" s="36"/>
      <c r="C103" s="50" t="s">
        <v>34</v>
      </c>
      <c r="E103" s="34"/>
      <c r="F103" s="35"/>
      <c r="G103" s="34"/>
      <c r="H103" s="206" t="s">
        <v>171</v>
      </c>
      <c r="J103" s="34"/>
      <c r="K103" s="44"/>
    </row>
    <row r="104" spans="1:11" x14ac:dyDescent="0.25">
      <c r="A104" s="2"/>
      <c r="D104" s="49"/>
      <c r="E104" s="64"/>
      <c r="F104" s="64"/>
      <c r="G104" s="64"/>
      <c r="H104" s="64"/>
      <c r="I104" s="64"/>
      <c r="J104" s="64"/>
      <c r="K104" s="64"/>
    </row>
    <row r="105" spans="1:11" x14ac:dyDescent="0.25">
      <c r="A105" s="2"/>
      <c r="D105" s="64"/>
      <c r="E105" s="64"/>
      <c r="F105" s="64"/>
      <c r="G105" s="64"/>
      <c r="H105" s="64"/>
      <c r="I105" s="64"/>
      <c r="J105" s="64"/>
      <c r="K105" s="64"/>
    </row>
    <row r="106" spans="1:11" x14ac:dyDescent="0.25">
      <c r="A106" s="2"/>
      <c r="D106" s="2"/>
      <c r="E106" s="2"/>
      <c r="F106" s="2"/>
      <c r="G106" s="2"/>
      <c r="H106" s="2"/>
      <c r="I106" s="2"/>
      <c r="J106" s="2"/>
      <c r="K106" s="2"/>
    </row>
    <row r="107" spans="1:11" x14ac:dyDescent="0.25">
      <c r="A107" s="2"/>
      <c r="D107" s="2"/>
      <c r="E107" s="2"/>
      <c r="F107" s="2"/>
      <c r="G107" s="2"/>
      <c r="H107" s="2"/>
      <c r="I107" s="2"/>
      <c r="J107" s="2"/>
      <c r="K107" s="2"/>
    </row>
    <row r="108" spans="1:11" x14ac:dyDescent="0.25">
      <c r="A108" s="2"/>
      <c r="D108" s="2"/>
      <c r="E108" s="2"/>
      <c r="F108" s="2"/>
      <c r="G108" s="2"/>
      <c r="H108" s="2"/>
      <c r="I108" s="2"/>
      <c r="J108" s="2"/>
      <c r="K108" s="2"/>
    </row>
    <row r="109" spans="1:11" x14ac:dyDescent="0.25">
      <c r="A109" s="2"/>
      <c r="D109" s="2"/>
      <c r="E109" s="2"/>
      <c r="F109" s="2"/>
      <c r="G109" s="2"/>
      <c r="H109" s="2"/>
      <c r="I109" s="2"/>
      <c r="J109" s="2"/>
      <c r="K109" s="2"/>
    </row>
    <row r="110" spans="1:11" x14ac:dyDescent="0.25">
      <c r="A110" s="2"/>
      <c r="D110" s="2"/>
      <c r="E110" s="2"/>
      <c r="F110" s="2"/>
      <c r="G110" s="2"/>
      <c r="H110" s="2"/>
      <c r="I110" s="2"/>
      <c r="J110" s="2"/>
      <c r="K110" s="2"/>
    </row>
    <row r="111" spans="1:11" x14ac:dyDescent="0.25">
      <c r="D111" s="2"/>
      <c r="E111" s="2"/>
      <c r="F111" s="2"/>
      <c r="G111" s="2"/>
      <c r="H111" s="2"/>
      <c r="I111" s="2"/>
      <c r="J111" s="2"/>
      <c r="K111" s="2"/>
    </row>
    <row r="112" spans="1:11" x14ac:dyDescent="0.25">
      <c r="C112" s="13"/>
      <c r="D112" s="2"/>
      <c r="E112" s="2"/>
      <c r="F112" s="2"/>
      <c r="G112" s="2"/>
      <c r="H112" s="2"/>
      <c r="I112" s="2"/>
      <c r="J112" s="2"/>
      <c r="K112" s="2"/>
    </row>
    <row r="113" spans="2:11" x14ac:dyDescent="0.25">
      <c r="C113" s="34"/>
    </row>
    <row r="114" spans="2:11" x14ac:dyDescent="0.25">
      <c r="C114" s="38"/>
      <c r="D114" s="13"/>
      <c r="E114" s="13"/>
      <c r="F114" s="37"/>
      <c r="G114" s="37"/>
      <c r="H114" s="42"/>
      <c r="I114" s="52"/>
      <c r="J114" s="53"/>
      <c r="K114" s="51"/>
    </row>
    <row r="115" spans="2:11" x14ac:dyDescent="0.25">
      <c r="B115" s="13"/>
      <c r="C115" s="23"/>
    </row>
    <row r="116" spans="2:11" x14ac:dyDescent="0.25">
      <c r="C116" s="13"/>
      <c r="K116" s="44"/>
    </row>
    <row r="117" spans="2:11" x14ac:dyDescent="0.25">
      <c r="B117" s="54"/>
      <c r="C117" s="13"/>
      <c r="K117" s="44"/>
    </row>
    <row r="118" spans="2:11" x14ac:dyDescent="0.25">
      <c r="B118" s="54"/>
      <c r="C118" s="13"/>
      <c r="D118" s="13"/>
      <c r="E118" s="13"/>
      <c r="F118" s="37"/>
      <c r="G118" s="37"/>
      <c r="H118" s="42"/>
      <c r="I118" s="52"/>
      <c r="J118" s="53"/>
      <c r="K118" s="51"/>
    </row>
    <row r="119" spans="2:11" x14ac:dyDescent="0.25">
      <c r="B119" s="13"/>
      <c r="C119" s="13"/>
      <c r="D119" s="13"/>
      <c r="E119" s="13"/>
      <c r="F119" s="37"/>
      <c r="G119" s="37"/>
      <c r="H119" s="42"/>
      <c r="I119" s="52"/>
      <c r="J119" s="53"/>
      <c r="K119" s="51"/>
    </row>
    <row r="120" spans="2:11" x14ac:dyDescent="0.25">
      <c r="B120" s="13"/>
      <c r="C120" s="13"/>
      <c r="D120" s="13"/>
      <c r="E120" s="13"/>
      <c r="F120" s="37"/>
      <c r="G120" s="37"/>
      <c r="H120" s="42"/>
      <c r="I120" s="52"/>
      <c r="J120" s="53"/>
      <c r="K120" s="51"/>
    </row>
    <row r="121" spans="2:11" x14ac:dyDescent="0.25">
      <c r="B121" s="13"/>
      <c r="C121" s="13"/>
      <c r="D121" s="13"/>
      <c r="E121" s="13"/>
      <c r="F121" s="37"/>
      <c r="G121" s="37"/>
      <c r="H121" s="42"/>
      <c r="I121" s="52"/>
      <c r="J121" s="53"/>
      <c r="K121" s="51"/>
    </row>
    <row r="122" spans="2:11" x14ac:dyDescent="0.25">
      <c r="B122" s="13"/>
      <c r="C122" s="13"/>
      <c r="D122" s="13"/>
      <c r="E122" s="13"/>
      <c r="F122" s="37"/>
      <c r="G122" s="37"/>
      <c r="H122" s="42"/>
      <c r="I122" s="52"/>
      <c r="J122" s="53"/>
      <c r="K122" s="51"/>
    </row>
    <row r="123" spans="2:11" x14ac:dyDescent="0.25">
      <c r="B123" s="13"/>
      <c r="C123" s="13"/>
      <c r="D123" s="13"/>
      <c r="E123" s="13"/>
      <c r="F123" s="37"/>
      <c r="G123" s="37"/>
      <c r="H123" s="42"/>
      <c r="I123" s="52"/>
      <c r="J123" s="53"/>
      <c r="K123" s="51"/>
    </row>
    <row r="124" spans="2:11" x14ac:dyDescent="0.25">
      <c r="B124" s="13"/>
      <c r="C124" s="13"/>
      <c r="D124" s="13"/>
      <c r="E124" s="13"/>
      <c r="F124" s="37"/>
      <c r="G124" s="37"/>
      <c r="H124" s="42"/>
      <c r="I124" s="52"/>
      <c r="J124" s="53"/>
      <c r="K124" s="51"/>
    </row>
    <row r="125" spans="2:11" x14ac:dyDescent="0.25">
      <c r="B125" s="13"/>
      <c r="D125" s="13"/>
      <c r="E125" s="13"/>
      <c r="F125" s="37"/>
      <c r="G125" s="37"/>
      <c r="H125" s="42"/>
      <c r="I125" s="52"/>
      <c r="J125" s="53"/>
      <c r="K125" s="51"/>
    </row>
    <row r="126" spans="2:11" x14ac:dyDescent="0.25">
      <c r="B126" s="13"/>
      <c r="D126" s="13"/>
      <c r="E126" s="13"/>
      <c r="F126" s="37"/>
      <c r="G126" s="37"/>
      <c r="H126" s="42"/>
      <c r="I126" s="52"/>
      <c r="J126" s="53"/>
      <c r="K126" s="51"/>
    </row>
    <row r="127" spans="2:11" x14ac:dyDescent="0.25">
      <c r="B127" s="13"/>
      <c r="D127" s="47"/>
      <c r="E127" s="48"/>
      <c r="F127" s="40"/>
      <c r="G127" s="41"/>
      <c r="H127" s="42"/>
      <c r="I127" s="43"/>
      <c r="J127" s="45"/>
      <c r="K127" s="46"/>
    </row>
    <row r="138" spans="5:5" x14ac:dyDescent="0.25">
      <c r="E138" s="15"/>
    </row>
    <row r="170" spans="4:5" x14ac:dyDescent="0.25">
      <c r="E170" s="7"/>
    </row>
    <row r="172" spans="4:5" x14ac:dyDescent="0.25">
      <c r="D172" s="16"/>
    </row>
    <row r="220" spans="10:10" x14ac:dyDescent="0.25">
      <c r="J220" s="17"/>
    </row>
    <row r="221" spans="10:10" x14ac:dyDescent="0.25">
      <c r="J221" s="17"/>
    </row>
    <row r="222" spans="10:10" x14ac:dyDescent="0.25">
      <c r="J222" s="17"/>
    </row>
    <row r="223" spans="10:10" x14ac:dyDescent="0.25">
      <c r="J223" s="17"/>
    </row>
    <row r="224" spans="10:10" x14ac:dyDescent="0.25">
      <c r="J224" s="17"/>
    </row>
    <row r="225" spans="4:10" x14ac:dyDescent="0.25">
      <c r="J225" s="17"/>
    </row>
    <row r="226" spans="4:10" x14ac:dyDescent="0.25">
      <c r="J226" s="17"/>
    </row>
    <row r="228" spans="4:10" x14ac:dyDescent="0.25">
      <c r="E228" s="7"/>
    </row>
    <row r="230" spans="4:10" x14ac:dyDescent="0.25">
      <c r="D230" s="16"/>
    </row>
  </sheetData>
  <mergeCells count="8">
    <mergeCell ref="D14:K14"/>
    <mergeCell ref="D17:K17"/>
    <mergeCell ref="D21:K21"/>
    <mergeCell ref="B7:C7"/>
    <mergeCell ref="D7:E7"/>
    <mergeCell ref="F7:H7"/>
    <mergeCell ref="C1:K3"/>
    <mergeCell ref="D11:K11"/>
  </mergeCells>
  <pageMargins left="0.75" right="0.25" top="0.75" bottom="0.25" header="0.5" footer="0.5"/>
  <pageSetup paperSize="9" orientation="portrait" r:id="rId1"/>
  <headerFooter scaleWithDoc="0" alignWithMargins="0">
    <oddHeader>&amp;RPage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61"/>
  <sheetViews>
    <sheetView view="pageBreakPreview" zoomScaleSheetLayoutView="100" workbookViewId="0">
      <selection activeCell="C1" sqref="C1:K3"/>
    </sheetView>
  </sheetViews>
  <sheetFormatPr defaultRowHeight="15" x14ac:dyDescent="0.2"/>
  <cols>
    <col min="1" max="1" width="5.140625" style="18" customWidth="1"/>
    <col min="2" max="2" width="17.85546875" style="19" customWidth="1"/>
    <col min="3" max="3" width="9.42578125" style="19" customWidth="1"/>
    <col min="4" max="4" width="13.28515625" style="14" customWidth="1"/>
    <col min="5" max="5" width="5.42578125" style="19" customWidth="1"/>
    <col min="6" max="6" width="7.85546875" style="19" customWidth="1"/>
    <col min="7" max="7" width="1" style="19" customWidth="1"/>
    <col min="8" max="8" width="5.85546875" style="20" customWidth="1"/>
    <col min="9" max="9" width="7.7109375" style="19" customWidth="1"/>
    <col min="10" max="10" width="13.28515625" style="21" customWidth="1"/>
    <col min="11" max="11" width="4.28515625" style="22" customWidth="1"/>
    <col min="12" max="12" width="2" style="19" customWidth="1"/>
    <col min="13" max="13" width="23.7109375" style="19" customWidth="1"/>
    <col min="14" max="14" width="9.140625" style="19"/>
    <col min="15" max="15" width="9.5703125" style="19" bestFit="1" customWidth="1"/>
    <col min="16" max="16384" width="9.140625" style="19"/>
  </cols>
  <sheetData>
    <row r="1" spans="1:12" ht="8.25" customHeight="1" x14ac:dyDescent="0.25">
      <c r="A1" s="81"/>
      <c r="B1" s="81"/>
      <c r="C1" s="186" t="s">
        <v>70</v>
      </c>
      <c r="D1" s="186"/>
      <c r="E1" s="186"/>
      <c r="F1" s="186"/>
      <c r="G1" s="186"/>
      <c r="H1" s="186"/>
      <c r="I1" s="186"/>
      <c r="J1" s="186"/>
      <c r="K1" s="186"/>
    </row>
    <row r="2" spans="1:12" ht="12.75" customHeight="1" x14ac:dyDescent="0.25">
      <c r="A2" s="81" t="s">
        <v>31</v>
      </c>
      <c r="B2" s="68"/>
      <c r="C2" s="186"/>
      <c r="D2" s="186"/>
      <c r="E2" s="186"/>
      <c r="F2" s="186"/>
      <c r="G2" s="186"/>
      <c r="H2" s="186"/>
      <c r="I2" s="186"/>
      <c r="J2" s="186"/>
      <c r="K2" s="186"/>
    </row>
    <row r="3" spans="1:12" ht="39" customHeight="1" x14ac:dyDescent="0.25">
      <c r="A3" s="81"/>
      <c r="B3" s="68"/>
      <c r="C3" s="186"/>
      <c r="D3" s="186"/>
      <c r="E3" s="186"/>
      <c r="F3" s="186"/>
      <c r="G3" s="186"/>
      <c r="H3" s="186"/>
      <c r="I3" s="186"/>
      <c r="J3" s="186"/>
      <c r="K3" s="186"/>
    </row>
    <row r="4" spans="1:12" ht="17.25" customHeight="1" x14ac:dyDescent="0.25">
      <c r="A4" s="24"/>
      <c r="B4" s="13"/>
      <c r="C4" s="33"/>
      <c r="D4" s="33"/>
      <c r="E4" s="33"/>
      <c r="F4" s="33"/>
      <c r="G4" s="33"/>
      <c r="H4" s="33"/>
      <c r="I4" s="33"/>
      <c r="J4" s="33"/>
      <c r="K4" s="33"/>
    </row>
    <row r="5" spans="1:12" ht="17.25" customHeight="1" x14ac:dyDescent="0.35">
      <c r="A5" s="81"/>
      <c r="B5" s="68"/>
      <c r="C5" s="82"/>
      <c r="D5" s="83"/>
      <c r="E5" s="84" t="s">
        <v>20</v>
      </c>
      <c r="F5" s="85"/>
      <c r="G5" s="86"/>
      <c r="H5" s="82"/>
      <c r="I5" s="82"/>
      <c r="J5" s="82"/>
      <c r="K5" s="82"/>
      <c r="L5" s="59"/>
    </row>
    <row r="6" spans="1:12" x14ac:dyDescent="0.2">
      <c r="A6" s="87" t="s">
        <v>1</v>
      </c>
      <c r="B6" s="187" t="s">
        <v>2</v>
      </c>
      <c r="C6" s="187"/>
      <c r="D6" s="87"/>
      <c r="E6" s="87" t="s">
        <v>21</v>
      </c>
      <c r="F6" s="88"/>
      <c r="G6" s="88"/>
      <c r="H6" s="88"/>
      <c r="I6" s="89"/>
      <c r="J6" s="188" t="s">
        <v>3</v>
      </c>
      <c r="K6" s="188"/>
      <c r="L6" s="188"/>
    </row>
    <row r="7" spans="1:12" ht="15" customHeight="1" x14ac:dyDescent="0.25">
      <c r="A7" s="58"/>
      <c r="B7" s="49" t="s">
        <v>7</v>
      </c>
      <c r="C7" s="59"/>
      <c r="D7" s="60"/>
      <c r="E7" s="59"/>
      <c r="F7" s="59"/>
      <c r="G7" s="59"/>
      <c r="H7" s="61"/>
      <c r="I7" s="59"/>
      <c r="J7" s="62"/>
      <c r="K7" s="63"/>
    </row>
    <row r="8" spans="1:12" ht="15" customHeight="1" x14ac:dyDescent="0.25">
      <c r="A8" s="58">
        <v>1</v>
      </c>
      <c r="B8" s="64" t="s">
        <v>42</v>
      </c>
      <c r="C8" s="64"/>
      <c r="D8" s="60"/>
      <c r="E8" s="59"/>
      <c r="F8" s="59"/>
      <c r="G8" s="59"/>
      <c r="H8" s="61"/>
      <c r="I8" s="59"/>
      <c r="J8" s="62"/>
      <c r="K8" s="63"/>
    </row>
    <row r="9" spans="1:12" ht="15" customHeight="1" x14ac:dyDescent="0.25">
      <c r="A9" s="58"/>
      <c r="B9" s="64" t="s">
        <v>43</v>
      </c>
      <c r="C9" s="64"/>
      <c r="D9" s="60"/>
      <c r="E9" s="59"/>
      <c r="F9" s="59"/>
      <c r="G9" s="59"/>
      <c r="H9" s="61"/>
      <c r="I9" s="59"/>
      <c r="J9" s="62"/>
      <c r="K9" s="63"/>
    </row>
    <row r="10" spans="1:12" ht="15" customHeight="1" x14ac:dyDescent="0.25">
      <c r="A10" s="58"/>
      <c r="B10" s="64" t="s">
        <v>45</v>
      </c>
      <c r="C10" s="64"/>
      <c r="D10" s="65" t="s">
        <v>69</v>
      </c>
      <c r="E10" s="59"/>
      <c r="F10" s="59"/>
      <c r="G10" s="59"/>
      <c r="H10" s="61"/>
      <c r="I10" s="59"/>
      <c r="J10" s="66">
        <v>400</v>
      </c>
      <c r="K10" s="59" t="s">
        <v>10</v>
      </c>
    </row>
    <row r="11" spans="1:12" ht="15" customHeight="1" x14ac:dyDescent="0.25">
      <c r="A11" s="58"/>
      <c r="B11" s="64" t="s">
        <v>75</v>
      </c>
      <c r="C11" s="64"/>
      <c r="D11" s="65" t="s">
        <v>88</v>
      </c>
      <c r="E11" s="59"/>
      <c r="F11" s="59"/>
      <c r="G11" s="59"/>
      <c r="H11" s="61"/>
      <c r="I11" s="59"/>
      <c r="J11" s="66">
        <v>52.66</v>
      </c>
      <c r="K11" s="59" t="s">
        <v>10</v>
      </c>
    </row>
    <row r="12" spans="1:12" ht="15" customHeight="1" x14ac:dyDescent="0.25">
      <c r="A12" s="58"/>
      <c r="B12" s="64" t="s">
        <v>50</v>
      </c>
      <c r="C12" s="64"/>
      <c r="D12" s="65" t="s">
        <v>89</v>
      </c>
      <c r="E12" s="59"/>
      <c r="F12" s="59"/>
      <c r="G12" s="59"/>
      <c r="H12" s="61"/>
      <c r="I12" s="59"/>
      <c r="J12" s="66">
        <v>108</v>
      </c>
      <c r="K12" s="59" t="s">
        <v>10</v>
      </c>
    </row>
    <row r="13" spans="1:12" ht="15" customHeight="1" x14ac:dyDescent="0.25">
      <c r="A13" s="58"/>
      <c r="B13" s="64" t="s">
        <v>75</v>
      </c>
      <c r="C13" s="64"/>
      <c r="D13" s="65" t="s">
        <v>90</v>
      </c>
      <c r="E13" s="59"/>
      <c r="F13" s="59"/>
      <c r="G13" s="59"/>
      <c r="H13" s="61"/>
      <c r="I13" s="59"/>
      <c r="J13" s="66">
        <v>27.72</v>
      </c>
      <c r="K13" s="59" t="s">
        <v>10</v>
      </c>
    </row>
    <row r="14" spans="1:12" ht="15" customHeight="1" x14ac:dyDescent="0.25">
      <c r="A14" s="58"/>
      <c r="B14" s="64" t="s">
        <v>91</v>
      </c>
      <c r="C14" s="64"/>
      <c r="D14" s="65" t="s">
        <v>92</v>
      </c>
      <c r="E14" s="59"/>
      <c r="F14" s="59"/>
      <c r="G14" s="59"/>
      <c r="H14" s="61"/>
      <c r="I14" s="59"/>
      <c r="J14" s="66">
        <v>68.25</v>
      </c>
      <c r="K14" s="59" t="s">
        <v>10</v>
      </c>
    </row>
    <row r="15" spans="1:12" ht="15" customHeight="1" x14ac:dyDescent="0.25">
      <c r="A15" s="58"/>
      <c r="B15" s="64" t="s">
        <v>93</v>
      </c>
      <c r="C15" s="64"/>
      <c r="D15" s="65" t="s">
        <v>94</v>
      </c>
      <c r="E15" s="59"/>
      <c r="F15" s="59"/>
      <c r="G15" s="59"/>
      <c r="H15" s="61"/>
      <c r="I15" s="59"/>
      <c r="J15" s="66">
        <v>238</v>
      </c>
      <c r="K15" s="59" t="s">
        <v>10</v>
      </c>
    </row>
    <row r="16" spans="1:12" ht="15" customHeight="1" x14ac:dyDescent="0.25">
      <c r="A16" s="58"/>
      <c r="B16" s="64" t="s">
        <v>45</v>
      </c>
      <c r="C16" s="64"/>
      <c r="D16" s="65" t="s">
        <v>69</v>
      </c>
      <c r="E16" s="59"/>
      <c r="F16" s="59"/>
      <c r="G16" s="59"/>
      <c r="H16" s="61"/>
      <c r="I16" s="59"/>
      <c r="J16" s="66">
        <v>400</v>
      </c>
      <c r="K16" s="59" t="s">
        <v>10</v>
      </c>
    </row>
    <row r="17" spans="1:11" ht="15" customHeight="1" x14ac:dyDescent="0.25">
      <c r="A17" s="58"/>
      <c r="B17" s="64" t="s">
        <v>50</v>
      </c>
      <c r="C17" s="64"/>
      <c r="D17" s="65" t="s">
        <v>89</v>
      </c>
      <c r="E17" s="59"/>
      <c r="F17" s="59"/>
      <c r="G17" s="59"/>
      <c r="H17" s="61"/>
      <c r="I17" s="59"/>
      <c r="J17" s="66">
        <v>108</v>
      </c>
      <c r="K17" s="59" t="s">
        <v>10</v>
      </c>
    </row>
    <row r="18" spans="1:11" ht="15" customHeight="1" x14ac:dyDescent="0.25">
      <c r="A18" s="58"/>
      <c r="B18" s="64"/>
      <c r="C18" s="64"/>
      <c r="D18" s="65" t="s">
        <v>90</v>
      </c>
      <c r="E18" s="59"/>
      <c r="F18" s="59"/>
      <c r="G18" s="59"/>
      <c r="H18" s="61"/>
      <c r="I18" s="59"/>
      <c r="J18" s="66">
        <v>27.72</v>
      </c>
      <c r="K18" s="59" t="s">
        <v>10</v>
      </c>
    </row>
    <row r="19" spans="1:11" ht="15" customHeight="1" x14ac:dyDescent="0.25">
      <c r="A19" s="58"/>
      <c r="B19" s="64"/>
      <c r="C19" s="64"/>
      <c r="D19" s="65" t="s">
        <v>95</v>
      </c>
      <c r="E19" s="59"/>
      <c r="F19" s="59"/>
      <c r="G19" s="59"/>
      <c r="H19" s="61"/>
      <c r="I19" s="59"/>
      <c r="J19" s="66">
        <v>52.8</v>
      </c>
      <c r="K19" s="59" t="s">
        <v>10</v>
      </c>
    </row>
    <row r="20" spans="1:11" ht="15.75" customHeight="1" x14ac:dyDescent="0.25">
      <c r="A20" s="58"/>
      <c r="B20" s="67"/>
      <c r="C20" s="68"/>
      <c r="D20" s="65"/>
      <c r="E20" s="59"/>
      <c r="F20" s="59"/>
      <c r="G20" s="59"/>
      <c r="H20" s="61"/>
      <c r="I20" s="69"/>
      <c r="J20" s="70">
        <f>SUM(J10:J19)</f>
        <v>1483.15</v>
      </c>
      <c r="K20" s="71" t="s">
        <v>10</v>
      </c>
    </row>
    <row r="21" spans="1:11" ht="15.75" customHeight="1" x14ac:dyDescent="0.25">
      <c r="A21" s="58"/>
      <c r="B21" s="67" t="s">
        <v>40</v>
      </c>
      <c r="C21" s="68"/>
      <c r="D21" s="65"/>
      <c r="E21" s="59"/>
      <c r="F21" s="59"/>
      <c r="G21" s="59"/>
      <c r="H21" s="61"/>
      <c r="I21" s="69"/>
      <c r="J21" s="76"/>
      <c r="K21" s="80"/>
    </row>
    <row r="22" spans="1:11" ht="15" customHeight="1" x14ac:dyDescent="0.25">
      <c r="A22" s="58"/>
      <c r="B22" s="67" t="s">
        <v>38</v>
      </c>
      <c r="C22" s="68"/>
      <c r="D22" s="65" t="s">
        <v>73</v>
      </c>
      <c r="E22" s="59"/>
      <c r="F22" s="59"/>
      <c r="G22" s="59"/>
      <c r="H22" s="61"/>
      <c r="I22" s="69"/>
      <c r="J22" s="76">
        <v>21</v>
      </c>
      <c r="K22" s="80" t="s">
        <v>10</v>
      </c>
    </row>
    <row r="23" spans="1:11" ht="15" customHeight="1" x14ac:dyDescent="0.25">
      <c r="A23" s="58"/>
      <c r="B23" s="67"/>
      <c r="C23" s="68"/>
      <c r="D23" s="65"/>
      <c r="E23" s="59"/>
      <c r="F23" s="59"/>
      <c r="G23" s="59"/>
      <c r="H23" s="61"/>
      <c r="I23" s="69"/>
      <c r="J23" s="76"/>
      <c r="K23" s="80"/>
    </row>
    <row r="24" spans="1:11" ht="15" customHeight="1" x14ac:dyDescent="0.25">
      <c r="A24" s="58"/>
      <c r="B24" s="67"/>
      <c r="C24" s="68"/>
      <c r="D24" s="65"/>
      <c r="E24" s="59"/>
      <c r="F24" s="59"/>
      <c r="G24" s="59"/>
      <c r="H24" s="61"/>
      <c r="I24" s="69"/>
      <c r="J24" s="72">
        <f>J20-J22</f>
        <v>1462.15</v>
      </c>
      <c r="K24" s="69" t="s">
        <v>10</v>
      </c>
    </row>
    <row r="25" spans="1:11" ht="15" customHeight="1" x14ac:dyDescent="0.25">
      <c r="A25" s="58">
        <v>2</v>
      </c>
      <c r="B25" s="73" t="s">
        <v>48</v>
      </c>
      <c r="C25" s="68"/>
      <c r="D25" s="60"/>
      <c r="E25" s="59"/>
      <c r="F25" s="59"/>
      <c r="G25" s="59"/>
      <c r="H25" s="61"/>
      <c r="I25" s="69"/>
      <c r="J25" s="72"/>
      <c r="K25" s="69"/>
    </row>
    <row r="26" spans="1:11" ht="15" customHeight="1" x14ac:dyDescent="0.25">
      <c r="A26" s="58"/>
      <c r="B26" s="67" t="s">
        <v>49</v>
      </c>
      <c r="C26" s="68"/>
      <c r="D26" s="60"/>
      <c r="E26" s="59"/>
      <c r="F26" s="59"/>
      <c r="G26" s="59"/>
      <c r="H26" s="61"/>
      <c r="I26" s="69"/>
      <c r="J26" s="72"/>
      <c r="K26" s="69"/>
    </row>
    <row r="27" spans="1:11" ht="15" customHeight="1" x14ac:dyDescent="0.25">
      <c r="A27" s="58"/>
      <c r="B27" s="67"/>
      <c r="C27" s="68"/>
      <c r="D27" s="65" t="s">
        <v>96</v>
      </c>
      <c r="E27" s="59"/>
      <c r="F27" s="59"/>
      <c r="G27" s="59"/>
      <c r="H27" s="61"/>
      <c r="I27" s="69"/>
      <c r="J27" s="66">
        <v>800</v>
      </c>
      <c r="K27" s="59" t="s">
        <v>10</v>
      </c>
    </row>
    <row r="28" spans="1:11" ht="15" customHeight="1" x14ac:dyDescent="0.25">
      <c r="A28" s="58"/>
      <c r="B28" s="67"/>
      <c r="C28" s="68"/>
      <c r="D28" s="65" t="s">
        <v>97</v>
      </c>
      <c r="E28" s="59"/>
      <c r="F28" s="59"/>
      <c r="G28" s="59"/>
      <c r="H28" s="61"/>
      <c r="I28" s="69"/>
      <c r="J28" s="66">
        <v>420</v>
      </c>
      <c r="K28" s="59" t="s">
        <v>10</v>
      </c>
    </row>
    <row r="29" spans="1:11" ht="15" customHeight="1" x14ac:dyDescent="0.25">
      <c r="A29" s="58"/>
      <c r="B29" s="67" t="s">
        <v>101</v>
      </c>
      <c r="C29" s="68"/>
      <c r="D29" s="65" t="s">
        <v>98</v>
      </c>
      <c r="E29" s="59"/>
      <c r="F29" s="59"/>
      <c r="G29" s="59"/>
      <c r="H29" s="61"/>
      <c r="I29" s="69"/>
      <c r="J29" s="74">
        <v>304</v>
      </c>
      <c r="K29" s="59" t="s">
        <v>10</v>
      </c>
    </row>
    <row r="30" spans="1:11" ht="15" customHeight="1" x14ac:dyDescent="0.25">
      <c r="A30" s="58"/>
      <c r="B30" s="67"/>
      <c r="C30" s="68"/>
      <c r="D30" s="65" t="s">
        <v>99</v>
      </c>
      <c r="E30" s="59"/>
      <c r="F30" s="59"/>
      <c r="G30" s="59"/>
      <c r="H30" s="61"/>
      <c r="I30" s="69"/>
      <c r="J30" s="74">
        <v>368</v>
      </c>
      <c r="K30" s="59" t="s">
        <v>10</v>
      </c>
    </row>
    <row r="31" spans="1:11" ht="15" customHeight="1" x14ac:dyDescent="0.25">
      <c r="A31" s="58"/>
      <c r="B31" s="67"/>
      <c r="C31" s="68"/>
      <c r="D31" s="65" t="s">
        <v>100</v>
      </c>
      <c r="E31" s="59"/>
      <c r="F31" s="59"/>
      <c r="G31" s="59"/>
      <c r="H31" s="61"/>
      <c r="I31" s="69"/>
      <c r="J31" s="74">
        <v>102</v>
      </c>
      <c r="K31" s="59" t="s">
        <v>10</v>
      </c>
    </row>
    <row r="32" spans="1:11" ht="15" customHeight="1" x14ac:dyDescent="0.25">
      <c r="A32" s="58"/>
      <c r="B32" s="67"/>
      <c r="C32" s="68"/>
      <c r="D32" s="65"/>
      <c r="E32" s="59"/>
      <c r="F32" s="59"/>
      <c r="G32" s="59"/>
      <c r="H32" s="61"/>
      <c r="I32" s="69"/>
      <c r="J32" s="70">
        <f>SUM(J27:J31)</f>
        <v>1994</v>
      </c>
      <c r="K32" s="75" t="s">
        <v>10</v>
      </c>
    </row>
    <row r="33" spans="1:11" ht="15" customHeight="1" x14ac:dyDescent="0.25">
      <c r="A33" s="58"/>
      <c r="B33" s="67"/>
      <c r="C33" s="68"/>
      <c r="D33" s="65"/>
      <c r="E33" s="59"/>
      <c r="F33" s="59"/>
      <c r="G33" s="59"/>
      <c r="H33" s="61"/>
      <c r="I33" s="69"/>
      <c r="J33" s="76"/>
      <c r="K33" s="77"/>
    </row>
    <row r="34" spans="1:11" ht="15" customHeight="1" x14ac:dyDescent="0.25">
      <c r="A34" s="58"/>
      <c r="B34" s="67" t="s">
        <v>40</v>
      </c>
      <c r="C34" s="68"/>
      <c r="D34" s="65"/>
      <c r="E34" s="59"/>
      <c r="F34" s="59"/>
      <c r="G34" s="59"/>
      <c r="H34" s="61"/>
      <c r="I34" s="69"/>
      <c r="J34" s="76"/>
      <c r="K34" s="77"/>
    </row>
    <row r="35" spans="1:11" ht="15" customHeight="1" x14ac:dyDescent="0.25">
      <c r="A35" s="58"/>
      <c r="B35" s="67" t="s">
        <v>38</v>
      </c>
      <c r="C35" s="68"/>
      <c r="D35" s="65" t="s">
        <v>72</v>
      </c>
      <c r="E35" s="59"/>
      <c r="F35" s="59"/>
      <c r="G35" s="59"/>
      <c r="H35" s="61"/>
      <c r="I35" s="69"/>
      <c r="J35" s="78">
        <v>24.5</v>
      </c>
      <c r="K35" s="77" t="s">
        <v>10</v>
      </c>
    </row>
    <row r="36" spans="1:11" ht="15" customHeight="1" x14ac:dyDescent="0.25">
      <c r="A36" s="58"/>
      <c r="B36" s="67" t="s">
        <v>38</v>
      </c>
      <c r="C36" s="68"/>
      <c r="D36" s="65" t="s">
        <v>73</v>
      </c>
      <c r="E36" s="59"/>
      <c r="F36" s="59"/>
      <c r="G36" s="59"/>
      <c r="H36" s="61"/>
      <c r="I36" s="69"/>
      <c r="J36" s="78">
        <v>21</v>
      </c>
      <c r="K36" s="77" t="s">
        <v>10</v>
      </c>
    </row>
    <row r="37" spans="1:11" ht="15" customHeight="1" x14ac:dyDescent="0.25">
      <c r="A37" s="58"/>
      <c r="B37" s="67" t="s">
        <v>38</v>
      </c>
      <c r="C37" s="68"/>
      <c r="D37" s="65" t="s">
        <v>102</v>
      </c>
      <c r="E37" s="59"/>
      <c r="F37" s="59"/>
      <c r="G37" s="59"/>
      <c r="H37" s="61"/>
      <c r="I37" s="69"/>
      <c r="J37" s="78">
        <v>17.5</v>
      </c>
      <c r="K37" s="77" t="s">
        <v>10</v>
      </c>
    </row>
    <row r="38" spans="1:11" ht="15" customHeight="1" x14ac:dyDescent="0.25">
      <c r="A38" s="58"/>
      <c r="B38" s="67" t="s">
        <v>38</v>
      </c>
      <c r="C38" s="68"/>
      <c r="D38" s="65" t="s">
        <v>103</v>
      </c>
      <c r="E38" s="59"/>
      <c r="F38" s="59"/>
      <c r="G38" s="59"/>
      <c r="H38" s="61"/>
      <c r="I38" s="69"/>
      <c r="J38" s="78">
        <v>64</v>
      </c>
      <c r="K38" s="77" t="s">
        <v>10</v>
      </c>
    </row>
    <row r="39" spans="1:11" x14ac:dyDescent="0.25">
      <c r="A39" s="58"/>
      <c r="B39" s="67" t="s">
        <v>38</v>
      </c>
      <c r="C39" s="68"/>
      <c r="D39" s="65" t="s">
        <v>104</v>
      </c>
      <c r="E39" s="59"/>
      <c r="F39" s="59"/>
      <c r="G39" s="59"/>
      <c r="H39" s="61"/>
      <c r="I39" s="69"/>
      <c r="J39" s="78">
        <v>42</v>
      </c>
      <c r="K39" s="77" t="s">
        <v>10</v>
      </c>
    </row>
    <row r="40" spans="1:11" x14ac:dyDescent="0.25">
      <c r="A40" s="58"/>
      <c r="B40" s="67"/>
      <c r="C40" s="68"/>
      <c r="D40" s="65"/>
      <c r="E40" s="59"/>
      <c r="F40" s="59"/>
      <c r="G40" s="59"/>
      <c r="H40" s="61"/>
      <c r="I40" s="69"/>
      <c r="J40" s="70">
        <f>SUM(J35:J39)</f>
        <v>169</v>
      </c>
      <c r="K40" s="71" t="s">
        <v>10</v>
      </c>
    </row>
    <row r="41" spans="1:11" x14ac:dyDescent="0.25">
      <c r="A41" s="58"/>
      <c r="B41" s="67"/>
      <c r="C41" s="68"/>
      <c r="D41" s="65"/>
      <c r="E41" s="59"/>
      <c r="F41" s="59"/>
      <c r="G41" s="59"/>
      <c r="H41" s="61"/>
      <c r="I41" s="69"/>
      <c r="J41" s="76"/>
      <c r="K41" s="77"/>
    </row>
    <row r="42" spans="1:11" x14ac:dyDescent="0.25">
      <c r="A42" s="58"/>
      <c r="B42" s="67"/>
      <c r="C42" s="68"/>
      <c r="D42" s="65"/>
      <c r="E42" s="59"/>
      <c r="F42" s="59"/>
      <c r="G42" s="59"/>
      <c r="H42" s="61"/>
      <c r="I42" s="69"/>
      <c r="J42" s="70">
        <f>SUM(J32-J40)</f>
        <v>1825</v>
      </c>
      <c r="K42" s="75" t="s">
        <v>10</v>
      </c>
    </row>
    <row r="43" spans="1:11" x14ac:dyDescent="0.25">
      <c r="A43" s="58">
        <v>3</v>
      </c>
      <c r="B43" s="68" t="s">
        <v>105</v>
      </c>
      <c r="C43" s="64"/>
      <c r="D43" s="65"/>
      <c r="E43" s="59"/>
      <c r="F43" s="59"/>
      <c r="G43" s="59"/>
      <c r="H43" s="61"/>
      <c r="I43" s="69"/>
      <c r="J43" s="79"/>
      <c r="K43" s="69"/>
    </row>
    <row r="44" spans="1:11" x14ac:dyDescent="0.25">
      <c r="A44" s="58"/>
      <c r="B44" s="68"/>
      <c r="C44" s="64"/>
      <c r="D44" s="65" t="s">
        <v>106</v>
      </c>
      <c r="E44" s="59"/>
      <c r="F44" s="59"/>
      <c r="G44" s="59"/>
      <c r="H44" s="61"/>
      <c r="I44" s="69"/>
      <c r="J44" s="74">
        <f>J42</f>
        <v>1825</v>
      </c>
      <c r="K44" s="59" t="s">
        <v>10</v>
      </c>
    </row>
    <row r="45" spans="1:11" x14ac:dyDescent="0.25">
      <c r="A45" s="58"/>
      <c r="B45" s="68"/>
      <c r="C45" s="64"/>
      <c r="D45" s="65"/>
      <c r="E45" s="59"/>
      <c r="F45" s="59"/>
      <c r="G45" s="59"/>
      <c r="H45" s="61"/>
      <c r="I45" s="69"/>
      <c r="J45" s="79">
        <f>SUM(J44:J44)</f>
        <v>1825</v>
      </c>
      <c r="K45" s="69" t="s">
        <v>10</v>
      </c>
    </row>
    <row r="46" spans="1:11" x14ac:dyDescent="0.25">
      <c r="A46" s="58"/>
      <c r="B46" s="68"/>
      <c r="C46" s="64"/>
      <c r="D46" s="65"/>
      <c r="E46" s="59"/>
      <c r="F46" s="59"/>
      <c r="G46" s="59"/>
      <c r="H46" s="61"/>
      <c r="I46" s="69"/>
      <c r="J46" s="79"/>
      <c r="K46" s="69"/>
    </row>
    <row r="47" spans="1:11" x14ac:dyDescent="0.25">
      <c r="A47" s="58">
        <v>4</v>
      </c>
      <c r="B47" s="136" t="s">
        <v>107</v>
      </c>
      <c r="C47" s="174"/>
      <c r="D47" s="65"/>
      <c r="E47" s="59"/>
      <c r="F47" s="59"/>
      <c r="G47" s="59"/>
      <c r="H47" s="61"/>
      <c r="I47" s="69"/>
      <c r="J47" s="76"/>
      <c r="K47" s="77"/>
    </row>
    <row r="48" spans="1:11" x14ac:dyDescent="0.25">
      <c r="A48" s="58"/>
      <c r="B48" s="67"/>
      <c r="C48" s="68"/>
      <c r="D48" s="65" t="s">
        <v>106</v>
      </c>
      <c r="E48" s="59"/>
      <c r="F48" s="59"/>
      <c r="G48" s="59"/>
      <c r="H48" s="61"/>
      <c r="I48" s="69"/>
      <c r="J48" s="74">
        <f>J44</f>
        <v>1825</v>
      </c>
      <c r="K48" s="59" t="s">
        <v>10</v>
      </c>
    </row>
    <row r="49" spans="1:11" x14ac:dyDescent="0.25">
      <c r="A49" s="58"/>
      <c r="B49" s="67"/>
      <c r="C49" s="68"/>
      <c r="D49" s="65"/>
      <c r="E49" s="59"/>
      <c r="F49" s="59"/>
      <c r="G49" s="59"/>
      <c r="H49" s="61"/>
      <c r="I49" s="69"/>
      <c r="J49" s="76"/>
      <c r="K49" s="80"/>
    </row>
    <row r="50" spans="1:11" x14ac:dyDescent="0.25">
      <c r="A50" s="90"/>
      <c r="B50" s="49" t="s">
        <v>47</v>
      </c>
      <c r="C50" s="64"/>
      <c r="D50" s="91"/>
      <c r="E50" s="73"/>
      <c r="F50" s="86"/>
      <c r="G50" s="92"/>
      <c r="H50" s="93"/>
      <c r="I50" s="94"/>
      <c r="J50" s="95"/>
      <c r="K50" s="96"/>
    </row>
    <row r="51" spans="1:11" x14ac:dyDescent="0.25">
      <c r="A51" s="90">
        <v>1</v>
      </c>
      <c r="B51" s="68" t="s">
        <v>76</v>
      </c>
      <c r="C51" s="64"/>
      <c r="D51" s="91"/>
      <c r="E51" s="73"/>
      <c r="F51" s="86"/>
      <c r="G51" s="92"/>
      <c r="H51" s="93"/>
      <c r="I51" s="94"/>
      <c r="J51" s="95"/>
      <c r="K51" s="96"/>
    </row>
    <row r="52" spans="1:11" x14ac:dyDescent="0.25">
      <c r="A52" s="58"/>
      <c r="B52" s="64" t="s">
        <v>91</v>
      </c>
      <c r="C52" s="64"/>
      <c r="D52" s="65" t="s">
        <v>92</v>
      </c>
      <c r="E52" s="59"/>
      <c r="F52" s="59"/>
      <c r="G52" s="59"/>
      <c r="H52" s="61"/>
      <c r="I52" s="59"/>
      <c r="J52" s="66">
        <v>68.25</v>
      </c>
      <c r="K52" s="59" t="s">
        <v>10</v>
      </c>
    </row>
    <row r="53" spans="1:11" x14ac:dyDescent="0.25">
      <c r="A53" s="58"/>
      <c r="B53" s="64" t="s">
        <v>93</v>
      </c>
      <c r="C53" s="64"/>
      <c r="D53" s="65" t="s">
        <v>94</v>
      </c>
      <c r="E53" s="59"/>
      <c r="F53" s="59"/>
      <c r="G53" s="59"/>
      <c r="H53" s="61"/>
      <c r="I53" s="59"/>
      <c r="J53" s="66">
        <v>238</v>
      </c>
      <c r="K53" s="59" t="s">
        <v>10</v>
      </c>
    </row>
    <row r="54" spans="1:11" x14ac:dyDescent="0.25">
      <c r="A54" s="58"/>
      <c r="B54" s="64"/>
      <c r="C54" s="64"/>
      <c r="D54" s="65"/>
      <c r="E54" s="59"/>
      <c r="F54" s="59"/>
      <c r="G54" s="59"/>
      <c r="H54" s="61"/>
      <c r="I54" s="59"/>
      <c r="J54" s="66">
        <f>SUM(J52:J53)</f>
        <v>306.25</v>
      </c>
      <c r="K54" s="59" t="s">
        <v>10</v>
      </c>
    </row>
    <row r="55" spans="1:11" x14ac:dyDescent="0.25">
      <c r="A55" s="58"/>
      <c r="B55" s="67" t="s">
        <v>40</v>
      </c>
      <c r="C55" s="68"/>
      <c r="D55" s="65"/>
      <c r="E55" s="59"/>
      <c r="F55" s="59"/>
      <c r="G55" s="59"/>
      <c r="H55" s="61"/>
      <c r="I55" s="69"/>
      <c r="J55" s="76"/>
      <c r="K55" s="80"/>
    </row>
    <row r="56" spans="1:11" x14ac:dyDescent="0.25">
      <c r="A56" s="58"/>
      <c r="B56" s="67" t="s">
        <v>38</v>
      </c>
      <c r="C56" s="68"/>
      <c r="D56" s="65" t="s">
        <v>73</v>
      </c>
      <c r="E56" s="59"/>
      <c r="F56" s="59"/>
      <c r="G56" s="59"/>
      <c r="H56" s="61"/>
      <c r="I56" s="69"/>
      <c r="J56" s="76">
        <v>21</v>
      </c>
      <c r="K56" s="80" t="s">
        <v>10</v>
      </c>
    </row>
    <row r="57" spans="1:11" x14ac:dyDescent="0.25">
      <c r="A57" s="58"/>
      <c r="B57" s="67"/>
      <c r="C57" s="68"/>
      <c r="D57" s="65"/>
      <c r="E57" s="59"/>
      <c r="F57" s="59"/>
      <c r="G57" s="59"/>
      <c r="H57" s="61"/>
      <c r="I57" s="69"/>
      <c r="J57" s="76"/>
      <c r="K57" s="80"/>
    </row>
    <row r="58" spans="1:11" x14ac:dyDescent="0.25">
      <c r="A58" s="58"/>
      <c r="B58" s="67"/>
      <c r="C58" s="68"/>
      <c r="D58" s="65"/>
      <c r="E58" s="59"/>
      <c r="F58" s="59"/>
      <c r="G58" s="59"/>
      <c r="H58" s="61"/>
      <c r="I58" s="69"/>
      <c r="J58" s="72">
        <f>J54-J56</f>
        <v>285.25</v>
      </c>
      <c r="K58" s="69" t="s">
        <v>10</v>
      </c>
    </row>
    <row r="59" spans="1:11" x14ac:dyDescent="0.25">
      <c r="A59" s="58"/>
      <c r="B59" s="64"/>
      <c r="C59" s="64"/>
      <c r="D59" s="65"/>
      <c r="E59" s="59"/>
      <c r="F59" s="59"/>
      <c r="G59" s="59"/>
      <c r="H59" s="61"/>
      <c r="I59" s="59"/>
      <c r="J59" s="66"/>
      <c r="K59" s="59"/>
    </row>
    <row r="60" spans="1:11" x14ac:dyDescent="0.25">
      <c r="A60" s="58"/>
      <c r="B60" s="64"/>
      <c r="C60" s="64"/>
      <c r="D60" s="65"/>
      <c r="E60" s="59"/>
      <c r="F60" s="59"/>
      <c r="G60" s="59"/>
      <c r="H60" s="61"/>
      <c r="I60" s="59"/>
      <c r="J60" s="66"/>
      <c r="K60" s="59"/>
    </row>
    <row r="61" spans="1:11" ht="15.75" x14ac:dyDescent="0.25">
      <c r="A61" s="58">
        <v>2</v>
      </c>
      <c r="B61" s="97" t="s">
        <v>54</v>
      </c>
      <c r="C61" s="64"/>
      <c r="D61" s="91"/>
      <c r="E61" s="73"/>
      <c r="F61" s="86"/>
      <c r="G61" s="92"/>
      <c r="H61" s="93"/>
      <c r="I61" s="94"/>
      <c r="J61" s="95"/>
      <c r="K61" s="96"/>
    </row>
    <row r="62" spans="1:11" ht="15.75" x14ac:dyDescent="0.25">
      <c r="A62" s="58"/>
      <c r="B62" s="97" t="s">
        <v>55</v>
      </c>
      <c r="C62" s="64"/>
      <c r="D62" s="91"/>
      <c r="E62" s="73"/>
      <c r="F62" s="86"/>
      <c r="G62" s="92"/>
      <c r="H62" s="93"/>
      <c r="I62" s="94"/>
      <c r="J62" s="95"/>
      <c r="K62" s="96"/>
    </row>
    <row r="63" spans="1:11" x14ac:dyDescent="0.25">
      <c r="A63" s="58"/>
      <c r="B63" s="67" t="s">
        <v>45</v>
      </c>
      <c r="C63" s="68"/>
      <c r="D63" s="65" t="s">
        <v>69</v>
      </c>
      <c r="E63" s="59"/>
      <c r="F63" s="59"/>
      <c r="G63" s="59"/>
      <c r="H63" s="61"/>
      <c r="I63" s="69"/>
      <c r="J63" s="66">
        <v>400</v>
      </c>
      <c r="K63" s="59" t="s">
        <v>10</v>
      </c>
    </row>
    <row r="64" spans="1:11" x14ac:dyDescent="0.25">
      <c r="A64" s="58"/>
      <c r="B64" s="67" t="s">
        <v>71</v>
      </c>
      <c r="C64" s="68"/>
      <c r="D64" s="65" t="s">
        <v>89</v>
      </c>
      <c r="E64" s="59"/>
      <c r="F64" s="59"/>
      <c r="G64" s="59"/>
      <c r="H64" s="61"/>
      <c r="I64" s="69"/>
      <c r="J64" s="66">
        <v>90</v>
      </c>
      <c r="K64" s="59" t="s">
        <v>10</v>
      </c>
    </row>
    <row r="65" spans="1:11" x14ac:dyDescent="0.25">
      <c r="A65" s="58"/>
      <c r="B65" s="67" t="s">
        <v>45</v>
      </c>
      <c r="C65" s="68"/>
      <c r="D65" s="65" t="s">
        <v>92</v>
      </c>
      <c r="E65" s="59"/>
      <c r="F65" s="59"/>
      <c r="G65" s="59"/>
      <c r="H65" s="61"/>
      <c r="I65" s="69"/>
      <c r="J65" s="66">
        <v>68.25</v>
      </c>
      <c r="K65" s="59" t="s">
        <v>10</v>
      </c>
    </row>
    <row r="66" spans="1:11" ht="15.75" x14ac:dyDescent="0.25">
      <c r="A66" s="34"/>
      <c r="B66" s="171" t="s">
        <v>45</v>
      </c>
      <c r="C66" s="13"/>
      <c r="D66" s="140" t="s">
        <v>108</v>
      </c>
      <c r="E66" s="140"/>
      <c r="F66" s="140"/>
      <c r="G66" s="140"/>
      <c r="H66" s="19"/>
      <c r="I66" s="172"/>
      <c r="J66" s="173">
        <v>84</v>
      </c>
      <c r="K66" s="174" t="s">
        <v>10</v>
      </c>
    </row>
    <row r="67" spans="1:11" ht="15.75" x14ac:dyDescent="0.25">
      <c r="A67" s="34"/>
      <c r="B67" s="171" t="s">
        <v>45</v>
      </c>
      <c r="C67" s="13"/>
      <c r="D67" s="140" t="s">
        <v>109</v>
      </c>
      <c r="E67" s="140"/>
      <c r="F67" s="140"/>
      <c r="G67" s="140"/>
      <c r="H67" s="19"/>
      <c r="I67" s="172"/>
      <c r="J67" s="173">
        <v>112</v>
      </c>
      <c r="K67" s="174" t="s">
        <v>10</v>
      </c>
    </row>
    <row r="68" spans="1:11" x14ac:dyDescent="0.25">
      <c r="A68" s="58"/>
      <c r="B68" s="67"/>
      <c r="C68" s="68"/>
      <c r="D68" s="65"/>
      <c r="E68" s="59"/>
      <c r="F68" s="59"/>
      <c r="G68" s="59"/>
      <c r="H68" s="61"/>
      <c r="I68" s="69"/>
      <c r="J68" s="72">
        <f>SUM(J63:J67)</f>
        <v>754.25</v>
      </c>
      <c r="K68" s="69" t="s">
        <v>10</v>
      </c>
    </row>
    <row r="69" spans="1:11" x14ac:dyDescent="0.25">
      <c r="A69" s="58"/>
      <c r="B69" s="67"/>
      <c r="C69" s="68"/>
      <c r="D69" s="65"/>
      <c r="E69" s="59"/>
      <c r="F69" s="59"/>
      <c r="G69" s="59"/>
      <c r="H69" s="61"/>
      <c r="I69" s="69"/>
      <c r="J69" s="72"/>
      <c r="K69" s="69"/>
    </row>
    <row r="70" spans="1:11" x14ac:dyDescent="0.25">
      <c r="A70" s="90">
        <v>3</v>
      </c>
      <c r="B70" s="98" t="s">
        <v>59</v>
      </c>
      <c r="C70" s="64"/>
      <c r="D70" s="99"/>
      <c r="E70" s="100"/>
      <c r="F70" s="101"/>
      <c r="G70" s="102"/>
      <c r="H70" s="103"/>
      <c r="I70" s="104"/>
      <c r="J70" s="105"/>
      <c r="K70" s="106"/>
    </row>
    <row r="71" spans="1:11" ht="16.5" customHeight="1" x14ac:dyDescent="0.25">
      <c r="A71" s="90"/>
      <c r="B71" s="98" t="s">
        <v>60</v>
      </c>
      <c r="C71" s="64"/>
      <c r="D71" s="99"/>
      <c r="E71" s="100"/>
      <c r="F71" s="101"/>
      <c r="G71" s="102"/>
      <c r="H71" s="103"/>
      <c r="I71" s="104"/>
      <c r="J71" s="105"/>
      <c r="K71" s="106"/>
    </row>
    <row r="72" spans="1:11" x14ac:dyDescent="0.25">
      <c r="A72" s="58"/>
      <c r="B72" s="64" t="s">
        <v>45</v>
      </c>
      <c r="C72" s="64"/>
      <c r="D72" s="65" t="s">
        <v>69</v>
      </c>
      <c r="E72" s="59"/>
      <c r="F72" s="59"/>
      <c r="G72" s="59"/>
      <c r="H72" s="61"/>
      <c r="I72" s="59"/>
      <c r="J72" s="66">
        <v>400</v>
      </c>
      <c r="K72" s="59" t="s">
        <v>10</v>
      </c>
    </row>
    <row r="73" spans="1:11" x14ac:dyDescent="0.25">
      <c r="A73" s="58"/>
      <c r="B73" s="64" t="s">
        <v>50</v>
      </c>
      <c r="C73" s="64"/>
      <c r="D73" s="65" t="s">
        <v>89</v>
      </c>
      <c r="E73" s="59"/>
      <c r="F73" s="59"/>
      <c r="G73" s="59"/>
      <c r="H73" s="61"/>
      <c r="I73" s="59"/>
      <c r="J73" s="66">
        <v>108</v>
      </c>
      <c r="K73" s="59" t="s">
        <v>10</v>
      </c>
    </row>
    <row r="74" spans="1:11" x14ac:dyDescent="0.25">
      <c r="A74" s="58"/>
      <c r="B74" s="64"/>
      <c r="C74" s="64"/>
      <c r="D74" s="65" t="s">
        <v>90</v>
      </c>
      <c r="E74" s="59"/>
      <c r="F74" s="59"/>
      <c r="G74" s="59"/>
      <c r="H74" s="61"/>
      <c r="I74" s="59"/>
      <c r="J74" s="66">
        <v>27.72</v>
      </c>
      <c r="K74" s="59" t="s">
        <v>10</v>
      </c>
    </row>
    <row r="75" spans="1:11" x14ac:dyDescent="0.25">
      <c r="A75" s="58"/>
      <c r="B75" s="64"/>
      <c r="C75" s="64"/>
      <c r="D75" s="65" t="s">
        <v>95</v>
      </c>
      <c r="E75" s="59"/>
      <c r="F75" s="59"/>
      <c r="G75" s="59"/>
      <c r="H75" s="61"/>
      <c r="I75" s="59"/>
      <c r="J75" s="66">
        <v>52.8</v>
      </c>
      <c r="K75" s="59" t="s">
        <v>10</v>
      </c>
    </row>
    <row r="76" spans="1:11" x14ac:dyDescent="0.25">
      <c r="A76" s="58"/>
      <c r="B76" s="67"/>
      <c r="C76" s="68"/>
      <c r="D76" s="65"/>
      <c r="E76" s="59"/>
      <c r="F76" s="59"/>
      <c r="G76" s="59"/>
      <c r="H76" s="61"/>
      <c r="I76" s="69"/>
      <c r="J76" s="79">
        <f>SUM(J72:J75)</f>
        <v>588.52</v>
      </c>
      <c r="K76" s="69" t="s">
        <v>10</v>
      </c>
    </row>
    <row r="77" spans="1:11" x14ac:dyDescent="0.25">
      <c r="A77" s="58"/>
      <c r="B77" s="67"/>
      <c r="C77" s="68"/>
      <c r="D77" s="65"/>
      <c r="E77" s="59"/>
      <c r="F77" s="59"/>
      <c r="G77" s="59"/>
      <c r="H77" s="61"/>
      <c r="I77" s="69"/>
      <c r="J77" s="79"/>
      <c r="K77" s="69"/>
    </row>
    <row r="78" spans="1:11" x14ac:dyDescent="0.25">
      <c r="A78" s="58">
        <v>4</v>
      </c>
      <c r="B78" s="64" t="s">
        <v>110</v>
      </c>
      <c r="C78" s="64"/>
      <c r="D78" s="107"/>
      <c r="E78" s="73"/>
      <c r="F78" s="86"/>
      <c r="G78" s="94"/>
      <c r="H78" s="73"/>
      <c r="I78" s="94"/>
      <c r="J78" s="86"/>
      <c r="K78" s="73"/>
    </row>
    <row r="79" spans="1:11" x14ac:dyDescent="0.25">
      <c r="A79" s="58"/>
      <c r="B79" s="64" t="s">
        <v>45</v>
      </c>
      <c r="C79" s="69"/>
      <c r="D79" s="114" t="s">
        <v>111</v>
      </c>
      <c r="E79" s="108"/>
      <c r="F79" s="109"/>
      <c r="G79" s="110"/>
      <c r="H79" s="111"/>
      <c r="I79" s="109"/>
      <c r="J79" s="115">
        <v>800</v>
      </c>
      <c r="K79" s="116" t="s">
        <v>10</v>
      </c>
    </row>
    <row r="80" spans="1:11" ht="15" customHeight="1" x14ac:dyDescent="0.25">
      <c r="A80" s="58"/>
      <c r="B80" s="64" t="s">
        <v>71</v>
      </c>
      <c r="C80" s="69"/>
      <c r="D80" s="114" t="s">
        <v>97</v>
      </c>
      <c r="E80" s="108"/>
      <c r="F80" s="109"/>
      <c r="G80" s="110"/>
      <c r="H80" s="111"/>
      <c r="I80" s="109"/>
      <c r="J80" s="115">
        <v>420</v>
      </c>
      <c r="K80" s="116" t="s">
        <v>10</v>
      </c>
    </row>
    <row r="81" spans="1:11" x14ac:dyDescent="0.25">
      <c r="A81" s="58"/>
      <c r="B81" s="64" t="s">
        <v>50</v>
      </c>
      <c r="C81" s="69"/>
      <c r="D81" s="114" t="s">
        <v>112</v>
      </c>
      <c r="E81" s="108"/>
      <c r="F81" s="109"/>
      <c r="G81" s="110"/>
      <c r="H81" s="111"/>
      <c r="I81" s="109"/>
      <c r="J81" s="115">
        <v>120</v>
      </c>
      <c r="K81" s="116" t="s">
        <v>10</v>
      </c>
    </row>
    <row r="82" spans="1:11" x14ac:dyDescent="0.25">
      <c r="A82" s="58"/>
      <c r="B82" s="67"/>
      <c r="C82" s="68"/>
      <c r="D82" s="65"/>
      <c r="E82" s="59"/>
      <c r="F82" s="59"/>
      <c r="G82" s="59"/>
      <c r="H82" s="61"/>
      <c r="I82" s="69"/>
      <c r="J82" s="79">
        <f>SUM(J79:J81)</f>
        <v>1340</v>
      </c>
      <c r="K82" s="69" t="s">
        <v>10</v>
      </c>
    </row>
    <row r="83" spans="1:11" x14ac:dyDescent="0.25">
      <c r="A83" s="58"/>
      <c r="B83" s="67"/>
      <c r="C83" s="68"/>
      <c r="D83" s="65"/>
      <c r="E83" s="59"/>
      <c r="F83" s="59"/>
      <c r="G83" s="59"/>
      <c r="H83" s="61"/>
      <c r="I83" s="69"/>
      <c r="J83" s="79"/>
      <c r="K83" s="69"/>
    </row>
    <row r="84" spans="1:11" x14ac:dyDescent="0.25">
      <c r="A84" s="58"/>
      <c r="B84" s="67" t="s">
        <v>40</v>
      </c>
      <c r="C84" s="68"/>
      <c r="D84" s="65"/>
      <c r="E84" s="59"/>
      <c r="F84" s="59"/>
      <c r="G84" s="59"/>
      <c r="H84" s="61"/>
      <c r="I84" s="69"/>
      <c r="J84" s="76"/>
      <c r="K84" s="77"/>
    </row>
    <row r="85" spans="1:11" x14ac:dyDescent="0.25">
      <c r="A85" s="58"/>
      <c r="B85" s="67" t="s">
        <v>38</v>
      </c>
      <c r="C85" s="68"/>
      <c r="D85" s="65" t="s">
        <v>113</v>
      </c>
      <c r="E85" s="59"/>
      <c r="F85" s="59"/>
      <c r="G85" s="59"/>
      <c r="H85" s="61"/>
      <c r="I85" s="69"/>
      <c r="J85" s="78">
        <v>32</v>
      </c>
      <c r="K85" s="77" t="s">
        <v>10</v>
      </c>
    </row>
    <row r="86" spans="1:11" x14ac:dyDescent="0.25">
      <c r="A86" s="58"/>
      <c r="B86" s="67" t="s">
        <v>38</v>
      </c>
      <c r="C86" s="68"/>
      <c r="D86" s="65" t="s">
        <v>72</v>
      </c>
      <c r="E86" s="59"/>
      <c r="F86" s="59"/>
      <c r="G86" s="59"/>
      <c r="H86" s="61"/>
      <c r="I86" s="69"/>
      <c r="J86" s="78">
        <v>24.5</v>
      </c>
      <c r="K86" s="77" t="s">
        <v>10</v>
      </c>
    </row>
    <row r="87" spans="1:11" x14ac:dyDescent="0.25">
      <c r="A87" s="58"/>
      <c r="B87" s="67" t="s">
        <v>39</v>
      </c>
      <c r="C87" s="68"/>
      <c r="D87" s="65" t="s">
        <v>73</v>
      </c>
      <c r="E87" s="59"/>
      <c r="F87" s="59"/>
      <c r="G87" s="59"/>
      <c r="H87" s="61"/>
      <c r="I87" s="69"/>
      <c r="J87" s="78">
        <v>21</v>
      </c>
      <c r="K87" s="77" t="s">
        <v>10</v>
      </c>
    </row>
    <row r="88" spans="1:11" x14ac:dyDescent="0.25">
      <c r="A88" s="58"/>
      <c r="B88" s="67" t="s">
        <v>39</v>
      </c>
      <c r="C88" s="68"/>
      <c r="D88" s="65" t="s">
        <v>102</v>
      </c>
      <c r="E88" s="59"/>
      <c r="F88" s="59"/>
      <c r="G88" s="59"/>
      <c r="H88" s="61"/>
      <c r="I88" s="69"/>
      <c r="J88" s="78">
        <v>17.5</v>
      </c>
      <c r="K88" s="77" t="s">
        <v>10</v>
      </c>
    </row>
    <row r="89" spans="1:11" x14ac:dyDescent="0.25">
      <c r="A89" s="58"/>
      <c r="B89" s="67"/>
      <c r="C89" s="68"/>
      <c r="D89" s="65"/>
      <c r="E89" s="59"/>
      <c r="F89" s="59"/>
      <c r="G89" s="59"/>
      <c r="H89" s="61"/>
      <c r="I89" s="69"/>
      <c r="J89" s="76">
        <f>SUM(J85:J88)</f>
        <v>95</v>
      </c>
      <c r="K89" s="80" t="s">
        <v>10</v>
      </c>
    </row>
    <row r="90" spans="1:11" x14ac:dyDescent="0.25">
      <c r="A90" s="58"/>
      <c r="B90" s="67"/>
      <c r="C90" s="68"/>
      <c r="D90" s="65"/>
      <c r="E90" s="59"/>
      <c r="F90" s="59"/>
      <c r="G90" s="59"/>
      <c r="H90" s="61"/>
      <c r="I90" s="69"/>
      <c r="J90" s="76"/>
      <c r="K90" s="77"/>
    </row>
    <row r="91" spans="1:11" x14ac:dyDescent="0.25">
      <c r="A91" s="58"/>
      <c r="B91" s="67"/>
      <c r="C91" s="68"/>
      <c r="D91" s="65"/>
      <c r="E91" s="59"/>
      <c r="F91" s="59"/>
      <c r="G91" s="59"/>
      <c r="H91" s="61"/>
      <c r="I91" s="69"/>
      <c r="J91" s="76">
        <f>J82-J89</f>
        <v>1245</v>
      </c>
      <c r="K91" s="80" t="s">
        <v>10</v>
      </c>
    </row>
    <row r="92" spans="1:11" x14ac:dyDescent="0.25">
      <c r="A92" s="58"/>
      <c r="B92" s="67"/>
      <c r="C92" s="68"/>
      <c r="D92" s="65"/>
      <c r="E92" s="59"/>
      <c r="F92" s="59"/>
      <c r="G92" s="59"/>
      <c r="H92" s="61"/>
      <c r="I92" s="69"/>
      <c r="J92" s="76"/>
      <c r="K92" s="80"/>
    </row>
    <row r="93" spans="1:11" x14ac:dyDescent="0.25">
      <c r="A93" s="58">
        <v>5</v>
      </c>
      <c r="B93" s="136" t="s">
        <v>114</v>
      </c>
      <c r="C93" s="68"/>
      <c r="D93" s="65"/>
      <c r="E93" s="59"/>
      <c r="F93" s="59"/>
      <c r="G93" s="59"/>
      <c r="H93" s="61"/>
      <c r="I93" s="69"/>
      <c r="J93" s="76"/>
      <c r="K93" s="80"/>
    </row>
    <row r="94" spans="1:11" x14ac:dyDescent="0.25">
      <c r="A94" s="58"/>
      <c r="B94" s="67"/>
      <c r="C94" s="68"/>
      <c r="D94" s="65" t="s">
        <v>115</v>
      </c>
      <c r="E94" s="59"/>
      <c r="F94" s="59"/>
      <c r="G94" s="59"/>
      <c r="H94" s="61"/>
      <c r="I94" s="69"/>
      <c r="J94" s="76">
        <v>200</v>
      </c>
      <c r="K94" s="80" t="s">
        <v>10</v>
      </c>
    </row>
    <row r="95" spans="1:11" x14ac:dyDescent="0.25">
      <c r="A95" s="58"/>
      <c r="B95" s="67"/>
      <c r="C95" s="68"/>
      <c r="D95" s="65"/>
      <c r="E95" s="59"/>
      <c r="F95" s="59"/>
      <c r="G95" s="59"/>
      <c r="H95" s="61"/>
      <c r="I95" s="69"/>
      <c r="J95" s="76"/>
      <c r="K95" s="80"/>
    </row>
    <row r="96" spans="1:11" x14ac:dyDescent="0.25">
      <c r="A96" s="58">
        <v>6</v>
      </c>
      <c r="B96" s="136" t="s">
        <v>116</v>
      </c>
      <c r="C96" s="68"/>
      <c r="D96" s="65"/>
      <c r="E96" s="59"/>
      <c r="F96" s="59"/>
      <c r="G96" s="59"/>
      <c r="H96" s="61"/>
      <c r="I96" s="69"/>
      <c r="J96" s="76"/>
      <c r="K96" s="80"/>
    </row>
    <row r="97" spans="1:11" x14ac:dyDescent="0.25">
      <c r="A97" s="58"/>
      <c r="B97" s="67" t="s">
        <v>45</v>
      </c>
      <c r="C97" s="68"/>
      <c r="D97" s="65" t="s">
        <v>118</v>
      </c>
      <c r="E97" s="59"/>
      <c r="F97" s="59"/>
      <c r="G97" s="59"/>
      <c r="H97" s="61"/>
      <c r="I97" s="69"/>
      <c r="J97" s="78">
        <v>50</v>
      </c>
      <c r="K97" s="77" t="s">
        <v>10</v>
      </c>
    </row>
    <row r="98" spans="1:11" x14ac:dyDescent="0.25">
      <c r="A98" s="58"/>
      <c r="B98" s="67" t="s">
        <v>101</v>
      </c>
      <c r="C98" s="68"/>
      <c r="D98" s="65" t="s">
        <v>119</v>
      </c>
      <c r="E98" s="59"/>
      <c r="F98" s="59"/>
      <c r="G98" s="59"/>
      <c r="H98" s="61"/>
      <c r="I98" s="69"/>
      <c r="J98" s="78">
        <v>25</v>
      </c>
      <c r="K98" s="77" t="s">
        <v>10</v>
      </c>
    </row>
    <row r="99" spans="1:11" x14ac:dyDescent="0.25">
      <c r="A99" s="58"/>
      <c r="B99" s="67" t="s">
        <v>117</v>
      </c>
      <c r="C99" s="68"/>
      <c r="D99" s="65" t="s">
        <v>119</v>
      </c>
      <c r="E99" s="59"/>
      <c r="F99" s="59"/>
      <c r="G99" s="59"/>
      <c r="H99" s="61"/>
      <c r="I99" s="69"/>
      <c r="J99" s="78">
        <v>25</v>
      </c>
      <c r="K99" s="77" t="s">
        <v>10</v>
      </c>
    </row>
    <row r="100" spans="1:11" x14ac:dyDescent="0.25">
      <c r="A100" s="58"/>
      <c r="B100" s="67"/>
      <c r="C100" s="68"/>
      <c r="D100" s="65"/>
      <c r="E100" s="59"/>
      <c r="F100" s="59"/>
      <c r="G100" s="59"/>
      <c r="H100" s="61"/>
      <c r="I100" s="69"/>
      <c r="J100" s="76">
        <f>SUM(J97:J99)</f>
        <v>100</v>
      </c>
      <c r="K100" s="80" t="s">
        <v>10</v>
      </c>
    </row>
    <row r="101" spans="1:11" ht="15.75" customHeight="1" x14ac:dyDescent="0.25">
      <c r="A101" s="58"/>
      <c r="B101" s="67"/>
      <c r="C101" s="68"/>
      <c r="D101" s="65"/>
      <c r="E101" s="59"/>
      <c r="F101" s="59"/>
      <c r="G101" s="59"/>
      <c r="H101" s="61"/>
      <c r="I101" s="69"/>
      <c r="J101" s="76"/>
      <c r="K101" s="80"/>
    </row>
    <row r="102" spans="1:11" ht="15.75" customHeight="1" x14ac:dyDescent="0.25">
      <c r="A102" s="58"/>
      <c r="B102" s="67"/>
      <c r="C102" s="68"/>
      <c r="D102" s="65"/>
      <c r="E102" s="59"/>
      <c r="F102" s="59"/>
      <c r="G102" s="59"/>
      <c r="H102" s="61"/>
      <c r="I102" s="69"/>
      <c r="J102" s="76"/>
      <c r="K102" s="80"/>
    </row>
    <row r="103" spans="1:11" ht="15.75" customHeight="1" x14ac:dyDescent="0.25">
      <c r="A103" s="58">
        <v>7</v>
      </c>
      <c r="B103" s="68" t="s">
        <v>51</v>
      </c>
      <c r="C103" s="67"/>
      <c r="D103" s="118"/>
      <c r="E103" s="119"/>
      <c r="F103" s="86"/>
      <c r="G103" s="120"/>
      <c r="H103" s="93"/>
      <c r="I103" s="94"/>
      <c r="J103" s="95"/>
      <c r="K103" s="121"/>
    </row>
    <row r="104" spans="1:11" ht="15.75" x14ac:dyDescent="0.25">
      <c r="A104" s="58"/>
      <c r="B104" s="117"/>
      <c r="C104" s="67"/>
      <c r="D104" s="118" t="s">
        <v>41</v>
      </c>
      <c r="E104" s="119"/>
      <c r="F104" s="86"/>
      <c r="G104" s="120"/>
      <c r="H104" s="93"/>
      <c r="I104" s="94"/>
      <c r="J104" s="122">
        <v>3</v>
      </c>
      <c r="K104" s="123" t="s">
        <v>17</v>
      </c>
    </row>
    <row r="105" spans="1:11" ht="15.75" x14ac:dyDescent="0.25">
      <c r="A105" s="58"/>
      <c r="B105" s="117"/>
      <c r="C105" s="67"/>
      <c r="D105" s="118"/>
      <c r="E105" s="119"/>
      <c r="F105" s="86"/>
      <c r="G105" s="120"/>
      <c r="H105" s="93"/>
      <c r="I105" s="94"/>
      <c r="J105" s="95"/>
      <c r="K105" s="121"/>
    </row>
    <row r="106" spans="1:11" x14ac:dyDescent="0.25">
      <c r="A106" s="58">
        <v>8</v>
      </c>
      <c r="B106" s="68" t="s">
        <v>137</v>
      </c>
      <c r="C106" s="90"/>
      <c r="D106" s="90"/>
      <c r="E106" s="90"/>
      <c r="F106" s="90"/>
      <c r="G106" s="90"/>
      <c r="H106" s="57"/>
      <c r="I106" s="90"/>
      <c r="J106" s="90"/>
      <c r="K106" s="90"/>
    </row>
    <row r="107" spans="1:11" x14ac:dyDescent="0.25">
      <c r="A107" s="58"/>
      <c r="B107" s="68" t="s">
        <v>138</v>
      </c>
      <c r="C107" s="90"/>
      <c r="D107" s="125"/>
      <c r="E107" s="100"/>
      <c r="F107" s="101"/>
      <c r="G107" s="102"/>
      <c r="H107" s="103"/>
      <c r="I107" s="104"/>
      <c r="J107" s="126"/>
      <c r="K107" s="127"/>
    </row>
    <row r="108" spans="1:11" x14ac:dyDescent="0.25">
      <c r="A108" s="58"/>
      <c r="B108" s="64"/>
      <c r="C108" s="64"/>
      <c r="D108" s="99" t="s">
        <v>143</v>
      </c>
      <c r="E108" s="73"/>
      <c r="F108" s="86"/>
      <c r="G108" s="92"/>
      <c r="H108" s="93"/>
      <c r="I108" s="94"/>
      <c r="J108" s="132">
        <v>49</v>
      </c>
      <c r="K108" s="106" t="s">
        <v>10</v>
      </c>
    </row>
    <row r="109" spans="1:11" x14ac:dyDescent="0.25">
      <c r="A109" s="90"/>
      <c r="C109" s="90"/>
      <c r="D109" s="133" t="s">
        <v>144</v>
      </c>
      <c r="E109" s="73"/>
      <c r="F109" s="86"/>
      <c r="G109" s="94"/>
      <c r="H109" s="73"/>
      <c r="I109" s="94"/>
      <c r="J109" s="190">
        <v>42</v>
      </c>
      <c r="K109" s="73" t="s">
        <v>10</v>
      </c>
    </row>
    <row r="110" spans="1:11" x14ac:dyDescent="0.25">
      <c r="A110" s="90"/>
      <c r="B110" s="68"/>
      <c r="C110" s="90"/>
      <c r="D110" s="125" t="s">
        <v>145</v>
      </c>
      <c r="E110" s="100"/>
      <c r="F110" s="101"/>
      <c r="G110" s="102"/>
      <c r="H110" s="103"/>
      <c r="I110" s="104"/>
      <c r="J110" s="191">
        <v>35</v>
      </c>
      <c r="K110" s="106" t="s">
        <v>10</v>
      </c>
    </row>
    <row r="111" spans="1:11" x14ac:dyDescent="0.25">
      <c r="A111" s="58"/>
      <c r="B111" s="67"/>
      <c r="C111" s="68"/>
      <c r="D111" s="65" t="s">
        <v>146</v>
      </c>
      <c r="E111" s="59"/>
      <c r="F111" s="59"/>
      <c r="G111" s="59"/>
      <c r="H111" s="61"/>
      <c r="I111" s="69"/>
      <c r="J111" s="192">
        <v>84</v>
      </c>
      <c r="K111" s="77" t="s">
        <v>10</v>
      </c>
    </row>
    <row r="112" spans="1:11" x14ac:dyDescent="0.25">
      <c r="A112" s="58"/>
      <c r="B112" s="67"/>
      <c r="C112" s="68"/>
      <c r="D112" s="65"/>
      <c r="E112" s="59"/>
      <c r="F112" s="59"/>
      <c r="G112" s="59"/>
      <c r="H112" s="61"/>
      <c r="I112" s="69"/>
      <c r="J112" s="76">
        <f>SUM(J108:J111)</f>
        <v>210</v>
      </c>
      <c r="K112" s="80" t="s">
        <v>10</v>
      </c>
    </row>
    <row r="113" spans="1:11" x14ac:dyDescent="0.25">
      <c r="A113" s="58"/>
      <c r="B113" s="64"/>
      <c r="C113" s="64"/>
      <c r="D113" s="107"/>
      <c r="E113" s="73"/>
      <c r="F113" s="86"/>
      <c r="G113" s="94"/>
      <c r="H113" s="73"/>
      <c r="I113" s="94"/>
      <c r="J113" s="128"/>
      <c r="K113" s="119"/>
    </row>
    <row r="114" spans="1:11" x14ac:dyDescent="0.25">
      <c r="A114" s="58"/>
      <c r="B114" s="64"/>
      <c r="C114" s="64"/>
      <c r="D114" s="118"/>
      <c r="E114" s="130"/>
      <c r="F114" s="86"/>
      <c r="G114" s="120"/>
      <c r="H114" s="93"/>
      <c r="I114" s="94"/>
      <c r="J114" s="122"/>
      <c r="K114" s="131"/>
    </row>
    <row r="115" spans="1:11" x14ac:dyDescent="0.25">
      <c r="A115" s="58"/>
      <c r="B115" s="67"/>
      <c r="C115" s="68"/>
      <c r="D115" s="65"/>
      <c r="E115" s="59"/>
      <c r="F115" s="59"/>
      <c r="G115" s="59"/>
      <c r="H115" s="61"/>
      <c r="I115" s="69"/>
      <c r="J115" s="74"/>
      <c r="K115" s="59"/>
    </row>
    <row r="116" spans="1:11" x14ac:dyDescent="0.2">
      <c r="A116" s="129"/>
      <c r="B116" s="59"/>
      <c r="C116" s="59"/>
      <c r="D116" s="60"/>
      <c r="E116" s="59"/>
      <c r="F116" s="59"/>
      <c r="G116" s="59"/>
      <c r="H116" s="61"/>
      <c r="I116" s="59"/>
      <c r="J116" s="62"/>
      <c r="K116" s="63"/>
    </row>
    <row r="117" spans="1:11" x14ac:dyDescent="0.25">
      <c r="A117" s="129"/>
      <c r="B117" s="57" t="s">
        <v>32</v>
      </c>
      <c r="C117" s="90"/>
      <c r="D117" s="90"/>
      <c r="E117" s="90"/>
      <c r="F117" s="90" t="s">
        <v>19</v>
      </c>
      <c r="G117" s="90"/>
      <c r="H117" s="57"/>
      <c r="I117" s="90"/>
      <c r="J117" s="86"/>
      <c r="K117" s="73"/>
    </row>
    <row r="118" spans="1:11" x14ac:dyDescent="0.25">
      <c r="A118" s="129"/>
      <c r="B118" s="141"/>
      <c r="C118" s="137"/>
      <c r="D118" s="90"/>
      <c r="E118" s="90"/>
      <c r="F118" s="142" t="s">
        <v>33</v>
      </c>
      <c r="G118" s="90"/>
      <c r="H118" s="57"/>
      <c r="I118" s="90"/>
      <c r="J118" s="86"/>
      <c r="K118" s="106"/>
    </row>
    <row r="119" spans="1:11" x14ac:dyDescent="0.25">
      <c r="A119" s="90"/>
      <c r="B119" s="141"/>
      <c r="C119" s="77"/>
      <c r="D119" s="90"/>
      <c r="E119" s="90"/>
      <c r="F119" s="133" t="s">
        <v>34</v>
      </c>
      <c r="G119" s="90"/>
      <c r="H119" s="57"/>
      <c r="I119" s="90"/>
      <c r="J119" s="86"/>
      <c r="K119" s="106"/>
    </row>
    <row r="123" spans="1:11" x14ac:dyDescent="0.2">
      <c r="A123" s="34"/>
      <c r="D123" s="19"/>
      <c r="H123" s="19"/>
      <c r="J123" s="19"/>
      <c r="K123" s="19"/>
    </row>
    <row r="124" spans="1:11" x14ac:dyDescent="0.2">
      <c r="A124" s="23"/>
      <c r="D124" s="19"/>
      <c r="H124" s="19"/>
      <c r="J124" s="19"/>
      <c r="K124" s="19"/>
    </row>
    <row r="125" spans="1:11" x14ac:dyDescent="0.25">
      <c r="A125" s="19"/>
      <c r="B125" s="36"/>
      <c r="D125" s="23"/>
      <c r="E125" s="23"/>
      <c r="F125" s="23"/>
      <c r="G125" s="23"/>
      <c r="H125" s="23"/>
      <c r="I125" s="23"/>
      <c r="J125" s="23"/>
      <c r="K125" s="23"/>
    </row>
    <row r="126" spans="1:11" x14ac:dyDescent="0.25">
      <c r="A126" s="19"/>
      <c r="B126" s="36"/>
      <c r="D126" s="38"/>
      <c r="E126" s="38"/>
      <c r="F126" s="38"/>
      <c r="G126" s="38"/>
      <c r="H126" s="38"/>
      <c r="I126" s="50"/>
      <c r="J126" s="56"/>
      <c r="K126" s="55"/>
    </row>
    <row r="127" spans="1:11" x14ac:dyDescent="0.25">
      <c r="B127" s="13"/>
    </row>
    <row r="128" spans="1:11" x14ac:dyDescent="0.25">
      <c r="B128" s="13"/>
    </row>
    <row r="129" spans="2:2" x14ac:dyDescent="0.25">
      <c r="B129" s="13"/>
    </row>
    <row r="130" spans="2:2" x14ac:dyDescent="0.25">
      <c r="B130" s="13"/>
    </row>
    <row r="131" spans="2:2" x14ac:dyDescent="0.25">
      <c r="B131" s="13"/>
    </row>
    <row r="132" spans="2:2" x14ac:dyDescent="0.25">
      <c r="B132" s="36"/>
    </row>
    <row r="133" spans="2:2" x14ac:dyDescent="0.25">
      <c r="B133" s="36"/>
    </row>
    <row r="134" spans="2:2" x14ac:dyDescent="0.25">
      <c r="B134" s="13"/>
    </row>
    <row r="135" spans="2:2" x14ac:dyDescent="0.25">
      <c r="B135" s="36"/>
    </row>
    <row r="136" spans="2:2" x14ac:dyDescent="0.25">
      <c r="B136" s="36"/>
    </row>
    <row r="137" spans="2:2" x14ac:dyDescent="0.25">
      <c r="B137" s="36"/>
    </row>
    <row r="138" spans="2:2" x14ac:dyDescent="0.25">
      <c r="B138" s="13"/>
    </row>
    <row r="139" spans="2:2" x14ac:dyDescent="0.25">
      <c r="B139" s="36"/>
    </row>
    <row r="140" spans="2:2" x14ac:dyDescent="0.25">
      <c r="B140" s="36"/>
    </row>
    <row r="141" spans="2:2" x14ac:dyDescent="0.25">
      <c r="B141" s="36"/>
    </row>
    <row r="142" spans="2:2" x14ac:dyDescent="0.25">
      <c r="B142" s="36"/>
    </row>
    <row r="143" spans="2:2" x14ac:dyDescent="0.25">
      <c r="B143" s="13"/>
    </row>
    <row r="144" spans="2:2" x14ac:dyDescent="0.25">
      <c r="B144" s="13"/>
    </row>
    <row r="147" spans="2:12" x14ac:dyDescent="0.25">
      <c r="B147" s="13"/>
    </row>
    <row r="148" spans="2:12" x14ac:dyDescent="0.25">
      <c r="B148" s="13"/>
    </row>
    <row r="149" spans="2:12" x14ac:dyDescent="0.25">
      <c r="B149" s="13"/>
    </row>
    <row r="150" spans="2:12" x14ac:dyDescent="0.25">
      <c r="B150" s="13"/>
    </row>
    <row r="151" spans="2:12" x14ac:dyDescent="0.25">
      <c r="B151" s="36"/>
      <c r="L151" s="12"/>
    </row>
    <row r="152" spans="2:12" x14ac:dyDescent="0.25">
      <c r="B152" s="13"/>
    </row>
    <row r="153" spans="2:12" x14ac:dyDescent="0.25">
      <c r="B153" s="13"/>
    </row>
    <row r="154" spans="2:12" x14ac:dyDescent="0.25">
      <c r="B154" s="36"/>
    </row>
    <row r="155" spans="2:12" x14ac:dyDescent="0.25">
      <c r="B155" s="36"/>
    </row>
    <row r="156" spans="2:12" x14ac:dyDescent="0.25">
      <c r="B156" s="36"/>
    </row>
    <row r="157" spans="2:12" x14ac:dyDescent="0.25">
      <c r="B157" s="2"/>
    </row>
    <row r="159" spans="2:12" x14ac:dyDescent="0.2">
      <c r="B159" s="35"/>
    </row>
    <row r="160" spans="2:12" x14ac:dyDescent="0.25">
      <c r="B160" s="36"/>
    </row>
    <row r="161" spans="2:2" x14ac:dyDescent="0.25">
      <c r="B161" s="36"/>
    </row>
  </sheetData>
  <mergeCells count="3">
    <mergeCell ref="B6:C6"/>
    <mergeCell ref="J6:L6"/>
    <mergeCell ref="C1:K3"/>
  </mergeCells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SOC</vt:lpstr>
      <vt:lpstr>Abs</vt:lpstr>
      <vt:lpstr>Mes</vt:lpstr>
      <vt:lpstr>Abs!Print_Area</vt:lpstr>
      <vt:lpstr>Mes!Print_Area</vt:lpstr>
      <vt:lpstr>Abs!Print_Titles</vt:lpstr>
      <vt:lpstr>Mes!Print_Titles</vt:lpstr>
    </vt:vector>
  </TitlesOfParts>
  <Company>nil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</dc:creator>
  <cp:lastModifiedBy>Abdul Qudoos</cp:lastModifiedBy>
  <cp:lastPrinted>2017-05-08T11:09:40Z</cp:lastPrinted>
  <dcterms:created xsi:type="dcterms:W3CDTF">2012-09-22T12:04:40Z</dcterms:created>
  <dcterms:modified xsi:type="dcterms:W3CDTF">2017-05-08T11:09:42Z</dcterms:modified>
</cp:coreProperties>
</file>