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180" windowWidth="8730" windowHeight="4200" tabRatio="650" activeTab="1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'(Abs)'!$A$1:$K$102</definedName>
    <definedName name="_xlnm.Print_Area" localSheetId="3">Mes!$A$1:$K$221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74" i="55" l="1"/>
  <c r="J213" i="56"/>
  <c r="J212" i="56"/>
  <c r="J214" i="56" s="1"/>
  <c r="J193" i="56" l="1"/>
  <c r="J121" i="56" l="1"/>
  <c r="D34" i="55" s="1"/>
  <c r="J119" i="56"/>
  <c r="J208" i="56" l="1"/>
  <c r="D69" i="55" s="1"/>
  <c r="J110" i="56" l="1"/>
  <c r="D19" i="55" s="1"/>
  <c r="J19" i="55" s="1"/>
  <c r="J197" i="56" l="1"/>
  <c r="D55" i="55" s="1"/>
  <c r="J173" i="56"/>
  <c r="J172" i="56"/>
  <c r="J171" i="56"/>
  <c r="J174" i="56" l="1"/>
  <c r="J185" i="56" l="1"/>
  <c r="J187" i="56" s="1"/>
  <c r="D40" i="55" s="1"/>
  <c r="J104" i="56" l="1"/>
  <c r="J97" i="56"/>
  <c r="J20" i="56"/>
  <c r="J13" i="56"/>
  <c r="J106" i="56" l="1"/>
  <c r="J22" i="56"/>
  <c r="J25" i="56" l="1"/>
  <c r="J9" i="55"/>
  <c r="J28" i="56" l="1"/>
  <c r="J11" i="55"/>
  <c r="H12" i="59" l="1"/>
  <c r="J16" i="55" l="1"/>
  <c r="J21" i="55" l="1"/>
  <c r="H11" i="59" s="1"/>
  <c r="H34" i="59" l="1"/>
  <c r="H36" i="59" s="1"/>
</calcChain>
</file>

<file path=xl/sharedStrings.xml><?xml version="1.0" encoding="utf-8"?>
<sst xmlns="http://schemas.openxmlformats.org/spreadsheetml/2006/main" count="686" uniqueCount="339">
  <si>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</si>
  <si>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</si>
  <si>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</si>
  <si>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</si>
  <si>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</si>
  <si>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</si>
  <si>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</si>
  <si>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</si>
  <si>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</si>
  <si>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</si>
  <si>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</si>
  <si>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</si>
  <si>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</si>
  <si>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</si>
  <si>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</si>
  <si>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</si>
  <si>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</si>
  <si>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</si>
  <si>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</si>
  <si>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</si>
  <si>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</si>
  <si>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</si>
  <si>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</si>
  <si>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</si>
  <si>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</si>
  <si>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</si>
  <si>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</si>
  <si>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</si>
  <si>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</si>
  <si>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</si>
  <si>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</si>
  <si>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</si>
  <si>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</si>
  <si>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</si>
  <si>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</si>
  <si>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</si>
  <si>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</si>
  <si>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</si>
  <si>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</si>
  <si>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</si>
  <si>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</si>
  <si>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</si>
  <si>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</si>
  <si>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</si>
  <si>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</si>
  <si>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</si>
  <si>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</si>
  <si>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</si>
  <si>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</si>
  <si>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</si>
  <si>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</si>
  <si>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</si>
  <si>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</si>
  <si>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</si>
  <si>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</si>
  <si>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</si>
  <si>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</si>
  <si>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</si>
  <si>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</si>
  <si>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</si>
  <si>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</si>
  <si>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</si>
  <si>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</si>
  <si>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</si>
  <si>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</si>
  <si>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</si>
  <si>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</si>
  <si>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</si>
  <si>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</si>
  <si>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Provincial Building Sub-Division No.VII</t>
  </si>
  <si>
    <t>Deduction: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</si>
  <si>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</si>
  <si>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</si>
  <si>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</si>
  <si>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</si>
  <si>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</si>
  <si>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</si>
  <si>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</si>
  <si>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</si>
  <si>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</si>
  <si>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% Sft</t>
  </si>
  <si>
    <t>W</t>
  </si>
  <si>
    <t>D</t>
  </si>
  <si>
    <t>EXECUTIVE ENGINEER</t>
  </si>
  <si>
    <t>Part A Civil Work Schedule Item:-</t>
  </si>
  <si>
    <t>"</t>
  </si>
  <si>
    <t>Distempering (b) Two Coats</t>
  </si>
  <si>
    <t>PART A-II</t>
  </si>
  <si>
    <t>NON SEHEDULE ITEMS</t>
  </si>
  <si>
    <t xml:space="preserve">Providing &amp; Fixing Porcelain Tiles 24”x24” </t>
  </si>
  <si>
    <t>x1/4 as approved sizes specified</t>
  </si>
  <si>
    <t>P/L Matte finish surface</t>
  </si>
  <si>
    <t>P/F Porceline tiles of 24"24"1/4"</t>
  </si>
  <si>
    <t>Drawing Room</t>
  </si>
  <si>
    <t>Passage</t>
  </si>
  <si>
    <t>B/Room</t>
  </si>
  <si>
    <t>Lounge</t>
  </si>
  <si>
    <t>V</t>
  </si>
  <si>
    <t>6x1x5.0x4.0</t>
  </si>
  <si>
    <t>3x(18.0+13.0)x0.50</t>
  </si>
  <si>
    <t>3x18.0x13.0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</si>
  <si>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</si>
  <si>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</si>
  <si>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</si>
  <si>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coats </t>
  </si>
  <si>
    <t>as directed by Engineer Incharge.</t>
  </si>
  <si>
    <t>2x(26.0+13.50)x0.50</t>
  </si>
  <si>
    <t>1x9.0x6.33</t>
  </si>
  <si>
    <t>1x6.33x9.0</t>
  </si>
  <si>
    <t>1x13.0x8.0</t>
  </si>
  <si>
    <t>1x8.0x4.0</t>
  </si>
  <si>
    <t>1x6.0x6.0</t>
  </si>
  <si>
    <t>Bath</t>
  </si>
  <si>
    <t>Room</t>
  </si>
  <si>
    <t>Room Ceiling</t>
  </si>
  <si>
    <t>Bath Ceiling</t>
  </si>
  <si>
    <t>2x(18.75+12.0)x10.0</t>
  </si>
  <si>
    <t>1x18.75x12.0</t>
  </si>
  <si>
    <t>1x19.75x12.0</t>
  </si>
  <si>
    <t>2x(19.75+12.0)x10.0</t>
  </si>
  <si>
    <t>2x(25.66+11.67)x10.0</t>
  </si>
  <si>
    <t>1x12.50x10.0</t>
  </si>
  <si>
    <t>1x25.66x11.67</t>
  </si>
  <si>
    <t>1x12.50x6.50</t>
  </si>
  <si>
    <t>2x(17.0+13.50)x10.0</t>
  </si>
  <si>
    <t>2x(8.0+6.0)x10.0</t>
  </si>
  <si>
    <t>2x(13.0+8.0)x10.0</t>
  </si>
  <si>
    <t>1x8.0x6.0</t>
  </si>
  <si>
    <t>2x(14.0+17.0)x10.0</t>
  </si>
  <si>
    <t>2x(17.0+12.50)x10.0</t>
  </si>
  <si>
    <t>2x(12.0+12.0)x10.0</t>
  </si>
  <si>
    <t>1x14.0x17.0</t>
  </si>
  <si>
    <t>1x17.0x14.0</t>
  </si>
  <si>
    <t>1x17.0x12.50</t>
  </si>
  <si>
    <t>1x12.0x12.0</t>
  </si>
  <si>
    <t>1x13.0x16.0</t>
  </si>
  <si>
    <t>2x1x6.0x8.0</t>
  </si>
  <si>
    <t>2x(13.50+13.0)x10.0</t>
  </si>
  <si>
    <t>2x(13.50+7.0)x10.0</t>
  </si>
  <si>
    <t>2x(13.0+16.50)x10.0</t>
  </si>
  <si>
    <t>2x(13.0+12.0)x10.0</t>
  </si>
  <si>
    <t>2x(15.0+8.0)x10.0</t>
  </si>
  <si>
    <t>2x(12.0+16.0)x10.0</t>
  </si>
  <si>
    <t>2x(12.0+14.50)x10.0</t>
  </si>
  <si>
    <t>2x(13.50+12.0)x10.0</t>
  </si>
  <si>
    <t>Store</t>
  </si>
  <si>
    <t>Ceiling</t>
  </si>
  <si>
    <t>Bed Room</t>
  </si>
  <si>
    <t>D/Room</t>
  </si>
  <si>
    <t>2x(13.50+11.50)x10.0</t>
  </si>
  <si>
    <t>2x(20.0+17.0)x10.0</t>
  </si>
  <si>
    <t>2x(25.0+11.67)x10.0</t>
  </si>
  <si>
    <t>2x(12.50+6.50)x10.0</t>
  </si>
  <si>
    <t>1x25.0x11.67</t>
  </si>
  <si>
    <t>1x17.0x13.50</t>
  </si>
  <si>
    <t>2x(18.0+13.0)x10.0</t>
  </si>
  <si>
    <t>2x(21.0+13.50)x10.0</t>
  </si>
  <si>
    <t>2x(26.0+12.0)x10.0</t>
  </si>
  <si>
    <t>2x(12.0+20.0)x10.0</t>
  </si>
  <si>
    <t>1x18.0x13.0</t>
  </si>
  <si>
    <t>1x26.0x12.0</t>
  </si>
  <si>
    <t>1x12.0x20.0</t>
  </si>
  <si>
    <t>Stair</t>
  </si>
  <si>
    <t xml:space="preserve">Ceiling </t>
  </si>
  <si>
    <t>2x(17.0+14.0)x10.0</t>
  </si>
  <si>
    <t>2x(12.0+8.0)x10.0</t>
  </si>
  <si>
    <t>2x(13.0+14.0)x10.0</t>
  </si>
  <si>
    <t>2x(12.0+13.0)x10.0</t>
  </si>
  <si>
    <t>1x69.0x37.0</t>
  </si>
  <si>
    <t>Removing Cement or Lime Plaster</t>
  </si>
  <si>
    <t>O/Side Building</t>
  </si>
  <si>
    <t>Verr Ceiling</t>
  </si>
  <si>
    <t>1x70.0x11.50</t>
  </si>
  <si>
    <t>4x15.0x11.50</t>
  </si>
  <si>
    <t>Deduction</t>
  </si>
  <si>
    <t>7x5.0x4.0</t>
  </si>
  <si>
    <t>2x5.0x5.0</t>
  </si>
  <si>
    <t>Applying Floating Coat</t>
  </si>
  <si>
    <t>Qty same as Item No. 03</t>
  </si>
  <si>
    <t>P/L Cement Plaster</t>
  </si>
  <si>
    <t>Qty same as Item No. 04</t>
  </si>
  <si>
    <t>Verrandah Ceiling</t>
  </si>
  <si>
    <t>Flat Ceiling</t>
  </si>
  <si>
    <t>Flat Bath Ceiling</t>
  </si>
  <si>
    <t>1x18.0x11.50</t>
  </si>
  <si>
    <t>2x1x39.0x11.50</t>
  </si>
  <si>
    <t>2x42.0x11.50</t>
  </si>
  <si>
    <t>2x9.0x6.33</t>
  </si>
  <si>
    <t>2x8.0x6.50</t>
  </si>
  <si>
    <t>2x8.50x6.50</t>
  </si>
  <si>
    <t>2x1x5.33x6.33</t>
  </si>
  <si>
    <t>1x17.50x14.0</t>
  </si>
  <si>
    <t>1x13.50x7.0</t>
  </si>
  <si>
    <t>1x13.0x16.50</t>
  </si>
  <si>
    <t>1x13.0x12.0</t>
  </si>
  <si>
    <t>1x15.0x8.0</t>
  </si>
  <si>
    <t>1x12.0x16.0</t>
  </si>
  <si>
    <t>1x13.50x12.0</t>
  </si>
  <si>
    <t>1x25.50x12.0</t>
  </si>
  <si>
    <t>1x13.50x11.50</t>
  </si>
  <si>
    <t>1x20.0x17.0</t>
  </si>
  <si>
    <t>Flat Room Ceiling</t>
  </si>
  <si>
    <t xml:space="preserve">"  </t>
  </si>
  <si>
    <t>Kit Ceiling</t>
  </si>
  <si>
    <t>Store Ceiling</t>
  </si>
  <si>
    <t>Bath Room Ceiling</t>
  </si>
  <si>
    <t>" Ceiling</t>
  </si>
  <si>
    <t>Kitchen Ceiling</t>
  </si>
  <si>
    <t>B.Room</t>
  </si>
  <si>
    <t>Ceiing</t>
  </si>
  <si>
    <t>Lounge Ceiling</t>
  </si>
  <si>
    <t>"  "</t>
  </si>
  <si>
    <t>Kit: Ceiling</t>
  </si>
  <si>
    <t>Passage Ceiling</t>
  </si>
  <si>
    <t>Bed Ceiling</t>
  </si>
  <si>
    <t>2x8.0x6.0</t>
  </si>
  <si>
    <t>1x21.0x13.50</t>
  </si>
  <si>
    <t>1x7.0x4.0</t>
  </si>
  <si>
    <t>1x12.0x8.0</t>
  </si>
  <si>
    <t>1x13.0x14.0</t>
  </si>
  <si>
    <t>2x12.0x13.0</t>
  </si>
  <si>
    <t>1x12.0x13.0</t>
  </si>
  <si>
    <t>1x13.0x6.0</t>
  </si>
  <si>
    <t>2x6.0x6.0</t>
  </si>
  <si>
    <t>1x39.0x11.0</t>
  </si>
  <si>
    <t>2x4x5.0x4.0</t>
  </si>
  <si>
    <t>2x(14.0+13.50)x10.0</t>
  </si>
  <si>
    <t>2x(25.50+12.50)x10.0</t>
  </si>
  <si>
    <t>2x(25.0+12.0)x10.0</t>
  </si>
  <si>
    <t>M.S</t>
  </si>
  <si>
    <t>Bawaz Room</t>
  </si>
  <si>
    <t>Kit</t>
  </si>
  <si>
    <t>Praying Room</t>
  </si>
  <si>
    <t>Madam Farhana</t>
  </si>
  <si>
    <t>Loounge</t>
  </si>
  <si>
    <t>R.Room</t>
  </si>
  <si>
    <t>Stiar Hall</t>
  </si>
  <si>
    <t xml:space="preserve">Room </t>
  </si>
  <si>
    <t>8x2x5.0x4.0</t>
  </si>
  <si>
    <t>2x5x5.0x4.0</t>
  </si>
  <si>
    <t>1x3x5.0x4.0</t>
  </si>
  <si>
    <t>2x6x3.75x6.75</t>
  </si>
  <si>
    <t>6x2x3.50x6.75</t>
  </si>
  <si>
    <t>2x4x3.75x6.75</t>
  </si>
  <si>
    <t>Removing cement or lime plaster</t>
  </si>
  <si>
    <t xml:space="preserve">Cement plaster 1:4 upto 12’ height (c) ¾” thick. </t>
  </si>
  <si>
    <t>(S.I.No.11(c)P-52)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</si>
  <si>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</si>
  <si>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</si>
  <si>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</si>
  <si>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</si>
  <si>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</si>
  <si>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>2x(25.0+15.0)x10.0</t>
  </si>
  <si>
    <t>2x(11.0+20.0)x12.0</t>
  </si>
  <si>
    <t>4x2(17.0+15.0)x10.0</t>
  </si>
  <si>
    <t>Chajja</t>
  </si>
  <si>
    <t>16x12.0x2.50</t>
  </si>
  <si>
    <t xml:space="preserve">Providing &amp; Fixing G.I Expended Metal </t>
  </si>
  <si>
    <t>18-20 Guage with 3/4" deodar wood</t>
  </si>
  <si>
    <t>35x6.0x5.0</t>
  </si>
  <si>
    <t>Buildings in/c collecting from different floors, throwing to stair to ground</t>
  </si>
  <si>
    <t>and then loading on truck and throwing out of city government</t>
  </si>
  <si>
    <t>premises, fuel &amp; hire charges of truck, loading &amp; unloading</t>
  </si>
  <si>
    <t xml:space="preserve">etc complete. </t>
  </si>
  <si>
    <t>truck</t>
  </si>
  <si>
    <t>P.Truck</t>
  </si>
  <si>
    <t xml:space="preserve">Removing debries from Sindh Services  floor at proper place    </t>
  </si>
  <si>
    <t>6 +6</t>
  </si>
  <si>
    <t>Trucks</t>
  </si>
  <si>
    <t xml:space="preserve">Repairing of deteriorated RCC Damaged member </t>
  </si>
  <si>
    <t>Coloumn/Beam with iron bar</t>
  </si>
  <si>
    <t>Coloumn</t>
  </si>
  <si>
    <t>Beam</t>
  </si>
  <si>
    <t>Patches</t>
  </si>
  <si>
    <t>12x12.0x2.50</t>
  </si>
  <si>
    <t>6x35.0x2.50</t>
  </si>
  <si>
    <t>10x6.0x4.0</t>
  </si>
  <si>
    <t>Repairing of deteriorated RCC damaged member</t>
  </si>
  <si>
    <t xml:space="preserve">Coloumn/Beam with iron bar 1/2" dia on main bar </t>
  </si>
  <si>
    <t xml:space="preserve">and 3/8" dia for distribution welded with </t>
  </si>
  <si>
    <t>assisting bars applying G.I base embeded with</t>
  </si>
  <si>
    <t>applying chemical for seal coat cement plaster</t>
  </si>
  <si>
    <t>1:4 ratio three four layers finishing curing</t>
  </si>
  <si>
    <t>etc complete</t>
  </si>
  <si>
    <t>Floor Bed Room</t>
  </si>
  <si>
    <t>D/D</t>
  </si>
  <si>
    <t>Dloor D/D</t>
  </si>
  <si>
    <t>2x26.0x13.50</t>
  </si>
  <si>
    <t>1490.00 x 8</t>
  </si>
  <si>
    <t>Water proofing of roof by means of</t>
  </si>
  <si>
    <t>chemical by using latex solution by supplying</t>
  </si>
  <si>
    <t>O/S Building</t>
  </si>
  <si>
    <t>F/S Building</t>
  </si>
  <si>
    <t>1" coat of uni bond 2860 adhesive 2nd coat of</t>
  </si>
  <si>
    <t>aqua seal 2010/11 3rd coat of uni bond + Aqua</t>
  </si>
  <si>
    <t>seal mixture then filling the cracks with uni bond</t>
  </si>
  <si>
    <t>then supplying 2-3 coats as per requirement of</t>
  </si>
  <si>
    <t>aqua seal to have rubber like surface etc complete</t>
  </si>
  <si>
    <t>as directed by the engineer incharge.</t>
  </si>
  <si>
    <t>M/R TO SINDH SERVICES HOSPITAL KARACHI REPAIR WORK IN INDOOR BLOCK AT 2ND FLOOR EXTERNAL PLASTER WORK COLOURING &amp; PAINTING FIBER GLASS SHADES FOR WINDOWS AND INTERNAL FLOOR TILES FOR ROOMS &amp; CORRIDORS.</t>
  </si>
  <si>
    <t xml:space="preserve">Providing &amp; Fixing Window Vertical </t>
  </si>
  <si>
    <t xml:space="preserve">Blinds Aluminum Double Channel patti </t>
  </si>
  <si>
    <t xml:space="preserve">with roller i/c G.I Bracket &amp; steel patti </t>
  </si>
  <si>
    <t>@ bottom imported quality.</t>
  </si>
  <si>
    <t>S.Floor</t>
  </si>
  <si>
    <t>OPD Block</t>
  </si>
  <si>
    <t>30x6.50x5.0</t>
  </si>
  <si>
    <t>36x6.0x5.0</t>
  </si>
  <si>
    <t>(S.I.No.13/P-53)</t>
  </si>
  <si>
    <t>Rupees One Hundred Twenty One Only</t>
  </si>
  <si>
    <t>Rupees Six Hundred Sixty Only</t>
  </si>
  <si>
    <t>Rupees Three Thousand Fifteen and Sevwenty Six Only</t>
  </si>
  <si>
    <t>Rupees One Thousand Forty Three and Ninty Paisa Only</t>
  </si>
  <si>
    <t>Rupees One Hundred Seventy Eight and Eighty Six Only</t>
  </si>
  <si>
    <t>' SCHEDULE " B"</t>
  </si>
  <si>
    <t>Rs.</t>
  </si>
  <si>
    <t>Grand Total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</si>
  <si>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</si>
  <si>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</si>
  <si>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</si>
  <si>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</si>
  <si>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</si>
  <si>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</si>
  <si>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</si>
  <si>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</si>
  <si>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</si>
  <si>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</si>
  <si>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</si>
  <si>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</si>
  <si>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</si>
  <si>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</si>
  <si>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</si>
  <si>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</si>
  <si>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</si>
  <si>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B-ii Civil Work Non Schedule Item</t>
  </si>
  <si>
    <t>Applying floating coat of cement 3/4" thick</t>
  </si>
  <si>
    <t>(S.I.No. 14/P-53)</t>
  </si>
  <si>
    <t>(S.I.No. 66-A/P-66)</t>
  </si>
  <si>
    <t>Distempering (c) Two Coats.(S.I.24b/54)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</si>
</sst>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1"/>
      <color rgb="FF000000"/>
      <name val="Times New Roman"/>
      <family val="1"/>
    </font>
    <font>
      <i/>
      <sz val="11"/>
      <name val="Arial"/>
      <family val="2"/>
    </font>
    <font>
      <i/>
      <sz val="1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right"/>
    </xf>
    <xf numFmtId="164" fontId="2" fillId="0" borderId="0" xfId="0" applyNumberFormat="1" applyFont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3" fillId="0" borderId="0" xfId="0" applyFont="1" applyAlignment="1"/>
    <xf numFmtId="0" fontId="5" fillId="0" borderId="0" xfId="0" applyFont="1" applyBorder="1" applyAlignment="1">
      <alignment horizontal="left"/>
    </xf>
    <xf numFmtId="2" fontId="17" fillId="0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" fillId="0" borderId="0" xfId="0" applyFont="1"/>
    <xf numFmtId="0" fontId="18" fillId="0" borderId="0" xfId="0" applyFont="1"/>
    <xf numFmtId="0" fontId="20" fillId="0" borderId="0" xfId="0" applyFont="1"/>
    <xf numFmtId="0" fontId="17" fillId="0" borderId="0" xfId="0" quotePrefix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15" fillId="0" borderId="0" xfId="0" applyFont="1"/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right"/>
    </xf>
    <xf numFmtId="0" fontId="20" fillId="0" borderId="1" xfId="0" applyFont="1" applyBorder="1" applyAlignment="1">
      <alignment horizontal="left"/>
    </xf>
    <xf numFmtId="0" fontId="18" fillId="0" borderId="1" xfId="0" applyFont="1" applyBorder="1"/>
    <xf numFmtId="0" fontId="20" fillId="0" borderId="2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vertical="top"/>
    </xf>
    <xf numFmtId="2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20" fillId="0" borderId="0" xfId="0" applyFont="1" applyFill="1" applyAlignment="1">
      <alignment horizontal="right"/>
    </xf>
    <xf numFmtId="0" fontId="20" fillId="0" borderId="0" xfId="0" quotePrefix="1" applyFont="1" applyFill="1" applyAlignment="1">
      <alignment horizontal="center"/>
    </xf>
    <xf numFmtId="166" fontId="20" fillId="0" borderId="0" xfId="0" quotePrefix="1" applyNumberFormat="1" applyFont="1" applyFill="1" applyAlignment="1">
      <alignment horizontal="left"/>
    </xf>
    <xf numFmtId="0" fontId="20" fillId="0" borderId="0" xfId="0" applyFont="1" applyFill="1" applyAlignment="1">
      <alignment horizontal="center"/>
    </xf>
    <xf numFmtId="165" fontId="20" fillId="0" borderId="0" xfId="1" quotePrefix="1" applyNumberFormat="1" applyFont="1" applyFill="1" applyAlignment="1">
      <alignment horizontal="right" vertical="top"/>
    </xf>
    <xf numFmtId="0" fontId="20" fillId="0" borderId="0" xfId="0" quotePrefix="1" applyFont="1" applyFill="1" applyAlignment="1">
      <alignment horizontal="left"/>
    </xf>
    <xf numFmtId="0" fontId="20" fillId="0" borderId="0" xfId="0" applyFont="1" applyFill="1" applyAlignment="1">
      <alignment wrapText="1"/>
    </xf>
    <xf numFmtId="0" fontId="20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20" fillId="0" borderId="0" xfId="0" quotePrefix="1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2" fontId="18" fillId="0" borderId="0" xfId="0" applyNumberFormat="1" applyFont="1" applyBorder="1" applyAlignment="1">
      <alignment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right" wrapText="1"/>
    </xf>
    <xf numFmtId="0" fontId="20" fillId="0" borderId="0" xfId="0" quotePrefix="1" applyFont="1" applyAlignment="1">
      <alignment wrapText="1"/>
    </xf>
    <xf numFmtId="166" fontId="20" fillId="0" borderId="0" xfId="0" applyNumberFormat="1" applyFont="1" applyBorder="1" applyAlignment="1">
      <alignment horizontal="left"/>
    </xf>
    <xf numFmtId="0" fontId="20" fillId="0" borderId="0" xfId="0" applyFont="1" applyAlignment="1">
      <alignment horizontal="center" wrapText="1"/>
    </xf>
    <xf numFmtId="165" fontId="20" fillId="0" borderId="0" xfId="1" quotePrefix="1" applyNumberFormat="1" applyFont="1" applyAlignment="1">
      <alignment horizontal="right" wrapText="1"/>
    </xf>
    <xf numFmtId="0" fontId="20" fillId="0" borderId="0" xfId="0" quotePrefix="1" applyFont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0" fontId="18" fillId="0" borderId="0" xfId="0" applyFont="1" applyFill="1" applyAlignment="1">
      <alignment horizontal="right" vertical="top"/>
    </xf>
    <xf numFmtId="0" fontId="16" fillId="0" borderId="0" xfId="0" applyFont="1"/>
    <xf numFmtId="2" fontId="18" fillId="0" borderId="0" xfId="0" applyNumberFormat="1" applyFont="1" applyFill="1" applyBorder="1"/>
    <xf numFmtId="0" fontId="20" fillId="0" borderId="0" xfId="0" quotePrefix="1" applyFont="1" applyFill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left" vertical="top"/>
    </xf>
    <xf numFmtId="2" fontId="20" fillId="0" borderId="0" xfId="0" applyNumberFormat="1" applyFont="1" applyFill="1" applyBorder="1" applyAlignment="1">
      <alignment horizontal="left"/>
    </xf>
    <xf numFmtId="0" fontId="21" fillId="0" borderId="0" xfId="0" applyFont="1"/>
    <xf numFmtId="165" fontId="18" fillId="0" borderId="5" xfId="0" applyNumberFormat="1" applyFont="1" applyBorder="1" applyAlignment="1">
      <alignment horizontal="center"/>
    </xf>
    <xf numFmtId="0" fontId="18" fillId="0" borderId="5" xfId="0" quotePrefix="1" applyFont="1" applyBorder="1" applyAlignment="1">
      <alignment horizontal="left"/>
    </xf>
    <xf numFmtId="165" fontId="20" fillId="0" borderId="0" xfId="1" quotePrefix="1" applyNumberFormat="1" applyFont="1" applyFill="1" applyBorder="1" applyAlignment="1">
      <alignment horizontal="right" vertical="top"/>
    </xf>
    <xf numFmtId="1" fontId="18" fillId="0" borderId="0" xfId="0" applyNumberFormat="1" applyFont="1" applyBorder="1" applyAlignment="1">
      <alignment wrapText="1"/>
    </xf>
    <xf numFmtId="1" fontId="18" fillId="0" borderId="0" xfId="0" applyNumberFormat="1" applyFont="1" applyFill="1" applyBorder="1"/>
    <xf numFmtId="165" fontId="18" fillId="0" borderId="0" xfId="1" quotePrefix="1" applyNumberFormat="1" applyFont="1" applyFill="1" applyBorder="1" applyAlignment="1">
      <alignment horizontal="right" vertical="top"/>
    </xf>
    <xf numFmtId="165" fontId="18" fillId="0" borderId="0" xfId="0" applyNumberFormat="1" applyFont="1" applyBorder="1" applyAlignment="1">
      <alignment horizontal="center"/>
    </xf>
    <xf numFmtId="2" fontId="20" fillId="0" borderId="0" xfId="0" applyNumberFormat="1" applyFont="1" applyFill="1" applyAlignment="1">
      <alignment horizontal="left"/>
    </xf>
    <xf numFmtId="0" fontId="22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/>
    </xf>
    <xf numFmtId="0" fontId="19" fillId="0" borderId="0" xfId="0" applyFont="1" applyAlignment="1">
      <alignment horizontal="right" vertical="top"/>
    </xf>
    <xf numFmtId="12" fontId="18" fillId="0" borderId="0" xfId="0" applyNumberFormat="1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23" fillId="0" borderId="0" xfId="0" applyFont="1"/>
    <xf numFmtId="0" fontId="19" fillId="0" borderId="0" xfId="0" applyFont="1" applyAlignment="1">
      <alignment horizontal="right"/>
    </xf>
    <xf numFmtId="0" fontId="19" fillId="0" borderId="0" xfId="0" applyFont="1"/>
    <xf numFmtId="165" fontId="19" fillId="0" borderId="0" xfId="2" applyNumberFormat="1" applyFont="1" applyAlignment="1">
      <alignment horizontal="right" vertical="top"/>
    </xf>
    <xf numFmtId="0" fontId="16" fillId="0" borderId="0" xfId="0" quotePrefix="1" applyFont="1" applyAlignment="1">
      <alignment vertical="top"/>
    </xf>
    <xf numFmtId="0" fontId="16" fillId="0" borderId="0" xfId="0" applyFont="1" applyAlignment="1">
      <alignment vertical="top"/>
    </xf>
    <xf numFmtId="165" fontId="16" fillId="0" borderId="0" xfId="2" applyNumberFormat="1" applyFont="1" applyBorder="1" applyAlignment="1">
      <alignment horizontal="right"/>
    </xf>
    <xf numFmtId="0" fontId="16" fillId="0" borderId="0" xfId="0" quotePrefix="1" applyFont="1" applyBorder="1" applyAlignment="1">
      <alignment vertical="top"/>
    </xf>
    <xf numFmtId="0" fontId="19" fillId="0" borderId="0" xfId="0" applyFont="1" applyAlignment="1">
      <alignment vertical="top"/>
    </xf>
    <xf numFmtId="165" fontId="19" fillId="0" borderId="0" xfId="2" applyNumberFormat="1" applyFont="1" applyBorder="1" applyAlignment="1">
      <alignment horizontal="right"/>
    </xf>
    <xf numFmtId="0" fontId="19" fillId="0" borderId="0" xfId="0" quotePrefix="1" applyFont="1" applyAlignment="1">
      <alignment vertical="top"/>
    </xf>
    <xf numFmtId="0" fontId="16" fillId="0" borderId="0" xfId="0" applyFont="1" applyAlignment="1">
      <alignment horizontal="right"/>
    </xf>
    <xf numFmtId="165" fontId="16" fillId="0" borderId="0" xfId="2" applyNumberFormat="1" applyFont="1" applyAlignment="1">
      <alignment horizontal="right" vertical="top"/>
    </xf>
    <xf numFmtId="165" fontId="19" fillId="0" borderId="3" xfId="1" applyNumberFormat="1" applyFont="1" applyBorder="1" applyAlignment="1">
      <alignment horizontal="right"/>
    </xf>
    <xf numFmtId="0" fontId="19" fillId="0" borderId="2" xfId="0" quotePrefix="1" applyFont="1" applyBorder="1" applyAlignment="1">
      <alignment vertical="top"/>
    </xf>
    <xf numFmtId="165" fontId="16" fillId="0" borderId="0" xfId="2" applyNumberFormat="1" applyFont="1" applyAlignment="1">
      <alignment vertical="top"/>
    </xf>
    <xf numFmtId="165" fontId="16" fillId="0" borderId="0" xfId="0" applyNumberFormat="1" applyFont="1" applyAlignment="1">
      <alignment vertical="top"/>
    </xf>
    <xf numFmtId="165" fontId="19" fillId="0" borderId="3" xfId="2" applyNumberFormat="1" applyFont="1" applyBorder="1"/>
    <xf numFmtId="0" fontId="16" fillId="0" borderId="2" xfId="0" quotePrefix="1" applyFont="1" applyBorder="1"/>
    <xf numFmtId="165" fontId="19" fillId="0" borderId="0" xfId="2" applyNumberFormat="1" applyFont="1" applyBorder="1"/>
    <xf numFmtId="0" fontId="16" fillId="0" borderId="0" xfId="0" quotePrefix="1" applyFont="1" applyBorder="1"/>
    <xf numFmtId="0" fontId="2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/>
    <xf numFmtId="0" fontId="2" fillId="0" borderId="0" xfId="0" applyFont="1" applyBorder="1" applyAlignment="1">
      <alignment horizontal="left"/>
    </xf>
    <xf numFmtId="2" fontId="20" fillId="0" borderId="0" xfId="0" applyNumberFormat="1" applyFont="1" applyFill="1"/>
    <xf numFmtId="0" fontId="27" fillId="0" borderId="0" xfId="0" applyFont="1" applyFill="1"/>
    <xf numFmtId="43" fontId="20" fillId="0" borderId="0" xfId="1" quotePrefix="1" applyNumberFormat="1" applyFont="1" applyFill="1" applyAlignment="1">
      <alignment horizontal="right" vertical="top"/>
    </xf>
    <xf numFmtId="43" fontId="18" fillId="0" borderId="0" xfId="1" quotePrefix="1" applyNumberFormat="1" applyFont="1" applyFill="1" applyAlignment="1">
      <alignment horizontal="right" vertical="top"/>
    </xf>
    <xf numFmtId="0" fontId="18" fillId="0" borderId="0" xfId="0" quotePrefix="1" applyFont="1" applyFill="1" applyAlignment="1">
      <alignment horizontal="left"/>
    </xf>
    <xf numFmtId="0" fontId="18" fillId="0" borderId="0" xfId="0" quotePrefix="1" applyFont="1" applyFill="1" applyBorder="1" applyAlignment="1">
      <alignment horizontal="left" vertical="top"/>
    </xf>
    <xf numFmtId="0" fontId="18" fillId="0" borderId="0" xfId="0" applyFont="1" applyFill="1" applyAlignment="1">
      <alignment vertical="top"/>
    </xf>
    <xf numFmtId="2" fontId="18" fillId="0" borderId="0" xfId="0" applyNumberFormat="1" applyFont="1" applyFill="1" applyAlignment="1">
      <alignment horizontal="right" vertical="top"/>
    </xf>
    <xf numFmtId="0" fontId="18" fillId="0" borderId="0" xfId="0" quotePrefix="1" applyFont="1" applyFill="1" applyAlignment="1">
      <alignment horizontal="center" vertical="top"/>
    </xf>
    <xf numFmtId="165" fontId="18" fillId="0" borderId="4" xfId="0" applyNumberFormat="1" applyFont="1" applyBorder="1" applyAlignment="1">
      <alignment horizontal="center"/>
    </xf>
    <xf numFmtId="0" fontId="18" fillId="0" borderId="4" xfId="0" quotePrefix="1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" fontId="3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28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165" fontId="3" fillId="0" borderId="0" xfId="1" quotePrefix="1" applyNumberFormat="1" applyFont="1" applyAlignment="1">
      <alignment horizontal="right" wrapText="1"/>
    </xf>
    <xf numFmtId="0" fontId="3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2" fillId="0" borderId="0" xfId="0" applyFont="1" applyAlignment="1">
      <alignment horizontal="right" vertical="top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12" fontId="25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/>
    </xf>
    <xf numFmtId="12" fontId="25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7"/>
      <c r="E3" s="29" t="s">
        <v>19</v>
      </c>
    </row>
    <row r="4" spans="2:8" ht="15">
      <c r="B4" s="18"/>
      <c r="C4" s="17"/>
      <c r="D4" s="17"/>
      <c r="E4" s="17"/>
    </row>
    <row r="5" spans="2:8" ht="15">
      <c r="B5" s="18" t="s">
        <v>20</v>
      </c>
      <c r="E5" s="18" t="s">
        <v>21</v>
      </c>
    </row>
    <row r="6" spans="2:8" ht="15">
      <c r="B6" s="18"/>
      <c r="E6" s="18"/>
    </row>
    <row r="7" spans="2:8" ht="15">
      <c r="B7" s="18" t="s">
        <v>22</v>
      </c>
      <c r="E7" s="18" t="s">
        <v>23</v>
      </c>
    </row>
    <row r="8" spans="2:8" ht="15">
      <c r="B8" s="18"/>
      <c r="E8" s="18"/>
    </row>
    <row r="9" spans="2:8" ht="15">
      <c r="B9" s="18" t="s">
        <v>24</v>
      </c>
      <c r="E9" s="18" t="s">
        <v>25</v>
      </c>
    </row>
    <row r="10" spans="2:8" ht="15">
      <c r="B10" s="18"/>
      <c r="E10" s="18"/>
    </row>
    <row r="11" spans="2:8" ht="15">
      <c r="B11" s="18" t="s">
        <v>26</v>
      </c>
      <c r="E11" s="18" t="s">
        <v>41</v>
      </c>
    </row>
    <row r="12" spans="2:8" ht="15">
      <c r="B12" s="18"/>
      <c r="D12" s="18"/>
      <c r="E12" s="18"/>
    </row>
    <row r="13" spans="2:8" ht="15.75" customHeight="1">
      <c r="B13" s="18" t="s">
        <v>27</v>
      </c>
      <c r="E13" s="174" t="s">
        <v>45</v>
      </c>
      <c r="F13" s="174"/>
      <c r="G13" s="174"/>
      <c r="H13" s="174"/>
    </row>
    <row r="14" spans="2:8" ht="15.75" customHeight="1">
      <c r="B14" s="18"/>
      <c r="D14" s="28"/>
      <c r="E14" s="174"/>
      <c r="F14" s="174"/>
      <c r="G14" s="174"/>
      <c r="H14" s="174"/>
    </row>
    <row r="15" spans="2:8" ht="15.75" customHeight="1">
      <c r="B15" s="18"/>
      <c r="D15" s="28"/>
      <c r="E15" s="174"/>
      <c r="F15" s="174"/>
      <c r="G15" s="174"/>
      <c r="H15" s="174"/>
    </row>
    <row r="16" spans="2:8" ht="15.75" customHeight="1">
      <c r="B16" s="18"/>
      <c r="D16" s="28"/>
      <c r="E16" s="174"/>
      <c r="F16" s="174"/>
      <c r="G16" s="174"/>
      <c r="H16" s="174"/>
    </row>
    <row r="17" spans="2:8" ht="15.75">
      <c r="B17" s="18"/>
      <c r="D17" s="19"/>
      <c r="E17" s="174"/>
      <c r="F17" s="174"/>
      <c r="G17" s="174"/>
      <c r="H17" s="174"/>
    </row>
    <row r="18" spans="2:8" ht="15.75">
      <c r="B18" s="18"/>
      <c r="D18" s="19"/>
      <c r="E18" s="19"/>
    </row>
    <row r="19" spans="2:8" ht="20.25">
      <c r="B19" s="18" t="s">
        <v>28</v>
      </c>
      <c r="E19" s="20" t="s">
        <v>29</v>
      </c>
    </row>
    <row r="20" spans="2:8" ht="15">
      <c r="B20" s="18"/>
      <c r="C20" s="17"/>
      <c r="D20" s="17"/>
      <c r="E20" s="17"/>
    </row>
    <row r="21" spans="2:8">
      <c r="B21" s="175" t="s">
        <v>42</v>
      </c>
      <c r="C21" s="176"/>
      <c r="D21" s="176"/>
      <c r="E21" s="176"/>
      <c r="F21" s="176"/>
      <c r="G21" s="176"/>
      <c r="H21" s="176"/>
    </row>
    <row r="22" spans="2:8">
      <c r="B22" s="176"/>
      <c r="C22" s="176"/>
      <c r="D22" s="176"/>
      <c r="E22" s="176"/>
      <c r="F22" s="176"/>
      <c r="G22" s="176"/>
      <c r="H22" s="176"/>
    </row>
    <row r="23" spans="2:8">
      <c r="B23" s="176"/>
      <c r="C23" s="176"/>
      <c r="D23" s="176"/>
      <c r="E23" s="176"/>
      <c r="F23" s="176"/>
      <c r="G23" s="176"/>
      <c r="H23" s="176"/>
    </row>
    <row r="24" spans="2:8">
      <c r="B24" s="176"/>
      <c r="C24" s="176"/>
      <c r="D24" s="176"/>
      <c r="E24" s="176"/>
      <c r="F24" s="176"/>
      <c r="G24" s="176"/>
      <c r="H24" s="176"/>
    </row>
    <row r="25" spans="2:8" ht="15">
      <c r="B25" s="18"/>
      <c r="C25" s="17"/>
      <c r="D25" s="17"/>
      <c r="E25" s="17"/>
    </row>
    <row r="26" spans="2:8" ht="12.75" customHeight="1">
      <c r="C26" s="17"/>
      <c r="D26" s="181" t="s">
        <v>46</v>
      </c>
      <c r="E26" s="181"/>
      <c r="F26" s="181"/>
    </row>
    <row r="27" spans="2:8" ht="20.25">
      <c r="B27" s="21"/>
      <c r="C27" s="17"/>
      <c r="D27" s="181"/>
      <c r="E27" s="181"/>
      <c r="F27" s="181"/>
    </row>
    <row r="28" spans="2:8">
      <c r="B28" s="175" t="s">
        <v>43</v>
      </c>
      <c r="C28" s="176"/>
      <c r="D28" s="176"/>
      <c r="E28" s="176"/>
      <c r="F28" s="176"/>
      <c r="G28" s="176"/>
      <c r="H28" s="176"/>
    </row>
    <row r="29" spans="2:8">
      <c r="B29" s="176"/>
      <c r="C29" s="176"/>
      <c r="D29" s="176"/>
      <c r="E29" s="176"/>
      <c r="F29" s="176"/>
      <c r="G29" s="176"/>
      <c r="H29" s="176"/>
    </row>
    <row r="30" spans="2:8">
      <c r="B30" s="176"/>
      <c r="C30" s="176"/>
      <c r="D30" s="176"/>
      <c r="E30" s="176"/>
      <c r="F30" s="176"/>
      <c r="G30" s="176"/>
      <c r="H30" s="176"/>
    </row>
    <row r="31" spans="2:8" ht="15">
      <c r="B31" s="18"/>
      <c r="C31" s="17"/>
      <c r="D31" s="17"/>
      <c r="E31" s="17"/>
    </row>
    <row r="32" spans="2:8" ht="12.75" customHeight="1">
      <c r="C32" s="171" t="s">
        <v>47</v>
      </c>
      <c r="D32" s="171"/>
      <c r="E32" s="171"/>
      <c r="F32" s="171"/>
    </row>
    <row r="33" spans="2:8" ht="20.25">
      <c r="B33" s="21"/>
      <c r="C33" s="171"/>
      <c r="D33" s="171"/>
      <c r="E33" s="171"/>
      <c r="F33" s="171"/>
    </row>
    <row r="34" spans="2:8">
      <c r="B34" s="175" t="s">
        <v>44</v>
      </c>
      <c r="C34" s="176"/>
      <c r="D34" s="176"/>
      <c r="E34" s="176"/>
      <c r="F34" s="176"/>
      <c r="G34" s="176"/>
      <c r="H34" s="176"/>
    </row>
    <row r="35" spans="2:8">
      <c r="B35" s="176"/>
      <c r="C35" s="176"/>
      <c r="D35" s="176"/>
      <c r="E35" s="176"/>
      <c r="F35" s="176"/>
      <c r="G35" s="176"/>
      <c r="H35" s="176"/>
    </row>
    <row r="36" spans="2:8">
      <c r="B36" s="176"/>
      <c r="C36" s="176"/>
      <c r="D36" s="176"/>
      <c r="E36" s="176"/>
      <c r="F36" s="176"/>
      <c r="G36" s="176"/>
      <c r="H36" s="176"/>
    </row>
    <row r="37" spans="2:8">
      <c r="B37" s="176"/>
      <c r="C37" s="176"/>
      <c r="D37" s="176"/>
      <c r="E37" s="176"/>
      <c r="F37" s="176"/>
      <c r="G37" s="176"/>
      <c r="H37" s="176"/>
    </row>
    <row r="38" spans="2:8">
      <c r="B38" s="176"/>
      <c r="C38" s="176"/>
      <c r="D38" s="176"/>
      <c r="E38" s="176"/>
      <c r="F38" s="176"/>
      <c r="G38" s="176"/>
      <c r="H38" s="176"/>
    </row>
    <row r="39" spans="2:8">
      <c r="B39" s="176"/>
      <c r="C39" s="176"/>
      <c r="D39" s="176"/>
      <c r="E39" s="176"/>
      <c r="F39" s="176"/>
      <c r="G39" s="176"/>
      <c r="H39" s="176"/>
    </row>
    <row r="40" spans="2:8">
      <c r="B40" s="176"/>
      <c r="C40" s="176"/>
      <c r="D40" s="176"/>
      <c r="E40" s="176"/>
      <c r="F40" s="176"/>
      <c r="G40" s="176"/>
      <c r="H40" s="176"/>
    </row>
    <row r="41" spans="2:8" ht="15">
      <c r="B41" s="18"/>
      <c r="C41" s="17"/>
      <c r="D41" s="17"/>
      <c r="E41" s="17"/>
    </row>
    <row r="42" spans="2:8" ht="15.75" thickBot="1">
      <c r="B42" s="18"/>
      <c r="C42" s="17"/>
      <c r="D42" s="17"/>
      <c r="E42" s="17"/>
    </row>
    <row r="43" spans="2:8" s="25" customFormat="1" ht="24.95" customHeight="1" thickBot="1">
      <c r="C43" s="22" t="s">
        <v>30</v>
      </c>
      <c r="D43" s="177" t="s">
        <v>31</v>
      </c>
      <c r="E43" s="178"/>
      <c r="F43" s="23" t="s">
        <v>36</v>
      </c>
      <c r="G43" s="24" t="s">
        <v>37</v>
      </c>
    </row>
    <row r="44" spans="2:8" s="25" customFormat="1" ht="24.95" customHeight="1">
      <c r="C44" s="27">
        <v>1</v>
      </c>
      <c r="D44" s="179" t="s">
        <v>32</v>
      </c>
      <c r="E44" s="180"/>
      <c r="F44" s="27" t="s">
        <v>38</v>
      </c>
      <c r="G44" s="27" t="s">
        <v>38</v>
      </c>
    </row>
    <row r="45" spans="2:8" s="25" customFormat="1" ht="24.95" customHeight="1">
      <c r="C45" s="26">
        <v>2</v>
      </c>
      <c r="D45" s="172" t="s">
        <v>33</v>
      </c>
      <c r="E45" s="173"/>
      <c r="F45" s="26" t="s">
        <v>39</v>
      </c>
      <c r="G45" s="26" t="s">
        <v>39</v>
      </c>
    </row>
    <row r="46" spans="2:8" s="25" customFormat="1" ht="24.95" customHeight="1">
      <c r="C46" s="26">
        <v>3</v>
      </c>
      <c r="D46" s="172" t="s">
        <v>34</v>
      </c>
      <c r="E46" s="173"/>
      <c r="F46" s="26" t="s">
        <v>40</v>
      </c>
      <c r="G46" s="26" t="s">
        <v>40</v>
      </c>
    </row>
    <row r="47" spans="2:8" ht="15">
      <c r="B47" s="18" t="s">
        <v>35</v>
      </c>
      <c r="C47" s="17"/>
      <c r="D47" s="17"/>
      <c r="E47" s="17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abSelected="1" workbookViewId="0">
      <selection activeCell="D2" sqref="D2:J5"/>
    </sheetView>
  </sheetViews>
  <sheetFormatPr defaultRowHeight="15.75"/>
  <cols>
    <col min="1" max="7" width="9.140625" style="90"/>
    <col min="8" max="8" width="15.7109375" style="90" bestFit="1" customWidth="1"/>
    <col min="9" max="9" width="3" style="90" customWidth="1"/>
    <col min="10" max="10" width="4.140625" style="90" customWidth="1"/>
    <col min="11" max="11" width="3.42578125" style="90" customWidth="1"/>
    <col min="12" max="16384" width="9.140625" style="90"/>
  </cols>
  <sheetData>
    <row r="2" spans="2:12" ht="15.75" customHeight="1">
      <c r="C2" s="109" t="s">
        <v>6</v>
      </c>
      <c r="D2" s="182" t="s">
        <v>299</v>
      </c>
      <c r="E2" s="182"/>
      <c r="F2" s="182"/>
      <c r="G2" s="182"/>
      <c r="H2" s="182"/>
      <c r="I2" s="182"/>
      <c r="J2" s="182"/>
      <c r="K2" s="110"/>
      <c r="L2" s="110"/>
    </row>
    <row r="3" spans="2:12">
      <c r="D3" s="182"/>
      <c r="E3" s="182"/>
      <c r="F3" s="182"/>
      <c r="G3" s="182"/>
      <c r="H3" s="182"/>
      <c r="I3" s="182"/>
      <c r="J3" s="182"/>
      <c r="K3" s="110"/>
      <c r="L3" s="110"/>
    </row>
    <row r="4" spans="2:12">
      <c r="D4" s="182"/>
      <c r="E4" s="182"/>
      <c r="F4" s="182"/>
      <c r="G4" s="182"/>
      <c r="H4" s="182"/>
      <c r="I4" s="182"/>
      <c r="J4" s="182"/>
      <c r="K4" s="110"/>
      <c r="L4" s="110"/>
    </row>
    <row r="5" spans="2:12">
      <c r="D5" s="182"/>
      <c r="E5" s="182"/>
      <c r="F5" s="182"/>
      <c r="G5" s="182"/>
      <c r="H5" s="182"/>
      <c r="I5" s="182"/>
      <c r="J5" s="182"/>
      <c r="K5" s="111"/>
    </row>
    <row r="6" spans="2:12" ht="27">
      <c r="F6" s="112" t="s">
        <v>65</v>
      </c>
      <c r="I6" s="112"/>
    </row>
    <row r="7" spans="2:12" ht="16.5" thickBot="1"/>
    <row r="8" spans="2:12" s="117" customFormat="1" ht="16.5" thickBot="1">
      <c r="B8" s="113" t="s">
        <v>64</v>
      </c>
      <c r="C8" s="114" t="s">
        <v>63</v>
      </c>
      <c r="D8" s="115"/>
      <c r="E8" s="115"/>
      <c r="F8" s="115"/>
      <c r="G8" s="116"/>
      <c r="H8" s="185" t="s">
        <v>62</v>
      </c>
      <c r="I8" s="186"/>
      <c r="J8" s="187"/>
      <c r="K8" s="188"/>
    </row>
    <row r="10" spans="2:12">
      <c r="C10" s="52" t="s">
        <v>61</v>
      </c>
    </row>
    <row r="11" spans="2:12">
      <c r="B11" s="118" t="s">
        <v>60</v>
      </c>
      <c r="C11" s="119" t="s">
        <v>59</v>
      </c>
      <c r="D11" s="119"/>
      <c r="H11" s="120">
        <f>'(Abs)'!J21</f>
        <v>471224</v>
      </c>
      <c r="I11" s="121" t="s">
        <v>9</v>
      </c>
    </row>
    <row r="12" spans="2:12">
      <c r="B12" s="118" t="s">
        <v>58</v>
      </c>
      <c r="C12" s="119" t="s">
        <v>57</v>
      </c>
      <c r="D12" s="119"/>
      <c r="H12" s="120">
        <f>'(Abs)'!J75</f>
        <v>0</v>
      </c>
      <c r="I12" s="121" t="s">
        <v>9</v>
      </c>
    </row>
    <row r="13" spans="2:12" s="122" customFormat="1">
      <c r="H13" s="123"/>
      <c r="I13" s="124"/>
    </row>
    <row r="14" spans="2:12" s="122" customFormat="1">
      <c r="C14" s="52"/>
      <c r="H14" s="123"/>
      <c r="I14" s="124"/>
    </row>
    <row r="15" spans="2:12" s="122" customFormat="1">
      <c r="B15" s="118"/>
      <c r="C15" s="119"/>
      <c r="D15" s="125"/>
      <c r="H15" s="126"/>
      <c r="I15" s="127"/>
    </row>
    <row r="16" spans="2:12" s="122" customFormat="1">
      <c r="B16" s="118"/>
      <c r="C16" s="119"/>
      <c r="D16" s="125"/>
      <c r="H16" s="126"/>
      <c r="I16" s="127"/>
    </row>
    <row r="17" spans="2:9" s="122" customFormat="1">
      <c r="B17" s="118"/>
      <c r="C17" s="119"/>
      <c r="D17" s="125"/>
      <c r="H17" s="126"/>
      <c r="I17" s="127"/>
    </row>
    <row r="18" spans="2:9" s="122" customFormat="1">
      <c r="B18" s="128"/>
      <c r="C18" s="90"/>
      <c r="H18" s="123"/>
      <c r="I18" s="127"/>
    </row>
    <row r="19" spans="2:9">
      <c r="C19" s="52"/>
      <c r="I19" s="119"/>
    </row>
    <row r="20" spans="2:9">
      <c r="B20" s="118"/>
      <c r="C20" s="119"/>
      <c r="D20" s="119"/>
      <c r="H20" s="120"/>
      <c r="I20" s="127"/>
    </row>
    <row r="21" spans="2:9">
      <c r="B21" s="118"/>
      <c r="C21" s="119"/>
      <c r="D21" s="119"/>
      <c r="H21" s="120"/>
      <c r="I21" s="127"/>
    </row>
    <row r="22" spans="2:9">
      <c r="B22" s="118"/>
      <c r="C22" s="119"/>
      <c r="D22" s="119"/>
      <c r="H22" s="120"/>
      <c r="I22" s="121"/>
    </row>
    <row r="23" spans="2:9">
      <c r="B23" s="128"/>
      <c r="H23" s="129"/>
      <c r="I23" s="121"/>
    </row>
    <row r="24" spans="2:9">
      <c r="C24" s="52"/>
    </row>
    <row r="25" spans="2:9">
      <c r="B25" s="118"/>
      <c r="C25" s="119"/>
      <c r="D25" s="119"/>
      <c r="H25" s="120"/>
      <c r="I25" s="127"/>
    </row>
    <row r="26" spans="2:9">
      <c r="B26" s="128"/>
      <c r="H26" s="129"/>
      <c r="I26" s="121"/>
    </row>
    <row r="27" spans="2:9">
      <c r="C27" s="52"/>
    </row>
    <row r="28" spans="2:9">
      <c r="B28" s="118"/>
      <c r="C28" s="119"/>
      <c r="D28" s="119"/>
      <c r="H28" s="120"/>
      <c r="I28" s="127"/>
    </row>
    <row r="29" spans="2:9" s="122" customFormat="1">
      <c r="B29" s="118"/>
      <c r="C29" s="119"/>
      <c r="D29" s="119"/>
      <c r="E29" s="90"/>
      <c r="F29" s="90"/>
      <c r="G29" s="90"/>
      <c r="H29" s="120"/>
      <c r="I29" s="127"/>
    </row>
    <row r="30" spans="2:9" s="122" customFormat="1">
      <c r="B30" s="128"/>
      <c r="C30" s="90"/>
      <c r="D30" s="90"/>
      <c r="E30" s="90"/>
      <c r="F30" s="90"/>
      <c r="G30" s="90"/>
      <c r="H30" s="120"/>
      <c r="I30" s="127"/>
    </row>
    <row r="31" spans="2:9" s="122" customFormat="1">
      <c r="B31" s="90"/>
      <c r="C31" s="52"/>
      <c r="D31" s="90"/>
      <c r="E31" s="90"/>
      <c r="F31" s="90"/>
      <c r="G31" s="90"/>
      <c r="H31" s="90"/>
      <c r="I31" s="90"/>
    </row>
    <row r="32" spans="2:9" s="122" customFormat="1">
      <c r="B32" s="118"/>
      <c r="C32" s="119"/>
      <c r="D32" s="119"/>
      <c r="E32" s="90"/>
      <c r="F32" s="90"/>
      <c r="G32" s="90"/>
      <c r="H32" s="120"/>
      <c r="I32" s="127"/>
    </row>
    <row r="33" spans="1:11" s="122" customFormat="1" ht="16.5" thickBot="1">
      <c r="B33" s="128"/>
      <c r="C33" s="90"/>
      <c r="D33" s="90"/>
      <c r="E33" s="90"/>
      <c r="F33" s="90"/>
      <c r="G33" s="90"/>
      <c r="H33" s="120"/>
      <c r="I33" s="127"/>
    </row>
    <row r="34" spans="1:11" s="122" customFormat="1" ht="16.5" thickBot="1">
      <c r="F34" s="125"/>
      <c r="G34" s="109" t="s">
        <v>56</v>
      </c>
      <c r="H34" s="130">
        <f>SUM(H11:H20)</f>
        <v>471224</v>
      </c>
      <c r="I34" s="131" t="s">
        <v>9</v>
      </c>
      <c r="J34" s="132"/>
      <c r="K34" s="121"/>
    </row>
    <row r="35" spans="1:11" s="122" customFormat="1" ht="16.5" thickBot="1">
      <c r="F35" s="125"/>
      <c r="G35" s="109"/>
      <c r="H35" s="133"/>
      <c r="I35" s="121"/>
      <c r="J35" s="132"/>
      <c r="K35" s="121"/>
    </row>
    <row r="36" spans="1:11" s="122" customFormat="1" ht="16.5" thickBot="1">
      <c r="F36" s="125"/>
      <c r="G36" s="118" t="s">
        <v>55</v>
      </c>
      <c r="H36" s="134">
        <f>ROUND(SUM(H34),-3)</f>
        <v>471000</v>
      </c>
      <c r="I36" s="135" t="s">
        <v>9</v>
      </c>
      <c r="J36" s="132"/>
      <c r="K36" s="121"/>
    </row>
    <row r="37" spans="1:11" s="122" customFormat="1">
      <c r="F37" s="125"/>
      <c r="G37" s="118"/>
      <c r="H37" s="136"/>
      <c r="I37" s="137"/>
      <c r="J37" s="132"/>
      <c r="K37" s="121"/>
    </row>
    <row r="38" spans="1:11" s="122" customFormat="1">
      <c r="G38" s="128"/>
      <c r="H38" s="136"/>
      <c r="I38" s="137"/>
      <c r="J38" s="132"/>
      <c r="K38" s="121"/>
    </row>
    <row r="39" spans="1:11" s="122" customFormat="1">
      <c r="G39" s="128"/>
      <c r="H39" s="136"/>
      <c r="I39" s="137"/>
      <c r="J39" s="132"/>
      <c r="K39" s="121"/>
    </row>
    <row r="40" spans="1:11" s="122" customFormat="1">
      <c r="A40" s="90"/>
      <c r="B40" s="117"/>
      <c r="C40" s="138" t="s">
        <v>54</v>
      </c>
      <c r="D40" s="138"/>
      <c r="E40" s="139"/>
      <c r="F40" s="90"/>
      <c r="G40" s="184" t="s">
        <v>53</v>
      </c>
      <c r="H40" s="184"/>
      <c r="I40" s="184"/>
      <c r="J40" s="184"/>
      <c r="K40" s="184"/>
    </row>
    <row r="41" spans="1:11">
      <c r="A41" s="183" t="s">
        <v>66</v>
      </c>
      <c r="B41" s="183"/>
      <c r="C41" s="183"/>
      <c r="D41" s="183"/>
      <c r="E41" s="183"/>
      <c r="F41" s="140"/>
      <c r="G41" s="183" t="s">
        <v>67</v>
      </c>
      <c r="H41" s="183"/>
      <c r="I41" s="183"/>
      <c r="J41" s="183"/>
      <c r="K41" s="183"/>
    </row>
    <row r="42" spans="1:11">
      <c r="C42" s="140" t="s">
        <v>52</v>
      </c>
      <c r="D42" s="140"/>
      <c r="E42" s="140"/>
      <c r="G42" s="183" t="s">
        <v>52</v>
      </c>
      <c r="H42" s="183"/>
      <c r="I42" s="183"/>
      <c r="J42" s="183"/>
      <c r="K42" s="183"/>
    </row>
    <row r="44" spans="1:11">
      <c r="F44" s="141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80"/>
  <sheetViews>
    <sheetView view="pageBreakPreview" topLeftCell="A49" workbookViewId="0">
      <selection activeCell="I19" sqref="I19"/>
    </sheetView>
  </sheetViews>
  <sheetFormatPr defaultRowHeight="15"/>
  <cols>
    <col min="1" max="1" width="5.7109375" style="47" customWidth="1"/>
    <col min="2" max="2" width="16.5703125" style="48" customWidth="1"/>
    <col min="3" max="3" width="20.7109375" style="48" customWidth="1"/>
    <col min="4" max="4" width="10.5703125" style="48" customWidth="1"/>
    <col min="5" max="5" width="4.85546875" style="48" customWidth="1"/>
    <col min="6" max="6" width="8" style="48" customWidth="1"/>
    <col min="7" max="7" width="0.85546875" style="48" customWidth="1"/>
    <col min="8" max="8" width="3.42578125" style="74" customWidth="1"/>
    <col min="9" max="9" width="8.140625" style="48" customWidth="1"/>
    <col min="10" max="10" width="12.7109375" style="48" customWidth="1"/>
    <col min="11" max="11" width="2.28515625" style="48" customWidth="1"/>
    <col min="12" max="12" width="4.140625" style="48" customWidth="1"/>
    <col min="13" max="13" width="11.28515625" style="48" bestFit="1" customWidth="1"/>
    <col min="14" max="16384" width="9.140625" style="48"/>
  </cols>
  <sheetData>
    <row r="1" spans="1:11" ht="15" customHeight="1">
      <c r="A1" s="47" t="s">
        <v>6</v>
      </c>
      <c r="B1" s="47"/>
      <c r="C1" s="190" t="s">
        <v>299</v>
      </c>
      <c r="D1" s="190"/>
      <c r="E1" s="190"/>
      <c r="F1" s="190"/>
      <c r="G1" s="190"/>
      <c r="H1" s="190"/>
      <c r="I1" s="190"/>
      <c r="J1" s="190"/>
      <c r="K1" s="190"/>
    </row>
    <row r="2" spans="1:11" ht="18" customHeight="1">
      <c r="C2" s="190"/>
      <c r="D2" s="190"/>
      <c r="E2" s="190"/>
      <c r="F2" s="190"/>
      <c r="G2" s="190"/>
      <c r="H2" s="190"/>
      <c r="I2" s="190"/>
      <c r="J2" s="190"/>
      <c r="K2" s="190"/>
    </row>
    <row r="3" spans="1:11" ht="18" customHeight="1">
      <c r="C3" s="190"/>
      <c r="D3" s="190"/>
      <c r="E3" s="190"/>
      <c r="F3" s="190"/>
      <c r="G3" s="190"/>
      <c r="H3" s="190"/>
      <c r="I3" s="190"/>
      <c r="J3" s="190"/>
      <c r="K3" s="190"/>
    </row>
    <row r="4" spans="1:11" ht="15" customHeight="1" thickBot="1">
      <c r="C4" s="47"/>
      <c r="D4" s="49" t="s">
        <v>314</v>
      </c>
      <c r="E4" s="50"/>
      <c r="F4" s="50"/>
      <c r="G4" s="51"/>
      <c r="H4" s="52"/>
    </row>
    <row r="5" spans="1:11" ht="15" customHeight="1" thickBot="1">
      <c r="A5" s="53" t="s">
        <v>5</v>
      </c>
      <c r="B5" s="54" t="s">
        <v>14</v>
      </c>
      <c r="C5" s="55"/>
      <c r="D5" s="56" t="s">
        <v>13</v>
      </c>
      <c r="E5" s="55"/>
      <c r="F5" s="55" t="s">
        <v>12</v>
      </c>
      <c r="G5" s="56"/>
      <c r="H5" s="57"/>
      <c r="I5" s="58" t="s">
        <v>10</v>
      </c>
      <c r="J5" s="55" t="s">
        <v>11</v>
      </c>
      <c r="K5" s="59"/>
    </row>
    <row r="6" spans="1:11" ht="18" customHeight="1">
      <c r="A6" s="60"/>
      <c r="B6" s="31" t="s">
        <v>78</v>
      </c>
      <c r="D6" s="60"/>
      <c r="E6" s="60"/>
      <c r="F6" s="60"/>
      <c r="G6" s="60"/>
      <c r="H6" s="61"/>
      <c r="I6" s="60"/>
      <c r="J6" s="60"/>
      <c r="K6" s="60"/>
    </row>
    <row r="7" spans="1:11" ht="14.1" customHeight="1">
      <c r="A7" s="60"/>
      <c r="B7" s="31" t="s">
        <v>48</v>
      </c>
      <c r="D7" s="60"/>
      <c r="E7" s="60"/>
      <c r="F7" s="60"/>
      <c r="G7" s="60"/>
      <c r="H7" s="61"/>
      <c r="I7" s="60"/>
      <c r="J7" s="60"/>
      <c r="K7" s="60"/>
    </row>
    <row r="8" spans="1:11" ht="14.1" customHeight="1">
      <c r="A8" s="62">
        <v>1</v>
      </c>
      <c r="B8" s="63" t="s">
        <v>244</v>
      </c>
      <c r="C8" s="64"/>
      <c r="D8" s="65"/>
      <c r="E8" s="66"/>
      <c r="F8" s="67"/>
      <c r="G8" s="68"/>
      <c r="H8" s="69"/>
      <c r="I8" s="70"/>
      <c r="J8" s="71"/>
      <c r="K8" s="72"/>
    </row>
    <row r="9" spans="1:11" ht="14.1" customHeight="1">
      <c r="A9" s="62"/>
      <c r="B9" s="63" t="s">
        <v>308</v>
      </c>
      <c r="C9" s="64"/>
      <c r="D9" s="65">
        <v>3578</v>
      </c>
      <c r="E9" s="66" t="s">
        <v>8</v>
      </c>
      <c r="F9" s="67">
        <v>121</v>
      </c>
      <c r="G9" s="68" t="s">
        <v>7</v>
      </c>
      <c r="H9" s="69">
        <v>0</v>
      </c>
      <c r="I9" s="70" t="s">
        <v>80</v>
      </c>
      <c r="J9" s="71">
        <f>IF(MID(I9,1,2)=("P."),(ROUND(D9*((F9)+(H9/100)),)),IF(MID(I9,1,2)=("%o"),(ROUND(D9*(((F9)+(H9/100))/1000),)),IF(MID(I9,1,2)=("Ea"),(ROUND(D9*((F9)+(H9/100)),)),ROUND(D9*(((F9)+(H9/100))/100),))))</f>
        <v>4329</v>
      </c>
      <c r="K9" s="72" t="s">
        <v>9</v>
      </c>
    </row>
    <row r="10" spans="1:11" ht="14.1" customHeight="1">
      <c r="A10" s="62"/>
      <c r="B10" s="63"/>
      <c r="C10" s="64"/>
      <c r="D10" s="189" t="s">
        <v>309</v>
      </c>
      <c r="E10" s="189"/>
      <c r="F10" s="189"/>
      <c r="G10" s="189"/>
      <c r="H10" s="189"/>
      <c r="I10" s="189"/>
      <c r="J10" s="189"/>
      <c r="K10" s="189"/>
    </row>
    <row r="11" spans="1:11" ht="14.1" customHeight="1">
      <c r="A11" s="62">
        <v>2</v>
      </c>
      <c r="B11" s="63" t="s">
        <v>335</v>
      </c>
      <c r="C11" s="64"/>
      <c r="D11" s="65">
        <v>3578</v>
      </c>
      <c r="E11" s="66" t="s">
        <v>8</v>
      </c>
      <c r="F11" s="67">
        <v>660</v>
      </c>
      <c r="G11" s="68" t="s">
        <v>7</v>
      </c>
      <c r="H11" s="69">
        <v>0</v>
      </c>
      <c r="I11" s="70" t="s">
        <v>80</v>
      </c>
      <c r="J11" s="71">
        <f>IF(MID(I11,1,2)=("P."),(ROUND(D11*((F11)+(H11/100)),)),IF(MID(I11,1,2)=("%o"),(ROUND(D11*(((F11)+(H11/100))/1000),)),IF(MID(I11,1,2)=("Ea"),(ROUND(D11*((F11)+(H11/100)),)),ROUND(D11*(((F11)+(H11/100))/100),))))</f>
        <v>23615</v>
      </c>
      <c r="K11" s="72" t="s">
        <v>9</v>
      </c>
    </row>
    <row r="12" spans="1:11" ht="14.1" customHeight="1">
      <c r="A12" s="62"/>
      <c r="B12" s="63" t="s">
        <v>336</v>
      </c>
      <c r="C12" s="64"/>
      <c r="D12" s="189" t="s">
        <v>310</v>
      </c>
      <c r="E12" s="189"/>
      <c r="F12" s="189"/>
      <c r="G12" s="189"/>
      <c r="H12" s="189"/>
      <c r="I12" s="189"/>
      <c r="J12" s="189"/>
      <c r="K12" s="189"/>
    </row>
    <row r="13" spans="1:11" ht="14.1" customHeight="1">
      <c r="A13" s="62">
        <v>3</v>
      </c>
      <c r="B13" s="48" t="s">
        <v>245</v>
      </c>
      <c r="C13" s="63"/>
      <c r="D13" s="65"/>
      <c r="E13" s="66"/>
      <c r="F13" s="67"/>
      <c r="G13" s="68"/>
      <c r="H13" s="69"/>
      <c r="I13" s="70"/>
      <c r="J13" s="71"/>
      <c r="K13" s="72"/>
    </row>
    <row r="14" spans="1:11" ht="14.1" customHeight="1">
      <c r="A14" s="62"/>
      <c r="B14" s="48" t="s">
        <v>246</v>
      </c>
      <c r="C14" s="63"/>
      <c r="D14" s="65">
        <v>3578</v>
      </c>
      <c r="E14" s="66" t="s">
        <v>8</v>
      </c>
      <c r="F14" s="67">
        <v>3015</v>
      </c>
      <c r="G14" s="68" t="s">
        <v>7</v>
      </c>
      <c r="H14" s="69">
        <v>76</v>
      </c>
      <c r="I14" s="70" t="s">
        <v>80</v>
      </c>
      <c r="J14" s="71">
        <v>107902</v>
      </c>
      <c r="K14" s="72" t="s">
        <v>9</v>
      </c>
    </row>
    <row r="15" spans="1:11" ht="14.1" customHeight="1">
      <c r="A15" s="62"/>
      <c r="B15" s="73"/>
      <c r="C15" s="73"/>
      <c r="D15" s="189" t="s">
        <v>311</v>
      </c>
      <c r="E15" s="189"/>
      <c r="F15" s="189"/>
      <c r="G15" s="189"/>
      <c r="H15" s="189"/>
      <c r="I15" s="189"/>
      <c r="J15" s="189"/>
      <c r="K15" s="189"/>
    </row>
    <row r="16" spans="1:11" ht="14.1" customHeight="1">
      <c r="A16" s="60">
        <v>4</v>
      </c>
      <c r="B16" s="48" t="s">
        <v>338</v>
      </c>
      <c r="D16" s="65">
        <v>14155</v>
      </c>
      <c r="E16" s="66" t="s">
        <v>8</v>
      </c>
      <c r="F16" s="67">
        <v>1043</v>
      </c>
      <c r="G16" s="68" t="s">
        <v>7</v>
      </c>
      <c r="H16" s="69">
        <v>90</v>
      </c>
      <c r="I16" s="70" t="s">
        <v>80</v>
      </c>
      <c r="J16" s="71">
        <f>IF(MID(I16,1,2)=("P."),(ROUND(D16*((F16)+(H16/100)),)),IF(MID(I16,1,2)=("%o"),(ROUND(D16*(((F16)+(H16/100))/1000),)),IF(MID(I16,1,2)=("Ea"),(ROUND(D16*((F16)+(H16/100)),)),ROUND(D16*(((F16)+(H16/100))/100),))))</f>
        <v>147764</v>
      </c>
      <c r="K16" s="72" t="s">
        <v>9</v>
      </c>
    </row>
    <row r="17" spans="1:11" ht="14.1" customHeight="1">
      <c r="A17" s="62"/>
      <c r="B17" s="73"/>
      <c r="C17" s="73"/>
      <c r="D17" s="189" t="s">
        <v>312</v>
      </c>
      <c r="E17" s="189"/>
      <c r="F17" s="189"/>
      <c r="G17" s="189"/>
      <c r="H17" s="189"/>
      <c r="I17" s="189"/>
      <c r="J17" s="189"/>
      <c r="K17" s="189"/>
    </row>
    <row r="18" spans="1:11" ht="14.1" customHeight="1">
      <c r="A18" s="62">
        <v>5</v>
      </c>
      <c r="B18" s="63" t="s">
        <v>257</v>
      </c>
      <c r="C18" s="63"/>
      <c r="D18" s="65"/>
      <c r="E18" s="66"/>
      <c r="F18" s="67"/>
      <c r="G18" s="68"/>
      <c r="H18" s="69"/>
      <c r="I18" s="70"/>
      <c r="J18" s="71"/>
      <c r="K18" s="72"/>
    </row>
    <row r="19" spans="1:11" ht="14.1" customHeight="1">
      <c r="A19" s="62"/>
      <c r="B19" s="63" t="s">
        <v>258</v>
      </c>
      <c r="C19" s="63"/>
      <c r="D19" s="65">
        <f>Mes!J110</f>
        <v>1050</v>
      </c>
      <c r="E19" s="66" t="s">
        <v>8</v>
      </c>
      <c r="F19" s="67">
        <v>178</v>
      </c>
      <c r="G19" s="68" t="s">
        <v>7</v>
      </c>
      <c r="H19" s="69">
        <v>68</v>
      </c>
      <c r="I19" s="70" t="s">
        <v>4</v>
      </c>
      <c r="J19" s="71">
        <f>IF(MID(I19,1,2)=("P."),(ROUND(D19*((F19)+(H19/100)),)),IF(MID(I19,1,2)=("%o"),(ROUND(D19*(((F19)+(H19/100))/1000),)),IF(MID(I19,1,2)=("Ea"),(ROUND(D19*((F19)+(H19/100)),)),ROUND(D19*(((F19)+(H19/100))/100),))))</f>
        <v>187614</v>
      </c>
      <c r="K19" s="72" t="s">
        <v>9</v>
      </c>
    </row>
    <row r="20" spans="1:11" ht="14.1" customHeight="1">
      <c r="A20" s="62"/>
      <c r="B20" s="63" t="s">
        <v>337</v>
      </c>
      <c r="C20" s="63"/>
      <c r="D20" s="189" t="s">
        <v>313</v>
      </c>
      <c r="E20" s="189"/>
      <c r="F20" s="189"/>
      <c r="G20" s="189"/>
      <c r="H20" s="189"/>
      <c r="I20" s="189"/>
      <c r="J20" s="189"/>
      <c r="K20" s="189"/>
    </row>
    <row r="21" spans="1:11" ht="14.1" customHeight="1">
      <c r="A21" s="60"/>
      <c r="B21" s="63"/>
      <c r="C21" s="63"/>
      <c r="D21" s="65"/>
      <c r="E21" s="87"/>
      <c r="F21" s="87"/>
      <c r="G21" s="87"/>
      <c r="H21" s="82"/>
      <c r="I21" s="88" t="s">
        <v>50</v>
      </c>
      <c r="J21" s="152">
        <f>SUM(J8:J19)</f>
        <v>471224</v>
      </c>
      <c r="K21" s="153" t="s">
        <v>9</v>
      </c>
    </row>
    <row r="22" spans="1:11" ht="14.1" customHeight="1">
      <c r="A22" s="60"/>
      <c r="B22" s="77"/>
      <c r="C22" s="87"/>
      <c r="D22" s="87"/>
      <c r="E22" s="75"/>
      <c r="F22" s="67"/>
      <c r="G22" s="68"/>
      <c r="H22" s="69"/>
      <c r="I22" s="89"/>
      <c r="J22" s="102"/>
      <c r="K22" s="76"/>
    </row>
    <row r="23" spans="1:11" ht="14.1" customHeight="1">
      <c r="A23" s="60"/>
      <c r="B23" s="31" t="s">
        <v>79</v>
      </c>
      <c r="C23" s="60"/>
      <c r="D23" s="60"/>
      <c r="E23" s="60"/>
      <c r="F23" s="60"/>
      <c r="G23" s="60"/>
      <c r="H23" s="61"/>
      <c r="I23" s="60"/>
      <c r="J23" s="60"/>
      <c r="K23" s="60"/>
    </row>
    <row r="24" spans="1:11" ht="14.1" customHeight="1">
      <c r="A24" s="60"/>
      <c r="B24" s="31" t="s">
        <v>49</v>
      </c>
      <c r="C24" s="60"/>
      <c r="D24" s="60"/>
      <c r="E24" s="74"/>
      <c r="F24" s="80"/>
      <c r="G24" s="81"/>
      <c r="H24" s="82"/>
      <c r="I24" s="83"/>
      <c r="J24" s="84"/>
      <c r="K24" s="85"/>
    </row>
    <row r="25" spans="1:11" ht="14.1" customHeight="1">
      <c r="A25" s="60">
        <v>1</v>
      </c>
      <c r="B25" s="96" t="s">
        <v>89</v>
      </c>
      <c r="C25" s="63"/>
      <c r="D25" s="95"/>
      <c r="E25" s="74"/>
      <c r="F25" s="80"/>
      <c r="G25" s="81"/>
      <c r="H25" s="82"/>
      <c r="I25" s="83"/>
      <c r="J25" s="84"/>
      <c r="K25" s="85"/>
    </row>
    <row r="26" spans="1:11" ht="14.1" customHeight="1">
      <c r="A26" s="60"/>
      <c r="B26" s="96" t="s">
        <v>90</v>
      </c>
      <c r="C26" s="63"/>
      <c r="D26" s="95"/>
      <c r="E26" s="74"/>
      <c r="F26" s="80"/>
      <c r="G26" s="81"/>
      <c r="H26" s="82"/>
      <c r="I26" s="83"/>
      <c r="J26" s="84"/>
      <c r="K26" s="85"/>
    </row>
    <row r="27" spans="1:11" ht="14.1" customHeight="1">
      <c r="A27" s="60"/>
      <c r="B27" s="96" t="s">
        <v>71</v>
      </c>
      <c r="C27" s="63"/>
      <c r="D27" s="95"/>
      <c r="E27" s="74"/>
      <c r="F27" s="80"/>
      <c r="G27" s="81"/>
      <c r="H27" s="82"/>
      <c r="I27" s="83"/>
      <c r="J27" s="84"/>
      <c r="K27" s="85"/>
    </row>
    <row r="28" spans="1:11" ht="14.1" customHeight="1">
      <c r="A28" s="60"/>
      <c r="B28" s="96" t="s">
        <v>72</v>
      </c>
      <c r="C28" s="63"/>
      <c r="D28" s="95"/>
      <c r="E28" s="74"/>
      <c r="F28" s="80"/>
      <c r="G28" s="81"/>
      <c r="H28" s="82"/>
      <c r="I28" s="83"/>
      <c r="J28" s="84"/>
      <c r="K28" s="85"/>
    </row>
    <row r="29" spans="1:11" ht="14.1" customHeight="1">
      <c r="A29" s="60"/>
      <c r="B29" s="96" t="s">
        <v>73</v>
      </c>
      <c r="C29" s="63"/>
      <c r="D29" s="95"/>
      <c r="E29" s="74"/>
      <c r="F29" s="80"/>
      <c r="G29" s="81"/>
      <c r="H29" s="82"/>
      <c r="I29" s="83"/>
      <c r="J29" s="84"/>
      <c r="K29" s="85"/>
    </row>
    <row r="30" spans="1:11" ht="14.1" customHeight="1">
      <c r="A30" s="60"/>
      <c r="B30" s="96" t="s">
        <v>74</v>
      </c>
      <c r="C30" s="63"/>
      <c r="D30" s="95"/>
      <c r="E30" s="74"/>
      <c r="F30" s="80"/>
      <c r="G30" s="81"/>
      <c r="H30" s="82"/>
      <c r="I30" s="83"/>
      <c r="J30" s="84"/>
      <c r="K30" s="85"/>
    </row>
    <row r="31" spans="1:11" ht="14.1" customHeight="1">
      <c r="A31" s="60"/>
      <c r="B31" s="96" t="s">
        <v>75</v>
      </c>
      <c r="C31" s="63"/>
      <c r="D31" s="95"/>
      <c r="E31" s="74"/>
      <c r="F31" s="80"/>
      <c r="G31" s="81"/>
      <c r="H31" s="82"/>
      <c r="I31" s="83"/>
      <c r="J31" s="84"/>
      <c r="K31" s="85"/>
    </row>
    <row r="32" spans="1:11" ht="14.1" customHeight="1">
      <c r="A32" s="60"/>
      <c r="B32" s="96" t="s">
        <v>76</v>
      </c>
      <c r="C32" s="63"/>
      <c r="D32" s="95"/>
      <c r="E32" s="74"/>
      <c r="F32" s="80"/>
      <c r="G32" s="81"/>
      <c r="H32" s="82"/>
      <c r="I32" s="83"/>
      <c r="J32" s="84"/>
      <c r="K32" s="85"/>
    </row>
    <row r="33" spans="1:11" ht="14.1" customHeight="1">
      <c r="A33" s="60"/>
      <c r="B33" s="96" t="s">
        <v>77</v>
      </c>
      <c r="C33" s="63"/>
      <c r="D33" s="95"/>
    </row>
    <row r="34" spans="1:11" ht="14.1" customHeight="1">
      <c r="A34" s="60"/>
      <c r="B34" s="63" t="s">
        <v>68</v>
      </c>
      <c r="C34" s="63"/>
      <c r="D34" s="65">
        <f>Mes!J121</f>
        <v>11920</v>
      </c>
      <c r="E34" s="66" t="s">
        <v>8</v>
      </c>
      <c r="F34" s="67"/>
      <c r="G34" s="68"/>
      <c r="H34" s="69"/>
      <c r="I34" s="70" t="s">
        <v>4</v>
      </c>
      <c r="J34" s="71"/>
      <c r="K34" s="72"/>
    </row>
    <row r="35" spans="1:11" ht="14.1" customHeight="1">
      <c r="A35" s="60"/>
      <c r="B35" s="63"/>
      <c r="C35" s="63"/>
      <c r="D35" s="65"/>
      <c r="E35" s="66"/>
      <c r="F35" s="67"/>
      <c r="G35" s="68"/>
      <c r="H35" s="69"/>
      <c r="I35" s="70"/>
      <c r="J35" s="71"/>
      <c r="K35" s="72"/>
    </row>
    <row r="36" spans="1:11" ht="14.1" customHeight="1">
      <c r="A36" s="62">
        <v>2</v>
      </c>
      <c r="B36" s="106" t="s">
        <v>101</v>
      </c>
      <c r="C36" s="73"/>
      <c r="D36" s="65"/>
      <c r="E36" s="75"/>
      <c r="F36" s="67"/>
      <c r="G36" s="68"/>
      <c r="H36" s="69"/>
      <c r="I36" s="70"/>
      <c r="J36" s="71"/>
      <c r="K36" s="76"/>
    </row>
    <row r="37" spans="1:11" ht="14.1" customHeight="1">
      <c r="A37" s="62"/>
      <c r="B37" s="106" t="s">
        <v>102</v>
      </c>
      <c r="C37" s="73"/>
      <c r="D37" s="65"/>
      <c r="E37" s="75"/>
      <c r="F37" s="67"/>
      <c r="G37" s="68"/>
      <c r="H37" s="69"/>
      <c r="I37" s="70"/>
      <c r="J37" s="71"/>
      <c r="K37" s="76"/>
    </row>
    <row r="38" spans="1:11" ht="14.1" customHeight="1">
      <c r="A38" s="62"/>
      <c r="B38" s="106" t="s">
        <v>103</v>
      </c>
      <c r="C38" s="73"/>
      <c r="D38" s="65"/>
      <c r="E38" s="75"/>
      <c r="F38" s="67"/>
      <c r="G38" s="68"/>
      <c r="H38" s="69"/>
      <c r="I38" s="70"/>
      <c r="J38" s="71"/>
      <c r="K38" s="76"/>
    </row>
    <row r="39" spans="1:11" ht="14.1" customHeight="1">
      <c r="A39" s="62"/>
      <c r="B39" s="107" t="s">
        <v>104</v>
      </c>
      <c r="C39" s="73"/>
      <c r="D39" s="32"/>
      <c r="E39" s="33"/>
      <c r="F39" s="15"/>
      <c r="G39" s="34"/>
      <c r="H39" s="33"/>
      <c r="I39" s="34"/>
      <c r="J39" s="15"/>
      <c r="K39" s="33"/>
    </row>
    <row r="40" spans="1:11" ht="14.1" customHeight="1">
      <c r="A40" s="7"/>
      <c r="B40" s="108" t="s">
        <v>105</v>
      </c>
      <c r="C40" s="14"/>
      <c r="D40" s="65">
        <f>Mes!J187</f>
        <v>29630.600000000002</v>
      </c>
      <c r="E40" s="75" t="s">
        <v>8</v>
      </c>
      <c r="F40" s="67"/>
      <c r="G40" s="68"/>
      <c r="H40" s="69"/>
      <c r="I40" s="70" t="s">
        <v>4</v>
      </c>
      <c r="J40" s="71"/>
      <c r="K40" s="76"/>
    </row>
    <row r="41" spans="1:11" ht="14.1" customHeight="1">
      <c r="A41" s="7"/>
      <c r="B41" s="108"/>
      <c r="C41" s="14"/>
      <c r="D41" s="65"/>
      <c r="E41" s="75"/>
      <c r="F41" s="67"/>
      <c r="G41" s="68"/>
      <c r="H41" s="69"/>
      <c r="I41" s="70"/>
      <c r="J41" s="71"/>
      <c r="K41" s="76"/>
    </row>
    <row r="42" spans="1:11" ht="14.1" customHeight="1">
      <c r="A42" s="60">
        <v>3</v>
      </c>
      <c r="B42" s="43" t="s">
        <v>289</v>
      </c>
      <c r="C42" s="93"/>
      <c r="D42" s="100"/>
      <c r="E42" s="74"/>
      <c r="F42" s="80"/>
      <c r="G42" s="81"/>
      <c r="H42" s="82"/>
      <c r="I42" s="83"/>
      <c r="J42" s="84"/>
      <c r="K42" s="148"/>
    </row>
    <row r="43" spans="1:11" ht="14.1" customHeight="1">
      <c r="A43" s="60"/>
      <c r="B43" s="43" t="s">
        <v>290</v>
      </c>
      <c r="C43" s="93"/>
      <c r="D43" s="78"/>
      <c r="E43" s="79"/>
      <c r="F43" s="80"/>
      <c r="G43" s="81"/>
      <c r="H43" s="82"/>
      <c r="I43" s="83"/>
      <c r="J43" s="84"/>
      <c r="K43" s="72"/>
    </row>
    <row r="44" spans="1:11" ht="14.1" customHeight="1">
      <c r="A44" s="60"/>
      <c r="B44" s="94" t="s">
        <v>293</v>
      </c>
      <c r="C44" s="93"/>
      <c r="D44" s="78"/>
      <c r="E44" s="79"/>
      <c r="F44" s="80"/>
      <c r="G44" s="81"/>
      <c r="H44" s="82"/>
      <c r="I44" s="83"/>
      <c r="J44" s="84"/>
      <c r="K44" s="72"/>
    </row>
    <row r="45" spans="1:11" ht="14.1" customHeight="1">
      <c r="A45" s="62"/>
      <c r="B45" s="63" t="s">
        <v>294</v>
      </c>
      <c r="C45" s="63"/>
      <c r="D45" s="78"/>
      <c r="E45" s="74"/>
      <c r="F45" s="80"/>
      <c r="G45" s="81"/>
      <c r="H45" s="82"/>
      <c r="I45" s="83"/>
      <c r="J45" s="84"/>
      <c r="K45" s="86"/>
    </row>
    <row r="46" spans="1:11" ht="14.1" customHeight="1">
      <c r="A46" s="62"/>
      <c r="B46" s="48" t="s">
        <v>295</v>
      </c>
      <c r="C46" s="149"/>
      <c r="D46" s="150"/>
      <c r="E46" s="75"/>
      <c r="F46" s="89"/>
      <c r="G46" s="151"/>
      <c r="H46" s="69"/>
      <c r="I46" s="89"/>
      <c r="J46" s="102"/>
      <c r="K46" s="72"/>
    </row>
    <row r="47" spans="1:11" ht="14.1" customHeight="1">
      <c r="A47" s="62"/>
      <c r="B47" s="63" t="s">
        <v>296</v>
      </c>
      <c r="C47" s="149"/>
      <c r="D47" s="150"/>
      <c r="E47" s="75"/>
      <c r="F47" s="89"/>
      <c r="G47" s="151"/>
      <c r="H47" s="69"/>
      <c r="I47" s="89"/>
      <c r="J47" s="102"/>
      <c r="K47" s="72"/>
    </row>
    <row r="48" spans="1:11" ht="14.1" customHeight="1">
      <c r="A48" s="62"/>
      <c r="B48" s="63" t="s">
        <v>297</v>
      </c>
      <c r="C48" s="149"/>
      <c r="D48" s="150"/>
      <c r="E48" s="75"/>
      <c r="F48" s="89"/>
      <c r="G48" s="151"/>
      <c r="H48" s="69"/>
      <c r="I48" s="89"/>
      <c r="J48" s="102"/>
      <c r="K48" s="72"/>
    </row>
    <row r="49" spans="1:11" ht="14.1" customHeight="1">
      <c r="A49" s="62"/>
      <c r="B49" s="63" t="s">
        <v>298</v>
      </c>
      <c r="C49" s="149"/>
      <c r="D49" s="91">
        <v>5106</v>
      </c>
      <c r="E49" s="86" t="s">
        <v>8</v>
      </c>
      <c r="F49" s="67"/>
      <c r="G49" s="92"/>
      <c r="H49" s="69"/>
      <c r="I49" s="70" t="s">
        <v>4</v>
      </c>
      <c r="J49" s="71"/>
      <c r="K49" s="85"/>
    </row>
    <row r="50" spans="1:11" ht="14.1" customHeight="1">
      <c r="A50" s="62"/>
      <c r="B50" s="63"/>
      <c r="C50" s="149"/>
      <c r="D50" s="91"/>
      <c r="E50" s="86"/>
      <c r="F50" s="67"/>
      <c r="G50" s="92"/>
      <c r="H50" s="69"/>
      <c r="I50" s="70"/>
      <c r="J50" s="71"/>
      <c r="K50" s="85"/>
    </row>
    <row r="51" spans="1:11" ht="14.1" customHeight="1">
      <c r="A51" s="60">
        <v>4</v>
      </c>
      <c r="B51" s="77" t="s">
        <v>247</v>
      </c>
      <c r="C51" s="60"/>
      <c r="D51" s="60"/>
      <c r="E51" s="60"/>
      <c r="F51" s="60"/>
      <c r="G51" s="60"/>
      <c r="H51" s="61"/>
      <c r="I51" s="60"/>
      <c r="J51" s="60"/>
      <c r="K51" s="60"/>
    </row>
    <row r="52" spans="1:11" ht="14.1" customHeight="1">
      <c r="A52" s="48"/>
      <c r="B52" s="77" t="s">
        <v>248</v>
      </c>
      <c r="C52" s="60"/>
      <c r="D52" s="60"/>
      <c r="E52" s="60"/>
      <c r="F52" s="60"/>
      <c r="G52" s="60"/>
      <c r="H52" s="61"/>
      <c r="I52" s="60"/>
      <c r="J52" s="60"/>
      <c r="K52" s="60"/>
    </row>
    <row r="53" spans="1:11" ht="14.1" customHeight="1">
      <c r="A53" s="48"/>
      <c r="B53" s="77" t="s">
        <v>249</v>
      </c>
      <c r="C53" s="60"/>
      <c r="D53" s="60"/>
      <c r="E53" s="60"/>
      <c r="F53" s="60"/>
      <c r="G53" s="60"/>
      <c r="H53" s="61"/>
      <c r="I53" s="60"/>
      <c r="J53" s="60"/>
      <c r="K53" s="60"/>
    </row>
    <row r="54" spans="1:11" ht="14.1" customHeight="1">
      <c r="A54" s="48"/>
      <c r="B54" s="77" t="s">
        <v>250</v>
      </c>
      <c r="C54" s="60"/>
      <c r="D54" s="60"/>
      <c r="E54" s="60"/>
      <c r="F54" s="60"/>
      <c r="G54" s="60"/>
      <c r="H54" s="61"/>
      <c r="I54" s="60"/>
      <c r="J54" s="60"/>
      <c r="K54" s="60"/>
    </row>
    <row r="55" spans="1:11" ht="14.1" customHeight="1">
      <c r="A55" s="60"/>
      <c r="B55" s="77" t="s">
        <v>251</v>
      </c>
      <c r="C55" s="60"/>
      <c r="D55" s="65">
        <f>Mes!J197</f>
        <v>480</v>
      </c>
      <c r="E55" s="66" t="s">
        <v>8</v>
      </c>
      <c r="F55" s="67"/>
      <c r="G55" s="68"/>
      <c r="H55" s="69"/>
      <c r="I55" s="70" t="s">
        <v>4</v>
      </c>
      <c r="J55" s="71"/>
      <c r="K55" s="72"/>
    </row>
    <row r="56" spans="1:11" ht="14.1" customHeight="1">
      <c r="A56" s="60"/>
      <c r="B56" s="77"/>
      <c r="C56" s="60"/>
      <c r="D56" s="65"/>
      <c r="E56" s="66"/>
      <c r="F56" s="67"/>
      <c r="G56" s="68"/>
      <c r="H56" s="69"/>
      <c r="I56" s="70"/>
      <c r="J56" s="71"/>
      <c r="K56" s="72"/>
    </row>
    <row r="57" spans="1:11" ht="14.1" customHeight="1">
      <c r="A57" s="62">
        <v>5</v>
      </c>
      <c r="B57" s="144" t="s">
        <v>266</v>
      </c>
      <c r="C57" s="63"/>
      <c r="D57" s="91"/>
      <c r="E57" s="86"/>
      <c r="F57" s="67"/>
      <c r="G57" s="92"/>
      <c r="H57" s="69"/>
      <c r="I57" s="70"/>
      <c r="J57" s="71"/>
      <c r="K57" s="72"/>
    </row>
    <row r="58" spans="1:11" ht="14.1" customHeight="1">
      <c r="A58" s="62"/>
      <c r="B58" s="144" t="s">
        <v>260</v>
      </c>
      <c r="C58" s="63"/>
      <c r="D58" s="91"/>
      <c r="E58" s="86"/>
      <c r="F58" s="67"/>
      <c r="G58" s="92"/>
      <c r="H58" s="69"/>
      <c r="I58" s="70"/>
      <c r="J58" s="71"/>
      <c r="K58" s="72"/>
    </row>
    <row r="59" spans="1:11" ht="14.1" customHeight="1">
      <c r="A59" s="62"/>
      <c r="B59" s="144" t="s">
        <v>261</v>
      </c>
      <c r="C59" s="63"/>
      <c r="D59" s="91"/>
      <c r="E59" s="86"/>
      <c r="F59" s="67"/>
      <c r="G59" s="92"/>
      <c r="H59" s="69"/>
      <c r="I59" s="70"/>
      <c r="J59" s="71"/>
      <c r="K59" s="72"/>
    </row>
    <row r="60" spans="1:11" ht="14.1" customHeight="1">
      <c r="A60" s="62"/>
      <c r="B60" s="144" t="s">
        <v>262</v>
      </c>
      <c r="C60" s="63"/>
      <c r="D60" s="91"/>
      <c r="E60" s="86"/>
      <c r="F60" s="67"/>
      <c r="G60" s="92"/>
      <c r="H60" s="69"/>
      <c r="I60" s="70"/>
      <c r="J60" s="71"/>
      <c r="K60" s="72"/>
    </row>
    <row r="61" spans="1:11" ht="14.1" customHeight="1">
      <c r="A61" s="62"/>
      <c r="B61" s="144" t="s">
        <v>263</v>
      </c>
      <c r="C61" s="63"/>
      <c r="D61" s="65">
        <v>12</v>
      </c>
      <c r="E61" s="66" t="s">
        <v>264</v>
      </c>
      <c r="F61" s="67"/>
      <c r="G61" s="68"/>
      <c r="H61" s="69"/>
      <c r="I61" s="70" t="s">
        <v>265</v>
      </c>
      <c r="J61" s="71"/>
      <c r="K61" s="72"/>
    </row>
    <row r="62" spans="1:11" ht="14.1" customHeight="1">
      <c r="A62" s="60"/>
      <c r="B62" s="77"/>
      <c r="C62" s="60"/>
      <c r="D62" s="65"/>
      <c r="E62" s="66"/>
      <c r="F62" s="67"/>
      <c r="G62" s="68"/>
      <c r="H62" s="69"/>
      <c r="I62" s="70"/>
      <c r="J62" s="71"/>
      <c r="K62" s="72"/>
    </row>
    <row r="63" spans="1:11" ht="14.1" customHeight="1">
      <c r="A63" s="60">
        <v>6</v>
      </c>
      <c r="B63" s="77" t="s">
        <v>277</v>
      </c>
      <c r="C63" s="60"/>
      <c r="D63" s="65"/>
      <c r="E63" s="66"/>
      <c r="F63" s="67"/>
      <c r="G63" s="68"/>
      <c r="H63" s="69"/>
      <c r="I63" s="70"/>
      <c r="J63" s="71"/>
      <c r="K63" s="72"/>
    </row>
    <row r="64" spans="1:11" ht="14.1" customHeight="1">
      <c r="A64" s="60"/>
      <c r="B64" s="77" t="s">
        <v>278</v>
      </c>
      <c r="C64" s="60"/>
      <c r="D64" s="65"/>
      <c r="E64" s="66"/>
      <c r="F64" s="67"/>
      <c r="G64" s="68"/>
      <c r="H64" s="69"/>
      <c r="I64" s="70"/>
      <c r="J64" s="71"/>
      <c r="K64" s="72"/>
    </row>
    <row r="65" spans="1:11" ht="14.1" customHeight="1">
      <c r="A65" s="60"/>
      <c r="B65" s="77" t="s">
        <v>279</v>
      </c>
      <c r="C65" s="60"/>
      <c r="D65" s="65"/>
      <c r="E65" s="66"/>
      <c r="F65" s="67"/>
      <c r="G65" s="68"/>
      <c r="H65" s="69"/>
      <c r="I65" s="70"/>
      <c r="J65" s="71"/>
      <c r="K65" s="72"/>
    </row>
    <row r="66" spans="1:11" ht="14.1" customHeight="1">
      <c r="A66" s="60"/>
      <c r="B66" s="77" t="s">
        <v>280</v>
      </c>
      <c r="C66" s="60"/>
      <c r="D66" s="65"/>
      <c r="E66" s="66"/>
      <c r="F66" s="67"/>
      <c r="G66" s="68"/>
      <c r="H66" s="69"/>
      <c r="I66" s="70"/>
      <c r="J66" s="71"/>
      <c r="K66" s="72"/>
    </row>
    <row r="67" spans="1:11" ht="14.1" customHeight="1">
      <c r="A67" s="60"/>
      <c r="B67" s="77" t="s">
        <v>281</v>
      </c>
      <c r="C67" s="60"/>
      <c r="D67" s="65"/>
      <c r="E67" s="66"/>
      <c r="F67" s="67"/>
      <c r="G67" s="68"/>
      <c r="H67" s="69"/>
      <c r="I67" s="70"/>
      <c r="J67" s="71"/>
      <c r="K67" s="72"/>
    </row>
    <row r="68" spans="1:11" ht="14.1" customHeight="1">
      <c r="A68" s="60"/>
      <c r="B68" s="77" t="s">
        <v>282</v>
      </c>
      <c r="C68" s="60"/>
      <c r="D68" s="65"/>
      <c r="E68" s="66"/>
      <c r="F68" s="67"/>
      <c r="G68" s="68"/>
      <c r="H68" s="69"/>
      <c r="I68" s="70"/>
      <c r="J68" s="71"/>
      <c r="K68" s="72"/>
    </row>
    <row r="69" spans="1:11" ht="14.1" customHeight="1">
      <c r="A69" s="60"/>
      <c r="B69" s="77" t="s">
        <v>283</v>
      </c>
      <c r="C69" s="60"/>
      <c r="D69" s="65">
        <f>Mes!J208</f>
        <v>1125</v>
      </c>
      <c r="E69" s="66" t="s">
        <v>8</v>
      </c>
      <c r="F69" s="67"/>
      <c r="G69" s="68"/>
      <c r="H69" s="69"/>
      <c r="I69" s="70" t="s">
        <v>4</v>
      </c>
      <c r="J69" s="71"/>
      <c r="K69" s="72"/>
    </row>
    <row r="70" spans="1:11" ht="14.1" customHeight="1">
      <c r="A70" s="60"/>
      <c r="B70" s="77"/>
      <c r="C70" s="60"/>
      <c r="D70" s="65"/>
      <c r="E70" s="66"/>
      <c r="F70" s="67"/>
      <c r="G70" s="68"/>
      <c r="H70" s="69"/>
      <c r="I70" s="70"/>
      <c r="J70" s="71"/>
      <c r="K70" s="72"/>
    </row>
    <row r="71" spans="1:11" ht="14.1" customHeight="1">
      <c r="A71" s="60">
        <v>7</v>
      </c>
      <c r="B71" s="63" t="s">
        <v>300</v>
      </c>
      <c r="C71" s="63"/>
      <c r="D71" s="65"/>
      <c r="E71" s="66"/>
      <c r="F71" s="67"/>
      <c r="G71" s="68"/>
      <c r="H71" s="69"/>
      <c r="I71" s="70"/>
      <c r="J71" s="71"/>
      <c r="K71" s="72"/>
    </row>
    <row r="72" spans="1:11" ht="14.1" customHeight="1">
      <c r="A72" s="60"/>
      <c r="B72" s="63" t="s">
        <v>301</v>
      </c>
      <c r="C72" s="63"/>
      <c r="D72" s="65"/>
      <c r="E72" s="66"/>
      <c r="F72" s="67"/>
      <c r="G72" s="68"/>
      <c r="H72" s="69"/>
      <c r="I72" s="70"/>
      <c r="J72" s="71"/>
      <c r="K72" s="72"/>
    </row>
    <row r="73" spans="1:11" ht="14.1" customHeight="1">
      <c r="A73" s="60"/>
      <c r="B73" s="63" t="s">
        <v>302</v>
      </c>
      <c r="C73" s="63"/>
      <c r="D73" s="65"/>
      <c r="E73" s="66"/>
      <c r="F73" s="67"/>
      <c r="G73" s="68"/>
      <c r="H73" s="69"/>
      <c r="I73" s="70"/>
      <c r="J73" s="71"/>
      <c r="K73" s="72"/>
    </row>
    <row r="74" spans="1:11" ht="14.1" customHeight="1">
      <c r="A74" s="60"/>
      <c r="B74" s="63" t="s">
        <v>303</v>
      </c>
      <c r="C74" s="63"/>
      <c r="D74" s="78">
        <f>Mes!J214</f>
        <v>1980</v>
      </c>
      <c r="E74" s="79" t="s">
        <v>8</v>
      </c>
      <c r="F74" s="80"/>
      <c r="G74" s="81"/>
      <c r="H74" s="82"/>
      <c r="I74" s="83" t="s">
        <v>4</v>
      </c>
      <c r="J74" s="84"/>
      <c r="K74" s="85"/>
    </row>
    <row r="75" spans="1:11" ht="14.1" customHeight="1" thickBot="1">
      <c r="A75" s="60"/>
      <c r="B75" s="77"/>
      <c r="C75" s="87"/>
      <c r="D75" s="87"/>
      <c r="E75" s="75"/>
      <c r="F75" s="87"/>
      <c r="G75" s="87"/>
      <c r="H75" s="82"/>
      <c r="I75" s="88" t="s">
        <v>51</v>
      </c>
      <c r="J75" s="97"/>
      <c r="K75" s="98"/>
    </row>
    <row r="76" spans="1:11" ht="14.1" customHeight="1">
      <c r="A76" s="60"/>
      <c r="B76" s="77"/>
      <c r="C76" s="87"/>
      <c r="D76" s="87"/>
      <c r="E76" s="75"/>
      <c r="F76" s="67"/>
      <c r="G76" s="68"/>
      <c r="H76" s="69"/>
      <c r="I76" s="89"/>
      <c r="J76" s="99"/>
      <c r="K76" s="76"/>
    </row>
    <row r="77" spans="1:11" ht="14.1" customHeight="1">
      <c r="A77" s="62"/>
      <c r="B77" s="63"/>
      <c r="C77" s="63"/>
      <c r="D77" s="39" t="s">
        <v>65</v>
      </c>
      <c r="E77" s="86"/>
      <c r="F77" s="67"/>
      <c r="G77" s="70"/>
      <c r="H77" s="86"/>
      <c r="I77" s="70"/>
      <c r="J77" s="67"/>
      <c r="K77" s="86"/>
    </row>
    <row r="78" spans="1:11" ht="14.1" customHeight="1">
      <c r="A78" s="62"/>
      <c r="B78" s="63" t="s">
        <v>84</v>
      </c>
      <c r="C78" s="63"/>
      <c r="D78" s="104"/>
      <c r="E78" s="86"/>
      <c r="F78" s="67" t="s">
        <v>315</v>
      </c>
      <c r="G78" s="70"/>
      <c r="H78" s="86"/>
      <c r="I78" s="70"/>
      <c r="J78" s="67"/>
      <c r="K78" s="86"/>
    </row>
    <row r="79" spans="1:11" ht="14.1" customHeight="1">
      <c r="A79" s="62"/>
      <c r="B79" s="63" t="s">
        <v>334</v>
      </c>
      <c r="C79" s="63"/>
      <c r="D79" s="104"/>
      <c r="E79" s="86"/>
      <c r="F79" s="67" t="s">
        <v>315</v>
      </c>
      <c r="G79" s="70"/>
      <c r="H79" s="86"/>
      <c r="I79" s="70"/>
      <c r="J79" s="67"/>
      <c r="K79" s="86"/>
    </row>
    <row r="80" spans="1:11" ht="14.1" customHeight="1">
      <c r="A80" s="62"/>
      <c r="B80" s="48" t="s">
        <v>316</v>
      </c>
      <c r="F80" s="67" t="s">
        <v>315</v>
      </c>
      <c r="G80" s="70"/>
      <c r="H80" s="86"/>
      <c r="I80" s="70"/>
      <c r="J80" s="67"/>
      <c r="K80" s="86"/>
    </row>
    <row r="81" spans="1:11" ht="14.1" customHeight="1">
      <c r="A81" s="154"/>
      <c r="B81" s="155" t="s">
        <v>317</v>
      </c>
      <c r="C81" s="14"/>
      <c r="D81" s="156"/>
      <c r="E81" s="157"/>
      <c r="F81" s="158"/>
      <c r="G81" s="159"/>
      <c r="H81" s="160"/>
      <c r="I81" s="161"/>
      <c r="J81" s="162"/>
      <c r="K81" s="163"/>
    </row>
    <row r="82" spans="1:11" ht="14.1" customHeight="1">
      <c r="A82" s="154">
        <v>1</v>
      </c>
      <c r="B82" s="164" t="s">
        <v>318</v>
      </c>
      <c r="C82" s="14"/>
      <c r="D82" s="156"/>
      <c r="E82" s="157"/>
      <c r="F82" s="158"/>
      <c r="G82" s="159"/>
      <c r="H82" s="160"/>
      <c r="I82" s="161"/>
      <c r="J82" s="162"/>
      <c r="K82" s="163"/>
    </row>
    <row r="83" spans="1:11" ht="14.1" customHeight="1">
      <c r="A83" s="154"/>
      <c r="B83" s="164" t="s">
        <v>319</v>
      </c>
      <c r="C83" s="14"/>
      <c r="D83" s="156"/>
      <c r="E83" s="157"/>
      <c r="F83" s="158"/>
      <c r="G83" s="159"/>
      <c r="H83" s="160"/>
      <c r="I83" s="161"/>
      <c r="J83" s="162"/>
      <c r="K83" s="163"/>
    </row>
    <row r="84" spans="1:11" ht="14.1" customHeight="1">
      <c r="A84" s="154">
        <v>2</v>
      </c>
      <c r="B84" s="164" t="s">
        <v>320</v>
      </c>
      <c r="C84" s="14"/>
      <c r="D84" s="156"/>
      <c r="E84" s="157"/>
      <c r="F84" s="158"/>
      <c r="G84" s="159"/>
      <c r="H84" s="160"/>
      <c r="I84" s="161"/>
      <c r="J84" s="162"/>
      <c r="K84" s="163"/>
    </row>
    <row r="85" spans="1:11" ht="14.1" customHeight="1">
      <c r="A85" s="154">
        <v>3</v>
      </c>
      <c r="B85" s="164" t="s">
        <v>321</v>
      </c>
      <c r="C85" s="14"/>
      <c r="D85" s="156"/>
      <c r="E85" s="157"/>
      <c r="F85" s="158"/>
      <c r="G85" s="159"/>
      <c r="H85" s="160"/>
      <c r="I85" s="161"/>
      <c r="J85" s="162"/>
      <c r="K85" s="163"/>
    </row>
    <row r="86" spans="1:11" ht="14.1" customHeight="1">
      <c r="A86" s="154">
        <v>4</v>
      </c>
      <c r="B86" s="164" t="s">
        <v>322</v>
      </c>
      <c r="C86" s="14"/>
      <c r="D86" s="156"/>
      <c r="E86" s="157"/>
      <c r="F86" s="158"/>
      <c r="G86" s="159"/>
      <c r="H86" s="160"/>
      <c r="I86" s="161"/>
      <c r="J86" s="162"/>
      <c r="K86" s="163"/>
    </row>
    <row r="87" spans="1:11" ht="14.1" customHeight="1">
      <c r="A87" s="154">
        <v>5</v>
      </c>
      <c r="B87" s="164" t="s">
        <v>323</v>
      </c>
      <c r="C87" s="14"/>
      <c r="D87" s="156"/>
      <c r="E87" s="157"/>
      <c r="F87" s="158"/>
      <c r="G87" s="159"/>
      <c r="H87" s="160"/>
      <c r="I87" s="161"/>
      <c r="J87" s="162"/>
      <c r="K87" s="163"/>
    </row>
    <row r="88" spans="1:11" ht="14.1" customHeight="1">
      <c r="A88" s="154">
        <v>6</v>
      </c>
      <c r="B88" s="164" t="s">
        <v>324</v>
      </c>
      <c r="C88" s="14"/>
      <c r="D88" s="156"/>
      <c r="E88" s="157"/>
      <c r="F88" s="158"/>
      <c r="G88" s="159"/>
      <c r="H88" s="160"/>
      <c r="I88" s="161"/>
      <c r="J88" s="162"/>
      <c r="K88" s="163"/>
    </row>
    <row r="89" spans="1:11" ht="14.1" customHeight="1">
      <c r="A89" s="154">
        <v>7</v>
      </c>
      <c r="B89" s="164" t="s">
        <v>325</v>
      </c>
      <c r="C89" s="14"/>
      <c r="D89" s="156"/>
      <c r="E89" s="157"/>
      <c r="F89" s="158"/>
      <c r="G89" s="159"/>
      <c r="H89" s="160"/>
      <c r="I89" s="161"/>
      <c r="J89" s="162"/>
      <c r="K89" s="163"/>
    </row>
    <row r="90" spans="1:11" ht="14.1" customHeight="1">
      <c r="A90" s="154">
        <v>8</v>
      </c>
      <c r="B90" s="164" t="s">
        <v>326</v>
      </c>
      <c r="C90" s="14"/>
      <c r="D90" s="156"/>
      <c r="E90" s="157"/>
      <c r="F90" s="158"/>
      <c r="G90" s="159"/>
      <c r="H90" s="160"/>
      <c r="I90" s="161"/>
      <c r="J90" s="162"/>
      <c r="K90" s="163"/>
    </row>
    <row r="91" spans="1:11" ht="14.1" customHeight="1">
      <c r="A91" s="154">
        <v>9</v>
      </c>
      <c r="B91" s="164" t="s">
        <v>327</v>
      </c>
      <c r="C91" s="14"/>
      <c r="D91" s="156"/>
      <c r="E91" s="157"/>
      <c r="F91" s="158"/>
      <c r="G91" s="159"/>
      <c r="H91" s="160"/>
      <c r="I91" s="161"/>
      <c r="J91" s="162"/>
      <c r="K91" s="163"/>
    </row>
    <row r="92" spans="1:11" ht="14.1" customHeight="1">
      <c r="A92" s="154">
        <v>10</v>
      </c>
      <c r="B92" s="164" t="s">
        <v>328</v>
      </c>
      <c r="C92" s="14"/>
      <c r="D92" s="156"/>
      <c r="E92" s="157"/>
      <c r="F92" s="158"/>
      <c r="G92" s="159"/>
      <c r="H92" s="160"/>
      <c r="I92" s="161"/>
      <c r="J92" s="162"/>
      <c r="K92" s="163"/>
    </row>
    <row r="93" spans="1:11" ht="14.1" customHeight="1">
      <c r="A93" s="154">
        <v>11</v>
      </c>
      <c r="B93" s="164" t="s">
        <v>329</v>
      </c>
      <c r="C93" s="14"/>
      <c r="D93" s="156"/>
      <c r="E93" s="157"/>
      <c r="F93" s="158"/>
      <c r="G93" s="159"/>
      <c r="H93" s="160"/>
      <c r="I93" s="161"/>
      <c r="J93" s="162"/>
      <c r="K93" s="163"/>
    </row>
    <row r="94" spans="1:11" ht="14.1" customHeight="1">
      <c r="A94" s="154"/>
      <c r="B94" s="164"/>
      <c r="C94" s="14"/>
      <c r="D94" s="156"/>
      <c r="E94" s="157"/>
      <c r="F94" s="158"/>
      <c r="G94" s="159"/>
      <c r="H94" s="160"/>
      <c r="I94" s="161"/>
      <c r="J94" s="162"/>
      <c r="K94" s="163"/>
    </row>
    <row r="95" spans="1:11" ht="14.1" customHeight="1">
      <c r="A95" s="154"/>
      <c r="B95" s="155" t="s">
        <v>330</v>
      </c>
      <c r="C95" s="14"/>
      <c r="D95" s="156"/>
      <c r="E95" s="157"/>
      <c r="F95" s="158"/>
      <c r="G95" s="159"/>
      <c r="H95" s="160"/>
      <c r="I95" s="161"/>
      <c r="J95" s="162"/>
      <c r="K95" s="163"/>
    </row>
    <row r="96" spans="1:11" ht="14.1" customHeight="1">
      <c r="A96" s="154"/>
      <c r="B96" s="142"/>
      <c r="C96" s="5"/>
      <c r="D96" s="156"/>
      <c r="E96" s="157"/>
      <c r="F96" s="158"/>
      <c r="G96" s="159"/>
      <c r="H96" s="160"/>
      <c r="I96" s="161"/>
      <c r="J96" s="165"/>
      <c r="K96" s="163"/>
    </row>
    <row r="97" spans="1:11" ht="14.1" customHeight="1">
      <c r="A97" s="6"/>
      <c r="B97" s="15"/>
      <c r="C97" s="6"/>
      <c r="D97" s="166" t="s">
        <v>0</v>
      </c>
      <c r="E97" s="7"/>
      <c r="F97" s="6"/>
      <c r="G97" s="7"/>
      <c r="H97" s="15"/>
      <c r="I97" s="154" t="s">
        <v>83</v>
      </c>
      <c r="J97" s="167"/>
      <c r="K97" s="163"/>
    </row>
    <row r="98" spans="1:11" ht="14.1" customHeight="1">
      <c r="A98" s="7"/>
      <c r="B98" s="142"/>
      <c r="C98" s="7"/>
      <c r="D98" s="3" t="s">
        <v>331</v>
      </c>
      <c r="E98" s="7"/>
      <c r="F98" s="157" t="s">
        <v>332</v>
      </c>
      <c r="G98" s="168"/>
      <c r="H98" s="6"/>
      <c r="I98" s="34"/>
      <c r="J98" s="15"/>
      <c r="K98" s="163"/>
    </row>
    <row r="99" spans="1:11" ht="14.1" customHeight="1">
      <c r="A99" s="7"/>
      <c r="B99" s="142"/>
      <c r="C99" s="169" t="s">
        <v>1</v>
      </c>
      <c r="D99" s="32"/>
      <c r="E99" s="7"/>
      <c r="F99" s="6"/>
      <c r="G99" s="7"/>
      <c r="H99" s="170" t="s">
        <v>333</v>
      </c>
      <c r="I99" s="34"/>
      <c r="J99" s="7"/>
      <c r="K99" s="163"/>
    </row>
    <row r="100" spans="1:11" ht="14.1" customHeight="1">
      <c r="A100" s="62"/>
      <c r="B100" s="63"/>
      <c r="C100" s="63"/>
      <c r="D100" s="101"/>
      <c r="E100" s="86"/>
      <c r="F100" s="67"/>
      <c r="G100" s="92"/>
      <c r="H100" s="69"/>
      <c r="I100" s="70"/>
      <c r="J100" s="99"/>
      <c r="K100" s="76"/>
    </row>
    <row r="101" spans="1:11" ht="14.1" customHeight="1">
      <c r="A101" s="62"/>
      <c r="B101" s="63"/>
      <c r="C101" s="63"/>
      <c r="D101" s="101"/>
      <c r="E101" s="86"/>
      <c r="F101" s="67"/>
      <c r="G101" s="92"/>
      <c r="H101" s="69"/>
      <c r="I101" s="70"/>
      <c r="J101" s="99"/>
      <c r="K101" s="76"/>
    </row>
    <row r="102" spans="1:11" ht="14.1" customHeight="1">
      <c r="A102" s="62"/>
      <c r="B102" s="63"/>
      <c r="C102" s="63"/>
      <c r="D102" s="101"/>
      <c r="E102" s="86"/>
      <c r="F102" s="67"/>
      <c r="G102" s="92"/>
      <c r="H102" s="69"/>
      <c r="I102" s="70"/>
      <c r="J102" s="99"/>
      <c r="K102" s="76"/>
    </row>
    <row r="103" spans="1:11" ht="14.1" customHeight="1">
      <c r="A103" s="48"/>
      <c r="H103" s="48"/>
    </row>
    <row r="104" spans="1:11" ht="14.1" customHeight="1">
      <c r="A104" s="48"/>
      <c r="H104" s="48"/>
    </row>
    <row r="105" spans="1:11" ht="14.1" customHeight="1">
      <c r="A105" s="48"/>
      <c r="H105" s="48"/>
    </row>
    <row r="106" spans="1:11" ht="14.1" customHeight="1">
      <c r="A106" s="48"/>
      <c r="H106" s="48"/>
    </row>
    <row r="107" spans="1:11" ht="14.1" customHeight="1">
      <c r="A107" s="48"/>
      <c r="H107" s="48"/>
    </row>
    <row r="108" spans="1:11" ht="14.1" customHeight="1">
      <c r="A108" s="48"/>
      <c r="H108" s="48"/>
    </row>
    <row r="109" spans="1:11" ht="14.1" customHeight="1">
      <c r="A109" s="48"/>
      <c r="H109" s="48"/>
    </row>
    <row r="110" spans="1:11" ht="14.1" customHeight="1">
      <c r="A110" s="48"/>
      <c r="H110" s="48"/>
    </row>
    <row r="111" spans="1:11" ht="14.1" customHeight="1">
      <c r="A111" s="48"/>
      <c r="H111" s="48"/>
    </row>
    <row r="112" spans="1:11" ht="14.1" customHeight="1">
      <c r="A112" s="48"/>
      <c r="H112" s="48"/>
    </row>
    <row r="113" spans="1:10" ht="14.1" customHeight="1">
      <c r="A113" s="48"/>
      <c r="H113" s="48"/>
    </row>
    <row r="114" spans="1:10" ht="14.1" customHeight="1">
      <c r="A114" s="48"/>
      <c r="H114" s="48"/>
    </row>
    <row r="115" spans="1:10" ht="14.1" customHeight="1">
      <c r="A115" s="48"/>
      <c r="H115" s="48"/>
    </row>
    <row r="116" spans="1:10" ht="14.1" customHeight="1">
      <c r="A116" s="48"/>
      <c r="H116" s="48"/>
    </row>
    <row r="117" spans="1:10" ht="14.1" customHeight="1">
      <c r="A117" s="48"/>
      <c r="H117" s="48"/>
    </row>
    <row r="118" spans="1:10" ht="14.25" customHeight="1">
      <c r="A118" s="48"/>
      <c r="H118" s="48"/>
    </row>
    <row r="119" spans="1:10" ht="14.25" customHeight="1">
      <c r="A119" s="48"/>
      <c r="H119" s="48"/>
    </row>
    <row r="120" spans="1:10" ht="14.25" customHeight="1">
      <c r="A120" s="48"/>
      <c r="H120" s="48"/>
    </row>
    <row r="121" spans="1:10" ht="14.25" customHeight="1">
      <c r="A121" s="48"/>
      <c r="H121" s="48"/>
    </row>
    <row r="122" spans="1:10" ht="14.25" customHeight="1">
      <c r="A122" s="48"/>
      <c r="H122" s="48"/>
    </row>
    <row r="123" spans="1:10" ht="14.25" customHeight="1">
      <c r="A123" s="48"/>
      <c r="H123" s="48"/>
    </row>
    <row r="124" spans="1:10" ht="14.25" customHeight="1">
      <c r="A124" s="60"/>
      <c r="B124" s="105"/>
      <c r="C124" s="87"/>
      <c r="D124" s="78"/>
      <c r="E124" s="79"/>
      <c r="F124" s="87"/>
      <c r="G124" s="87"/>
      <c r="H124" s="82"/>
      <c r="I124" s="88"/>
      <c r="J124" s="103"/>
    </row>
    <row r="125" spans="1:10" ht="14.25" customHeight="1">
      <c r="A125" s="60"/>
      <c r="B125" s="105"/>
      <c r="C125" s="87"/>
      <c r="D125" s="78"/>
      <c r="E125" s="79"/>
      <c r="F125" s="87"/>
      <c r="G125" s="87"/>
      <c r="H125" s="82"/>
      <c r="I125" s="88"/>
      <c r="J125" s="103"/>
    </row>
    <row r="126" spans="1:10" ht="14.25" customHeight="1">
      <c r="A126" s="60"/>
      <c r="B126" s="105"/>
      <c r="C126" s="87"/>
      <c r="D126" s="78"/>
      <c r="E126" s="79"/>
      <c r="F126" s="87"/>
      <c r="G126" s="87"/>
      <c r="H126" s="82"/>
      <c r="I126" s="88"/>
      <c r="J126" s="103"/>
    </row>
    <row r="127" spans="1:10" ht="14.25" customHeight="1">
      <c r="A127" s="60"/>
      <c r="B127" s="105"/>
      <c r="C127" s="87"/>
      <c r="D127" s="78"/>
      <c r="E127" s="79"/>
      <c r="F127" s="87"/>
      <c r="G127" s="87"/>
      <c r="H127" s="82"/>
      <c r="I127" s="88"/>
      <c r="J127" s="103"/>
    </row>
    <row r="128" spans="1:10" ht="14.25" customHeight="1">
      <c r="A128" s="60"/>
      <c r="B128" s="105"/>
      <c r="C128" s="87"/>
      <c r="D128" s="78"/>
      <c r="E128" s="79"/>
      <c r="F128" s="87"/>
      <c r="G128" s="87"/>
      <c r="H128" s="82"/>
      <c r="I128" s="88"/>
      <c r="J128" s="103"/>
    </row>
    <row r="129" spans="1:10" ht="14.25" customHeight="1">
      <c r="A129" s="60"/>
      <c r="B129" s="105"/>
      <c r="C129" s="87"/>
      <c r="D129" s="78"/>
      <c r="E129" s="79"/>
      <c r="F129" s="87"/>
      <c r="G129" s="87"/>
      <c r="H129" s="82"/>
      <c r="I129" s="88"/>
      <c r="J129" s="103"/>
    </row>
    <row r="130" spans="1:10" ht="14.1" customHeight="1">
      <c r="A130" s="60"/>
      <c r="B130" s="105"/>
      <c r="C130" s="87"/>
      <c r="D130" s="78"/>
      <c r="E130" s="79"/>
      <c r="F130" s="87"/>
      <c r="G130" s="87"/>
      <c r="H130" s="82"/>
      <c r="I130" s="88"/>
      <c r="J130" s="103"/>
    </row>
    <row r="131" spans="1:10" ht="14.1" customHeight="1">
      <c r="A131" s="60"/>
      <c r="B131" s="105"/>
      <c r="C131" s="87"/>
      <c r="D131" s="78"/>
      <c r="E131" s="79"/>
      <c r="F131" s="87"/>
      <c r="G131" s="87"/>
      <c r="H131" s="82"/>
      <c r="I131" s="88"/>
      <c r="J131" s="103"/>
    </row>
    <row r="132" spans="1:10" ht="14.1" customHeight="1">
      <c r="A132" s="60"/>
      <c r="B132" s="105"/>
      <c r="C132" s="87"/>
      <c r="D132" s="78"/>
      <c r="E132" s="79"/>
      <c r="F132" s="87"/>
      <c r="G132" s="87"/>
      <c r="H132" s="82"/>
      <c r="I132" s="88"/>
      <c r="J132" s="103"/>
    </row>
    <row r="133" spans="1:10" ht="14.1" customHeight="1">
      <c r="A133" s="60"/>
      <c r="B133" s="105"/>
      <c r="C133" s="87"/>
      <c r="D133" s="78"/>
      <c r="E133" s="79"/>
      <c r="F133" s="87"/>
      <c r="G133" s="87"/>
      <c r="H133" s="82"/>
      <c r="I133" s="88"/>
      <c r="J133" s="103"/>
    </row>
    <row r="134" spans="1:10" ht="14.1" customHeight="1">
      <c r="A134" s="60"/>
      <c r="B134" s="105"/>
      <c r="C134" s="87"/>
      <c r="D134" s="78"/>
      <c r="E134" s="79"/>
      <c r="F134" s="87"/>
      <c r="G134" s="87"/>
      <c r="H134" s="82"/>
      <c r="I134" s="88"/>
      <c r="J134" s="103"/>
    </row>
    <row r="135" spans="1:10" ht="14.1" customHeight="1">
      <c r="A135" s="60"/>
      <c r="B135" s="105"/>
      <c r="C135" s="87"/>
      <c r="D135" s="78"/>
      <c r="E135" s="79"/>
      <c r="F135" s="87"/>
      <c r="G135" s="87"/>
      <c r="H135" s="82"/>
      <c r="I135" s="88"/>
      <c r="J135" s="103"/>
    </row>
    <row r="136" spans="1:10" ht="14.1" customHeight="1">
      <c r="A136" s="60"/>
      <c r="B136" s="105"/>
      <c r="C136" s="87"/>
      <c r="D136" s="78"/>
      <c r="E136" s="79"/>
      <c r="F136" s="87"/>
      <c r="G136" s="87"/>
      <c r="H136" s="82"/>
      <c r="I136" s="88"/>
      <c r="J136" s="103"/>
    </row>
    <row r="137" spans="1:10" ht="14.1" customHeight="1">
      <c r="A137" s="60"/>
      <c r="B137" s="105"/>
      <c r="C137" s="87"/>
      <c r="D137" s="78"/>
      <c r="E137" s="79"/>
      <c r="F137" s="87"/>
      <c r="G137" s="87"/>
      <c r="H137" s="82"/>
      <c r="I137" s="88"/>
      <c r="J137" s="103"/>
    </row>
    <row r="138" spans="1:10" ht="14.1" customHeight="1">
      <c r="A138" s="60"/>
      <c r="B138" s="105"/>
      <c r="C138" s="87"/>
      <c r="D138" s="78"/>
      <c r="E138" s="79"/>
      <c r="F138" s="87"/>
      <c r="G138" s="87"/>
      <c r="H138" s="82"/>
      <c r="I138" s="88"/>
      <c r="J138" s="103"/>
    </row>
    <row r="139" spans="1:10" ht="14.1" customHeight="1">
      <c r="A139" s="60"/>
      <c r="B139" s="105"/>
      <c r="C139" s="87"/>
      <c r="D139" s="78"/>
      <c r="E139" s="79"/>
      <c r="F139" s="87"/>
      <c r="G139" s="87"/>
      <c r="H139" s="82"/>
      <c r="I139" s="88"/>
      <c r="J139" s="103"/>
    </row>
    <row r="140" spans="1:10" ht="14.1" customHeight="1">
      <c r="A140" s="60"/>
      <c r="B140" s="105"/>
      <c r="C140" s="87"/>
      <c r="D140" s="78"/>
      <c r="E140" s="79"/>
      <c r="F140" s="87"/>
      <c r="G140" s="87"/>
      <c r="H140" s="82"/>
      <c r="I140" s="88"/>
      <c r="J140" s="103"/>
    </row>
    <row r="141" spans="1:10" ht="14.1" customHeight="1">
      <c r="A141" s="60"/>
      <c r="B141" s="105"/>
      <c r="C141" s="87"/>
      <c r="D141" s="78"/>
      <c r="E141" s="79"/>
      <c r="F141" s="87"/>
      <c r="G141" s="87"/>
      <c r="H141" s="82"/>
      <c r="I141" s="88"/>
      <c r="J141" s="103"/>
    </row>
    <row r="142" spans="1:10" ht="14.1" customHeight="1">
      <c r="A142" s="60"/>
      <c r="B142" s="105"/>
      <c r="C142" s="87"/>
      <c r="D142" s="78"/>
      <c r="E142" s="79"/>
      <c r="F142" s="80"/>
      <c r="G142" s="81"/>
      <c r="H142" s="82"/>
      <c r="I142" s="83"/>
      <c r="J142" s="84"/>
    </row>
    <row r="143" spans="1:10" ht="14.1" customHeight="1">
      <c r="A143" s="48"/>
      <c r="B143" s="105"/>
      <c r="C143" s="87"/>
      <c r="D143" s="78"/>
      <c r="H143" s="48"/>
    </row>
    <row r="144" spans="1:10" ht="14.1" customHeight="1">
      <c r="A144" s="48"/>
      <c r="H144" s="48"/>
    </row>
    <row r="145" spans="1:8" ht="14.1" customHeight="1">
      <c r="A145" s="48"/>
      <c r="H145" s="48"/>
    </row>
    <row r="146" spans="1:8" ht="14.1" customHeight="1">
      <c r="A146" s="48"/>
      <c r="H146" s="48"/>
    </row>
    <row r="147" spans="1:8" ht="14.1" customHeight="1">
      <c r="A147" s="48"/>
      <c r="H147" s="48"/>
    </row>
    <row r="148" spans="1:8" ht="14.1" customHeight="1">
      <c r="A148" s="48"/>
      <c r="H148" s="48"/>
    </row>
    <row r="149" spans="1:8" ht="14.1" customHeight="1">
      <c r="A149" s="48"/>
      <c r="H149" s="48"/>
    </row>
    <row r="150" spans="1:8" ht="14.1" customHeight="1">
      <c r="A150" s="48"/>
      <c r="H150" s="48"/>
    </row>
    <row r="151" spans="1:8" ht="14.1" customHeight="1">
      <c r="A151" s="48"/>
      <c r="H151" s="48"/>
    </row>
    <row r="152" spans="1:8" ht="14.1" customHeight="1">
      <c r="A152" s="48"/>
      <c r="H152" s="48"/>
    </row>
    <row r="153" spans="1:8" ht="14.1" customHeight="1">
      <c r="A153" s="48"/>
      <c r="H153" s="48"/>
    </row>
    <row r="154" spans="1:8" ht="14.1" customHeight="1">
      <c r="A154" s="48"/>
      <c r="H154" s="48"/>
    </row>
    <row r="155" spans="1:8" ht="14.1" customHeight="1">
      <c r="A155" s="48"/>
      <c r="H155" s="48"/>
    </row>
    <row r="156" spans="1:8" ht="14.1" customHeight="1">
      <c r="A156" s="48"/>
      <c r="H156" s="48"/>
    </row>
    <row r="157" spans="1:8" ht="14.1" customHeight="1">
      <c r="A157" s="48"/>
      <c r="H157" s="48"/>
    </row>
    <row r="158" spans="1:8" ht="14.1" customHeight="1">
      <c r="A158" s="48"/>
      <c r="H158" s="48"/>
    </row>
    <row r="159" spans="1:8" ht="14.1" customHeight="1">
      <c r="A159" s="48"/>
      <c r="H159" s="48"/>
    </row>
    <row r="160" spans="1:8" ht="14.1" customHeight="1">
      <c r="A160" s="48"/>
      <c r="H160" s="48"/>
    </row>
    <row r="161" spans="1:8" ht="14.1" customHeight="1">
      <c r="A161" s="48"/>
      <c r="H161" s="48"/>
    </row>
    <row r="162" spans="1:8" ht="14.1" customHeight="1">
      <c r="A162" s="48"/>
      <c r="H162" s="48"/>
    </row>
    <row r="163" spans="1:8" ht="14.1" customHeight="1">
      <c r="A163" s="48"/>
      <c r="H163" s="48"/>
    </row>
    <row r="164" spans="1:8" ht="14.1" customHeight="1">
      <c r="A164" s="48"/>
      <c r="H164" s="48"/>
    </row>
    <row r="165" spans="1:8" ht="14.1" customHeight="1">
      <c r="A165" s="48"/>
      <c r="H165" s="48"/>
    </row>
    <row r="166" spans="1:8" ht="14.1" customHeight="1">
      <c r="A166" s="48"/>
      <c r="H166" s="48"/>
    </row>
    <row r="167" spans="1:8" ht="14.1" customHeight="1">
      <c r="A167" s="48"/>
      <c r="H167" s="48"/>
    </row>
    <row r="168" spans="1:8" ht="14.1" customHeight="1">
      <c r="A168" s="48"/>
      <c r="H168" s="48"/>
    </row>
    <row r="169" spans="1:8" ht="14.1" customHeight="1">
      <c r="A169" s="48"/>
      <c r="H169" s="48"/>
    </row>
    <row r="170" spans="1:8" ht="14.1" customHeight="1">
      <c r="A170" s="48"/>
      <c r="H170" s="48"/>
    </row>
    <row r="171" spans="1:8" ht="14.1" customHeight="1">
      <c r="A171" s="48"/>
      <c r="H171" s="48"/>
    </row>
    <row r="172" spans="1:8" ht="14.1" customHeight="1">
      <c r="A172" s="48"/>
      <c r="H172" s="48"/>
    </row>
    <row r="173" spans="1:8" ht="14.1" customHeight="1">
      <c r="A173" s="48"/>
      <c r="H173" s="48"/>
    </row>
    <row r="174" spans="1:8" ht="14.1" customHeight="1">
      <c r="A174" s="48"/>
      <c r="H174" s="48"/>
    </row>
    <row r="175" spans="1:8" ht="14.1" customHeight="1">
      <c r="A175" s="48"/>
      <c r="H175" s="48"/>
    </row>
    <row r="176" spans="1:8" ht="14.1" customHeight="1">
      <c r="A176" s="48"/>
      <c r="H176" s="48"/>
    </row>
    <row r="177" spans="1:8" ht="14.1" customHeight="1">
      <c r="A177" s="48"/>
      <c r="H177" s="48"/>
    </row>
    <row r="178" spans="1:8" ht="14.1" customHeight="1">
      <c r="A178" s="48"/>
      <c r="H178" s="48"/>
    </row>
    <row r="179" spans="1:8" ht="14.1" customHeight="1">
      <c r="A179" s="48"/>
      <c r="H179" s="48"/>
    </row>
    <row r="180" spans="1:8" ht="14.1" customHeight="1">
      <c r="A180" s="48"/>
      <c r="H180" s="48"/>
    </row>
    <row r="181" spans="1:8" ht="14.1" customHeight="1">
      <c r="A181" s="48"/>
      <c r="H181" s="48"/>
    </row>
    <row r="182" spans="1:8" ht="14.1" customHeight="1">
      <c r="A182" s="48"/>
      <c r="H182" s="48"/>
    </row>
    <row r="183" spans="1:8" ht="14.1" customHeight="1">
      <c r="A183" s="48"/>
      <c r="H183" s="48"/>
    </row>
    <row r="184" spans="1:8" ht="14.1" customHeight="1">
      <c r="A184" s="48"/>
      <c r="H184" s="48"/>
    </row>
    <row r="185" spans="1:8" ht="14.1" customHeight="1">
      <c r="A185" s="48"/>
      <c r="H185" s="48"/>
    </row>
    <row r="186" spans="1:8" ht="14.1" customHeight="1">
      <c r="A186" s="48"/>
      <c r="H186" s="48"/>
    </row>
    <row r="187" spans="1:8" ht="14.1" customHeight="1">
      <c r="A187" s="48"/>
      <c r="H187" s="48"/>
    </row>
    <row r="188" spans="1:8" ht="14.1" customHeight="1">
      <c r="A188" s="48"/>
      <c r="H188" s="48"/>
    </row>
    <row r="189" spans="1:8" ht="14.1" customHeight="1">
      <c r="A189" s="48"/>
      <c r="H189" s="48"/>
    </row>
    <row r="190" spans="1:8" ht="14.1" customHeight="1">
      <c r="A190" s="48"/>
      <c r="H190" s="48"/>
    </row>
    <row r="191" spans="1:8" ht="14.1" customHeight="1">
      <c r="A191" s="48"/>
      <c r="H191" s="48"/>
    </row>
    <row r="192" spans="1:8" ht="14.1" customHeight="1">
      <c r="A192" s="48"/>
      <c r="H192" s="48"/>
    </row>
    <row r="193" spans="1:8" ht="14.1" customHeight="1">
      <c r="A193" s="48"/>
      <c r="H193" s="48"/>
    </row>
    <row r="194" spans="1:8" ht="14.1" customHeight="1">
      <c r="A194" s="48"/>
      <c r="H194" s="48"/>
    </row>
    <row r="195" spans="1:8" ht="14.1" customHeight="1">
      <c r="A195" s="48"/>
      <c r="H195" s="48"/>
    </row>
    <row r="196" spans="1:8" ht="14.1" customHeight="1">
      <c r="A196" s="48"/>
      <c r="H196" s="48"/>
    </row>
    <row r="197" spans="1:8" ht="14.1" customHeight="1">
      <c r="A197" s="48"/>
      <c r="H197" s="48"/>
    </row>
    <row r="198" spans="1:8" ht="14.1" customHeight="1">
      <c r="A198" s="48"/>
      <c r="H198" s="48"/>
    </row>
    <row r="199" spans="1:8" ht="14.1" customHeight="1">
      <c r="A199" s="48"/>
      <c r="H199" s="48"/>
    </row>
    <row r="200" spans="1:8" ht="14.1" customHeight="1">
      <c r="A200" s="48"/>
      <c r="H200" s="48"/>
    </row>
    <row r="201" spans="1:8" ht="14.1" customHeight="1">
      <c r="A201" s="48"/>
      <c r="H201" s="48"/>
    </row>
    <row r="202" spans="1:8" ht="14.1" customHeight="1">
      <c r="A202" s="48"/>
      <c r="H202" s="48"/>
    </row>
    <row r="203" spans="1:8" ht="14.1" customHeight="1">
      <c r="A203" s="48"/>
      <c r="H203" s="48"/>
    </row>
    <row r="204" spans="1:8" ht="15" customHeight="1">
      <c r="A204" s="48"/>
      <c r="H204" s="48"/>
    </row>
    <row r="205" spans="1:8" ht="15" customHeight="1">
      <c r="A205" s="48"/>
      <c r="H205" s="48"/>
    </row>
    <row r="206" spans="1:8" ht="14.1" customHeight="1">
      <c r="A206" s="48"/>
      <c r="H206" s="48"/>
    </row>
    <row r="207" spans="1:8" ht="14.1" customHeight="1">
      <c r="A207" s="48"/>
      <c r="H207" s="48"/>
    </row>
    <row r="208" spans="1:8" ht="14.1" customHeight="1">
      <c r="A208" s="48"/>
      <c r="H208" s="48"/>
    </row>
    <row r="209" spans="1:8" ht="14.1" customHeight="1">
      <c r="A209" s="48"/>
      <c r="H209" s="48"/>
    </row>
    <row r="210" spans="1:8" ht="14.1" customHeight="1">
      <c r="A210" s="48"/>
      <c r="H210" s="48"/>
    </row>
    <row r="211" spans="1:8" ht="14.1" customHeight="1">
      <c r="A211" s="48"/>
      <c r="H211" s="48"/>
    </row>
    <row r="212" spans="1:8" ht="14.1" customHeight="1">
      <c r="A212" s="48"/>
      <c r="H212" s="48"/>
    </row>
    <row r="213" spans="1:8" ht="14.1" customHeight="1">
      <c r="A213" s="48"/>
      <c r="H213" s="48"/>
    </row>
    <row r="214" spans="1:8" ht="14.1" customHeight="1">
      <c r="A214" s="48"/>
      <c r="H214" s="48"/>
    </row>
    <row r="215" spans="1:8" ht="14.1" customHeight="1">
      <c r="A215" s="48"/>
      <c r="H215" s="48"/>
    </row>
    <row r="216" spans="1:8" ht="14.1" customHeight="1">
      <c r="A216" s="48"/>
      <c r="H216" s="48"/>
    </row>
    <row r="217" spans="1:8" ht="14.1" customHeight="1">
      <c r="A217" s="48"/>
      <c r="H217" s="48"/>
    </row>
    <row r="218" spans="1:8" ht="14.1" customHeight="1">
      <c r="A218" s="48"/>
      <c r="H218" s="48"/>
    </row>
    <row r="219" spans="1:8" ht="14.1" customHeight="1">
      <c r="A219" s="48"/>
      <c r="H219" s="48"/>
    </row>
    <row r="220" spans="1:8" ht="14.1" customHeight="1">
      <c r="A220" s="48"/>
      <c r="H220" s="48"/>
    </row>
    <row r="221" spans="1:8" ht="14.1" customHeight="1">
      <c r="A221" s="48"/>
      <c r="H221" s="48"/>
    </row>
    <row r="222" spans="1:8" ht="14.1" customHeight="1">
      <c r="A222" s="48"/>
      <c r="H222" s="48"/>
    </row>
    <row r="223" spans="1:8" ht="14.1" customHeight="1">
      <c r="A223" s="48"/>
      <c r="H223" s="48"/>
    </row>
    <row r="224" spans="1:8" ht="14.1" customHeight="1">
      <c r="A224" s="48"/>
      <c r="H224" s="48"/>
    </row>
    <row r="225" spans="1:8" ht="14.1" customHeight="1">
      <c r="A225" s="48"/>
      <c r="H225" s="48"/>
    </row>
    <row r="226" spans="1:8" ht="14.1" customHeight="1">
      <c r="A226" s="48"/>
      <c r="H226" s="48"/>
    </row>
    <row r="227" spans="1:8" ht="14.1" customHeight="1">
      <c r="A227" s="48"/>
      <c r="H227" s="48"/>
    </row>
    <row r="228" spans="1:8" ht="14.1" customHeight="1">
      <c r="A228" s="48"/>
      <c r="H228" s="48"/>
    </row>
    <row r="229" spans="1:8" ht="14.1" customHeight="1">
      <c r="A229" s="48"/>
      <c r="H229" s="48"/>
    </row>
    <row r="230" spans="1:8" ht="14.1" customHeight="1">
      <c r="A230" s="48"/>
      <c r="H230" s="48"/>
    </row>
    <row r="231" spans="1:8" ht="14.1" customHeight="1">
      <c r="A231" s="48"/>
      <c r="H231" s="48"/>
    </row>
    <row r="232" spans="1:8" ht="14.1" customHeight="1">
      <c r="A232" s="48"/>
      <c r="H232" s="48"/>
    </row>
    <row r="233" spans="1:8" ht="14.1" customHeight="1">
      <c r="A233" s="48"/>
      <c r="H233" s="48"/>
    </row>
    <row r="234" spans="1:8" ht="14.1" customHeight="1">
      <c r="A234" s="48"/>
      <c r="H234" s="48"/>
    </row>
    <row r="235" spans="1:8" ht="14.1" customHeight="1">
      <c r="A235" s="48"/>
      <c r="H235" s="48"/>
    </row>
    <row r="236" spans="1:8" ht="14.1" customHeight="1">
      <c r="A236" s="48"/>
      <c r="H236" s="48"/>
    </row>
    <row r="237" spans="1:8" ht="14.1" customHeight="1">
      <c r="A237" s="48"/>
      <c r="H237" s="48"/>
    </row>
    <row r="238" spans="1:8" ht="14.1" customHeight="1">
      <c r="A238" s="48"/>
      <c r="H238" s="48"/>
    </row>
    <row r="239" spans="1:8" ht="14.1" customHeight="1">
      <c r="A239" s="48"/>
      <c r="H239" s="48"/>
    </row>
    <row r="240" spans="1:8" ht="14.1" customHeight="1">
      <c r="A240" s="48"/>
      <c r="H240" s="48"/>
    </row>
    <row r="241" spans="1:8" ht="14.1" customHeight="1">
      <c r="A241" s="48"/>
      <c r="H241" s="48"/>
    </row>
    <row r="242" spans="1:8" ht="14.1" customHeight="1">
      <c r="A242" s="48"/>
      <c r="H242" s="48"/>
    </row>
    <row r="243" spans="1:8" ht="14.1" customHeight="1">
      <c r="A243" s="48"/>
      <c r="H243" s="48"/>
    </row>
    <row r="244" spans="1:8" ht="14.1" customHeight="1">
      <c r="A244" s="48"/>
      <c r="H244" s="48"/>
    </row>
    <row r="245" spans="1:8" ht="14.1" customHeight="1">
      <c r="A245" s="48"/>
      <c r="H245" s="48"/>
    </row>
    <row r="246" spans="1:8" ht="14.1" customHeight="1">
      <c r="A246" s="48"/>
      <c r="H246" s="48"/>
    </row>
    <row r="247" spans="1:8" ht="14.1" customHeight="1">
      <c r="A247" s="48"/>
      <c r="H247" s="48"/>
    </row>
    <row r="248" spans="1:8" ht="14.1" customHeight="1">
      <c r="A248" s="48"/>
      <c r="H248" s="48"/>
    </row>
    <row r="249" spans="1:8" ht="14.1" customHeight="1">
      <c r="A249" s="48"/>
      <c r="H249" s="48"/>
    </row>
    <row r="250" spans="1:8" ht="14.1" customHeight="1">
      <c r="A250" s="48"/>
      <c r="H250" s="48"/>
    </row>
    <row r="251" spans="1:8" ht="14.1" customHeight="1">
      <c r="A251" s="48"/>
      <c r="H251" s="48"/>
    </row>
    <row r="252" spans="1:8" ht="14.1" customHeight="1">
      <c r="A252" s="48"/>
      <c r="H252" s="48"/>
    </row>
    <row r="253" spans="1:8" ht="14.1" customHeight="1">
      <c r="A253" s="48"/>
      <c r="H253" s="48"/>
    </row>
    <row r="254" spans="1:8" ht="14.1" customHeight="1">
      <c r="A254" s="48"/>
      <c r="H254" s="48"/>
    </row>
    <row r="255" spans="1:8" ht="14.1" customHeight="1">
      <c r="A255" s="48"/>
      <c r="H255" s="48"/>
    </row>
    <row r="256" spans="1:8" ht="14.1" customHeight="1">
      <c r="A256" s="48"/>
      <c r="H256" s="48"/>
    </row>
    <row r="257" spans="1:8" ht="14.1" customHeight="1">
      <c r="A257" s="48"/>
      <c r="H257" s="48"/>
    </row>
    <row r="258" spans="1:8" ht="14.1" customHeight="1">
      <c r="A258" s="48"/>
      <c r="H258" s="48"/>
    </row>
    <row r="259" spans="1:8" ht="14.1" customHeight="1">
      <c r="A259" s="48"/>
      <c r="H259" s="48"/>
    </row>
    <row r="260" spans="1:8" ht="14.1" customHeight="1">
      <c r="A260" s="48"/>
      <c r="H260" s="48"/>
    </row>
    <row r="261" spans="1:8" ht="14.1" customHeight="1">
      <c r="A261" s="48"/>
      <c r="H261" s="48"/>
    </row>
    <row r="262" spans="1:8" ht="14.1" customHeight="1">
      <c r="A262" s="48"/>
      <c r="H262" s="48"/>
    </row>
    <row r="263" spans="1:8" ht="14.1" customHeight="1">
      <c r="A263" s="48"/>
      <c r="H263" s="48"/>
    </row>
    <row r="264" spans="1:8" ht="14.1" customHeight="1">
      <c r="A264" s="48"/>
      <c r="H264" s="48"/>
    </row>
    <row r="265" spans="1:8" ht="14.1" customHeight="1">
      <c r="A265" s="48"/>
      <c r="H265" s="48"/>
    </row>
    <row r="266" spans="1:8" ht="14.1" customHeight="1">
      <c r="A266" s="48"/>
      <c r="H266" s="48"/>
    </row>
    <row r="267" spans="1:8" ht="14.1" customHeight="1">
      <c r="A267" s="48"/>
      <c r="H267" s="48"/>
    </row>
    <row r="268" spans="1:8" ht="14.1" customHeight="1">
      <c r="A268" s="48"/>
      <c r="H268" s="48"/>
    </row>
    <row r="269" spans="1:8" ht="14.1" customHeight="1">
      <c r="A269" s="48"/>
      <c r="H269" s="48"/>
    </row>
    <row r="270" spans="1:8" ht="14.1" customHeight="1">
      <c r="A270" s="48"/>
      <c r="H270" s="48"/>
    </row>
    <row r="271" spans="1:8" ht="14.1" customHeight="1">
      <c r="A271" s="48"/>
      <c r="H271" s="48"/>
    </row>
    <row r="272" spans="1:8">
      <c r="A272" s="48"/>
      <c r="H272" s="48"/>
    </row>
    <row r="273" spans="1:8">
      <c r="A273" s="48"/>
      <c r="H273" s="48"/>
    </row>
    <row r="274" spans="1:8">
      <c r="A274" s="48"/>
      <c r="H274" s="48"/>
    </row>
    <row r="275" spans="1:8">
      <c r="A275" s="48"/>
      <c r="H275" s="48"/>
    </row>
    <row r="276" spans="1:8">
      <c r="A276" s="48"/>
      <c r="H276" s="48"/>
    </row>
    <row r="277" spans="1:8">
      <c r="A277" s="48"/>
      <c r="H277" s="48"/>
    </row>
    <row r="278" spans="1:8">
      <c r="A278" s="48"/>
      <c r="H278" s="48"/>
    </row>
    <row r="279" spans="1:8">
      <c r="A279" s="48"/>
      <c r="H279" s="48"/>
    </row>
    <row r="280" spans="1:8">
      <c r="A280" s="48"/>
      <c r="H280" s="48"/>
    </row>
    <row r="281" spans="1:8">
      <c r="A281" s="48"/>
      <c r="H281" s="48"/>
    </row>
    <row r="282" spans="1:8">
      <c r="A282" s="48"/>
      <c r="H282" s="48"/>
    </row>
    <row r="283" spans="1:8">
      <c r="A283" s="48"/>
      <c r="H283" s="48"/>
    </row>
    <row r="284" spans="1:8">
      <c r="A284" s="48"/>
      <c r="H284" s="48"/>
    </row>
    <row r="285" spans="1:8">
      <c r="A285" s="48"/>
      <c r="H285" s="48"/>
    </row>
    <row r="286" spans="1:8">
      <c r="A286" s="48"/>
      <c r="H286" s="48"/>
    </row>
    <row r="287" spans="1:8">
      <c r="A287" s="48"/>
      <c r="H287" s="48"/>
    </row>
    <row r="288" spans="1:8">
      <c r="A288" s="48"/>
      <c r="H288" s="48"/>
    </row>
    <row r="289" spans="1:8">
      <c r="A289" s="48"/>
      <c r="H289" s="48"/>
    </row>
    <row r="290" spans="1:8">
      <c r="A290" s="48"/>
      <c r="H290" s="48"/>
    </row>
    <row r="291" spans="1:8">
      <c r="A291" s="48"/>
      <c r="H291" s="48"/>
    </row>
    <row r="292" spans="1:8">
      <c r="A292" s="48"/>
      <c r="H292" s="48"/>
    </row>
    <row r="293" spans="1:8">
      <c r="A293" s="48"/>
      <c r="H293" s="48"/>
    </row>
    <row r="294" spans="1:8">
      <c r="A294" s="48"/>
      <c r="H294" s="48"/>
    </row>
    <row r="295" spans="1:8" ht="15.75" customHeight="1">
      <c r="A295" s="48"/>
      <c r="H295" s="48"/>
    </row>
    <row r="296" spans="1:8" ht="15.75" customHeight="1">
      <c r="A296" s="48"/>
      <c r="H296" s="48"/>
    </row>
    <row r="297" spans="1:8" ht="15.75" customHeight="1">
      <c r="A297" s="48"/>
      <c r="H297" s="48"/>
    </row>
    <row r="298" spans="1:8" ht="15" customHeight="1">
      <c r="A298" s="48"/>
      <c r="H298" s="48"/>
    </row>
    <row r="299" spans="1:8" ht="15" customHeight="1">
      <c r="A299" s="48"/>
      <c r="H299" s="48"/>
    </row>
    <row r="300" spans="1:8" ht="15" customHeight="1">
      <c r="A300" s="48"/>
      <c r="H300" s="48"/>
    </row>
    <row r="301" spans="1:8" ht="15" customHeight="1">
      <c r="A301" s="48"/>
      <c r="H301" s="48"/>
    </row>
    <row r="302" spans="1:8" ht="15" customHeight="1">
      <c r="A302" s="48"/>
      <c r="H302" s="48"/>
    </row>
    <row r="303" spans="1:8" ht="15" customHeight="1">
      <c r="A303" s="48"/>
      <c r="H303" s="48"/>
    </row>
    <row r="304" spans="1:8" ht="15" customHeight="1">
      <c r="A304" s="48"/>
      <c r="H304" s="48"/>
    </row>
    <row r="305" spans="1:8" ht="15" customHeight="1">
      <c r="A305" s="48"/>
      <c r="H305" s="48"/>
    </row>
    <row r="306" spans="1:8" ht="15" customHeight="1">
      <c r="A306" s="48"/>
      <c r="H306" s="48"/>
    </row>
    <row r="307" spans="1:8" ht="15" customHeight="1">
      <c r="A307" s="48"/>
      <c r="H307" s="48"/>
    </row>
    <row r="308" spans="1:8" ht="15" customHeight="1">
      <c r="A308" s="48"/>
      <c r="H308" s="48"/>
    </row>
    <row r="309" spans="1:8" ht="15" customHeight="1">
      <c r="A309" s="48"/>
      <c r="H309" s="48"/>
    </row>
    <row r="310" spans="1:8" ht="15" customHeight="1">
      <c r="A310" s="48"/>
      <c r="H310" s="48"/>
    </row>
    <row r="311" spans="1:8" ht="15" customHeight="1">
      <c r="A311" s="48"/>
      <c r="H311" s="48"/>
    </row>
    <row r="312" spans="1:8">
      <c r="A312" s="48"/>
      <c r="H312" s="48"/>
    </row>
    <row r="313" spans="1:8">
      <c r="A313" s="48"/>
      <c r="H313" s="48"/>
    </row>
    <row r="314" spans="1:8">
      <c r="A314" s="48"/>
      <c r="H314" s="48"/>
    </row>
    <row r="315" spans="1:8">
      <c r="A315" s="48"/>
      <c r="H315" s="48"/>
    </row>
    <row r="316" spans="1:8">
      <c r="A316" s="48"/>
      <c r="H316" s="48"/>
    </row>
    <row r="317" spans="1:8">
      <c r="A317" s="48"/>
      <c r="H317" s="48"/>
    </row>
    <row r="318" spans="1:8">
      <c r="A318" s="48"/>
      <c r="H318" s="48"/>
    </row>
    <row r="319" spans="1:8">
      <c r="A319" s="48"/>
      <c r="H319" s="48"/>
    </row>
    <row r="320" spans="1:8">
      <c r="A320" s="48"/>
      <c r="H320" s="48"/>
    </row>
    <row r="321" spans="1:8">
      <c r="A321" s="48"/>
      <c r="H321" s="48"/>
    </row>
    <row r="322" spans="1:8">
      <c r="A322" s="48"/>
      <c r="H322" s="48"/>
    </row>
    <row r="323" spans="1:8">
      <c r="A323" s="48"/>
      <c r="H323" s="48"/>
    </row>
    <row r="324" spans="1:8">
      <c r="A324" s="48"/>
      <c r="H324" s="48"/>
    </row>
    <row r="325" spans="1:8">
      <c r="A325" s="48"/>
      <c r="H325" s="48"/>
    </row>
    <row r="326" spans="1:8">
      <c r="A326" s="48"/>
      <c r="H326" s="48"/>
    </row>
    <row r="327" spans="1:8">
      <c r="A327" s="48"/>
      <c r="H327" s="48"/>
    </row>
    <row r="328" spans="1:8">
      <c r="A328" s="48"/>
      <c r="H328" s="48"/>
    </row>
    <row r="329" spans="1:8">
      <c r="A329" s="48"/>
      <c r="H329" s="48"/>
    </row>
    <row r="330" spans="1:8">
      <c r="A330" s="48"/>
      <c r="H330" s="48"/>
    </row>
    <row r="331" spans="1:8">
      <c r="A331" s="48"/>
      <c r="H331" s="48"/>
    </row>
    <row r="332" spans="1:8">
      <c r="A332" s="48"/>
      <c r="H332" s="48"/>
    </row>
    <row r="333" spans="1:8">
      <c r="A333" s="48"/>
      <c r="H333" s="48"/>
    </row>
    <row r="334" spans="1:8">
      <c r="A334" s="48"/>
      <c r="H334" s="48"/>
    </row>
    <row r="335" spans="1:8">
      <c r="A335" s="48"/>
      <c r="H335" s="48"/>
    </row>
    <row r="336" spans="1:8">
      <c r="A336" s="48"/>
      <c r="H336" s="48"/>
    </row>
    <row r="337" spans="1:8">
      <c r="A337" s="48"/>
      <c r="H337" s="48"/>
    </row>
    <row r="338" spans="1:8">
      <c r="A338" s="48"/>
      <c r="H338" s="48"/>
    </row>
    <row r="339" spans="1:8">
      <c r="A339" s="48"/>
      <c r="H339" s="48"/>
    </row>
    <row r="340" spans="1:8">
      <c r="A340" s="48"/>
      <c r="H340" s="48"/>
    </row>
    <row r="341" spans="1:8">
      <c r="A341" s="48"/>
      <c r="H341" s="48"/>
    </row>
    <row r="342" spans="1:8">
      <c r="A342" s="48"/>
      <c r="H342" s="48"/>
    </row>
    <row r="343" spans="1:8">
      <c r="A343" s="48"/>
      <c r="H343" s="48"/>
    </row>
    <row r="344" spans="1:8">
      <c r="A344" s="48"/>
      <c r="H344" s="48"/>
    </row>
    <row r="345" spans="1:8">
      <c r="A345" s="48"/>
      <c r="H345" s="48"/>
    </row>
    <row r="346" spans="1:8">
      <c r="A346" s="48"/>
      <c r="H346" s="48"/>
    </row>
    <row r="347" spans="1:8">
      <c r="A347" s="48"/>
      <c r="H347" s="48"/>
    </row>
    <row r="348" spans="1:8">
      <c r="A348" s="48"/>
      <c r="H348" s="48"/>
    </row>
    <row r="349" spans="1:8">
      <c r="A349" s="48"/>
      <c r="H349" s="48"/>
    </row>
    <row r="350" spans="1:8">
      <c r="A350" s="48"/>
      <c r="H350" s="48"/>
    </row>
    <row r="351" spans="1:8">
      <c r="A351" s="48"/>
      <c r="H351" s="48"/>
    </row>
    <row r="352" spans="1:8">
      <c r="A352" s="48"/>
      <c r="H352" s="48"/>
    </row>
    <row r="353" spans="1:8">
      <c r="A353" s="48"/>
      <c r="H353" s="48"/>
    </row>
    <row r="354" spans="1:8">
      <c r="A354" s="48"/>
      <c r="H354" s="48"/>
    </row>
    <row r="355" spans="1:8">
      <c r="A355" s="48"/>
      <c r="H355" s="48"/>
    </row>
    <row r="356" spans="1:8">
      <c r="A356" s="48"/>
      <c r="H356" s="48"/>
    </row>
    <row r="357" spans="1:8">
      <c r="A357" s="48"/>
      <c r="H357" s="48"/>
    </row>
    <row r="358" spans="1:8">
      <c r="A358" s="48"/>
      <c r="H358" s="48"/>
    </row>
    <row r="359" spans="1:8">
      <c r="A359" s="48"/>
      <c r="H359" s="48"/>
    </row>
    <row r="360" spans="1:8">
      <c r="A360" s="48"/>
      <c r="H360" s="48"/>
    </row>
    <row r="361" spans="1:8">
      <c r="A361" s="48"/>
      <c r="H361" s="48"/>
    </row>
    <row r="362" spans="1:8">
      <c r="A362" s="48"/>
      <c r="H362" s="48"/>
    </row>
    <row r="363" spans="1:8">
      <c r="A363" s="48"/>
      <c r="H363" s="48"/>
    </row>
    <row r="364" spans="1:8">
      <c r="A364" s="48"/>
      <c r="H364" s="48"/>
    </row>
    <row r="365" spans="1:8">
      <c r="A365" s="48"/>
      <c r="H365" s="48"/>
    </row>
    <row r="366" spans="1:8">
      <c r="A366" s="48"/>
      <c r="H366" s="48"/>
    </row>
    <row r="367" spans="1:8">
      <c r="A367" s="48"/>
      <c r="H367" s="48"/>
    </row>
    <row r="368" spans="1:8">
      <c r="A368" s="48"/>
      <c r="H368" s="48"/>
    </row>
    <row r="369" spans="1:8">
      <c r="A369" s="48"/>
      <c r="H369" s="48"/>
    </row>
    <row r="370" spans="1:8">
      <c r="A370" s="48"/>
      <c r="H370" s="48"/>
    </row>
    <row r="371" spans="1:8">
      <c r="A371" s="48"/>
      <c r="H371" s="48"/>
    </row>
    <row r="372" spans="1:8">
      <c r="A372" s="48"/>
      <c r="H372" s="48"/>
    </row>
    <row r="373" spans="1:8">
      <c r="A373" s="48"/>
      <c r="H373" s="48"/>
    </row>
    <row r="374" spans="1:8">
      <c r="A374" s="48"/>
      <c r="H374" s="48"/>
    </row>
    <row r="375" spans="1:8">
      <c r="A375" s="48"/>
      <c r="H375" s="48"/>
    </row>
    <row r="376" spans="1:8">
      <c r="A376" s="48"/>
      <c r="H376" s="48"/>
    </row>
    <row r="377" spans="1:8">
      <c r="A377" s="48"/>
      <c r="H377" s="48"/>
    </row>
    <row r="378" spans="1:8">
      <c r="A378" s="48"/>
      <c r="H378" s="48"/>
    </row>
    <row r="379" spans="1:8">
      <c r="A379" s="48"/>
      <c r="H379" s="48"/>
    </row>
    <row r="380" spans="1:8">
      <c r="A380" s="48"/>
      <c r="H380" s="48"/>
    </row>
  </sheetData>
  <mergeCells count="6">
    <mergeCell ref="D20:K20"/>
    <mergeCell ref="C1:K3"/>
    <mergeCell ref="D10:K10"/>
    <mergeCell ref="D12:K12"/>
    <mergeCell ref="D15:K15"/>
    <mergeCell ref="D17:K17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6"/>
  <sheetViews>
    <sheetView view="pageBreakPreview" topLeftCell="A166" zoomScale="115" zoomScaleSheetLayoutView="115" workbookViewId="0">
      <selection activeCell="J214" sqref="J214:K214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191" t="s">
        <v>3</v>
      </c>
      <c r="B1" s="191"/>
      <c r="C1" s="190" t="s">
        <v>299</v>
      </c>
      <c r="D1" s="190"/>
      <c r="E1" s="190"/>
      <c r="F1" s="190"/>
      <c r="G1" s="190"/>
      <c r="H1" s="190"/>
      <c r="I1" s="190"/>
      <c r="J1" s="190"/>
      <c r="K1" s="190"/>
    </row>
    <row r="2" spans="1:11" ht="15" customHeight="1">
      <c r="C2" s="190"/>
      <c r="D2" s="190"/>
      <c r="E2" s="190"/>
      <c r="F2" s="190"/>
      <c r="G2" s="190"/>
      <c r="H2" s="190"/>
      <c r="I2" s="190"/>
      <c r="J2" s="190"/>
      <c r="K2" s="190"/>
    </row>
    <row r="3" spans="1:11" ht="24" customHeight="1">
      <c r="C3" s="190"/>
      <c r="D3" s="190"/>
      <c r="E3" s="190"/>
      <c r="F3" s="190"/>
      <c r="G3" s="190"/>
      <c r="H3" s="190"/>
      <c r="I3" s="190"/>
      <c r="J3" s="190"/>
      <c r="K3" s="190"/>
    </row>
    <row r="4" spans="1:11" ht="15.75">
      <c r="D4" s="11" t="s">
        <v>16</v>
      </c>
      <c r="H4" s="16"/>
    </row>
    <row r="5" spans="1:11" ht="15" customHeight="1">
      <c r="F5" s="11"/>
    </row>
    <row r="6" spans="1:11" ht="15" customHeight="1">
      <c r="A6" s="44" t="s">
        <v>15</v>
      </c>
      <c r="B6" s="192" t="s">
        <v>17</v>
      </c>
      <c r="C6" s="192"/>
      <c r="D6" s="192"/>
      <c r="E6" s="193" t="s">
        <v>18</v>
      </c>
      <c r="F6" s="193"/>
      <c r="G6" s="193"/>
      <c r="H6" s="193"/>
      <c r="I6" s="12"/>
      <c r="J6" s="194" t="s">
        <v>13</v>
      </c>
      <c r="K6" s="194"/>
    </row>
    <row r="7" spans="1:11" ht="15.75">
      <c r="A7" s="7"/>
      <c r="B7" s="45" t="s">
        <v>78</v>
      </c>
      <c r="C7" s="1"/>
    </row>
    <row r="8" spans="1:11" ht="15.75">
      <c r="A8" s="7"/>
      <c r="B8" s="45" t="s">
        <v>48</v>
      </c>
      <c r="C8" s="1"/>
    </row>
    <row r="9" spans="1:11" ht="15.75">
      <c r="A9" s="7">
        <v>1</v>
      </c>
      <c r="B9" s="45" t="s">
        <v>169</v>
      </c>
      <c r="C9" s="1"/>
    </row>
    <row r="10" spans="1:11" ht="15.75">
      <c r="A10" s="7"/>
      <c r="B10" s="45" t="s">
        <v>170</v>
      </c>
      <c r="C10" s="1"/>
      <c r="E10" s="8" t="s">
        <v>168</v>
      </c>
      <c r="J10" s="9">
        <v>2553</v>
      </c>
      <c r="K10" s="10" t="s">
        <v>8</v>
      </c>
    </row>
    <row r="11" spans="1:11" ht="15.75">
      <c r="A11" s="7"/>
      <c r="B11" s="45" t="s">
        <v>171</v>
      </c>
      <c r="C11" s="1"/>
      <c r="E11" s="8" t="s">
        <v>172</v>
      </c>
      <c r="J11" s="9">
        <v>805</v>
      </c>
      <c r="K11" s="10" t="s">
        <v>8</v>
      </c>
    </row>
    <row r="12" spans="1:11" ht="15.75">
      <c r="A12" s="7"/>
      <c r="B12" s="45"/>
      <c r="C12" s="1"/>
      <c r="E12" s="8" t="s">
        <v>173</v>
      </c>
      <c r="J12" s="9">
        <v>490</v>
      </c>
      <c r="K12" s="10" t="s">
        <v>8</v>
      </c>
    </row>
    <row r="13" spans="1:11" ht="15.75">
      <c r="A13" s="7"/>
      <c r="B13" s="45"/>
      <c r="C13" s="1"/>
      <c r="J13" s="40">
        <f>SUM(J10:J12)</f>
        <v>3848</v>
      </c>
      <c r="K13" s="37" t="s">
        <v>8</v>
      </c>
    </row>
    <row r="14" spans="1:11" ht="15.75">
      <c r="A14" s="7"/>
      <c r="B14" s="45"/>
      <c r="C14" s="1"/>
    </row>
    <row r="15" spans="1:11">
      <c r="B15" s="61" t="s">
        <v>174</v>
      </c>
      <c r="C15" s="1"/>
    </row>
    <row r="16" spans="1:11" ht="15.75">
      <c r="A16" s="7"/>
      <c r="B16" s="45" t="s">
        <v>81</v>
      </c>
      <c r="C16" s="1"/>
      <c r="E16" s="8" t="s">
        <v>175</v>
      </c>
      <c r="J16" s="9">
        <v>140</v>
      </c>
      <c r="K16" s="10" t="s">
        <v>8</v>
      </c>
    </row>
    <row r="17" spans="1:11" ht="15.75">
      <c r="A17" s="7"/>
      <c r="B17" s="45" t="s">
        <v>81</v>
      </c>
      <c r="C17" s="1"/>
      <c r="E17" s="8" t="s">
        <v>175</v>
      </c>
      <c r="J17" s="9">
        <v>140</v>
      </c>
      <c r="K17" s="10" t="s">
        <v>8</v>
      </c>
    </row>
    <row r="18" spans="1:11" ht="15.75">
      <c r="A18" s="7"/>
      <c r="B18" s="45" t="s">
        <v>81</v>
      </c>
      <c r="C18" s="1"/>
      <c r="E18" s="8" t="s">
        <v>175</v>
      </c>
      <c r="J18" s="9">
        <v>140</v>
      </c>
      <c r="K18" s="10" t="s">
        <v>8</v>
      </c>
    </row>
    <row r="19" spans="1:11" ht="15.75">
      <c r="A19" s="7"/>
      <c r="B19" s="45" t="s">
        <v>81</v>
      </c>
      <c r="C19" s="1"/>
      <c r="E19" s="8" t="s">
        <v>176</v>
      </c>
      <c r="J19" s="9">
        <v>50</v>
      </c>
      <c r="K19" s="10" t="s">
        <v>8</v>
      </c>
    </row>
    <row r="20" spans="1:11" ht="15.75">
      <c r="A20" s="7"/>
      <c r="B20" s="45"/>
      <c r="C20" s="1"/>
      <c r="J20" s="9">
        <f>SUM(J16:J19)</f>
        <v>470</v>
      </c>
      <c r="K20" s="10" t="s">
        <v>8</v>
      </c>
    </row>
    <row r="21" spans="1:11" ht="15" customHeight="1">
      <c r="A21" s="7"/>
      <c r="B21" s="45"/>
      <c r="C21" s="1"/>
    </row>
    <row r="22" spans="1:11" ht="15" customHeight="1">
      <c r="A22" s="7"/>
      <c r="B22" s="45"/>
      <c r="C22" s="1"/>
      <c r="J22" s="40">
        <f>J13-J20</f>
        <v>3378</v>
      </c>
      <c r="K22" s="37" t="s">
        <v>8</v>
      </c>
    </row>
    <row r="23" spans="1:11" ht="15" customHeight="1">
      <c r="A23" s="7"/>
      <c r="B23" s="45"/>
      <c r="C23" s="1"/>
    </row>
    <row r="24" spans="1:11" ht="15" customHeight="1">
      <c r="A24" s="7">
        <v>2</v>
      </c>
      <c r="B24" s="45" t="s">
        <v>177</v>
      </c>
      <c r="C24" s="1"/>
    </row>
    <row r="25" spans="1:11" ht="15" customHeight="1">
      <c r="A25" s="7"/>
      <c r="B25" s="45"/>
      <c r="C25" s="1"/>
      <c r="E25" s="8" t="s">
        <v>178</v>
      </c>
      <c r="J25" s="9">
        <f>J22</f>
        <v>3378</v>
      </c>
      <c r="K25" s="10" t="s">
        <v>8</v>
      </c>
    </row>
    <row r="26" spans="1:11" ht="15" customHeight="1">
      <c r="A26" s="7"/>
      <c r="B26" s="45"/>
      <c r="C26" s="1"/>
    </row>
    <row r="27" spans="1:11" ht="15" customHeight="1">
      <c r="A27" s="7">
        <v>3</v>
      </c>
      <c r="B27" s="45" t="s">
        <v>179</v>
      </c>
      <c r="C27" s="1"/>
    </row>
    <row r="28" spans="1:11" ht="15" customHeight="1">
      <c r="A28" s="7"/>
      <c r="B28" s="45"/>
      <c r="C28" s="1"/>
      <c r="E28" s="8" t="s">
        <v>180</v>
      </c>
      <c r="J28" s="9">
        <f>J25</f>
        <v>3378</v>
      </c>
      <c r="K28" s="10" t="s">
        <v>8</v>
      </c>
    </row>
    <row r="29" spans="1:11" ht="15" customHeight="1">
      <c r="A29" s="7"/>
      <c r="B29" s="45"/>
      <c r="C29" s="1"/>
    </row>
    <row r="30" spans="1:11" ht="15" customHeight="1">
      <c r="A30" s="7">
        <v>4</v>
      </c>
      <c r="B30" s="45" t="s">
        <v>86</v>
      </c>
      <c r="C30" s="1"/>
    </row>
    <row r="31" spans="1:11" ht="15" customHeight="1">
      <c r="A31" s="7"/>
      <c r="B31" s="43" t="s">
        <v>170</v>
      </c>
      <c r="C31" s="1"/>
      <c r="E31" s="8" t="s">
        <v>168</v>
      </c>
      <c r="J31" s="9">
        <v>2553</v>
      </c>
      <c r="K31" s="10" t="s">
        <v>8</v>
      </c>
    </row>
    <row r="32" spans="1:11" ht="15" customHeight="1">
      <c r="A32" s="7"/>
      <c r="B32" s="43" t="s">
        <v>181</v>
      </c>
      <c r="C32" s="1"/>
      <c r="E32" s="8" t="s">
        <v>184</v>
      </c>
      <c r="J32" s="9">
        <v>2070</v>
      </c>
      <c r="K32" s="10" t="s">
        <v>8</v>
      </c>
    </row>
    <row r="33" spans="1:11" ht="15" customHeight="1">
      <c r="A33" s="7"/>
      <c r="B33" s="43" t="s">
        <v>146</v>
      </c>
      <c r="C33" s="1"/>
      <c r="E33" s="8" t="s">
        <v>185</v>
      </c>
      <c r="J33" s="9">
        <v>448.5</v>
      </c>
      <c r="K33" s="10" t="s">
        <v>8</v>
      </c>
    </row>
    <row r="34" spans="1:11" ht="15" customHeight="1">
      <c r="A34" s="7"/>
      <c r="B34" s="43" t="s">
        <v>181</v>
      </c>
      <c r="C34" s="1"/>
      <c r="E34" s="8" t="s">
        <v>186</v>
      </c>
      <c r="J34" s="9">
        <v>966</v>
      </c>
      <c r="K34" s="10" t="s">
        <v>8</v>
      </c>
    </row>
    <row r="35" spans="1:11" ht="15" customHeight="1">
      <c r="A35" s="7"/>
      <c r="B35" s="43" t="s">
        <v>182</v>
      </c>
      <c r="C35" s="1"/>
      <c r="E35" s="8" t="s">
        <v>107</v>
      </c>
      <c r="J35" s="9">
        <v>56.97</v>
      </c>
      <c r="K35" s="10" t="s">
        <v>8</v>
      </c>
    </row>
    <row r="36" spans="1:11" ht="15" customHeight="1">
      <c r="A36" s="7"/>
      <c r="B36" s="43" t="s">
        <v>112</v>
      </c>
      <c r="C36" s="1"/>
      <c r="E36" s="8" t="s">
        <v>108</v>
      </c>
      <c r="J36" s="9">
        <v>56.97</v>
      </c>
      <c r="K36" s="10" t="s">
        <v>8</v>
      </c>
    </row>
    <row r="37" spans="1:11" ht="15" customHeight="1">
      <c r="A37" s="7"/>
      <c r="B37" s="43" t="s">
        <v>183</v>
      </c>
      <c r="C37" s="1"/>
      <c r="E37" s="8" t="s">
        <v>187</v>
      </c>
      <c r="J37" s="9">
        <v>113.94</v>
      </c>
      <c r="K37" s="10" t="s">
        <v>8</v>
      </c>
    </row>
    <row r="38" spans="1:11" ht="15" customHeight="1">
      <c r="A38" s="7"/>
      <c r="B38" s="45" t="s">
        <v>115</v>
      </c>
      <c r="C38" s="1"/>
      <c r="E38" s="8" t="s">
        <v>188</v>
      </c>
      <c r="J38" s="9">
        <v>104</v>
      </c>
      <c r="K38" s="10" t="s">
        <v>8</v>
      </c>
    </row>
    <row r="39" spans="1:11" ht="15" customHeight="1">
      <c r="A39" s="7"/>
      <c r="B39" s="45" t="s">
        <v>85</v>
      </c>
      <c r="C39" s="1"/>
      <c r="E39" s="8" t="s">
        <v>187</v>
      </c>
      <c r="J39" s="9">
        <v>113.94</v>
      </c>
      <c r="K39" s="10" t="s">
        <v>8</v>
      </c>
    </row>
    <row r="40" spans="1:11" ht="15" customHeight="1">
      <c r="A40" s="7"/>
      <c r="B40" s="45" t="s">
        <v>85</v>
      </c>
      <c r="C40" s="1"/>
      <c r="E40" s="8" t="s">
        <v>189</v>
      </c>
      <c r="J40" s="9">
        <v>110.5</v>
      </c>
      <c r="K40" s="10" t="s">
        <v>8</v>
      </c>
    </row>
    <row r="41" spans="1:11" ht="15" customHeight="1">
      <c r="A41" s="7"/>
      <c r="B41" s="45" t="s">
        <v>85</v>
      </c>
      <c r="C41" s="1"/>
      <c r="E41" s="8" t="s">
        <v>110</v>
      </c>
      <c r="J41" s="9">
        <v>32</v>
      </c>
      <c r="K41" s="10" t="s">
        <v>8</v>
      </c>
    </row>
    <row r="42" spans="1:11" ht="15" customHeight="1">
      <c r="A42" s="7"/>
      <c r="B42" s="45" t="s">
        <v>85</v>
      </c>
      <c r="C42" s="1"/>
      <c r="E42" s="8" t="s">
        <v>110</v>
      </c>
      <c r="J42" s="9">
        <v>32</v>
      </c>
      <c r="K42" s="10" t="s">
        <v>8</v>
      </c>
    </row>
    <row r="43" spans="1:11" ht="15" customHeight="1">
      <c r="A43" s="7"/>
      <c r="B43" s="45" t="s">
        <v>85</v>
      </c>
      <c r="C43" s="1"/>
      <c r="E43" s="8" t="s">
        <v>190</v>
      </c>
      <c r="J43" s="9">
        <v>67.47</v>
      </c>
      <c r="K43" s="10" t="s">
        <v>8</v>
      </c>
    </row>
    <row r="44" spans="1:11" ht="15" customHeight="1">
      <c r="A44" s="7"/>
      <c r="B44" s="45" t="s">
        <v>85</v>
      </c>
      <c r="C44" s="1"/>
      <c r="E44" s="8" t="s">
        <v>190</v>
      </c>
      <c r="J44" s="9">
        <v>67.47</v>
      </c>
      <c r="K44" s="10" t="s">
        <v>8</v>
      </c>
    </row>
    <row r="45" spans="1:11" ht="15" customHeight="1">
      <c r="A45" s="7"/>
      <c r="B45" s="45" t="s">
        <v>85</v>
      </c>
      <c r="C45" s="1"/>
      <c r="E45" s="8" t="s">
        <v>111</v>
      </c>
      <c r="J45" s="9">
        <v>36</v>
      </c>
      <c r="K45" s="10" t="s">
        <v>8</v>
      </c>
    </row>
    <row r="46" spans="1:11" ht="15" customHeight="1">
      <c r="A46" s="7"/>
      <c r="B46" s="45" t="s">
        <v>85</v>
      </c>
      <c r="C46" s="1"/>
      <c r="E46" s="8" t="s">
        <v>111</v>
      </c>
      <c r="J46" s="9">
        <v>36</v>
      </c>
      <c r="K46" s="10" t="s">
        <v>8</v>
      </c>
    </row>
    <row r="47" spans="1:11" ht="15" customHeight="1">
      <c r="A47" s="7"/>
      <c r="B47" s="43" t="s">
        <v>201</v>
      </c>
      <c r="C47" s="1"/>
      <c r="E47" s="8" t="s">
        <v>117</v>
      </c>
      <c r="J47" s="9">
        <v>225</v>
      </c>
      <c r="K47" s="10" t="s">
        <v>8</v>
      </c>
    </row>
    <row r="48" spans="1:11" ht="15" customHeight="1">
      <c r="A48" s="7"/>
      <c r="B48" s="43" t="s">
        <v>113</v>
      </c>
      <c r="C48" s="1"/>
      <c r="E48" s="8" t="s">
        <v>118</v>
      </c>
      <c r="J48" s="9">
        <v>237</v>
      </c>
      <c r="K48" s="10" t="s">
        <v>8</v>
      </c>
    </row>
    <row r="49" spans="1:11" ht="15" customHeight="1">
      <c r="A49" s="7"/>
      <c r="B49" s="43" t="s">
        <v>202</v>
      </c>
      <c r="C49" s="1"/>
      <c r="E49" s="8" t="s">
        <v>122</v>
      </c>
      <c r="J49" s="9">
        <v>299.45</v>
      </c>
      <c r="K49" s="10" t="s">
        <v>8</v>
      </c>
    </row>
    <row r="50" spans="1:11" ht="15" customHeight="1">
      <c r="A50" s="7"/>
      <c r="B50" s="43" t="s">
        <v>85</v>
      </c>
      <c r="C50" s="1"/>
      <c r="E50" s="8" t="s">
        <v>121</v>
      </c>
      <c r="J50" s="9">
        <v>125</v>
      </c>
      <c r="K50" s="10" t="s">
        <v>8</v>
      </c>
    </row>
    <row r="51" spans="1:11" ht="15" customHeight="1">
      <c r="A51" s="7"/>
      <c r="B51" s="43" t="s">
        <v>114</v>
      </c>
      <c r="C51" s="1"/>
      <c r="E51" s="8" t="s">
        <v>154</v>
      </c>
      <c r="J51" s="40">
        <v>229.5</v>
      </c>
      <c r="K51" s="10" t="s">
        <v>8</v>
      </c>
    </row>
    <row r="52" spans="1:11" ht="15" customHeight="1">
      <c r="A52" s="7"/>
      <c r="B52" s="43" t="s">
        <v>203</v>
      </c>
      <c r="C52" s="1"/>
      <c r="E52" s="8" t="s">
        <v>109</v>
      </c>
      <c r="J52" s="9">
        <v>104</v>
      </c>
      <c r="K52" s="10" t="s">
        <v>8</v>
      </c>
    </row>
    <row r="53" spans="1:11" ht="15" customHeight="1">
      <c r="A53" s="7"/>
      <c r="B53" s="43" t="s">
        <v>145</v>
      </c>
      <c r="C53" s="1"/>
      <c r="E53" s="8" t="s">
        <v>127</v>
      </c>
      <c r="J53" s="9">
        <v>48</v>
      </c>
      <c r="K53" s="10" t="s">
        <v>8</v>
      </c>
    </row>
    <row r="54" spans="1:11" ht="15" customHeight="1">
      <c r="A54" s="7"/>
      <c r="B54" s="43" t="s">
        <v>204</v>
      </c>
      <c r="C54" s="1"/>
      <c r="E54" s="8" t="s">
        <v>127</v>
      </c>
      <c r="J54" s="9">
        <v>48</v>
      </c>
      <c r="K54" s="10" t="s">
        <v>8</v>
      </c>
    </row>
    <row r="55" spans="1:11" ht="15" customHeight="1">
      <c r="A55" s="7"/>
      <c r="B55" s="43" t="s">
        <v>114</v>
      </c>
      <c r="C55" s="1"/>
      <c r="E55" s="8" t="s">
        <v>191</v>
      </c>
      <c r="J55" s="9">
        <v>245</v>
      </c>
      <c r="K55" s="10" t="s">
        <v>8</v>
      </c>
    </row>
    <row r="56" spans="1:11" ht="15" customHeight="1">
      <c r="A56" s="7"/>
      <c r="B56" s="43" t="s">
        <v>96</v>
      </c>
      <c r="C56" s="1"/>
      <c r="E56" s="8" t="s">
        <v>133</v>
      </c>
      <c r="J56" s="9">
        <v>212.5</v>
      </c>
      <c r="K56" s="10" t="s">
        <v>8</v>
      </c>
    </row>
    <row r="57" spans="1:11" ht="15" customHeight="1">
      <c r="A57" s="7"/>
      <c r="B57" s="43" t="s">
        <v>85</v>
      </c>
      <c r="C57" s="1"/>
      <c r="E57" s="8" t="s">
        <v>134</v>
      </c>
      <c r="J57" s="9">
        <v>144</v>
      </c>
      <c r="K57" s="10" t="s">
        <v>8</v>
      </c>
    </row>
    <row r="58" spans="1:11" ht="15" customHeight="1">
      <c r="A58" s="7"/>
      <c r="B58" s="43" t="s">
        <v>205</v>
      </c>
      <c r="C58" s="1"/>
      <c r="E58" s="8" t="s">
        <v>135</v>
      </c>
      <c r="J58" s="9">
        <v>208</v>
      </c>
      <c r="K58" s="10" t="s">
        <v>8</v>
      </c>
    </row>
    <row r="59" spans="1:11" ht="15" customHeight="1">
      <c r="A59" s="7"/>
      <c r="B59" s="43" t="s">
        <v>206</v>
      </c>
      <c r="C59" s="1"/>
      <c r="E59" s="8" t="s">
        <v>132</v>
      </c>
      <c r="J59" s="9">
        <v>238</v>
      </c>
      <c r="K59" s="10" t="s">
        <v>8</v>
      </c>
    </row>
    <row r="60" spans="1:11" ht="15" customHeight="1">
      <c r="A60" s="7"/>
      <c r="B60" s="43" t="s">
        <v>206</v>
      </c>
      <c r="C60" s="1"/>
      <c r="E60" s="8" t="s">
        <v>136</v>
      </c>
      <c r="J60" s="9">
        <v>238</v>
      </c>
      <c r="K60" s="10" t="s">
        <v>8</v>
      </c>
    </row>
    <row r="61" spans="1:11" ht="15" customHeight="1">
      <c r="A61" s="7"/>
      <c r="B61" s="43" t="s">
        <v>115</v>
      </c>
      <c r="C61" s="1"/>
      <c r="E61" s="8" t="s">
        <v>136</v>
      </c>
      <c r="J61" s="9">
        <v>96</v>
      </c>
      <c r="K61" s="10" t="s">
        <v>8</v>
      </c>
    </row>
    <row r="62" spans="1:11" ht="15" customHeight="1">
      <c r="A62" s="7"/>
      <c r="B62" s="43" t="s">
        <v>85</v>
      </c>
      <c r="C62" s="1"/>
      <c r="E62" s="8" t="s">
        <v>136</v>
      </c>
      <c r="J62" s="9">
        <v>96</v>
      </c>
      <c r="K62" s="10" t="s">
        <v>8</v>
      </c>
    </row>
    <row r="63" spans="1:11" ht="15" customHeight="1">
      <c r="A63" s="7"/>
      <c r="B63" s="43" t="s">
        <v>207</v>
      </c>
      <c r="C63" s="1"/>
      <c r="E63" s="8" t="s">
        <v>192</v>
      </c>
      <c r="J63" s="9">
        <v>91</v>
      </c>
      <c r="K63" s="10" t="s">
        <v>8</v>
      </c>
    </row>
    <row r="64" spans="1:11" ht="15" customHeight="1">
      <c r="A64" s="7"/>
      <c r="B64" s="43" t="s">
        <v>93</v>
      </c>
      <c r="C64" s="1"/>
      <c r="E64" s="8" t="s">
        <v>193</v>
      </c>
      <c r="J64" s="9">
        <v>214.5</v>
      </c>
      <c r="K64" s="10" t="s">
        <v>8</v>
      </c>
    </row>
    <row r="65" spans="1:11" ht="15" customHeight="1">
      <c r="A65" s="7"/>
      <c r="B65" s="43" t="s">
        <v>147</v>
      </c>
      <c r="C65" s="1"/>
      <c r="E65" s="8" t="s">
        <v>194</v>
      </c>
      <c r="J65" s="9">
        <v>156</v>
      </c>
      <c r="K65" s="10" t="s">
        <v>8</v>
      </c>
    </row>
    <row r="66" spans="1:11" ht="15" customHeight="1">
      <c r="A66" s="7"/>
      <c r="B66" s="43" t="s">
        <v>96</v>
      </c>
      <c r="C66" s="1"/>
      <c r="E66" s="8" t="s">
        <v>195</v>
      </c>
      <c r="J66" s="9">
        <v>120</v>
      </c>
      <c r="K66" s="10" t="s">
        <v>8</v>
      </c>
    </row>
    <row r="67" spans="1:11" ht="15" customHeight="1">
      <c r="A67" s="7"/>
      <c r="B67" s="43" t="s">
        <v>148</v>
      </c>
      <c r="C67" s="1"/>
      <c r="E67" s="8" t="s">
        <v>154</v>
      </c>
      <c r="J67" s="9">
        <v>229.5</v>
      </c>
      <c r="K67" s="10" t="s">
        <v>8</v>
      </c>
    </row>
    <row r="68" spans="1:11" ht="15" customHeight="1">
      <c r="A68" s="7"/>
      <c r="B68" s="43" t="s">
        <v>95</v>
      </c>
      <c r="C68" s="1"/>
      <c r="E68" s="8" t="s">
        <v>196</v>
      </c>
      <c r="J68" s="9">
        <v>192</v>
      </c>
      <c r="K68" s="10" t="s">
        <v>8</v>
      </c>
    </row>
    <row r="69" spans="1:11" ht="15" customHeight="1">
      <c r="A69" s="7"/>
      <c r="B69" s="43" t="s">
        <v>208</v>
      </c>
      <c r="C69" s="1"/>
      <c r="E69" s="8" t="s">
        <v>197</v>
      </c>
      <c r="J69" s="9">
        <v>162</v>
      </c>
      <c r="K69" s="10" t="s">
        <v>8</v>
      </c>
    </row>
    <row r="70" spans="1:11" ht="15" customHeight="1">
      <c r="A70" s="7"/>
      <c r="B70" s="43" t="s">
        <v>96</v>
      </c>
      <c r="C70" s="1"/>
      <c r="E70" s="8" t="s">
        <v>198</v>
      </c>
      <c r="J70" s="9">
        <v>306</v>
      </c>
      <c r="K70" s="10" t="s">
        <v>8</v>
      </c>
    </row>
    <row r="71" spans="1:11" ht="15" customHeight="1">
      <c r="A71" s="7"/>
      <c r="B71" s="43" t="s">
        <v>207</v>
      </c>
      <c r="C71" s="1"/>
      <c r="E71" s="8" t="s">
        <v>197</v>
      </c>
      <c r="J71" s="9">
        <v>162</v>
      </c>
      <c r="K71" s="10" t="s">
        <v>8</v>
      </c>
    </row>
    <row r="72" spans="1:11" ht="15" customHeight="1">
      <c r="A72" s="7"/>
      <c r="B72" s="43" t="s">
        <v>113</v>
      </c>
      <c r="C72" s="1"/>
      <c r="E72" s="8" t="s">
        <v>199</v>
      </c>
      <c r="J72" s="9">
        <v>155.25</v>
      </c>
      <c r="K72" s="10" t="s">
        <v>8</v>
      </c>
    </row>
    <row r="73" spans="1:11" ht="15" customHeight="1">
      <c r="A73" s="8"/>
      <c r="B73" s="142" t="s">
        <v>209</v>
      </c>
      <c r="C73" s="1"/>
      <c r="E73" s="8" t="s">
        <v>200</v>
      </c>
      <c r="J73" s="9">
        <v>340</v>
      </c>
      <c r="K73" s="10" t="s">
        <v>8</v>
      </c>
    </row>
    <row r="74" spans="1:11" ht="15" customHeight="1">
      <c r="A74" s="8"/>
      <c r="B74" s="142" t="s">
        <v>163</v>
      </c>
      <c r="C74" s="1"/>
      <c r="E74" s="8" t="s">
        <v>117</v>
      </c>
      <c r="J74" s="9">
        <v>225</v>
      </c>
      <c r="K74" s="10" t="s">
        <v>8</v>
      </c>
    </row>
    <row r="75" spans="1:11" ht="15" customHeight="1">
      <c r="A75" s="8"/>
      <c r="B75" s="142" t="s">
        <v>114</v>
      </c>
      <c r="C75" s="1"/>
      <c r="E75" s="8" t="s">
        <v>118</v>
      </c>
      <c r="J75" s="9">
        <v>237</v>
      </c>
      <c r="K75" s="10" t="s">
        <v>8</v>
      </c>
    </row>
    <row r="76" spans="1:11" ht="15" customHeight="1">
      <c r="A76" s="8"/>
      <c r="B76" s="142" t="s">
        <v>210</v>
      </c>
      <c r="C76" s="1"/>
      <c r="E76" s="8" t="s">
        <v>153</v>
      </c>
      <c r="J76" s="9">
        <v>291.75</v>
      </c>
      <c r="K76" s="10" t="s">
        <v>8</v>
      </c>
    </row>
    <row r="77" spans="1:11" ht="15" customHeight="1">
      <c r="A77" s="8"/>
      <c r="B77" s="142" t="s">
        <v>211</v>
      </c>
      <c r="C77" s="1"/>
      <c r="E77" s="8" t="s">
        <v>123</v>
      </c>
      <c r="J77" s="9">
        <v>81.25</v>
      </c>
      <c r="K77" s="10" t="s">
        <v>8</v>
      </c>
    </row>
    <row r="78" spans="1:11" ht="15" customHeight="1">
      <c r="A78" s="8"/>
      <c r="B78" s="142" t="s">
        <v>114</v>
      </c>
      <c r="C78" s="1"/>
      <c r="E78" s="8" t="s">
        <v>154</v>
      </c>
      <c r="J78" s="9">
        <v>229.5</v>
      </c>
      <c r="K78" s="10" t="s">
        <v>8</v>
      </c>
    </row>
    <row r="79" spans="1:11" ht="15" customHeight="1">
      <c r="A79" s="8"/>
      <c r="B79" s="142" t="s">
        <v>145</v>
      </c>
      <c r="C79" s="1"/>
      <c r="E79" s="8" t="s">
        <v>215</v>
      </c>
      <c r="J79" s="9">
        <v>96</v>
      </c>
      <c r="K79" s="10" t="s">
        <v>8</v>
      </c>
    </row>
    <row r="80" spans="1:11" ht="15" customHeight="1">
      <c r="A80" s="8"/>
      <c r="B80" s="142" t="s">
        <v>212</v>
      </c>
      <c r="C80" s="1"/>
      <c r="E80" s="8" t="s">
        <v>109</v>
      </c>
      <c r="J80" s="9">
        <v>104</v>
      </c>
      <c r="K80" s="10" t="s">
        <v>8</v>
      </c>
    </row>
    <row r="81" spans="1:11" ht="15" customHeight="1">
      <c r="A81" s="8"/>
      <c r="B81" s="142" t="s">
        <v>114</v>
      </c>
      <c r="C81" s="1"/>
      <c r="E81" s="8" t="s">
        <v>159</v>
      </c>
      <c r="J81" s="9">
        <v>234</v>
      </c>
      <c r="K81" s="10" t="s">
        <v>8</v>
      </c>
    </row>
    <row r="82" spans="1:11" ht="15" customHeight="1">
      <c r="A82" s="8"/>
      <c r="B82" s="142" t="s">
        <v>113</v>
      </c>
      <c r="C82" s="1"/>
      <c r="E82" s="8" t="s">
        <v>216</v>
      </c>
      <c r="J82" s="9">
        <v>383.5</v>
      </c>
      <c r="K82" s="10" t="s">
        <v>8</v>
      </c>
    </row>
    <row r="83" spans="1:11" ht="15" customHeight="1">
      <c r="A83" s="8"/>
      <c r="B83" s="142" t="s">
        <v>85</v>
      </c>
      <c r="C83" s="1"/>
      <c r="E83" s="8" t="s">
        <v>159</v>
      </c>
      <c r="J83" s="9">
        <v>234</v>
      </c>
      <c r="K83" s="10" t="s">
        <v>8</v>
      </c>
    </row>
    <row r="84" spans="1:11" ht="15" customHeight="1">
      <c r="A84" s="8"/>
      <c r="B84" s="142" t="s">
        <v>85</v>
      </c>
      <c r="C84" s="1"/>
      <c r="E84" s="8" t="s">
        <v>160</v>
      </c>
      <c r="J84" s="9">
        <v>312</v>
      </c>
      <c r="K84" s="10" t="s">
        <v>8</v>
      </c>
    </row>
    <row r="85" spans="1:11" ht="15" customHeight="1">
      <c r="A85" s="8"/>
      <c r="B85" s="142" t="s">
        <v>213</v>
      </c>
      <c r="C85" s="1"/>
      <c r="E85" s="8" t="s">
        <v>217</v>
      </c>
      <c r="J85" s="9">
        <v>28</v>
      </c>
      <c r="K85" s="10" t="s">
        <v>8</v>
      </c>
    </row>
    <row r="86" spans="1:11" ht="15" customHeight="1">
      <c r="A86" s="8"/>
      <c r="B86" s="142" t="s">
        <v>113</v>
      </c>
      <c r="C86" s="1"/>
      <c r="E86" s="8" t="s">
        <v>161</v>
      </c>
      <c r="J86" s="9">
        <v>240</v>
      </c>
      <c r="K86" s="10" t="s">
        <v>8</v>
      </c>
    </row>
    <row r="87" spans="1:11" ht="15" customHeight="1">
      <c r="A87" s="8"/>
      <c r="B87" s="142" t="s">
        <v>113</v>
      </c>
      <c r="C87" s="1"/>
      <c r="E87" s="8" t="s">
        <v>131</v>
      </c>
      <c r="J87" s="9">
        <v>238</v>
      </c>
      <c r="K87" s="10" t="s">
        <v>8</v>
      </c>
    </row>
    <row r="88" spans="1:11" ht="15" customHeight="1">
      <c r="A88" s="8"/>
      <c r="B88" s="142" t="s">
        <v>146</v>
      </c>
      <c r="C88" s="1"/>
      <c r="E88" s="8" t="s">
        <v>132</v>
      </c>
      <c r="J88" s="9">
        <v>238</v>
      </c>
      <c r="K88" s="10" t="s">
        <v>8</v>
      </c>
    </row>
    <row r="89" spans="1:11" ht="15" customHeight="1">
      <c r="A89" s="8"/>
      <c r="B89" s="142" t="s">
        <v>207</v>
      </c>
      <c r="C89" s="1"/>
      <c r="E89" s="8" t="s">
        <v>218</v>
      </c>
      <c r="J89" s="9">
        <v>96</v>
      </c>
      <c r="K89" s="10" t="s">
        <v>8</v>
      </c>
    </row>
    <row r="90" spans="1:11" ht="15" customHeight="1">
      <c r="A90" s="8"/>
      <c r="B90" s="142"/>
      <c r="C90" s="1"/>
      <c r="E90" s="8" t="s">
        <v>133</v>
      </c>
      <c r="J90" s="9">
        <v>204</v>
      </c>
      <c r="K90" s="10" t="s">
        <v>8</v>
      </c>
    </row>
    <row r="91" spans="1:11" ht="15" customHeight="1">
      <c r="A91" s="8"/>
      <c r="B91" s="142" t="s">
        <v>214</v>
      </c>
      <c r="C91" s="1"/>
      <c r="E91" s="8" t="s">
        <v>219</v>
      </c>
      <c r="J91" s="9">
        <v>182</v>
      </c>
      <c r="K91" s="10" t="s">
        <v>8</v>
      </c>
    </row>
    <row r="92" spans="1:11" ht="15" customHeight="1">
      <c r="A92" s="8"/>
      <c r="B92" s="142" t="s">
        <v>146</v>
      </c>
      <c r="C92" s="1"/>
      <c r="E92" s="8" t="s">
        <v>220</v>
      </c>
      <c r="J92" s="9">
        <v>312</v>
      </c>
      <c r="K92" s="10" t="s">
        <v>8</v>
      </c>
    </row>
    <row r="93" spans="1:11" ht="15" customHeight="1">
      <c r="A93" s="8"/>
      <c r="B93" s="142" t="s">
        <v>203</v>
      </c>
      <c r="C93" s="1"/>
      <c r="E93" s="8" t="s">
        <v>221</v>
      </c>
      <c r="J93" s="9">
        <v>156</v>
      </c>
      <c r="K93" s="10" t="s">
        <v>8</v>
      </c>
    </row>
    <row r="94" spans="1:11" ht="15" customHeight="1">
      <c r="A94" s="8"/>
      <c r="B94" s="142" t="s">
        <v>81</v>
      </c>
      <c r="C94" s="1"/>
      <c r="E94" s="8" t="s">
        <v>222</v>
      </c>
      <c r="J94" s="9">
        <v>78</v>
      </c>
      <c r="K94" s="10" t="s">
        <v>8</v>
      </c>
    </row>
    <row r="95" spans="1:11" ht="15" customHeight="1">
      <c r="A95" s="8"/>
      <c r="C95" s="1"/>
      <c r="E95" s="8" t="s">
        <v>223</v>
      </c>
      <c r="J95" s="9">
        <v>72</v>
      </c>
      <c r="K95" s="10" t="s">
        <v>8</v>
      </c>
    </row>
    <row r="96" spans="1:11" ht="15" customHeight="1">
      <c r="A96" s="8"/>
      <c r="B96" s="142" t="s">
        <v>171</v>
      </c>
      <c r="C96" s="1"/>
      <c r="E96" s="8" t="s">
        <v>224</v>
      </c>
      <c r="J96" s="9">
        <v>429</v>
      </c>
      <c r="K96" s="10" t="s">
        <v>8</v>
      </c>
    </row>
    <row r="97" spans="1:11" ht="15" customHeight="1">
      <c r="A97" s="8"/>
      <c r="B97" s="142"/>
      <c r="C97" s="1"/>
      <c r="J97" s="40">
        <f>SUM(J31:J96)</f>
        <v>16487.46</v>
      </c>
      <c r="K97" s="37" t="s">
        <v>8</v>
      </c>
    </row>
    <row r="98" spans="1:11" ht="15" customHeight="1">
      <c r="A98" s="8"/>
      <c r="B98" s="142"/>
      <c r="C98" s="1"/>
    </row>
    <row r="99" spans="1:11" ht="15" customHeight="1">
      <c r="A99" s="8"/>
      <c r="B99" s="142" t="s">
        <v>70</v>
      </c>
      <c r="C99" s="1"/>
    </row>
    <row r="100" spans="1:11" ht="15" customHeight="1">
      <c r="A100" s="8"/>
      <c r="B100" s="142" t="s">
        <v>81</v>
      </c>
      <c r="C100" s="1"/>
      <c r="E100" s="8" t="s">
        <v>175</v>
      </c>
      <c r="J100" s="9">
        <v>140</v>
      </c>
      <c r="K100" s="10" t="s">
        <v>8</v>
      </c>
    </row>
    <row r="101" spans="1:11" ht="15" customHeight="1">
      <c r="A101" s="8"/>
      <c r="B101" s="142" t="s">
        <v>81</v>
      </c>
      <c r="C101" s="1"/>
      <c r="E101" s="8" t="s">
        <v>175</v>
      </c>
      <c r="J101" s="9">
        <v>140</v>
      </c>
      <c r="K101" s="10" t="s">
        <v>8</v>
      </c>
    </row>
    <row r="102" spans="1:11" ht="15" customHeight="1">
      <c r="A102" s="8"/>
      <c r="B102" s="142" t="s">
        <v>81</v>
      </c>
      <c r="C102" s="1"/>
      <c r="E102" s="8" t="s">
        <v>175</v>
      </c>
      <c r="J102" s="9">
        <v>140</v>
      </c>
      <c r="K102" s="10" t="s">
        <v>8</v>
      </c>
    </row>
    <row r="103" spans="1:11" ht="15" customHeight="1">
      <c r="A103" s="8"/>
      <c r="B103" s="142" t="s">
        <v>81</v>
      </c>
      <c r="C103" s="1"/>
      <c r="E103" s="8" t="s">
        <v>176</v>
      </c>
      <c r="J103" s="9">
        <v>50</v>
      </c>
      <c r="K103" s="10" t="s">
        <v>8</v>
      </c>
    </row>
    <row r="104" spans="1:11" ht="15" customHeight="1">
      <c r="A104" s="8"/>
      <c r="B104" s="6"/>
      <c r="C104" s="1"/>
      <c r="J104" s="9">
        <f>SUM(J100:J103)</f>
        <v>470</v>
      </c>
      <c r="K104" s="10" t="s">
        <v>8</v>
      </c>
    </row>
    <row r="105" spans="1:11" ht="15" customHeight="1">
      <c r="A105" s="8"/>
      <c r="B105" s="6"/>
      <c r="C105" s="1"/>
    </row>
    <row r="106" spans="1:11" ht="15" customHeight="1">
      <c r="A106" s="8"/>
      <c r="B106" s="6"/>
      <c r="C106" s="1"/>
      <c r="J106" s="9">
        <f>J97-J104</f>
        <v>16017.46</v>
      </c>
      <c r="K106" s="10" t="s">
        <v>8</v>
      </c>
    </row>
    <row r="107" spans="1:11" ht="15" customHeight="1">
      <c r="J107" s="40"/>
      <c r="K107" s="37"/>
    </row>
    <row r="108" spans="1:11" ht="15" customHeight="1">
      <c r="A108" s="62">
        <v>5</v>
      </c>
      <c r="B108" s="63" t="s">
        <v>257</v>
      </c>
      <c r="C108" s="63"/>
      <c r="D108" s="65"/>
      <c r="E108" s="66"/>
      <c r="F108" s="67"/>
      <c r="G108" s="68"/>
      <c r="H108" s="69"/>
      <c r="I108" s="70"/>
      <c r="J108" s="71"/>
      <c r="K108" s="72"/>
    </row>
    <row r="109" spans="1:11" ht="15" customHeight="1">
      <c r="A109" s="62"/>
      <c r="B109" s="63" t="s">
        <v>258</v>
      </c>
      <c r="C109" s="63"/>
      <c r="D109" s="65"/>
      <c r="E109" s="66"/>
      <c r="F109" s="67"/>
      <c r="G109" s="68"/>
      <c r="H109" s="69"/>
      <c r="I109" s="70"/>
      <c r="J109" s="71"/>
      <c r="K109" s="72"/>
    </row>
    <row r="110" spans="1:11" ht="15" customHeight="1">
      <c r="E110" s="8" t="s">
        <v>259</v>
      </c>
      <c r="J110" s="40">
        <f>35*6*5</f>
        <v>1050</v>
      </c>
      <c r="K110" s="37" t="s">
        <v>8</v>
      </c>
    </row>
    <row r="111" spans="1:11" ht="15" customHeight="1">
      <c r="J111" s="40"/>
      <c r="K111" s="37"/>
    </row>
    <row r="112" spans="1:11" ht="15" customHeight="1">
      <c r="A112" s="7"/>
      <c r="B112" s="45" t="s">
        <v>87</v>
      </c>
      <c r="C112" s="1"/>
    </row>
    <row r="113" spans="1:11" ht="15" customHeight="1">
      <c r="A113" s="7"/>
      <c r="B113" s="45" t="s">
        <v>88</v>
      </c>
      <c r="C113" s="1"/>
    </row>
    <row r="114" spans="1:11" ht="15" customHeight="1">
      <c r="A114" s="7">
        <v>1</v>
      </c>
      <c r="B114" s="45" t="s">
        <v>92</v>
      </c>
      <c r="C114" s="1"/>
      <c r="J114" s="41"/>
      <c r="K114" s="37"/>
    </row>
    <row r="115" spans="1:11" ht="15" customHeight="1">
      <c r="A115" s="7"/>
      <c r="B115" s="45" t="s">
        <v>147</v>
      </c>
      <c r="C115" s="1"/>
      <c r="E115" s="8" t="s">
        <v>99</v>
      </c>
      <c r="J115" s="40">
        <v>46.5</v>
      </c>
      <c r="K115" s="37" t="s">
        <v>8</v>
      </c>
    </row>
    <row r="116" spans="1:11" ht="15" customHeight="1">
      <c r="A116" s="7"/>
      <c r="B116" s="45" t="s">
        <v>284</v>
      </c>
      <c r="C116" s="1"/>
      <c r="E116" s="8" t="s">
        <v>100</v>
      </c>
      <c r="J116" s="40">
        <v>702</v>
      </c>
      <c r="K116" s="37" t="s">
        <v>8</v>
      </c>
    </row>
    <row r="117" spans="1:11" ht="15" customHeight="1">
      <c r="A117" s="7"/>
      <c r="B117" s="45" t="s">
        <v>285</v>
      </c>
      <c r="C117" s="1"/>
      <c r="E117" s="8" t="s">
        <v>106</v>
      </c>
      <c r="J117" s="40">
        <v>39.5</v>
      </c>
      <c r="K117" s="37" t="s">
        <v>8</v>
      </c>
    </row>
    <row r="118" spans="1:11" ht="15" customHeight="1">
      <c r="A118" s="7"/>
      <c r="B118" s="45" t="s">
        <v>286</v>
      </c>
      <c r="C118" s="1"/>
      <c r="E118" s="8" t="s">
        <v>287</v>
      </c>
      <c r="J118" s="40">
        <v>702</v>
      </c>
      <c r="K118" s="37" t="s">
        <v>8</v>
      </c>
    </row>
    <row r="119" spans="1:11" ht="15" customHeight="1">
      <c r="A119" s="7"/>
      <c r="B119" s="45"/>
      <c r="C119" s="1"/>
      <c r="J119" s="9">
        <f>SUM(J115:J118)</f>
        <v>1490</v>
      </c>
      <c r="K119" s="10" t="s">
        <v>8</v>
      </c>
    </row>
    <row r="120" spans="1:11" ht="15" customHeight="1">
      <c r="A120" s="7"/>
      <c r="B120" s="45"/>
      <c r="C120" s="1"/>
      <c r="J120" s="40"/>
      <c r="K120" s="37"/>
    </row>
    <row r="121" spans="1:11" ht="15" customHeight="1">
      <c r="A121" s="7"/>
      <c r="B121" s="45"/>
      <c r="C121" s="1"/>
      <c r="E121" s="8" t="s">
        <v>288</v>
      </c>
      <c r="J121" s="40">
        <f>1490*8</f>
        <v>11920</v>
      </c>
      <c r="K121" s="37" t="s">
        <v>8</v>
      </c>
    </row>
    <row r="122" spans="1:11" ht="15" customHeight="1">
      <c r="A122" s="7"/>
      <c r="B122" s="45"/>
      <c r="C122" s="1"/>
      <c r="J122" s="40"/>
      <c r="K122" s="37"/>
    </row>
    <row r="123" spans="1:11" ht="15" customHeight="1">
      <c r="A123" s="7">
        <v>2</v>
      </c>
      <c r="B123" s="38" t="s">
        <v>91</v>
      </c>
      <c r="C123" s="1"/>
      <c r="J123" s="8"/>
      <c r="K123" s="8"/>
    </row>
    <row r="124" spans="1:11" ht="15" customHeight="1">
      <c r="A124" s="7"/>
      <c r="B124" s="45" t="s">
        <v>113</v>
      </c>
      <c r="C124" s="1"/>
      <c r="E124" s="8" t="s">
        <v>116</v>
      </c>
      <c r="J124" s="9">
        <v>615</v>
      </c>
      <c r="K124" s="10" t="s">
        <v>8</v>
      </c>
    </row>
    <row r="125" spans="1:11" ht="15" customHeight="1">
      <c r="A125" s="7"/>
      <c r="B125" s="45" t="s">
        <v>113</v>
      </c>
      <c r="C125" s="1"/>
      <c r="E125" s="8" t="s">
        <v>119</v>
      </c>
      <c r="J125" s="9">
        <v>635</v>
      </c>
      <c r="K125" s="10" t="s">
        <v>8</v>
      </c>
    </row>
    <row r="126" spans="1:11" ht="15" customHeight="1">
      <c r="A126" s="7"/>
      <c r="B126" s="45" t="s">
        <v>96</v>
      </c>
      <c r="C126" s="1"/>
      <c r="E126" s="8" t="s">
        <v>120</v>
      </c>
      <c r="J126" s="9">
        <v>746.6</v>
      </c>
      <c r="K126" s="10" t="s">
        <v>8</v>
      </c>
    </row>
    <row r="127" spans="1:11" ht="15" customHeight="1">
      <c r="A127" s="7"/>
      <c r="B127" s="45" t="s">
        <v>85</v>
      </c>
      <c r="C127" s="1"/>
      <c r="E127" s="8" t="s">
        <v>152</v>
      </c>
      <c r="J127" s="9">
        <v>380</v>
      </c>
      <c r="K127" s="10" t="s">
        <v>8</v>
      </c>
    </row>
    <row r="128" spans="1:11" ht="15" customHeight="1">
      <c r="A128" s="7"/>
      <c r="B128" s="45" t="s">
        <v>229</v>
      </c>
      <c r="C128" s="1"/>
      <c r="E128" s="8" t="s">
        <v>124</v>
      </c>
      <c r="J128" s="9">
        <v>610</v>
      </c>
      <c r="K128" s="10" t="s">
        <v>8</v>
      </c>
    </row>
    <row r="129" spans="1:19" ht="15" customHeight="1">
      <c r="A129" s="7"/>
      <c r="B129" s="45" t="s">
        <v>113</v>
      </c>
      <c r="C129" s="1"/>
      <c r="E129" s="8" t="s">
        <v>116</v>
      </c>
      <c r="J129" s="9">
        <v>615</v>
      </c>
      <c r="K129" s="10" t="s">
        <v>8</v>
      </c>
      <c r="L129" s="46"/>
      <c r="M129" s="46"/>
      <c r="N129" s="46"/>
      <c r="O129" s="46"/>
      <c r="P129" s="46"/>
      <c r="Q129" s="46"/>
      <c r="R129" s="46"/>
      <c r="S129" s="46"/>
    </row>
    <row r="130" spans="1:19" ht="15" customHeight="1">
      <c r="A130" s="7"/>
      <c r="B130" s="45" t="s">
        <v>113</v>
      </c>
      <c r="C130" s="1"/>
      <c r="E130" s="8" t="s">
        <v>119</v>
      </c>
      <c r="J130" s="40">
        <v>635</v>
      </c>
      <c r="K130" s="10" t="s">
        <v>8</v>
      </c>
      <c r="L130" s="46"/>
      <c r="M130" s="46"/>
      <c r="N130" s="46"/>
      <c r="O130" s="46"/>
      <c r="P130" s="46"/>
      <c r="Q130" s="46"/>
      <c r="R130" s="46"/>
      <c r="S130" s="46"/>
    </row>
    <row r="131" spans="1:19" ht="15" customHeight="1">
      <c r="A131" s="7"/>
      <c r="B131" s="45" t="s">
        <v>113</v>
      </c>
      <c r="C131" s="1"/>
      <c r="E131" s="8" t="s">
        <v>120</v>
      </c>
      <c r="J131" s="9">
        <v>746.6</v>
      </c>
      <c r="K131" s="10" t="s">
        <v>8</v>
      </c>
      <c r="L131" s="46"/>
      <c r="M131" s="46"/>
      <c r="N131" s="46"/>
      <c r="O131" s="46"/>
      <c r="P131" s="46"/>
      <c r="Q131" s="46"/>
      <c r="R131" s="46"/>
      <c r="S131" s="46"/>
    </row>
    <row r="132" spans="1:19" ht="15" customHeight="1">
      <c r="A132" s="7"/>
      <c r="B132" s="45" t="s">
        <v>96</v>
      </c>
      <c r="C132" s="1"/>
      <c r="E132" s="8" t="s">
        <v>152</v>
      </c>
      <c r="J132" s="9">
        <v>380</v>
      </c>
      <c r="K132" s="10" t="s">
        <v>8</v>
      </c>
      <c r="L132" s="46"/>
      <c r="M132" s="46"/>
      <c r="N132" s="46"/>
      <c r="O132" s="46"/>
      <c r="P132" s="46"/>
      <c r="Q132" s="46"/>
      <c r="R132" s="46"/>
      <c r="S132" s="46"/>
    </row>
    <row r="133" spans="1:19" ht="15" customHeight="1">
      <c r="A133" s="7"/>
      <c r="B133" s="45" t="s">
        <v>113</v>
      </c>
      <c r="C133" s="1"/>
      <c r="E133" s="8" t="s">
        <v>124</v>
      </c>
      <c r="J133" s="9">
        <v>610</v>
      </c>
      <c r="K133" s="10" t="s">
        <v>8</v>
      </c>
      <c r="L133" s="46"/>
      <c r="M133" s="46"/>
      <c r="N133" s="46"/>
      <c r="O133" s="46"/>
      <c r="P133" s="46"/>
      <c r="Q133" s="46"/>
      <c r="R133" s="46"/>
      <c r="S133" s="46"/>
    </row>
    <row r="134" spans="1:19" ht="15" customHeight="1">
      <c r="B134" s="45" t="s">
        <v>113</v>
      </c>
      <c r="E134" s="8" t="s">
        <v>226</v>
      </c>
      <c r="J134" s="9">
        <v>550</v>
      </c>
      <c r="K134" s="10" t="s">
        <v>8</v>
      </c>
      <c r="L134" s="46"/>
      <c r="M134" s="46"/>
      <c r="N134" s="46"/>
      <c r="O134" s="46"/>
      <c r="P134" s="46"/>
      <c r="Q134" s="46"/>
      <c r="R134" s="46"/>
      <c r="S134" s="46"/>
    </row>
    <row r="135" spans="1:19" ht="15" customHeight="1">
      <c r="B135" s="45" t="s">
        <v>113</v>
      </c>
      <c r="E135" s="8" t="s">
        <v>164</v>
      </c>
      <c r="J135" s="9">
        <v>620</v>
      </c>
      <c r="K135" s="10" t="s">
        <v>8</v>
      </c>
      <c r="L135" s="46"/>
      <c r="M135" s="46"/>
      <c r="N135" s="46"/>
      <c r="O135" s="46"/>
      <c r="P135" s="46"/>
      <c r="Q135" s="46"/>
      <c r="R135" s="46"/>
      <c r="S135" s="46"/>
    </row>
    <row r="136" spans="1:19" ht="15" customHeight="1">
      <c r="B136" s="45" t="s">
        <v>113</v>
      </c>
      <c r="E136" s="8" t="s">
        <v>129</v>
      </c>
      <c r="J136" s="9">
        <v>590</v>
      </c>
      <c r="K136" s="10" t="s">
        <v>8</v>
      </c>
      <c r="L136" s="46"/>
      <c r="M136" s="46"/>
      <c r="N136" s="46"/>
      <c r="O136" s="46"/>
      <c r="P136" s="46"/>
      <c r="Q136" s="46"/>
      <c r="R136" s="46"/>
      <c r="S136" s="46"/>
    </row>
    <row r="137" spans="1:19" ht="15" customHeight="1">
      <c r="B137" s="45" t="s">
        <v>96</v>
      </c>
      <c r="E137" s="8" t="s">
        <v>130</v>
      </c>
      <c r="J137" s="9">
        <v>480</v>
      </c>
      <c r="K137" s="10" t="s">
        <v>8</v>
      </c>
      <c r="L137" s="46"/>
      <c r="M137" s="46"/>
      <c r="N137" s="46"/>
      <c r="O137" s="46"/>
      <c r="P137" s="46"/>
      <c r="Q137" s="46"/>
      <c r="R137" s="46"/>
      <c r="S137" s="46"/>
    </row>
    <row r="138" spans="1:19" ht="15" customHeight="1">
      <c r="B138" s="8" t="s">
        <v>230</v>
      </c>
      <c r="E138" s="8" t="s">
        <v>137</v>
      </c>
      <c r="J138" s="9">
        <v>530</v>
      </c>
      <c r="K138" s="10" t="s">
        <v>8</v>
      </c>
      <c r="L138" s="46"/>
      <c r="M138" s="46"/>
      <c r="N138" s="46"/>
      <c r="O138" s="46"/>
      <c r="P138" s="46"/>
      <c r="Q138" s="46"/>
      <c r="R138" s="46"/>
      <c r="S138" s="46"/>
    </row>
    <row r="139" spans="1:19" ht="15" customHeight="1">
      <c r="B139" s="8" t="s">
        <v>113</v>
      </c>
      <c r="E139" s="8" t="s">
        <v>138</v>
      </c>
      <c r="J139" s="9">
        <v>410</v>
      </c>
      <c r="K139" s="10" t="s">
        <v>8</v>
      </c>
      <c r="L139" s="46"/>
      <c r="M139" s="46"/>
      <c r="N139" s="46"/>
      <c r="O139" s="46"/>
      <c r="P139" s="46"/>
      <c r="Q139" s="46"/>
      <c r="R139" s="46"/>
      <c r="S139" s="46"/>
    </row>
    <row r="140" spans="1:19" ht="15" customHeight="1">
      <c r="B140" s="8" t="s">
        <v>231</v>
      </c>
      <c r="E140" s="8" t="s">
        <v>139</v>
      </c>
      <c r="J140" s="9">
        <v>590</v>
      </c>
      <c r="K140" s="10" t="s">
        <v>8</v>
      </c>
      <c r="L140" s="46"/>
      <c r="M140" s="46"/>
      <c r="N140" s="46"/>
      <c r="O140" s="46"/>
      <c r="P140" s="46"/>
      <c r="Q140" s="46"/>
      <c r="R140" s="46"/>
      <c r="S140" s="46"/>
    </row>
    <row r="141" spans="1:19" ht="15" customHeight="1">
      <c r="B141" s="8" t="s">
        <v>232</v>
      </c>
      <c r="E141" s="8" t="s">
        <v>140</v>
      </c>
      <c r="J141" s="9">
        <v>500</v>
      </c>
      <c r="K141" s="10" t="s">
        <v>8</v>
      </c>
      <c r="L141" s="46"/>
      <c r="M141" s="46"/>
      <c r="N141" s="46"/>
      <c r="O141" s="46"/>
      <c r="P141" s="46"/>
      <c r="Q141" s="46"/>
      <c r="R141" s="46"/>
      <c r="S141" s="46"/>
    </row>
    <row r="142" spans="1:19" ht="15" customHeight="1">
      <c r="B142" s="8" t="s">
        <v>113</v>
      </c>
      <c r="E142" s="8" t="s">
        <v>141</v>
      </c>
      <c r="J142" s="9">
        <v>460</v>
      </c>
      <c r="K142" s="10" t="s">
        <v>8</v>
      </c>
      <c r="L142" s="30"/>
      <c r="M142" s="46"/>
      <c r="N142" s="46"/>
      <c r="O142" s="46"/>
      <c r="P142" s="46"/>
      <c r="Q142" s="46"/>
      <c r="R142" s="46"/>
      <c r="S142" s="46"/>
    </row>
    <row r="143" spans="1:19" ht="15" customHeight="1">
      <c r="B143" s="8" t="s">
        <v>233</v>
      </c>
      <c r="E143" s="8" t="s">
        <v>124</v>
      </c>
      <c r="J143" s="9">
        <v>610</v>
      </c>
      <c r="K143" s="10" t="s">
        <v>8</v>
      </c>
      <c r="L143" s="46"/>
      <c r="M143" s="46"/>
      <c r="N143" s="46"/>
      <c r="O143" s="30"/>
      <c r="P143" s="46"/>
      <c r="Q143" s="46"/>
      <c r="R143" s="30"/>
      <c r="S143" s="30"/>
    </row>
    <row r="144" spans="1:19" ht="15" customHeight="1">
      <c r="E144" s="8" t="s">
        <v>142</v>
      </c>
      <c r="J144" s="9">
        <v>560</v>
      </c>
      <c r="K144" s="10" t="s">
        <v>8</v>
      </c>
      <c r="L144" s="46"/>
      <c r="M144" s="46"/>
      <c r="N144" s="46"/>
      <c r="O144" s="46"/>
      <c r="P144" s="46"/>
      <c r="Q144" s="46"/>
      <c r="R144" s="46"/>
      <c r="S144" s="46"/>
    </row>
    <row r="145" spans="2:19" ht="15" customHeight="1">
      <c r="E145" s="8" t="s">
        <v>143</v>
      </c>
      <c r="J145" s="9">
        <v>530</v>
      </c>
      <c r="K145" s="10" t="s">
        <v>8</v>
      </c>
      <c r="L145" s="46"/>
      <c r="M145" s="46"/>
      <c r="N145" s="46"/>
      <c r="O145" s="46"/>
      <c r="P145" s="46"/>
      <c r="Q145" s="46"/>
      <c r="R145" s="46"/>
      <c r="S145" s="46"/>
    </row>
    <row r="146" spans="2:19" ht="15" customHeight="1">
      <c r="B146" s="8" t="s">
        <v>234</v>
      </c>
      <c r="E146" s="8" t="s">
        <v>227</v>
      </c>
      <c r="J146" s="9">
        <v>760</v>
      </c>
      <c r="K146" s="10" t="s">
        <v>8</v>
      </c>
      <c r="L146" s="30"/>
      <c r="M146" s="46"/>
      <c r="N146" s="46"/>
      <c r="O146" s="46"/>
      <c r="P146" s="46"/>
      <c r="Q146" s="46"/>
      <c r="R146" s="46"/>
      <c r="S146" s="46"/>
    </row>
    <row r="147" spans="2:19" ht="15" customHeight="1">
      <c r="B147" s="8" t="s">
        <v>235</v>
      </c>
      <c r="E147" s="8" t="s">
        <v>144</v>
      </c>
      <c r="J147" s="9">
        <v>510</v>
      </c>
      <c r="K147" s="10" t="s">
        <v>8</v>
      </c>
      <c r="L147" s="46"/>
      <c r="M147" s="46"/>
      <c r="N147" s="46"/>
      <c r="O147" s="46"/>
      <c r="P147" s="46"/>
      <c r="Q147" s="46"/>
      <c r="R147" s="46"/>
      <c r="S147" s="46"/>
    </row>
    <row r="148" spans="2:19" ht="15" customHeight="1">
      <c r="B148" s="8" t="s">
        <v>96</v>
      </c>
      <c r="E148" s="8" t="s">
        <v>144</v>
      </c>
      <c r="J148" s="9">
        <v>510</v>
      </c>
      <c r="K148" s="10" t="s">
        <v>8</v>
      </c>
      <c r="L148" s="46"/>
      <c r="M148" s="46"/>
      <c r="N148" s="46"/>
      <c r="O148" s="46"/>
      <c r="P148" s="46"/>
      <c r="Q148" s="46"/>
      <c r="R148" s="46"/>
      <c r="S148" s="46"/>
    </row>
    <row r="149" spans="2:19" ht="15" customHeight="1">
      <c r="B149" s="8" t="s">
        <v>231</v>
      </c>
      <c r="E149" s="8" t="s">
        <v>228</v>
      </c>
      <c r="J149" s="9">
        <v>740</v>
      </c>
      <c r="K149" s="10" t="s">
        <v>8</v>
      </c>
      <c r="L149" s="46"/>
      <c r="M149" s="46"/>
      <c r="N149" s="46"/>
      <c r="O149" s="46"/>
      <c r="P149" s="46"/>
      <c r="Q149" s="46"/>
      <c r="R149" s="46"/>
      <c r="S149" s="46"/>
    </row>
    <row r="150" spans="2:19" ht="15" customHeight="1">
      <c r="B150" s="8" t="s">
        <v>113</v>
      </c>
      <c r="E150" s="8" t="s">
        <v>149</v>
      </c>
      <c r="J150" s="9">
        <v>500</v>
      </c>
      <c r="K150" s="10" t="s">
        <v>8</v>
      </c>
      <c r="L150" s="46"/>
      <c r="M150" s="46"/>
      <c r="N150" s="46"/>
      <c r="O150" s="46"/>
      <c r="P150" s="46"/>
      <c r="Q150" s="46"/>
      <c r="R150" s="46"/>
      <c r="S150" s="46"/>
    </row>
    <row r="151" spans="2:19" ht="15" customHeight="1">
      <c r="B151" s="8" t="s">
        <v>236</v>
      </c>
      <c r="E151" s="8" t="s">
        <v>150</v>
      </c>
      <c r="J151" s="9">
        <v>740</v>
      </c>
      <c r="K151" s="10" t="s">
        <v>8</v>
      </c>
      <c r="L151" s="46"/>
      <c r="M151" s="46"/>
      <c r="N151" s="46"/>
      <c r="O151" s="46"/>
      <c r="P151" s="46"/>
      <c r="Q151" s="46"/>
      <c r="R151" s="46"/>
      <c r="S151" s="46"/>
    </row>
    <row r="152" spans="2:19" ht="15" customHeight="1">
      <c r="B152" s="8" t="s">
        <v>113</v>
      </c>
      <c r="E152" s="8" t="s">
        <v>116</v>
      </c>
      <c r="J152" s="9">
        <v>615</v>
      </c>
      <c r="K152" s="10" t="s">
        <v>8</v>
      </c>
      <c r="L152" s="46"/>
      <c r="M152" s="46"/>
      <c r="N152" s="46"/>
      <c r="O152" s="46"/>
      <c r="P152" s="46"/>
      <c r="Q152" s="46"/>
      <c r="R152" s="46"/>
      <c r="S152" s="46"/>
    </row>
    <row r="153" spans="2:19" ht="15" customHeight="1">
      <c r="B153" s="8" t="s">
        <v>237</v>
      </c>
      <c r="E153" s="8" t="s">
        <v>119</v>
      </c>
      <c r="J153" s="9">
        <v>635</v>
      </c>
      <c r="K153" s="10" t="s">
        <v>8</v>
      </c>
      <c r="L153" s="46"/>
      <c r="M153" s="46"/>
      <c r="N153" s="46"/>
      <c r="O153" s="46"/>
      <c r="P153" s="46"/>
      <c r="Q153" s="46"/>
      <c r="R153" s="46"/>
      <c r="S153" s="46"/>
    </row>
    <row r="154" spans="2:19" ht="15" customHeight="1">
      <c r="B154" s="8" t="s">
        <v>96</v>
      </c>
      <c r="E154" s="8" t="s">
        <v>151</v>
      </c>
      <c r="J154" s="9">
        <v>733.4</v>
      </c>
      <c r="K154" s="10" t="s">
        <v>8</v>
      </c>
      <c r="L154" s="46"/>
      <c r="M154" s="30"/>
      <c r="N154" s="46"/>
      <c r="O154" s="46"/>
      <c r="P154" s="30"/>
      <c r="Q154" s="30"/>
      <c r="R154" s="46"/>
      <c r="S154" s="46"/>
    </row>
    <row r="155" spans="2:19" ht="15" customHeight="1">
      <c r="B155" s="8" t="s">
        <v>113</v>
      </c>
      <c r="E155" s="8" t="s">
        <v>124</v>
      </c>
      <c r="J155" s="9">
        <v>610</v>
      </c>
      <c r="K155" s="10" t="s">
        <v>8</v>
      </c>
      <c r="L155" s="46"/>
      <c r="M155" s="46"/>
      <c r="N155" s="46"/>
      <c r="O155" s="46"/>
      <c r="P155" s="46"/>
      <c r="Q155" s="46"/>
      <c r="R155" s="46"/>
      <c r="S155" s="46"/>
    </row>
    <row r="156" spans="2:19" ht="15" customHeight="1">
      <c r="B156" s="8" t="s">
        <v>162</v>
      </c>
      <c r="E156" s="8" t="s">
        <v>125</v>
      </c>
      <c r="J156" s="9">
        <v>280</v>
      </c>
      <c r="K156" s="10" t="s">
        <v>8</v>
      </c>
      <c r="L156" s="46"/>
      <c r="M156" s="46"/>
      <c r="N156" s="46"/>
      <c r="O156" s="46"/>
      <c r="P156" s="46"/>
      <c r="Q156" s="46"/>
      <c r="R156" s="46"/>
      <c r="S156" s="46"/>
    </row>
    <row r="157" spans="2:19" ht="15" customHeight="1">
      <c r="B157" s="8" t="s">
        <v>231</v>
      </c>
      <c r="E157" s="8" t="s">
        <v>126</v>
      </c>
      <c r="J157" s="9">
        <v>420</v>
      </c>
      <c r="K157" s="10" t="s">
        <v>8</v>
      </c>
      <c r="L157" s="46"/>
      <c r="M157" s="46"/>
      <c r="N157" s="46"/>
      <c r="O157" s="46"/>
      <c r="P157" s="46"/>
      <c r="Q157" s="46"/>
      <c r="R157" s="46"/>
      <c r="S157" s="46"/>
    </row>
    <row r="158" spans="2:19" ht="15" customHeight="1">
      <c r="B158" s="8" t="s">
        <v>113</v>
      </c>
      <c r="E158" s="8" t="s">
        <v>155</v>
      </c>
      <c r="J158" s="9">
        <v>620</v>
      </c>
      <c r="K158" s="10" t="s">
        <v>8</v>
      </c>
      <c r="L158" s="46"/>
      <c r="M158" s="46"/>
      <c r="N158" s="46"/>
      <c r="O158" s="46"/>
      <c r="P158" s="46"/>
      <c r="Q158" s="46"/>
      <c r="R158" s="46"/>
      <c r="S158" s="46"/>
    </row>
    <row r="159" spans="2:19" ht="15" customHeight="1">
      <c r="B159" s="8" t="s">
        <v>113</v>
      </c>
      <c r="E159" s="8" t="s">
        <v>156</v>
      </c>
      <c r="J159" s="9">
        <v>690</v>
      </c>
      <c r="K159" s="10" t="s">
        <v>8</v>
      </c>
      <c r="L159" s="13"/>
    </row>
    <row r="160" spans="2:19" ht="15" customHeight="1">
      <c r="B160" s="8" t="s">
        <v>113</v>
      </c>
      <c r="E160" s="8" t="s">
        <v>155</v>
      </c>
      <c r="J160" s="9">
        <v>620</v>
      </c>
      <c r="K160" s="10" t="s">
        <v>8</v>
      </c>
      <c r="L160" s="13"/>
    </row>
    <row r="161" spans="1:12" ht="15" customHeight="1">
      <c r="B161" s="8" t="s">
        <v>96</v>
      </c>
      <c r="E161" s="8" t="s">
        <v>157</v>
      </c>
      <c r="J161" s="9">
        <v>760</v>
      </c>
      <c r="K161" s="10" t="s">
        <v>8</v>
      </c>
      <c r="L161" s="13"/>
    </row>
    <row r="162" spans="1:12" ht="15" customHeight="1">
      <c r="B162" s="8" t="s">
        <v>94</v>
      </c>
      <c r="E162" s="8" t="s">
        <v>158</v>
      </c>
      <c r="J162" s="9">
        <v>640</v>
      </c>
      <c r="K162" s="10" t="s">
        <v>8</v>
      </c>
      <c r="L162" s="13"/>
    </row>
    <row r="163" spans="1:12" ht="15" customHeight="1">
      <c r="B163" s="8" t="s">
        <v>113</v>
      </c>
      <c r="E163" s="8" t="s">
        <v>158</v>
      </c>
      <c r="J163" s="9">
        <v>640</v>
      </c>
      <c r="K163" s="10" t="s">
        <v>8</v>
      </c>
      <c r="L163" s="13"/>
    </row>
    <row r="164" spans="1:12" ht="15" customHeight="1">
      <c r="B164" s="8" t="s">
        <v>113</v>
      </c>
      <c r="E164" s="8" t="s">
        <v>128</v>
      </c>
      <c r="J164" s="9">
        <v>620</v>
      </c>
      <c r="K164" s="10" t="s">
        <v>8</v>
      </c>
      <c r="L164" s="13"/>
    </row>
    <row r="165" spans="1:12" ht="15" customHeight="1">
      <c r="B165" s="8" t="s">
        <v>96</v>
      </c>
      <c r="E165" s="8" t="s">
        <v>164</v>
      </c>
      <c r="J165" s="9">
        <v>620</v>
      </c>
      <c r="K165" s="10" t="s">
        <v>8</v>
      </c>
      <c r="L165" s="13"/>
    </row>
    <row r="166" spans="1:12" ht="15" customHeight="1">
      <c r="B166" s="8" t="s">
        <v>231</v>
      </c>
      <c r="E166" s="8" t="s">
        <v>129</v>
      </c>
      <c r="J166" s="9">
        <v>590</v>
      </c>
      <c r="K166" s="10" t="s">
        <v>8</v>
      </c>
      <c r="L166" s="13"/>
    </row>
    <row r="167" spans="1:12" ht="15" customHeight="1">
      <c r="B167" s="8" t="s">
        <v>113</v>
      </c>
      <c r="E167" s="8" t="s">
        <v>165</v>
      </c>
      <c r="J167" s="9">
        <v>400</v>
      </c>
      <c r="K167" s="10" t="s">
        <v>8</v>
      </c>
      <c r="L167" s="13"/>
    </row>
    <row r="168" spans="1:12" ht="15" customHeight="1">
      <c r="B168" s="8" t="s">
        <v>113</v>
      </c>
      <c r="E168" s="8" t="s">
        <v>166</v>
      </c>
      <c r="J168" s="9">
        <v>540</v>
      </c>
      <c r="K168" s="10" t="s">
        <v>8</v>
      </c>
      <c r="L168" s="13"/>
    </row>
    <row r="169" spans="1:12" ht="15" customHeight="1">
      <c r="B169" s="8" t="s">
        <v>96</v>
      </c>
      <c r="E169" s="8" t="s">
        <v>167</v>
      </c>
      <c r="J169" s="9">
        <v>500</v>
      </c>
      <c r="K169" s="10" t="s">
        <v>8</v>
      </c>
      <c r="L169" s="13"/>
    </row>
    <row r="170" spans="1:12" ht="15" customHeight="1">
      <c r="A170" s="7"/>
      <c r="B170" s="43" t="s">
        <v>113</v>
      </c>
      <c r="C170" s="1"/>
      <c r="E170" s="8" t="s">
        <v>167</v>
      </c>
      <c r="J170" s="9">
        <v>500</v>
      </c>
      <c r="K170" s="10" t="s">
        <v>8</v>
      </c>
      <c r="L170" s="13"/>
    </row>
    <row r="171" spans="1:12" ht="15" customHeight="1">
      <c r="A171" s="7"/>
      <c r="B171" s="43" t="s">
        <v>96</v>
      </c>
      <c r="C171" s="1"/>
      <c r="E171" s="8" t="s">
        <v>252</v>
      </c>
      <c r="J171" s="9">
        <f>2*(25+15)*10</f>
        <v>800</v>
      </c>
      <c r="K171" s="10" t="s">
        <v>8</v>
      </c>
      <c r="L171" s="13"/>
    </row>
    <row r="172" spans="1:12" ht="15" customHeight="1">
      <c r="A172" s="7"/>
      <c r="B172" s="43" t="s">
        <v>162</v>
      </c>
      <c r="C172" s="1"/>
      <c r="E172" s="8" t="s">
        <v>253</v>
      </c>
      <c r="J172" s="9">
        <f>2*(11+20)*12</f>
        <v>744</v>
      </c>
      <c r="K172" s="10" t="s">
        <v>8</v>
      </c>
      <c r="L172" s="13"/>
    </row>
    <row r="173" spans="1:12" ht="15" customHeight="1">
      <c r="A173" s="7"/>
      <c r="B173" s="43" t="s">
        <v>113</v>
      </c>
      <c r="C173" s="1"/>
      <c r="E173" s="8" t="s">
        <v>254</v>
      </c>
      <c r="J173" s="9">
        <f>4*2*(17+15)*10</f>
        <v>2560</v>
      </c>
      <c r="K173" s="10" t="s">
        <v>8</v>
      </c>
      <c r="L173" s="13"/>
    </row>
    <row r="174" spans="1:12" ht="15" customHeight="1">
      <c r="A174" s="7"/>
      <c r="B174" s="43"/>
      <c r="C174" s="1"/>
      <c r="J174" s="9">
        <f>SUM(J124:J173)</f>
        <v>31300.600000000002</v>
      </c>
      <c r="K174" s="10" t="s">
        <v>8</v>
      </c>
      <c r="L174" s="13"/>
    </row>
    <row r="175" spans="1:12" ht="15" customHeight="1">
      <c r="A175" s="7"/>
      <c r="B175" s="43"/>
      <c r="C175" s="1"/>
      <c r="L175" s="13"/>
    </row>
    <row r="176" spans="1:12" ht="15" customHeight="1">
      <c r="A176" s="7"/>
      <c r="B176" s="45" t="s">
        <v>70</v>
      </c>
      <c r="C176" s="1"/>
      <c r="L176" s="13"/>
    </row>
    <row r="177" spans="1:12" ht="15" customHeight="1">
      <c r="A177" s="7"/>
      <c r="B177" s="43" t="s">
        <v>81</v>
      </c>
      <c r="C177" s="1"/>
      <c r="E177" s="8" t="s">
        <v>238</v>
      </c>
      <c r="J177" s="9">
        <v>320</v>
      </c>
      <c r="K177" s="10" t="s">
        <v>8</v>
      </c>
      <c r="L177" s="13"/>
    </row>
    <row r="178" spans="1:12" ht="15" customHeight="1">
      <c r="A178" s="7"/>
      <c r="B178" s="43" t="s">
        <v>81</v>
      </c>
      <c r="C178" s="1"/>
      <c r="E178" s="8" t="s">
        <v>239</v>
      </c>
      <c r="J178" s="9">
        <v>200</v>
      </c>
      <c r="K178" s="10" t="s">
        <v>8</v>
      </c>
      <c r="L178" s="13"/>
    </row>
    <row r="179" spans="1:12" ht="15" customHeight="1">
      <c r="A179" s="7"/>
      <c r="B179" s="43" t="s">
        <v>81</v>
      </c>
      <c r="C179" s="1"/>
      <c r="E179" s="8" t="s">
        <v>225</v>
      </c>
      <c r="J179" s="9">
        <v>160</v>
      </c>
      <c r="K179" s="10" t="s">
        <v>8</v>
      </c>
      <c r="L179" s="13"/>
    </row>
    <row r="180" spans="1:12" ht="15" customHeight="1">
      <c r="A180" s="7"/>
      <c r="B180" s="45" t="s">
        <v>81</v>
      </c>
      <c r="C180" s="1"/>
      <c r="E180" s="8" t="s">
        <v>98</v>
      </c>
      <c r="J180" s="9">
        <v>120</v>
      </c>
      <c r="K180" s="10" t="s">
        <v>8</v>
      </c>
      <c r="L180" s="13"/>
    </row>
    <row r="181" spans="1:12" ht="15" customHeight="1">
      <c r="A181" s="7"/>
      <c r="B181" s="45" t="s">
        <v>97</v>
      </c>
      <c r="C181" s="1"/>
      <c r="E181" s="8" t="s">
        <v>240</v>
      </c>
      <c r="J181" s="9">
        <v>60</v>
      </c>
      <c r="K181" s="10" t="s">
        <v>8</v>
      </c>
      <c r="L181" s="13"/>
    </row>
    <row r="182" spans="1:12" ht="15" customHeight="1">
      <c r="A182" s="7"/>
      <c r="B182" s="45" t="s">
        <v>82</v>
      </c>
      <c r="C182" s="1"/>
      <c r="E182" s="8" t="s">
        <v>241</v>
      </c>
      <c r="J182" s="9">
        <v>303.75</v>
      </c>
      <c r="K182" s="10" t="s">
        <v>8</v>
      </c>
      <c r="L182" s="13"/>
    </row>
    <row r="183" spans="1:12" ht="15" customHeight="1">
      <c r="B183" s="8" t="s">
        <v>82</v>
      </c>
      <c r="E183" s="8" t="s">
        <v>242</v>
      </c>
      <c r="J183" s="9">
        <v>303.75</v>
      </c>
      <c r="K183" s="10" t="s">
        <v>8</v>
      </c>
      <c r="L183" s="13"/>
    </row>
    <row r="184" spans="1:12" ht="15" customHeight="1">
      <c r="A184" s="7"/>
      <c r="B184" s="43" t="s">
        <v>82</v>
      </c>
      <c r="C184" s="1"/>
      <c r="E184" s="8" t="s">
        <v>243</v>
      </c>
      <c r="J184" s="9">
        <v>202.5</v>
      </c>
      <c r="K184" s="10" t="s">
        <v>8</v>
      </c>
      <c r="L184" s="13"/>
    </row>
    <row r="185" spans="1:12" ht="15" customHeight="1">
      <c r="A185" s="7"/>
      <c r="B185" s="43"/>
      <c r="C185" s="1"/>
      <c r="J185" s="40">
        <f>SUM(J177:J184)</f>
        <v>1670</v>
      </c>
      <c r="K185" s="37" t="s">
        <v>8</v>
      </c>
      <c r="L185" s="13"/>
    </row>
    <row r="186" spans="1:12" ht="15" customHeight="1">
      <c r="A186" s="7"/>
      <c r="B186" s="45"/>
      <c r="C186" s="1"/>
      <c r="L186" s="13"/>
    </row>
    <row r="187" spans="1:12" ht="15" customHeight="1">
      <c r="A187" s="7"/>
      <c r="B187" s="45"/>
      <c r="C187" s="1"/>
      <c r="J187" s="40">
        <f>J174-J185</f>
        <v>29630.600000000002</v>
      </c>
      <c r="K187" s="37" t="s">
        <v>8</v>
      </c>
      <c r="L187" s="13"/>
    </row>
    <row r="188" spans="1:12" ht="15" customHeight="1">
      <c r="L188" s="13"/>
    </row>
    <row r="189" spans="1:12" ht="15" customHeight="1">
      <c r="A189" s="60">
        <v>3</v>
      </c>
      <c r="B189" s="43" t="s">
        <v>289</v>
      </c>
      <c r="C189" s="93"/>
      <c r="D189" s="100"/>
      <c r="E189" s="74"/>
      <c r="F189" s="80"/>
      <c r="G189" s="81"/>
      <c r="H189" s="82"/>
      <c r="I189" s="83"/>
      <c r="J189" s="84"/>
      <c r="K189" s="148"/>
      <c r="L189" s="13"/>
    </row>
    <row r="190" spans="1:12" ht="15" customHeight="1">
      <c r="A190" s="60"/>
      <c r="B190" s="43" t="s">
        <v>290</v>
      </c>
      <c r="C190" s="93"/>
      <c r="D190" s="78"/>
      <c r="E190" s="79"/>
      <c r="F190" s="80"/>
      <c r="G190" s="81"/>
      <c r="H190" s="82"/>
      <c r="I190" s="83"/>
      <c r="J190" s="84"/>
      <c r="K190" s="72"/>
      <c r="L190" s="13"/>
    </row>
    <row r="191" spans="1:12" ht="15" customHeight="1">
      <c r="B191" s="8" t="s">
        <v>291</v>
      </c>
      <c r="E191" s="8" t="s">
        <v>168</v>
      </c>
      <c r="J191" s="9">
        <v>2553</v>
      </c>
      <c r="K191" s="10" t="s">
        <v>8</v>
      </c>
      <c r="L191" s="13"/>
    </row>
    <row r="192" spans="1:12" ht="15" customHeight="1">
      <c r="B192" s="8" t="s">
        <v>292</v>
      </c>
      <c r="E192" s="8" t="s">
        <v>168</v>
      </c>
      <c r="J192" s="9">
        <v>2533</v>
      </c>
      <c r="K192" s="10" t="s">
        <v>8</v>
      </c>
      <c r="L192" s="13"/>
    </row>
    <row r="193" spans="1:12" ht="15" customHeight="1">
      <c r="J193" s="40">
        <f>SUM(J191:J192)</f>
        <v>5086</v>
      </c>
      <c r="K193" s="37" t="s">
        <v>8</v>
      </c>
      <c r="L193" s="13"/>
    </row>
    <row r="194" spans="1:12" ht="15" customHeight="1">
      <c r="A194" s="60"/>
      <c r="B194" s="64"/>
      <c r="C194" s="64"/>
      <c r="D194" s="63"/>
      <c r="E194" s="63"/>
      <c r="F194" s="63"/>
      <c r="G194" s="63"/>
      <c r="H194" s="63"/>
      <c r="I194" s="63"/>
      <c r="J194" s="63"/>
      <c r="K194" s="63"/>
      <c r="L194" s="13"/>
    </row>
    <row r="195" spans="1:12" ht="15" customHeight="1">
      <c r="A195" s="60">
        <v>4</v>
      </c>
      <c r="B195" s="77" t="s">
        <v>247</v>
      </c>
      <c r="C195" s="60"/>
      <c r="D195" s="60"/>
      <c r="E195" s="60"/>
      <c r="F195" s="60"/>
      <c r="G195" s="60"/>
      <c r="H195" s="61"/>
      <c r="I195" s="60"/>
      <c r="J195" s="60"/>
      <c r="K195" s="60"/>
      <c r="L195" s="13"/>
    </row>
    <row r="196" spans="1:12" ht="15" customHeight="1">
      <c r="A196" s="48"/>
      <c r="B196" s="77" t="s">
        <v>248</v>
      </c>
      <c r="C196" s="60"/>
      <c r="D196" s="60"/>
      <c r="E196" s="60"/>
      <c r="F196" s="60"/>
      <c r="G196" s="60"/>
      <c r="H196" s="61"/>
      <c r="I196" s="60"/>
      <c r="J196" s="60"/>
      <c r="K196" s="60"/>
      <c r="L196" s="13"/>
    </row>
    <row r="197" spans="1:12" ht="15" customHeight="1">
      <c r="A197" s="60"/>
      <c r="B197" s="64" t="s">
        <v>255</v>
      </c>
      <c r="C197" s="64"/>
      <c r="D197" s="63"/>
      <c r="E197" s="63" t="s">
        <v>256</v>
      </c>
      <c r="F197" s="63"/>
      <c r="G197" s="63"/>
      <c r="H197" s="63"/>
      <c r="I197" s="63"/>
      <c r="J197" s="143">
        <f>16*12*2.5</f>
        <v>480</v>
      </c>
      <c r="K197" s="63" t="s">
        <v>8</v>
      </c>
      <c r="L197" s="13"/>
    </row>
    <row r="198" spans="1:12" ht="15" customHeight="1">
      <c r="A198" s="60"/>
      <c r="B198" s="64"/>
      <c r="C198" s="64"/>
      <c r="D198" s="63"/>
      <c r="E198" s="63"/>
      <c r="F198" s="63"/>
      <c r="G198" s="63"/>
      <c r="H198" s="63"/>
      <c r="I198" s="63"/>
      <c r="J198" s="143"/>
      <c r="K198" s="63"/>
      <c r="L198" s="13"/>
    </row>
    <row r="199" spans="1:12" ht="15" customHeight="1">
      <c r="A199" s="62">
        <v>5</v>
      </c>
      <c r="B199" s="144" t="s">
        <v>266</v>
      </c>
      <c r="C199" s="63"/>
      <c r="D199" s="91"/>
      <c r="E199" s="86"/>
      <c r="F199" s="67"/>
      <c r="G199" s="92"/>
      <c r="H199" s="69"/>
      <c r="I199" s="70"/>
      <c r="J199" s="71"/>
      <c r="K199" s="72"/>
      <c r="L199" s="13"/>
    </row>
    <row r="200" spans="1:12" ht="15" customHeight="1">
      <c r="A200" s="62"/>
      <c r="B200" s="144" t="s">
        <v>260</v>
      </c>
      <c r="C200" s="63"/>
      <c r="D200" s="91"/>
      <c r="E200" s="86"/>
      <c r="F200" s="67"/>
      <c r="G200" s="92"/>
      <c r="H200" s="69"/>
      <c r="I200" s="70"/>
      <c r="J200" s="71"/>
      <c r="K200" s="72"/>
      <c r="L200" s="13"/>
    </row>
    <row r="201" spans="1:12" ht="15" customHeight="1">
      <c r="A201" s="62"/>
      <c r="B201" s="144"/>
      <c r="C201" s="63"/>
      <c r="D201" s="91"/>
      <c r="E201" s="86" t="s">
        <v>267</v>
      </c>
      <c r="F201" s="67"/>
      <c r="G201" s="92"/>
      <c r="H201" s="69"/>
      <c r="I201" s="70"/>
      <c r="J201" s="71">
        <v>12</v>
      </c>
      <c r="K201" s="72" t="s">
        <v>268</v>
      </c>
      <c r="L201" s="13"/>
    </row>
    <row r="202" spans="1:12" ht="15" customHeight="1">
      <c r="A202" s="62"/>
      <c r="B202" s="144"/>
      <c r="C202" s="63"/>
      <c r="D202" s="91"/>
      <c r="E202" s="86"/>
      <c r="F202" s="67"/>
      <c r="G202" s="92"/>
      <c r="H202" s="69"/>
      <c r="I202" s="70"/>
      <c r="J202" s="71"/>
      <c r="K202" s="72"/>
      <c r="L202" s="13"/>
    </row>
    <row r="203" spans="1:12" ht="15" customHeight="1">
      <c r="A203" s="62">
        <v>6</v>
      </c>
      <c r="B203" s="144" t="s">
        <v>269</v>
      </c>
      <c r="C203" s="63"/>
      <c r="D203" s="91"/>
      <c r="E203" s="86"/>
      <c r="F203" s="67"/>
      <c r="G203" s="92"/>
      <c r="H203" s="69"/>
      <c r="I203" s="70"/>
      <c r="J203" s="71"/>
      <c r="K203" s="72"/>
      <c r="L203" s="13"/>
    </row>
    <row r="204" spans="1:12" ht="15" customHeight="1">
      <c r="A204" s="62"/>
      <c r="B204" s="144" t="s">
        <v>270</v>
      </c>
      <c r="C204" s="63"/>
      <c r="D204" s="91"/>
      <c r="E204" s="86"/>
      <c r="F204" s="67"/>
      <c r="G204" s="92"/>
      <c r="H204" s="69"/>
      <c r="I204" s="70"/>
      <c r="J204" s="71"/>
      <c r="K204" s="72"/>
      <c r="L204" s="13"/>
    </row>
    <row r="205" spans="1:12" ht="15" customHeight="1">
      <c r="A205" s="62"/>
      <c r="B205" s="144" t="s">
        <v>271</v>
      </c>
      <c r="C205" s="63"/>
      <c r="D205" s="91"/>
      <c r="E205" s="86" t="s">
        <v>274</v>
      </c>
      <c r="F205" s="67"/>
      <c r="G205" s="92"/>
      <c r="H205" s="69"/>
      <c r="I205" s="70"/>
      <c r="J205" s="145">
        <v>360</v>
      </c>
      <c r="K205" s="72" t="s">
        <v>8</v>
      </c>
      <c r="L205" s="13"/>
    </row>
    <row r="206" spans="1:12" ht="15" customHeight="1">
      <c r="A206" s="62"/>
      <c r="B206" s="144" t="s">
        <v>272</v>
      </c>
      <c r="C206" s="63"/>
      <c r="D206" s="91"/>
      <c r="E206" s="86" t="s">
        <v>275</v>
      </c>
      <c r="F206" s="67"/>
      <c r="G206" s="92"/>
      <c r="H206" s="69"/>
      <c r="I206" s="70"/>
      <c r="J206" s="145">
        <v>525</v>
      </c>
      <c r="K206" s="72" t="s">
        <v>8</v>
      </c>
      <c r="L206" s="13"/>
    </row>
    <row r="207" spans="1:12" ht="15" customHeight="1">
      <c r="A207" s="62"/>
      <c r="B207" s="144" t="s">
        <v>273</v>
      </c>
      <c r="C207" s="63"/>
      <c r="D207" s="91"/>
      <c r="E207" s="86" t="s">
        <v>276</v>
      </c>
      <c r="F207" s="67"/>
      <c r="G207" s="92"/>
      <c r="H207" s="69"/>
      <c r="I207" s="70"/>
      <c r="J207" s="145">
        <v>240</v>
      </c>
      <c r="K207" s="72" t="s">
        <v>8</v>
      </c>
      <c r="L207" s="13"/>
    </row>
    <row r="208" spans="1:12" ht="15" customHeight="1">
      <c r="A208" s="62"/>
      <c r="B208" s="144"/>
      <c r="C208" s="63"/>
      <c r="D208" s="91"/>
      <c r="E208" s="86"/>
      <c r="F208" s="67"/>
      <c r="G208" s="92"/>
      <c r="H208" s="69"/>
      <c r="I208" s="70"/>
      <c r="J208" s="146">
        <f>SUM(J205:J207)</f>
        <v>1125</v>
      </c>
      <c r="K208" s="147" t="s">
        <v>8</v>
      </c>
      <c r="L208" s="13"/>
    </row>
    <row r="209" spans="1:12" ht="15" customHeight="1">
      <c r="A209" s="62"/>
      <c r="B209" s="144"/>
      <c r="C209" s="63"/>
      <c r="D209" s="91"/>
      <c r="E209" s="86"/>
      <c r="F209" s="67"/>
      <c r="G209" s="92"/>
      <c r="H209" s="69"/>
      <c r="I209" s="70"/>
      <c r="J209" s="71"/>
      <c r="K209" s="72"/>
      <c r="L209" s="13"/>
    </row>
    <row r="210" spans="1:12" ht="15" customHeight="1">
      <c r="A210" s="60">
        <v>7</v>
      </c>
      <c r="B210" s="63" t="s">
        <v>300</v>
      </c>
      <c r="C210" s="63"/>
      <c r="D210" s="65"/>
      <c r="E210" s="66"/>
      <c r="F210" s="67"/>
      <c r="G210" s="68"/>
      <c r="H210" s="69"/>
      <c r="I210" s="70"/>
      <c r="J210" s="71"/>
      <c r="K210" s="72"/>
      <c r="L210" s="13"/>
    </row>
    <row r="211" spans="1:12" ht="15" customHeight="1">
      <c r="A211" s="60"/>
      <c r="B211" s="63" t="s">
        <v>301</v>
      </c>
      <c r="C211" s="63"/>
      <c r="D211" s="65"/>
      <c r="E211" s="66"/>
      <c r="F211" s="67"/>
      <c r="G211" s="68"/>
      <c r="H211" s="69"/>
      <c r="I211" s="70"/>
      <c r="J211" s="71"/>
      <c r="K211" s="72"/>
      <c r="L211" s="13"/>
    </row>
    <row r="212" spans="1:12" ht="15" customHeight="1">
      <c r="B212" s="8" t="s">
        <v>304</v>
      </c>
      <c r="E212" s="8" t="s">
        <v>306</v>
      </c>
      <c r="J212" s="9">
        <f>30*6*5</f>
        <v>900</v>
      </c>
      <c r="K212" s="10" t="s">
        <v>8</v>
      </c>
      <c r="L212" s="13"/>
    </row>
    <row r="213" spans="1:12" ht="15" customHeight="1">
      <c r="B213" s="8" t="s">
        <v>305</v>
      </c>
      <c r="E213" s="8" t="s">
        <v>307</v>
      </c>
      <c r="J213" s="9">
        <f>36*6*5</f>
        <v>1080</v>
      </c>
      <c r="K213" s="10" t="s">
        <v>8</v>
      </c>
      <c r="L213" s="13"/>
    </row>
    <row r="214" spans="1:12" ht="15" customHeight="1">
      <c r="J214" s="40">
        <f>SUM(J212:J213)</f>
        <v>1980</v>
      </c>
      <c r="K214" s="37" t="s">
        <v>8</v>
      </c>
      <c r="L214" s="13"/>
    </row>
    <row r="215" spans="1:12" ht="15" customHeight="1">
      <c r="L215" s="13"/>
    </row>
    <row r="216" spans="1:12" ht="15" customHeight="1">
      <c r="L216" s="13"/>
    </row>
    <row r="217" spans="1:12" ht="15" customHeight="1">
      <c r="L217" s="13"/>
    </row>
    <row r="218" spans="1:12" ht="15" customHeight="1">
      <c r="A218" s="8"/>
      <c r="B218" s="6" t="s">
        <v>2</v>
      </c>
      <c r="E218" s="35"/>
      <c r="F218" s="36"/>
      <c r="G218" s="7"/>
      <c r="H218" s="6"/>
      <c r="I218" s="7" t="s">
        <v>0</v>
      </c>
      <c r="J218" s="7"/>
      <c r="K218" s="36"/>
      <c r="L218" s="13"/>
    </row>
    <row r="219" spans="1:12" ht="15" customHeight="1">
      <c r="D219" s="7"/>
      <c r="G219" s="7"/>
      <c r="H219" s="6"/>
      <c r="I219" s="2" t="s">
        <v>69</v>
      </c>
      <c r="J219" s="7"/>
      <c r="K219" s="8"/>
      <c r="L219" s="13"/>
    </row>
    <row r="220" spans="1:12" ht="15" customHeight="1">
      <c r="D220" s="7"/>
      <c r="E220" s="7"/>
      <c r="F220" s="7"/>
      <c r="G220" s="7"/>
      <c r="H220" s="6"/>
      <c r="I220" s="5" t="s">
        <v>1</v>
      </c>
      <c r="J220" s="7"/>
      <c r="K220" s="7"/>
      <c r="L220" s="13"/>
    </row>
    <row r="221" spans="1:12" ht="15" customHeight="1">
      <c r="C221" s="7"/>
      <c r="D221" s="7"/>
      <c r="E221" s="7"/>
      <c r="F221" s="7"/>
      <c r="I221" s="8"/>
      <c r="J221" s="8"/>
      <c r="K221" s="7"/>
      <c r="L221" s="13"/>
    </row>
    <row r="222" spans="1:12" ht="15" customHeight="1">
      <c r="E222" s="7"/>
      <c r="F222" s="7"/>
      <c r="I222" s="8"/>
      <c r="J222" s="8"/>
      <c r="K222" s="7"/>
      <c r="L222" s="13"/>
    </row>
    <row r="223" spans="1:12" ht="15" customHeight="1">
      <c r="L223" s="13"/>
    </row>
    <row r="224" spans="1:12" ht="15" customHeight="1">
      <c r="L224" s="13"/>
    </row>
    <row r="225" spans="12:12" ht="15" customHeight="1">
      <c r="L225" s="13"/>
    </row>
    <row r="226" spans="12:12" ht="15" customHeight="1">
      <c r="L226" s="13"/>
    </row>
    <row r="227" spans="12:12" ht="15" customHeight="1">
      <c r="L227" s="13"/>
    </row>
    <row r="228" spans="12:12" ht="15" customHeight="1">
      <c r="L228" s="13"/>
    </row>
    <row r="229" spans="12:12" ht="15" customHeight="1">
      <c r="L229" s="13"/>
    </row>
    <row r="230" spans="12:12" ht="15" customHeight="1">
      <c r="L230" s="13"/>
    </row>
    <row r="231" spans="12:12" ht="15" customHeight="1">
      <c r="L231" s="13"/>
    </row>
    <row r="232" spans="12:12" ht="15" customHeight="1">
      <c r="L232" s="13"/>
    </row>
    <row r="233" spans="12:12" ht="15" customHeight="1">
      <c r="L233" s="13"/>
    </row>
    <row r="234" spans="12:12" ht="15" customHeight="1">
      <c r="L234" s="13"/>
    </row>
    <row r="235" spans="12:12" ht="15" customHeight="1">
      <c r="L235" s="13"/>
    </row>
    <row r="236" spans="12:12" ht="15" customHeight="1">
      <c r="L236" s="13"/>
    </row>
    <row r="237" spans="12:12" ht="15" customHeight="1">
      <c r="L237" s="13"/>
    </row>
    <row r="238" spans="12:12" ht="15" customHeight="1">
      <c r="L238" s="13"/>
    </row>
    <row r="239" spans="12:12" ht="15" customHeight="1">
      <c r="L239" s="13"/>
    </row>
    <row r="240" spans="12:12" ht="15" customHeight="1">
      <c r="L240" s="13"/>
    </row>
    <row r="241" spans="12:12" ht="15" customHeight="1">
      <c r="L241" s="13"/>
    </row>
    <row r="242" spans="12:12" ht="15" customHeight="1">
      <c r="L242" s="13"/>
    </row>
    <row r="243" spans="12:12" ht="15" customHeight="1">
      <c r="L243" s="13"/>
    </row>
    <row r="244" spans="12:12" ht="15" customHeight="1">
      <c r="L244" s="13"/>
    </row>
    <row r="245" spans="12:12" ht="15" customHeight="1">
      <c r="L245" s="13"/>
    </row>
    <row r="246" spans="12:12" ht="15" customHeight="1">
      <c r="L246" s="13"/>
    </row>
    <row r="247" spans="12:12" ht="15" customHeight="1">
      <c r="L247" s="13"/>
    </row>
    <row r="248" spans="12:12" ht="15" customHeight="1">
      <c r="L248" s="13"/>
    </row>
    <row r="249" spans="12:12" ht="15" customHeight="1">
      <c r="L249" s="13"/>
    </row>
    <row r="250" spans="12:12" ht="15" customHeight="1">
      <c r="L250" s="13"/>
    </row>
    <row r="251" spans="12:12" ht="15" customHeight="1">
      <c r="L251" s="13"/>
    </row>
    <row r="252" spans="12:12" ht="15" customHeight="1">
      <c r="L252" s="13"/>
    </row>
    <row r="253" spans="12:12" ht="15" customHeight="1">
      <c r="L253" s="13"/>
    </row>
    <row r="254" spans="12:12" ht="15" customHeight="1">
      <c r="L254" s="13"/>
    </row>
    <row r="255" spans="12:12" ht="15" customHeight="1">
      <c r="L255" s="13"/>
    </row>
    <row r="256" spans="12:12" ht="15" customHeight="1">
      <c r="L256" s="13"/>
    </row>
    <row r="257" spans="12:12" ht="15" customHeight="1">
      <c r="L257" s="13"/>
    </row>
    <row r="258" spans="12:12" ht="15" customHeight="1">
      <c r="L258" s="13"/>
    </row>
    <row r="259" spans="12:12" ht="15" customHeight="1">
      <c r="L259" s="13"/>
    </row>
    <row r="260" spans="12:12" ht="15" customHeight="1">
      <c r="L260" s="13"/>
    </row>
    <row r="261" spans="12:12" ht="15" customHeight="1">
      <c r="L261" s="13"/>
    </row>
    <row r="262" spans="12:12" ht="15" customHeight="1">
      <c r="L262" s="13"/>
    </row>
    <row r="263" spans="12:12" ht="15" customHeight="1">
      <c r="L263" s="13"/>
    </row>
    <row r="264" spans="12:12" ht="15" customHeight="1">
      <c r="L264" s="13"/>
    </row>
    <row r="265" spans="12:12" ht="15" customHeight="1">
      <c r="L265" s="13"/>
    </row>
    <row r="266" spans="12:12" ht="15" customHeight="1">
      <c r="L266" s="13"/>
    </row>
    <row r="267" spans="12:12" ht="15" customHeight="1">
      <c r="L267" s="13"/>
    </row>
    <row r="268" spans="12:12" ht="15" customHeight="1">
      <c r="L268" s="13"/>
    </row>
    <row r="269" spans="12:12" ht="15" customHeight="1">
      <c r="L269" s="13"/>
    </row>
    <row r="270" spans="12:12" ht="15" customHeight="1">
      <c r="L270" s="13"/>
    </row>
    <row r="271" spans="12:12" ht="15" customHeight="1">
      <c r="L271" s="42"/>
    </row>
    <row r="272" spans="12:12" ht="15" customHeight="1">
      <c r="L272" s="13"/>
    </row>
    <row r="273" spans="12:12" ht="15" customHeight="1">
      <c r="L273" s="13"/>
    </row>
    <row r="274" spans="12:12" ht="15" customHeight="1">
      <c r="L274" s="13"/>
    </row>
    <row r="275" spans="12:12" ht="15" customHeight="1">
      <c r="L275" s="13"/>
    </row>
    <row r="276" spans="12:12" ht="15" customHeight="1">
      <c r="L276" s="13"/>
    </row>
    <row r="277" spans="12:12" ht="15" customHeight="1">
      <c r="L277" s="13"/>
    </row>
    <row r="278" spans="12:12" ht="15" customHeight="1">
      <c r="L278" s="13"/>
    </row>
    <row r="279" spans="12:12" ht="15" customHeight="1"/>
    <row r="280" spans="12:12" ht="15" customHeight="1"/>
    <row r="281" spans="12:12" ht="15" customHeight="1"/>
    <row r="282" spans="12:12" ht="15" customHeight="1"/>
    <row r="283" spans="12:12" ht="15" customHeight="1"/>
    <row r="284" spans="12:12" ht="15" customHeight="1">
      <c r="L284" s="13"/>
    </row>
    <row r="285" spans="12:12" ht="15" customHeight="1">
      <c r="L285" s="13"/>
    </row>
    <row r="286" spans="12:12" ht="15" customHeight="1">
      <c r="L286" s="13"/>
    </row>
    <row r="287" spans="12:12" ht="15" customHeight="1">
      <c r="L287" s="13"/>
    </row>
    <row r="288" spans="12:12" ht="15" customHeight="1">
      <c r="L288" s="13"/>
    </row>
    <row r="289" spans="12:12" ht="15" customHeight="1">
      <c r="L289" s="13"/>
    </row>
    <row r="290" spans="12:12" ht="15" customHeight="1">
      <c r="L290" s="13"/>
    </row>
    <row r="291" spans="12:12" ht="15" customHeight="1">
      <c r="L291" s="13"/>
    </row>
    <row r="292" spans="12:12" ht="15" customHeight="1">
      <c r="L292" s="13"/>
    </row>
    <row r="293" spans="12:12" ht="15" customHeight="1">
      <c r="L293" s="13"/>
    </row>
    <row r="294" spans="12:12" ht="15" customHeight="1">
      <c r="L294" s="13"/>
    </row>
    <row r="295" spans="12:12" ht="15" customHeight="1">
      <c r="L295" s="13"/>
    </row>
    <row r="296" spans="12:12" ht="15" customHeight="1">
      <c r="L296" s="13"/>
    </row>
    <row r="297" spans="12:12" ht="15" customHeight="1">
      <c r="L297" s="13"/>
    </row>
    <row r="298" spans="12:12" ht="15" customHeight="1">
      <c r="L298" s="13"/>
    </row>
    <row r="299" spans="12:12" ht="15" customHeight="1">
      <c r="L299" s="13"/>
    </row>
    <row r="300" spans="12:12" ht="15" customHeight="1">
      <c r="L300" s="13"/>
    </row>
    <row r="301" spans="12:12" ht="15" customHeight="1">
      <c r="L301" s="13"/>
    </row>
    <row r="302" spans="12:12" ht="15" customHeight="1">
      <c r="L302" s="13"/>
    </row>
    <row r="303" spans="12:12" ht="15" customHeight="1">
      <c r="L303" s="13"/>
    </row>
    <row r="304" spans="12:12" ht="15" customHeight="1">
      <c r="L304" s="13"/>
    </row>
    <row r="305" spans="12:12" ht="15" customHeight="1">
      <c r="L305" s="13"/>
    </row>
    <row r="306" spans="12:12" ht="15" customHeight="1">
      <c r="L306" s="13"/>
    </row>
    <row r="307" spans="12:12" ht="15" customHeight="1">
      <c r="L307" s="13"/>
    </row>
    <row r="308" spans="12:12" ht="15" customHeight="1">
      <c r="L308" s="13"/>
    </row>
    <row r="309" spans="12:12" ht="15" customHeight="1">
      <c r="L309" s="13"/>
    </row>
    <row r="310" spans="12:12" ht="15" customHeight="1">
      <c r="L310" s="13"/>
    </row>
    <row r="311" spans="12:12" ht="15" customHeight="1">
      <c r="L311" s="13"/>
    </row>
    <row r="312" spans="12:12" ht="15" customHeight="1">
      <c r="L312" s="13"/>
    </row>
    <row r="313" spans="12:12" ht="15" customHeight="1">
      <c r="L313" s="13"/>
    </row>
    <row r="314" spans="12:12" ht="15" customHeight="1">
      <c r="L314" s="13"/>
    </row>
    <row r="315" spans="12:12" ht="15" customHeight="1">
      <c r="L315" s="13"/>
    </row>
    <row r="316" spans="12:12" ht="15" customHeight="1">
      <c r="L316" s="13"/>
    </row>
    <row r="317" spans="12:12" ht="15" customHeight="1">
      <c r="L317" s="13"/>
    </row>
    <row r="318" spans="12:12" ht="15" customHeight="1">
      <c r="L318" s="13"/>
    </row>
    <row r="319" spans="12:12" ht="15" customHeight="1">
      <c r="L319" s="13"/>
    </row>
    <row r="320" spans="12:12" ht="15" customHeight="1">
      <c r="L320" s="13"/>
    </row>
    <row r="321" spans="12:12" ht="15" customHeight="1">
      <c r="L321" s="13"/>
    </row>
    <row r="322" spans="12:12" ht="15" customHeight="1">
      <c r="L322" s="13"/>
    </row>
    <row r="323" spans="12:12" ht="15" customHeight="1">
      <c r="L323" s="13"/>
    </row>
    <row r="324" spans="12:12" ht="15" customHeight="1">
      <c r="L324" s="13"/>
    </row>
    <row r="325" spans="12:12" ht="15" customHeight="1">
      <c r="L325" s="13"/>
    </row>
    <row r="326" spans="12:12" ht="15" customHeight="1">
      <c r="L326" s="1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2017-04-28T15:05:27Z</cp:lastPrinted>
  <dcterms:created xsi:type="dcterms:W3CDTF">2004-01-20T03:33:34Z</dcterms:created>
  <dcterms:modified xsi:type="dcterms:W3CDTF">2017-05-02T12:31:31Z</dcterms:modified>
</cp:coreProperties>
</file>