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360" windowWidth="8730" windowHeight="402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'(Abs)'!$A$1:$K$232</definedName>
    <definedName name="_xlnm.Print_Area" localSheetId="3">Mes!$A$1:$K$139</definedName>
    <definedName name="_xlnm.Print_Titles" localSheetId="2">'(Abs)'!$6:$6</definedName>
    <definedName name="_xlnm.Print_Titles" localSheetId="3">Mes!$6:$6</definedName>
    <definedName name="Z_5096C17F_4B72_4439_B201_B103E6167857_.wvu.PrintTitles" localSheetId="2" hidden="1">'(Abs)'!$6:$6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164" i="55" l="1"/>
  <c r="D113" i="55"/>
  <c r="D110" i="55"/>
  <c r="D106" i="55"/>
  <c r="D102" i="55"/>
  <c r="D89" i="55"/>
  <c r="D31" i="55" l="1"/>
  <c r="J57" i="56"/>
  <c r="J56" i="56"/>
  <c r="J58" i="56" s="1"/>
  <c r="J54" i="56" l="1"/>
  <c r="J60" i="56" s="1"/>
  <c r="D69" i="55" s="1"/>
  <c r="D191" i="55" l="1"/>
  <c r="J191" i="55" s="1"/>
  <c r="D189" i="55"/>
  <c r="D185" i="55"/>
  <c r="D178" i="55"/>
  <c r="D177" i="55"/>
  <c r="D176" i="55"/>
  <c r="D175" i="55"/>
  <c r="D167" i="55"/>
  <c r="D166" i="55"/>
  <c r="D165" i="55"/>
  <c r="J146" i="55"/>
  <c r="D130" i="55" l="1"/>
  <c r="J130" i="55" s="1"/>
  <c r="D125" i="55"/>
  <c r="J125" i="55" s="1"/>
  <c r="D122" i="55"/>
  <c r="J113" i="55"/>
  <c r="J48" i="56" l="1"/>
  <c r="J47" i="56"/>
  <c r="J43" i="56"/>
  <c r="J42" i="56"/>
  <c r="J134" i="56"/>
  <c r="D202" i="55" s="1"/>
  <c r="J44" i="56" l="1"/>
  <c r="D52" i="55" s="1"/>
  <c r="J49" i="56"/>
  <c r="J96" i="56"/>
  <c r="D152" i="55" s="1"/>
  <c r="J152" i="55" s="1"/>
  <c r="D63" i="55" l="1"/>
  <c r="J38" i="56"/>
  <c r="J26" i="56"/>
  <c r="D28" i="55" s="1"/>
  <c r="J28" i="55" s="1"/>
  <c r="J21" i="56"/>
  <c r="J33" i="56"/>
  <c r="D37" i="55" s="1"/>
  <c r="J37" i="55" s="1"/>
  <c r="D18" i="55" l="1"/>
  <c r="J18" i="55" s="1"/>
  <c r="D40" i="55"/>
  <c r="J40" i="55" s="1"/>
  <c r="J12" i="56"/>
  <c r="J16" i="56"/>
  <c r="J18" i="56" l="1"/>
  <c r="D9" i="55" l="1"/>
  <c r="J63" i="56"/>
  <c r="D76" i="55" s="1"/>
  <c r="J31" i="55" l="1"/>
  <c r="J110" i="55" l="1"/>
  <c r="J122" i="55" l="1"/>
  <c r="J9" i="55" l="1"/>
  <c r="H19" i="59" l="1"/>
  <c r="H10" i="59" l="1"/>
  <c r="J42" i="55" l="1"/>
  <c r="J189" i="55" l="1"/>
  <c r="H9" i="59" l="1"/>
  <c r="J185" i="55"/>
  <c r="J193" i="55" l="1"/>
  <c r="H18" i="59" s="1"/>
  <c r="J106" i="55"/>
  <c r="J102" i="55" l="1"/>
  <c r="J89" i="55" l="1"/>
  <c r="J154" i="55" s="1"/>
  <c r="H13" i="59" l="1"/>
  <c r="H14" i="59"/>
  <c r="H26" i="59" l="1"/>
  <c r="H28" i="59" s="1"/>
</calcChain>
</file>

<file path=xl/sharedStrings.xml><?xml version="1.0" encoding="utf-8"?>
<sst xmlns="http://schemas.openxmlformats.org/spreadsheetml/2006/main" count="592" uniqueCount="368">
  <si>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</si>
  <si>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</si>
  <si>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</si>
  <si>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</si>
  <si>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</si>
  <si>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</si>
  <si>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</si>
  <si>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</si>
  <si>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</si>
  <si>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</si>
  <si>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</si>
  <si>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</si>
  <si>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</si>
  <si>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</si>
  <si>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</si>
  <si>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</si>
  <si>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</si>
  <si>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</si>
  <si>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</si>
  <si>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</si>
  <si>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</si>
  <si>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</si>
  <si>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</si>
  <si>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</si>
  <si>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</si>
  <si>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</si>
  <si>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</si>
  <si>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</si>
  <si>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</si>
  <si>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</si>
  <si>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</si>
  <si>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</si>
  <si>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</si>
  <si>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</si>
  <si>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</si>
  <si>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</si>
  <si>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</si>
  <si>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</si>
  <si>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</si>
  <si>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</si>
  <si>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</si>
  <si>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</si>
  <si>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</si>
  <si>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</si>
  <si>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</si>
  <si>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</si>
  <si>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</si>
  <si>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</si>
  <si>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</si>
  <si>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</si>
  <si>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</si>
  <si>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</si>
  <si>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</si>
  <si>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</si>
  <si>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</si>
  <si>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</si>
  <si>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</si>
  <si>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</si>
  <si>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</si>
  <si>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</si>
  <si>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</si>
  <si>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</si>
  <si>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</si>
  <si>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</si>
  <si>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</si>
  <si>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</si>
  <si>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</si>
  <si>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</si>
  <si>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</si>
  <si>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</si>
  <si>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</si>
  <si>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Part "B-iii" NSI)Total</t>
  </si>
  <si>
    <t>etc complete.</t>
  </si>
  <si>
    <t>Schedule Item</t>
  </si>
  <si>
    <t>Non Schedule Item</t>
  </si>
  <si>
    <t>Provincial Building Sub-Division No.VII</t>
  </si>
  <si>
    <t>Deduction:</t>
  </si>
  <si>
    <t>4" dia Plain Bend</t>
  </si>
  <si>
    <t>PART (A) Civil Work)</t>
  </si>
  <si>
    <t xml:space="preserve">Part (A) Civil Work </t>
  </si>
  <si>
    <t>Wiring for light or fan point with 3/.029 PVC</t>
  </si>
  <si>
    <t xml:space="preserve"> insulated wire in 20mm (3/4”) PVC conduit</t>
  </si>
  <si>
    <t>wall or coloumns as required. (S.I.124/15)</t>
  </si>
  <si>
    <t xml:space="preserve">jointing with switch pest with special </t>
  </si>
  <si>
    <t>approved quality i/c all cost of labour</t>
  </si>
  <si>
    <t>% Sft</t>
  </si>
  <si>
    <t xml:space="preserve">Providing &amp; fixing squating type white </t>
  </si>
  <si>
    <t>glazed earthen ware w.c pan with i/c</t>
  </si>
  <si>
    <t xml:space="preserve">the cost of flushing cistern with internal </t>
  </si>
  <si>
    <t>fitting and flush pipe with bend &amp; making</t>
  </si>
  <si>
    <t>requisite number of holes in walls plinth</t>
  </si>
  <si>
    <t>&amp; floor for pipe connection &amp; making</t>
  </si>
  <si>
    <t>good in cement concrete 1:2:4,</t>
  </si>
  <si>
    <t>(ii) with 4" dia white glazed earthen ware</t>
  </si>
  <si>
    <t>trap &amp; plastic thumble. (S.I.No.1(ii)/P-1)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</si>
  <si>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</si>
  <si>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</si>
  <si>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</si>
  <si>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</si>
  <si>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</si>
  <si>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</si>
  <si>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</si>
  <si>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</si>
  <si>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</si>
  <si>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</si>
  <si>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</si>
  <si>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(S.I.No.10 P-3)</t>
  </si>
  <si>
    <t>S/F concealed Tee stop cock</t>
  </si>
  <si>
    <t>of superior quality with c.p head 1/2" dia</t>
  </si>
  <si>
    <t>S.I.No.12(a)/P-18</t>
  </si>
  <si>
    <t>dia i/c cutting making jointing with</t>
  </si>
  <si>
    <t>switch pest with special approved</t>
  </si>
  <si>
    <t>quality i/c all cost of labour etc</t>
  </si>
  <si>
    <t>complete.</t>
  </si>
  <si>
    <t>4" dia</t>
  </si>
  <si>
    <t>P.Rft</t>
  </si>
  <si>
    <t>Providing &amp; fixing UPVC fitting 4" dia</t>
  </si>
  <si>
    <t>of pak arab of approved quality on</t>
  </si>
  <si>
    <t xml:space="preserve">on wall upto 50 ft with plastic clamp paid </t>
  </si>
  <si>
    <t xml:space="preserve">separately this also i/c cutting making </t>
  </si>
  <si>
    <t>4" dia Plug Tee</t>
  </si>
  <si>
    <t>4" dia Cowel</t>
  </si>
  <si>
    <t>P.Point</t>
  </si>
  <si>
    <t>Wiring for plug Point with 3/.029 PVC insulated wire</t>
  </si>
  <si>
    <t>in 20mm 3/4" PVC conduit recessed in wall or</t>
  </si>
  <si>
    <t>column as required.(S.I.No.125/P-15)</t>
  </si>
  <si>
    <t>Part "B" W/S &amp; S/F</t>
  </si>
  <si>
    <t>Part "C" Electric work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</si>
  <si>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</si>
  <si>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</si>
  <si>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</si>
  <si>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</si>
  <si>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</si>
  <si>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Part (B) W/S &amp; S/F</t>
  </si>
  <si>
    <t>D</t>
  </si>
  <si>
    <t>Part C Electric Work Schedule Item</t>
  </si>
  <si>
    <t>EXECUTIVE ENGINEER</t>
  </si>
  <si>
    <t>PART - C Electric Item</t>
  </si>
  <si>
    <t>Part B-ii W/S &amp; S/F Non-Schedule Item</t>
  </si>
  <si>
    <t>Total W/S &amp; S/F Non- S.Item</t>
  </si>
  <si>
    <t>Providing &amp; Fixing approved quality mortice</t>
  </si>
  <si>
    <t>Lock.(S.I.No.21/P-60)</t>
  </si>
  <si>
    <t>and 2 holdre i/c steel box,jalli,and energy</t>
  </si>
  <si>
    <t xml:space="preserve">saver or tube light 2'-0 long rod as </t>
  </si>
  <si>
    <t>approved by engineer incharge.</t>
  </si>
  <si>
    <t>Dismantling Glazed Or Encaustic tiles.</t>
  </si>
  <si>
    <t>1/2" dia</t>
  </si>
  <si>
    <t>P/F UPVC Fitting</t>
  </si>
  <si>
    <t>Wiring for Plug Point</t>
  </si>
  <si>
    <t>Dismantling glazed or encaustic tiles</t>
  </si>
  <si>
    <t>S.I.No.55/P-13</t>
  </si>
  <si>
    <t>1 x 2</t>
  </si>
  <si>
    <t>1x20.0x20.0</t>
  </si>
  <si>
    <t>1x4.0x7.0</t>
  </si>
  <si>
    <t>P/Fixing 6" x 2" or 6" x 3" C.I floor trap</t>
  </si>
  <si>
    <t>of the approved selt cleaning design with</t>
  </si>
  <si>
    <t>a C.I screwed down gratting with or</t>
  </si>
  <si>
    <t>without a vent arm complete with</t>
  </si>
  <si>
    <t>i/c making requsite number of holes in</t>
  </si>
  <si>
    <t>walls plinth &amp; floor for pipe connection</t>
  </si>
  <si>
    <t>&amp; making good cement concrete</t>
  </si>
  <si>
    <t>(S.I.No.20/P-6</t>
  </si>
  <si>
    <t xml:space="preserve">Providing &amp; fixing UPVC  pipe </t>
  </si>
  <si>
    <t>Total</t>
  </si>
  <si>
    <t xml:space="preserve">Supplying &amp; fixing C.P muslim shower </t>
  </si>
  <si>
    <t>with crystal head etc complete.</t>
  </si>
  <si>
    <t>(S.I.No.19(b)/P-19)</t>
  </si>
  <si>
    <t xml:space="preserve">Total W/S &amp; S/F </t>
  </si>
  <si>
    <t>2x3.0x4.0</t>
  </si>
  <si>
    <t>1 x 5</t>
  </si>
  <si>
    <t>Point</t>
  </si>
  <si>
    <t>P/F False ceiling spot light fancy type</t>
  </si>
  <si>
    <t>round shape or square shape with glass</t>
  </si>
  <si>
    <t xml:space="preserve">Cement plaster 1:4 upto 12’ height (c) ¾” thick. </t>
  </si>
  <si>
    <t>(S.I.No.11(c)P-52)</t>
  </si>
  <si>
    <t xml:space="preserve">M/R TO BARRACK No. 86 OFFICE OF THE DIRECTORATE OF LABOUR DEPARTMENT, GOVERNEMENT OF SINDH SINDH SECRETARIAT BLOCK 4-B KARACHI. </t>
  </si>
  <si>
    <t>Bath</t>
  </si>
  <si>
    <t>1 x 4</t>
  </si>
  <si>
    <t>3x4.0x7.0</t>
  </si>
  <si>
    <t>P/L Block Masonry</t>
  </si>
  <si>
    <t>Cft</t>
  </si>
  <si>
    <t xml:space="preserve">P/L Cement Plaster1:4 </t>
  </si>
  <si>
    <t>P/F GI Chowkhat</t>
  </si>
  <si>
    <t>Main Door</t>
  </si>
  <si>
    <t>P/F 1st Class Deodar wood shutter</t>
  </si>
  <si>
    <t>Verr</t>
  </si>
  <si>
    <t>P/Fixing approved quality mortice lock</t>
  </si>
  <si>
    <t>1 x 6</t>
  </si>
  <si>
    <t>Part A-ii Civil Work Non Schedule Item</t>
  </si>
  <si>
    <t>P/F False Ceiling</t>
  </si>
  <si>
    <t>Director Office</t>
  </si>
  <si>
    <t>Chamber</t>
  </si>
  <si>
    <t>Porceline tiles</t>
  </si>
  <si>
    <t>2x(20.0+20.0)x0.50</t>
  </si>
  <si>
    <t>"</t>
  </si>
  <si>
    <t>P/L Matte Finish Surface</t>
  </si>
  <si>
    <t>Part B-I W/S &amp; S/F Schedule Item</t>
  </si>
  <si>
    <t>1 x 1</t>
  </si>
  <si>
    <t>P/F Squatting type W.C</t>
  </si>
  <si>
    <t>P/F 24" x 18" Lavatory Basin</t>
  </si>
  <si>
    <t>P/F Concealed Tee Stop Cock</t>
  </si>
  <si>
    <t>P/F Muslim Shower</t>
  </si>
  <si>
    <t>P/F Swan Type Piller Cock</t>
  </si>
  <si>
    <t>1 x 8</t>
  </si>
  <si>
    <t>P/F 6" x 2" or 6" x 3" C.I Floor Trap</t>
  </si>
  <si>
    <t>P/F Long Bib Cock</t>
  </si>
  <si>
    <t>P/F Mirror</t>
  </si>
  <si>
    <t>Construction of mainhole or inspection chamber</t>
  </si>
  <si>
    <t>Part B-II W/S &amp; S/F Non Schedule Item</t>
  </si>
  <si>
    <t>P/F R.C.C Pipe 6" dia</t>
  </si>
  <si>
    <t>1x(15+15+15+15+15+15+15+20+20+20+20)</t>
  </si>
  <si>
    <t>P/F UPVC Soil &amp; Vent Pipe</t>
  </si>
  <si>
    <t>1/2" dia Pipe</t>
  </si>
  <si>
    <t>3/4" dia</t>
  </si>
  <si>
    <t>3" dia</t>
  </si>
  <si>
    <t>4" dia Plain Elbow</t>
  </si>
  <si>
    <t>Part C-iElectric Work Schedule Item</t>
  </si>
  <si>
    <t>Wiring for light or fan Point</t>
  </si>
  <si>
    <t>P/F Brass Battern Holder</t>
  </si>
  <si>
    <t>Part C-ii Electric Work Schedule Item</t>
  </si>
  <si>
    <t>P/F False Ceiling Light</t>
  </si>
  <si>
    <t>Ad Room</t>
  </si>
  <si>
    <t>1 x 12</t>
  </si>
  <si>
    <t xml:space="preserve">P/L 1:3:6 cement concrete solid block </t>
  </si>
  <si>
    <t xml:space="preserve">masonry wall above 6" in thickness set </t>
  </si>
  <si>
    <t>in 1:6 cement mortar in G.Floor superstructure</t>
  </si>
  <si>
    <t xml:space="preserve">including raking out joints &amp; curing etc </t>
  </si>
  <si>
    <t>complete. (S.I.No.24/P-19)</t>
  </si>
  <si>
    <t>% Cft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</si>
  <si>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</si>
  <si>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</si>
  <si>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</si>
  <si>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</si>
  <si>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</si>
  <si>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</si>
  <si>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</si>
  <si>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</si>
  <si>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>PART (A) Civil Work)(i) Schedule Item</t>
  </si>
  <si>
    <t xml:space="preserve">Providing &amp; Fixing Porcelain Tiles 24”x24” </t>
  </si>
  <si>
    <t>x1/4 as approved sizes specified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</si>
  <si>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</si>
  <si>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</si>
  <si>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</si>
  <si>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</si>
  <si>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</si>
  <si>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</si>
  <si>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</si>
  <si>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Total NSI</t>
  </si>
  <si>
    <t xml:space="preserve">(a) Supplying &amp; Fixing swan type piller cock </t>
  </si>
  <si>
    <t>of Superior quality single c.p. head 1/2" dia.</t>
  </si>
  <si>
    <t xml:space="preserve">S/Fixing long bib- cock of superir quality </t>
  </si>
  <si>
    <t>with c.p head 1/2" dia. (S.I.No. 13-a P-19)</t>
  </si>
  <si>
    <t>Providing &amp; fixing24" x 18" bavelled edge</t>
  </si>
  <si>
    <t xml:space="preserve"> mirror of belgium glass complete with 1/8" </t>
  </si>
  <si>
    <t xml:space="preserve">thick hard board and  c.p screws fixed to </t>
  </si>
  <si>
    <t>wooden pleat.</t>
  </si>
  <si>
    <t>Construction manhole or inspection chamber</t>
  </si>
  <si>
    <t>for the required dia of circular sewr and 3'-6'</t>
  </si>
  <si>
    <t>(1067mm)depth with walls of B.B in cement</t>
  </si>
  <si>
    <t>mortar 1:3 cement plastered 1:3 1/2" thick</t>
  </si>
  <si>
    <t>inside of wall and 1" (25mm) thick our benching</t>
  </si>
  <si>
    <t xml:space="preserve">and channel including fixing G.I manhole </t>
  </si>
  <si>
    <t xml:space="preserve">cover with frame of clear opening 1 1/2" x </t>
  </si>
  <si>
    <t>1 1/2" (457x457mm) of 1.75 cwt 88.9 KG</t>
  </si>
  <si>
    <t>embedded in plinth C.C steps 6" (150mm)</t>
  </si>
  <si>
    <t>wide projecting 4" (100mm) from the face</t>
  </si>
  <si>
    <t>of wall at 12" (305mm) C/C duly painted etc</t>
  </si>
  <si>
    <t>complete as per specification and drawing</t>
  </si>
  <si>
    <t>on DP/I of public health circle southern</t>
  </si>
  <si>
    <t>zone hyderabad (a) 12" dia 4'-6" x 3'x7'-9"</t>
  </si>
  <si>
    <t>(S.I.No.2(b)P/46</t>
  </si>
  <si>
    <t xml:space="preserve">Providing, Laying RCC pipes &amp; Collars of </t>
  </si>
  <si>
    <t>Class 'A' and fixing in trench i/c cutting, fitting</t>
  </si>
  <si>
    <t xml:space="preserve"> and jointing with maxphalt composition and </t>
  </si>
  <si>
    <t xml:space="preserve">cement mortar (1:1) i/c testing with water to </t>
  </si>
  <si>
    <t>a head of 4.5 meter or 15 ft.12" dia</t>
  </si>
  <si>
    <t>Providing &amp; Fixing Battern Holders</t>
  </si>
  <si>
    <t>Total Rs.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</si>
  <si>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</si>
  <si>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</si>
  <si>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</si>
  <si>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>as directed by Engineer Incharge.</t>
  </si>
  <si>
    <t xml:space="preserve">equivalent&amp; then applying matte finish paint 2 coats </t>
  </si>
  <si>
    <t xml:space="preserve">Providing and fixing in position doors, windows </t>
  </si>
  <si>
    <t xml:space="preserve">and ventilators of 1st. Class deodar wood </t>
  </si>
  <si>
    <t xml:space="preserve">frames and 1-1/2" thick Teak wood ply shutters </t>
  </si>
  <si>
    <t xml:space="preserve">of 2nd class deodar wood skeleton (solid ) </t>
  </si>
  <si>
    <t xml:space="preserve">styles and rails core of partal wood and Teak </t>
  </si>
  <si>
    <t xml:space="preserve">ply wood (3-ply) on both sides i/c hold fasts, </t>
  </si>
  <si>
    <t xml:space="preserve">hinges, iron tower bolts, handles and cleats </t>
  </si>
  <si>
    <t xml:space="preserve">with cord etc. complete.(S.I.No.58 P-65).  </t>
  </si>
  <si>
    <t>(1077/06- 370.83 = 706.23)</t>
  </si>
  <si>
    <t>2x2x(7.0+6.0)x6.50</t>
  </si>
  <si>
    <t>2x1x7.0x6.0</t>
  </si>
  <si>
    <t>2x2.50x6.50</t>
  </si>
  <si>
    <t>1x(6.50+2.50+6.50)</t>
  </si>
  <si>
    <t>1x2.50x6.50</t>
  </si>
  <si>
    <t>2x7x4.0x0.50x6.0</t>
  </si>
  <si>
    <t>7x2x2x4.0x6.0</t>
  </si>
  <si>
    <t>1x2(20.0+20.0)x9.0</t>
  </si>
  <si>
    <t>2x(20.0+20.0)x9.0</t>
  </si>
  <si>
    <t>P/L Bath Room glazed Tiles</t>
  </si>
  <si>
    <t>Qty same as Schedule Item No 01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</si>
  <si>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</si>
  <si>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</si>
  <si>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</si>
  <si>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</si>
  <si>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</si>
  <si>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</si>
  <si>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>1 x 30.00</t>
  </si>
  <si>
    <t>1 x 10.00</t>
  </si>
  <si>
    <t>1x10.0</t>
  </si>
  <si>
    <t>1x(10.0+5.0)</t>
  </si>
  <si>
    <t>1 x 3</t>
  </si>
  <si>
    <t>' SCHEDULE "B"</t>
  </si>
  <si>
    <t>Above Or Below</t>
  </si>
  <si>
    <t>Rupees Seven Hundred Eighty Six and Fifty Ps Only</t>
  </si>
  <si>
    <t>Rupees Two Hundred TwentyEight and Ninty Ps Only</t>
  </si>
  <si>
    <t>Rupees Seven Hundred Six and Twenty Three PS Pnly</t>
  </si>
  <si>
    <t>Rupees Seventeen Hundred Eighty Six and Thirteen Ps Only</t>
  </si>
  <si>
    <t>Rupees Fifteen Thousand Seven Hundred Seventy One and One Ps</t>
  </si>
  <si>
    <t>Rupees Three Thousand Fifteen and Seventy Six Ps Only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</si>
  <si>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</si>
  <si>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</si>
  <si>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</si>
  <si>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</si>
  <si>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</si>
  <si>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</si>
  <si>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</si>
  <si>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Cost of W/S &amp; S/F Schedule Item</t>
  </si>
  <si>
    <t>PART B-ii</t>
  </si>
  <si>
    <t>Cost of Non Schedule Item W/S &amp; S/F</t>
  </si>
  <si>
    <t>PART C</t>
  </si>
  <si>
    <t>Cost of Electric Work Schedule Item</t>
  </si>
  <si>
    <t>PART C-ii</t>
  </si>
  <si>
    <t>Cost of Non Schedule Item Electric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</si>
  <si>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</si>
  <si>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</si>
  <si>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</si>
  <si>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</si>
  <si>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</si>
  <si>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</si>
  <si>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</si>
  <si>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</si>
  <si>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</si>
  <si>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</si>
  <si>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</si>
  <si>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</si>
  <si>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</si>
  <si>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</si>
  <si>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</si>
  <si>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</si>
  <si>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</si>
  <si>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</si>
  <si>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Rupees Five Thousand Eighty Eight and Twenty Ps Only</t>
  </si>
  <si>
    <t>Rupees Forty Nine Hundred Twenty Eight and Seventy ps Only</t>
  </si>
  <si>
    <t>Rupees Eight Hundred Eighty Nine and Forty Six Only</t>
  </si>
  <si>
    <t>Rupees Thirty Four Hundred Thirty Two Only</t>
  </si>
  <si>
    <t>Rupees Seven Hundred Ninty Five Only</t>
  </si>
  <si>
    <t>Rupees Two Thousand forty two and Forty Three Only</t>
  </si>
  <si>
    <t>Rupees Eleve Hundred Nine and Forty Six Ps Only</t>
  </si>
  <si>
    <t>Rupees Seventeen Hundred Eleven and sixty ps only</t>
  </si>
  <si>
    <t xml:space="preserve">Rupees Fourteen Thousand Seven Hundred Forty Eight </t>
  </si>
  <si>
    <t>Rupees Two Hundred Forty Six Only</t>
  </si>
  <si>
    <t>Rupees Eleven Hundred Thirty Only</t>
  </si>
  <si>
    <t>Rupees Nine hundred Eighty Five Only</t>
  </si>
  <si>
    <t>Rupees Seventy Only</t>
  </si>
  <si>
    <t>Above Or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</si>
</sst>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5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b/>
      <i/>
      <sz val="9"/>
      <name val="Times New Roman"/>
      <family val="1"/>
    </font>
    <font>
      <i/>
      <sz val="11"/>
      <name val="Times New Roman"/>
      <family val="1"/>
    </font>
    <font>
      <i/>
      <sz val="10"/>
      <name val="Times New Roman"/>
      <family val="1"/>
    </font>
    <font>
      <i/>
      <sz val="8"/>
      <name val="Times New Roman"/>
      <family val="1"/>
    </font>
    <font>
      <i/>
      <sz val="9"/>
      <name val="Times New Roman"/>
      <family val="1"/>
    </font>
    <font>
      <i/>
      <sz val="11"/>
      <color rgb="FF000000"/>
      <name val="Times New Roman"/>
      <family val="1"/>
    </font>
    <font>
      <b/>
      <i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0" fontId="4" fillId="0" borderId="0" xfId="0" applyFont="1" applyAlignment="1">
      <alignment vertical="top"/>
    </xf>
    <xf numFmtId="165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2" fillId="0" borderId="0" xfId="0" applyFont="1" applyFill="1"/>
    <xf numFmtId="165" fontId="2" fillId="0" borderId="0" xfId="1" quotePrefix="1" applyNumberFormat="1" applyFont="1" applyFill="1" applyBorder="1" applyAlignment="1">
      <alignment horizontal="right" vertical="top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/>
    <xf numFmtId="0" fontId="22" fillId="0" borderId="0" xfId="0" applyFont="1" applyFill="1"/>
    <xf numFmtId="43" fontId="2" fillId="0" borderId="0" xfId="1" quotePrefix="1" applyNumberFormat="1" applyFont="1" applyFill="1" applyBorder="1" applyAlignment="1">
      <alignment horizontal="right" vertical="top"/>
    </xf>
    <xf numFmtId="0" fontId="6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Alignment="1">
      <alignment horizontal="right"/>
    </xf>
    <xf numFmtId="0" fontId="23" fillId="0" borderId="0" xfId="0" applyFont="1" applyFill="1" applyBorder="1" applyAlignment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7" fillId="0" borderId="0" xfId="0" applyFont="1"/>
    <xf numFmtId="0" fontId="27" fillId="0" borderId="0" xfId="0" applyFont="1" applyAlignment="1">
      <alignment vertical="top"/>
    </xf>
    <xf numFmtId="0" fontId="27" fillId="0" borderId="0" xfId="0" applyFont="1" applyAlignment="1">
      <alignment horizontal="right"/>
    </xf>
    <xf numFmtId="2" fontId="27" fillId="0" borderId="0" xfId="0" applyNumberFormat="1" applyFont="1" applyAlignment="1">
      <alignment horizontal="right"/>
    </xf>
    <xf numFmtId="0" fontId="27" fillId="0" borderId="0" xfId="0" applyFont="1" applyAlignment="1"/>
    <xf numFmtId="2" fontId="23" fillId="0" borderId="0" xfId="0" applyNumberFormat="1" applyFont="1" applyAlignment="1">
      <alignment horizontal="right"/>
    </xf>
    <xf numFmtId="0" fontId="23" fillId="0" borderId="0" xfId="0" applyFont="1" applyAlignment="1"/>
    <xf numFmtId="0" fontId="23" fillId="0" borderId="0" xfId="0" applyFont="1" applyFill="1" applyAlignment="1">
      <alignment horizontal="center"/>
    </xf>
    <xf numFmtId="0" fontId="27" fillId="0" borderId="0" xfId="0" applyFont="1" applyFill="1" applyAlignment="1">
      <alignment wrapText="1"/>
    </xf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27" fillId="0" borderId="0" xfId="0" applyFont="1" applyFill="1" applyAlignment="1">
      <alignment horizontal="right"/>
    </xf>
    <xf numFmtId="0" fontId="27" fillId="0" borderId="0" xfId="0" quotePrefix="1" applyFont="1" applyFill="1" applyAlignment="1">
      <alignment horizontal="center"/>
    </xf>
    <xf numFmtId="166" fontId="27" fillId="0" borderId="0" xfId="0" quotePrefix="1" applyNumberFormat="1" applyFont="1" applyFill="1" applyAlignment="1">
      <alignment horizontal="left"/>
    </xf>
    <xf numFmtId="0" fontId="27" fillId="0" borderId="0" xfId="0" applyFont="1" applyFill="1" applyAlignment="1">
      <alignment horizontal="center"/>
    </xf>
    <xf numFmtId="165" fontId="27" fillId="0" borderId="0" xfId="1" quotePrefix="1" applyNumberFormat="1" applyFont="1" applyFill="1" applyAlignment="1">
      <alignment horizontal="right" vertical="top"/>
    </xf>
    <xf numFmtId="0" fontId="27" fillId="0" borderId="0" xfId="0" quotePrefix="1" applyFont="1" applyFill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7" fillId="0" borderId="1" xfId="0" applyFont="1" applyBorder="1" applyAlignment="1">
      <alignment horizontal="left"/>
    </xf>
    <xf numFmtId="0" fontId="23" fillId="0" borderId="1" xfId="0" applyFont="1" applyBorder="1"/>
    <xf numFmtId="0" fontId="27" fillId="0" borderId="2" xfId="0" applyFont="1" applyBorder="1"/>
    <xf numFmtId="0" fontId="23" fillId="0" borderId="0" xfId="0" applyFont="1" applyBorder="1" applyAlignment="1">
      <alignment horizontal="left"/>
    </xf>
    <xf numFmtId="0" fontId="27" fillId="0" borderId="0" xfId="0" applyFont="1" applyFill="1"/>
    <xf numFmtId="0" fontId="27" fillId="0" borderId="0" xfId="0" applyFont="1" applyFill="1" applyAlignment="1">
      <alignment vertical="top"/>
    </xf>
    <xf numFmtId="0" fontId="27" fillId="0" borderId="0" xfId="0" quotePrefix="1" applyFont="1" applyFill="1" applyAlignment="1">
      <alignment horizontal="left"/>
    </xf>
    <xf numFmtId="2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left"/>
    </xf>
    <xf numFmtId="1" fontId="23" fillId="0" borderId="0" xfId="0" applyNumberFormat="1" applyFont="1" applyFill="1" applyBorder="1" applyAlignment="1">
      <alignment horizontal="right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166" fontId="27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165" fontId="23" fillId="0" borderId="4" xfId="0" applyNumberFormat="1" applyFont="1" applyBorder="1" applyAlignment="1">
      <alignment horizontal="center"/>
    </xf>
    <xf numFmtId="0" fontId="23" fillId="0" borderId="4" xfId="0" quotePrefix="1" applyFont="1" applyBorder="1" applyAlignment="1">
      <alignment horizontal="left"/>
    </xf>
    <xf numFmtId="2" fontId="27" fillId="0" borderId="0" xfId="0" applyNumberFormat="1" applyFont="1" applyFill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 wrapText="1"/>
    </xf>
    <xf numFmtId="0" fontId="27" fillId="0" borderId="0" xfId="0" quotePrefix="1" applyFont="1" applyAlignment="1">
      <alignment wrapText="1"/>
    </xf>
    <xf numFmtId="0" fontId="27" fillId="0" borderId="0" xfId="0" applyFont="1" applyAlignment="1">
      <alignment horizontal="center" wrapText="1"/>
    </xf>
    <xf numFmtId="165" fontId="27" fillId="0" borderId="0" xfId="1" quotePrefix="1" applyNumberFormat="1" applyFont="1" applyAlignment="1">
      <alignment horizontal="right" wrapText="1"/>
    </xf>
    <xf numFmtId="0" fontId="27" fillId="0" borderId="0" xfId="0" quotePrefix="1" applyFont="1" applyAlignment="1">
      <alignment horizontal="left"/>
    </xf>
    <xf numFmtId="0" fontId="21" fillId="0" borderId="0" xfId="0" applyFont="1"/>
    <xf numFmtId="2" fontId="23" fillId="0" borderId="0" xfId="0" applyNumberFormat="1" applyFont="1" applyFill="1" applyBorder="1"/>
    <xf numFmtId="0" fontId="27" fillId="0" borderId="0" xfId="0" quotePrefix="1" applyFont="1" applyFill="1"/>
    <xf numFmtId="2" fontId="23" fillId="0" borderId="0" xfId="0" applyNumberFormat="1" applyFont="1" applyBorder="1" applyAlignment="1">
      <alignment wrapText="1"/>
    </xf>
    <xf numFmtId="0" fontId="27" fillId="0" borderId="0" xfId="0" applyFont="1" applyAlignment="1">
      <alignment horizontal="left" wrapText="1"/>
    </xf>
    <xf numFmtId="1" fontId="23" fillId="0" borderId="0" xfId="0" applyNumberFormat="1" applyFont="1" applyBorder="1" applyAlignment="1">
      <alignment wrapText="1"/>
    </xf>
    <xf numFmtId="0" fontId="23" fillId="0" borderId="0" xfId="0" applyFont="1" applyFill="1" applyAlignment="1">
      <alignment horizontal="right" vertical="top"/>
    </xf>
    <xf numFmtId="165" fontId="23" fillId="0" borderId="0" xfId="1" quotePrefix="1" applyNumberFormat="1" applyFont="1" applyFill="1" applyBorder="1" applyAlignment="1">
      <alignment horizontal="right" vertical="top"/>
    </xf>
    <xf numFmtId="165" fontId="23" fillId="0" borderId="5" xfId="0" applyNumberFormat="1" applyFont="1" applyBorder="1" applyAlignment="1">
      <alignment horizontal="center"/>
    </xf>
    <xf numFmtId="0" fontId="23" fillId="0" borderId="5" xfId="0" quotePrefix="1" applyFont="1" applyBorder="1" applyAlignment="1">
      <alignment horizontal="left"/>
    </xf>
    <xf numFmtId="165" fontId="27" fillId="0" borderId="0" xfId="1" quotePrefix="1" applyNumberFormat="1" applyFont="1" applyFill="1" applyBorder="1" applyAlignment="1">
      <alignment horizontal="right" vertical="top"/>
    </xf>
    <xf numFmtId="165" fontId="27" fillId="0" borderId="0" xfId="1" quotePrefix="1" applyNumberFormat="1" applyFont="1" applyBorder="1" applyAlignment="1">
      <alignment horizontal="right" wrapText="1"/>
    </xf>
    <xf numFmtId="0" fontId="27" fillId="0" borderId="0" xfId="0" quotePrefix="1" applyFont="1" applyBorder="1" applyAlignment="1">
      <alignment horizontal="left"/>
    </xf>
    <xf numFmtId="165" fontId="23" fillId="0" borderId="4" xfId="1" quotePrefix="1" applyNumberFormat="1" applyFont="1" applyFill="1" applyBorder="1" applyAlignment="1">
      <alignment horizontal="right" vertical="top"/>
    </xf>
    <xf numFmtId="1" fontId="23" fillId="0" borderId="0" xfId="0" applyNumberFormat="1" applyFont="1" applyFill="1" applyBorder="1"/>
    <xf numFmtId="0" fontId="23" fillId="0" borderId="0" xfId="0" applyFont="1"/>
    <xf numFmtId="0" fontId="27" fillId="0" borderId="0" xfId="0" applyFont="1" applyBorder="1" applyAlignment="1">
      <alignment vertical="top"/>
    </xf>
    <xf numFmtId="165" fontId="23" fillId="0" borderId="0" xfId="0" applyNumberFormat="1" applyFont="1" applyBorder="1" applyAlignment="1">
      <alignment horizontal="center"/>
    </xf>
    <xf numFmtId="0" fontId="27" fillId="0" borderId="0" xfId="0" applyFont="1" applyFill="1" applyBorder="1"/>
    <xf numFmtId="0" fontId="27" fillId="0" borderId="0" xfId="0" applyFont="1" applyAlignment="1">
      <alignment horizontal="center"/>
    </xf>
    <xf numFmtId="2" fontId="23" fillId="0" borderId="0" xfId="0" applyNumberFormat="1" applyFont="1" applyFill="1" applyBorder="1" applyAlignment="1"/>
    <xf numFmtId="1" fontId="23" fillId="0" borderId="0" xfId="0" applyNumberFormat="1" applyFont="1" applyFill="1" applyBorder="1" applyAlignment="1"/>
    <xf numFmtId="43" fontId="23" fillId="0" borderId="0" xfId="1" quotePrefix="1" applyNumberFormat="1" applyFont="1" applyFill="1" applyBorder="1" applyAlignment="1">
      <alignment horizontal="right" vertical="top"/>
    </xf>
    <xf numFmtId="0" fontId="27" fillId="0" borderId="0" xfId="0" applyFont="1" applyBorder="1" applyAlignment="1">
      <alignment horizontal="right"/>
    </xf>
    <xf numFmtId="2" fontId="27" fillId="0" borderId="0" xfId="0" applyNumberFormat="1" applyFont="1" applyBorder="1" applyAlignment="1">
      <alignment horizontal="right"/>
    </xf>
    <xf numFmtId="1" fontId="27" fillId="0" borderId="0" xfId="0" applyNumberFormat="1" applyFont="1" applyBorder="1" applyAlignment="1">
      <alignment horizontal="right"/>
    </xf>
    <xf numFmtId="0" fontId="22" fillId="0" borderId="0" xfId="0" quotePrefix="1" applyFont="1" applyAlignment="1">
      <alignment horizontal="center"/>
    </xf>
    <xf numFmtId="0" fontId="25" fillId="0" borderId="6" xfId="0" applyFont="1" applyBorder="1" applyAlignment="1">
      <alignment horizontal="center" vertical="center" wrapText="1"/>
    </xf>
    <xf numFmtId="0" fontId="25" fillId="0" borderId="1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28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1" fontId="27" fillId="0" borderId="0" xfId="0" applyNumberFormat="1" applyFont="1" applyFill="1" applyBorder="1" applyAlignment="1"/>
    <xf numFmtId="165" fontId="23" fillId="0" borderId="17" xfId="0" applyNumberFormat="1" applyFont="1" applyBorder="1" applyAlignment="1">
      <alignment horizontal="center"/>
    </xf>
    <xf numFmtId="0" fontId="23" fillId="0" borderId="17" xfId="0" quotePrefix="1" applyFont="1" applyBorder="1" applyAlignment="1">
      <alignment horizontal="left"/>
    </xf>
    <xf numFmtId="0" fontId="23" fillId="0" borderId="0" xfId="0" quotePrefix="1" applyFont="1" applyBorder="1" applyAlignment="1">
      <alignment horizontal="left"/>
    </xf>
    <xf numFmtId="165" fontId="23" fillId="0" borderId="5" xfId="1" quotePrefix="1" applyNumberFormat="1" applyFont="1" applyFill="1" applyBorder="1" applyAlignment="1">
      <alignment horizontal="right" vertical="top"/>
    </xf>
    <xf numFmtId="2" fontId="23" fillId="0" borderId="0" xfId="0" applyNumberFormat="1" applyFont="1" applyFill="1" applyAlignment="1">
      <alignment horizontal="right"/>
    </xf>
    <xf numFmtId="1" fontId="23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0" fontId="25" fillId="0" borderId="0" xfId="0" applyFont="1" applyBorder="1" applyAlignment="1">
      <alignment horizontal="left"/>
    </xf>
    <xf numFmtId="0" fontId="29" fillId="0" borderId="0" xfId="0" applyFont="1" applyAlignment="1">
      <alignment vertical="top"/>
    </xf>
    <xf numFmtId="0" fontId="24" fillId="0" borderId="0" xfId="0" applyFont="1" applyFill="1" applyBorder="1" applyAlignment="1">
      <alignment horizontal="center" vertical="center" wrapText="1"/>
    </xf>
    <xf numFmtId="0" fontId="31" fillId="0" borderId="0" xfId="0" applyFont="1"/>
    <xf numFmtId="165" fontId="23" fillId="0" borderId="4" xfId="0" applyNumberFormat="1" applyFont="1" applyFill="1" applyBorder="1"/>
    <xf numFmtId="0" fontId="23" fillId="0" borderId="0" xfId="0" applyFont="1" applyFill="1"/>
    <xf numFmtId="0" fontId="23" fillId="0" borderId="0" xfId="0" applyFont="1" applyFill="1" applyBorder="1" applyAlignment="1">
      <alignment horizontal="center"/>
    </xf>
    <xf numFmtId="0" fontId="27" fillId="0" borderId="0" xfId="0" applyFont="1" applyBorder="1" applyAlignment="1">
      <alignment horizontal="right" wrapText="1"/>
    </xf>
    <xf numFmtId="0" fontId="27" fillId="0" borderId="0" xfId="0" quotePrefix="1" applyFont="1" applyBorder="1" applyAlignment="1">
      <alignment wrapText="1"/>
    </xf>
    <xf numFmtId="0" fontId="27" fillId="0" borderId="0" xfId="0" applyFont="1" applyBorder="1" applyAlignment="1">
      <alignment horizontal="center" wrapText="1"/>
    </xf>
    <xf numFmtId="0" fontId="30" fillId="0" borderId="0" xfId="0" applyFont="1" applyFill="1" applyBorder="1"/>
    <xf numFmtId="0" fontId="23" fillId="0" borderId="0" xfId="0" applyFont="1" applyAlignment="1">
      <alignment horizontal="center"/>
    </xf>
    <xf numFmtId="16" fontId="27" fillId="0" borderId="0" xfId="0" applyNumberFormat="1" applyFont="1" applyBorder="1" applyAlignment="1">
      <alignment horizontal="left"/>
    </xf>
    <xf numFmtId="165" fontId="27" fillId="0" borderId="0" xfId="0" applyNumberFormat="1" applyFont="1"/>
    <xf numFmtId="0" fontId="23" fillId="0" borderId="0" xfId="0" quotePrefix="1" applyFont="1" applyAlignment="1">
      <alignment horizontal="left"/>
    </xf>
    <xf numFmtId="165" fontId="23" fillId="0" borderId="4" xfId="0" applyNumberFormat="1" applyFont="1" applyBorder="1"/>
    <xf numFmtId="0" fontId="27" fillId="0" borderId="0" xfId="0" applyFont="1" applyBorder="1" applyAlignment="1"/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left" vertical="top"/>
    </xf>
    <xf numFmtId="0" fontId="14" fillId="0" borderId="0" xfId="0" applyFont="1" applyAlignment="1">
      <alignment horizontal="right" vertical="top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26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1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2" fontId="24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2" fontId="4" fillId="0" borderId="4" xfId="0" applyNumberFormat="1" applyFont="1" applyBorder="1" applyAlignment="1">
      <alignment horizontal="center"/>
    </xf>
    <xf numFmtId="2" fontId="23" fillId="0" borderId="0" xfId="0" applyNumberFormat="1" applyFont="1" applyFill="1" applyBorder="1" applyAlignment="1">
      <alignment horizontal="center"/>
    </xf>
    <xf numFmtId="1" fontId="23" fillId="0" borderId="0" xfId="0" applyNumberFormat="1" applyFont="1" applyFill="1" applyBorder="1" applyAlignment="1">
      <alignment horizontal="center"/>
    </xf>
    <xf numFmtId="2" fontId="26" fillId="0" borderId="0" xfId="0" applyNumberFormat="1" applyFont="1" applyFill="1" applyBorder="1" applyAlignment="1"/>
    <xf numFmtId="1" fontId="23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32" fillId="0" borderId="3" xfId="0" applyFont="1" applyFill="1" applyBorder="1" applyAlignment="1">
      <alignment horizontal="left"/>
    </xf>
    <xf numFmtId="1" fontId="32" fillId="0" borderId="8" xfId="0" applyNumberFormat="1" applyFont="1" applyBorder="1" applyAlignment="1">
      <alignment horizontal="left" wrapText="1"/>
    </xf>
    <xf numFmtId="0" fontId="27" fillId="0" borderId="2" xfId="0" applyFont="1" applyBorder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33" fillId="0" borderId="0" xfId="0" applyFont="1" applyFill="1"/>
    <xf numFmtId="0" fontId="34" fillId="0" borderId="0" xfId="0" applyFont="1" applyFill="1"/>
    <xf numFmtId="0" fontId="2" fillId="0" borderId="0" xfId="0" applyFont="1" applyBorder="1" applyAlignment="1">
      <alignment horizontal="left"/>
    </xf>
    <xf numFmtId="165" fontId="2" fillId="0" borderId="0" xfId="1" quotePrefix="1" applyNumberFormat="1" applyFont="1" applyBorder="1" applyAlignment="1">
      <alignment horizontal="right" wrapText="1"/>
    </xf>
    <xf numFmtId="0" fontId="2" fillId="0" borderId="0" xfId="0" applyFont="1" applyFill="1" applyAlignment="1">
      <alignment horizontal="right"/>
    </xf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righ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Border="1" applyAlignment="1"/>
    <xf numFmtId="165" fontId="23" fillId="0" borderId="0" xfId="0" applyNumberFormat="1" applyFont="1" applyBorder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34"/>
      <c r="E3" s="46" t="s">
        <v>23</v>
      </c>
    </row>
    <row r="4" spans="2:8" ht="15">
      <c r="B4" s="35"/>
      <c r="C4" s="34"/>
      <c r="D4" s="34"/>
      <c r="E4" s="34"/>
    </row>
    <row r="5" spans="2:8" ht="15">
      <c r="B5" s="35" t="s">
        <v>24</v>
      </c>
      <c r="E5" s="35" t="s">
        <v>25</v>
      </c>
    </row>
    <row r="6" spans="2:8" ht="15">
      <c r="B6" s="35"/>
      <c r="E6" s="35"/>
    </row>
    <row r="7" spans="2:8" ht="15">
      <c r="B7" s="35" t="s">
        <v>26</v>
      </c>
      <c r="E7" s="35" t="s">
        <v>27</v>
      </c>
    </row>
    <row r="8" spans="2:8" ht="15">
      <c r="B8" s="35"/>
      <c r="E8" s="35"/>
    </row>
    <row r="9" spans="2:8" ht="15">
      <c r="B9" s="35" t="s">
        <v>28</v>
      </c>
      <c r="E9" s="35" t="s">
        <v>29</v>
      </c>
    </row>
    <row r="10" spans="2:8" ht="15">
      <c r="B10" s="35"/>
      <c r="E10" s="35"/>
    </row>
    <row r="11" spans="2:8" ht="15">
      <c r="B11" s="35" t="s">
        <v>30</v>
      </c>
      <c r="E11" s="35" t="s">
        <v>45</v>
      </c>
    </row>
    <row r="12" spans="2:8" ht="15">
      <c r="B12" s="35"/>
      <c r="D12" s="35"/>
      <c r="E12" s="35"/>
    </row>
    <row r="13" spans="2:8" ht="15.75" customHeight="1">
      <c r="B13" s="35" t="s">
        <v>31</v>
      </c>
      <c r="E13" s="201" t="s">
        <v>49</v>
      </c>
      <c r="F13" s="201"/>
      <c r="G13" s="201"/>
      <c r="H13" s="201"/>
    </row>
    <row r="14" spans="2:8" ht="15.75" customHeight="1">
      <c r="B14" s="35"/>
      <c r="D14" s="45"/>
      <c r="E14" s="201"/>
      <c r="F14" s="201"/>
      <c r="G14" s="201"/>
      <c r="H14" s="201"/>
    </row>
    <row r="15" spans="2:8" ht="15.75" customHeight="1">
      <c r="B15" s="35"/>
      <c r="D15" s="45"/>
      <c r="E15" s="201"/>
      <c r="F15" s="201"/>
      <c r="G15" s="201"/>
      <c r="H15" s="201"/>
    </row>
    <row r="16" spans="2:8" ht="15.75" customHeight="1">
      <c r="B16" s="35"/>
      <c r="D16" s="45"/>
      <c r="E16" s="201"/>
      <c r="F16" s="201"/>
      <c r="G16" s="201"/>
      <c r="H16" s="201"/>
    </row>
    <row r="17" spans="2:8" ht="15.75">
      <c r="B17" s="35"/>
      <c r="D17" s="36"/>
      <c r="E17" s="201"/>
      <c r="F17" s="201"/>
      <c r="G17" s="201"/>
      <c r="H17" s="201"/>
    </row>
    <row r="18" spans="2:8" ht="15.75">
      <c r="B18" s="35"/>
      <c r="D18" s="36"/>
      <c r="E18" s="36"/>
    </row>
    <row r="19" spans="2:8" ht="20.25">
      <c r="B19" s="35" t="s">
        <v>32</v>
      </c>
      <c r="E19" s="37" t="s">
        <v>33</v>
      </c>
    </row>
    <row r="20" spans="2:8" ht="15">
      <c r="B20" s="35"/>
      <c r="C20" s="34"/>
      <c r="D20" s="34"/>
      <c r="E20" s="34"/>
    </row>
    <row r="21" spans="2:8">
      <c r="B21" s="202" t="s">
        <v>46</v>
      </c>
      <c r="C21" s="203"/>
      <c r="D21" s="203"/>
      <c r="E21" s="203"/>
      <c r="F21" s="203"/>
      <c r="G21" s="203"/>
      <c r="H21" s="203"/>
    </row>
    <row r="22" spans="2:8">
      <c r="B22" s="203"/>
      <c r="C22" s="203"/>
      <c r="D22" s="203"/>
      <c r="E22" s="203"/>
      <c r="F22" s="203"/>
      <c r="G22" s="203"/>
      <c r="H22" s="203"/>
    </row>
    <row r="23" spans="2:8">
      <c r="B23" s="203"/>
      <c r="C23" s="203"/>
      <c r="D23" s="203"/>
      <c r="E23" s="203"/>
      <c r="F23" s="203"/>
      <c r="G23" s="203"/>
      <c r="H23" s="203"/>
    </row>
    <row r="24" spans="2:8">
      <c r="B24" s="203"/>
      <c r="C24" s="203"/>
      <c r="D24" s="203"/>
      <c r="E24" s="203"/>
      <c r="F24" s="203"/>
      <c r="G24" s="203"/>
      <c r="H24" s="203"/>
    </row>
    <row r="25" spans="2:8" ht="15">
      <c r="B25" s="35"/>
      <c r="C25" s="34"/>
      <c r="D25" s="34"/>
      <c r="E25" s="34"/>
    </row>
    <row r="26" spans="2:8" ht="12.75" customHeight="1">
      <c r="C26" s="34"/>
      <c r="D26" s="208" t="s">
        <v>50</v>
      </c>
      <c r="E26" s="208"/>
      <c r="F26" s="208"/>
    </row>
    <row r="27" spans="2:8" ht="20.25">
      <c r="B27" s="38"/>
      <c r="C27" s="34"/>
      <c r="D27" s="208"/>
      <c r="E27" s="208"/>
      <c r="F27" s="208"/>
    </row>
    <row r="28" spans="2:8">
      <c r="B28" s="202" t="s">
        <v>47</v>
      </c>
      <c r="C28" s="203"/>
      <c r="D28" s="203"/>
      <c r="E28" s="203"/>
      <c r="F28" s="203"/>
      <c r="G28" s="203"/>
      <c r="H28" s="203"/>
    </row>
    <row r="29" spans="2:8">
      <c r="B29" s="203"/>
      <c r="C29" s="203"/>
      <c r="D29" s="203"/>
      <c r="E29" s="203"/>
      <c r="F29" s="203"/>
      <c r="G29" s="203"/>
      <c r="H29" s="203"/>
    </row>
    <row r="30" spans="2:8">
      <c r="B30" s="203"/>
      <c r="C30" s="203"/>
      <c r="D30" s="203"/>
      <c r="E30" s="203"/>
      <c r="F30" s="203"/>
      <c r="G30" s="203"/>
      <c r="H30" s="203"/>
    </row>
    <row r="31" spans="2:8" ht="15">
      <c r="B31" s="35"/>
      <c r="C31" s="34"/>
      <c r="D31" s="34"/>
      <c r="E31" s="34"/>
    </row>
    <row r="32" spans="2:8" ht="12.75" customHeight="1">
      <c r="C32" s="198" t="s">
        <v>51</v>
      </c>
      <c r="D32" s="198"/>
      <c r="E32" s="198"/>
      <c r="F32" s="198"/>
    </row>
    <row r="33" spans="2:8" ht="20.25">
      <c r="B33" s="38"/>
      <c r="C33" s="198"/>
      <c r="D33" s="198"/>
      <c r="E33" s="198"/>
      <c r="F33" s="198"/>
    </row>
    <row r="34" spans="2:8">
      <c r="B34" s="202" t="s">
        <v>48</v>
      </c>
      <c r="C34" s="203"/>
      <c r="D34" s="203"/>
      <c r="E34" s="203"/>
      <c r="F34" s="203"/>
      <c r="G34" s="203"/>
      <c r="H34" s="203"/>
    </row>
    <row r="35" spans="2:8">
      <c r="B35" s="203"/>
      <c r="C35" s="203"/>
      <c r="D35" s="203"/>
      <c r="E35" s="203"/>
      <c r="F35" s="203"/>
      <c r="G35" s="203"/>
      <c r="H35" s="203"/>
    </row>
    <row r="36" spans="2:8">
      <c r="B36" s="203"/>
      <c r="C36" s="203"/>
      <c r="D36" s="203"/>
      <c r="E36" s="203"/>
      <c r="F36" s="203"/>
      <c r="G36" s="203"/>
      <c r="H36" s="203"/>
    </row>
    <row r="37" spans="2:8">
      <c r="B37" s="203"/>
      <c r="C37" s="203"/>
      <c r="D37" s="203"/>
      <c r="E37" s="203"/>
      <c r="F37" s="203"/>
      <c r="G37" s="203"/>
      <c r="H37" s="203"/>
    </row>
    <row r="38" spans="2:8">
      <c r="B38" s="203"/>
      <c r="C38" s="203"/>
      <c r="D38" s="203"/>
      <c r="E38" s="203"/>
      <c r="F38" s="203"/>
      <c r="G38" s="203"/>
      <c r="H38" s="203"/>
    </row>
    <row r="39" spans="2:8">
      <c r="B39" s="203"/>
      <c r="C39" s="203"/>
      <c r="D39" s="203"/>
      <c r="E39" s="203"/>
      <c r="F39" s="203"/>
      <c r="G39" s="203"/>
      <c r="H39" s="203"/>
    </row>
    <row r="40" spans="2:8">
      <c r="B40" s="203"/>
      <c r="C40" s="203"/>
      <c r="D40" s="203"/>
      <c r="E40" s="203"/>
      <c r="F40" s="203"/>
      <c r="G40" s="203"/>
      <c r="H40" s="203"/>
    </row>
    <row r="41" spans="2:8" ht="15">
      <c r="B41" s="35"/>
      <c r="C41" s="34"/>
      <c r="D41" s="34"/>
      <c r="E41" s="34"/>
    </row>
    <row r="42" spans="2:8" ht="15.75" thickBot="1">
      <c r="B42" s="35"/>
      <c r="C42" s="34"/>
      <c r="D42" s="34"/>
      <c r="E42" s="34"/>
    </row>
    <row r="43" spans="2:8" s="42" customFormat="1" ht="24.95" customHeight="1" thickBot="1">
      <c r="C43" s="39" t="s">
        <v>34</v>
      </c>
      <c r="D43" s="204" t="s">
        <v>35</v>
      </c>
      <c r="E43" s="205"/>
      <c r="F43" s="40" t="s">
        <v>40</v>
      </c>
      <c r="G43" s="41" t="s">
        <v>41</v>
      </c>
    </row>
    <row r="44" spans="2:8" s="42" customFormat="1" ht="24.95" customHeight="1">
      <c r="C44" s="44">
        <v>1</v>
      </c>
      <c r="D44" s="206" t="s">
        <v>36</v>
      </c>
      <c r="E44" s="207"/>
      <c r="F44" s="44" t="s">
        <v>42</v>
      </c>
      <c r="G44" s="44" t="s">
        <v>42</v>
      </c>
    </row>
    <row r="45" spans="2:8" s="42" customFormat="1" ht="24.95" customHeight="1">
      <c r="C45" s="43">
        <v>2</v>
      </c>
      <c r="D45" s="199" t="s">
        <v>37</v>
      </c>
      <c r="E45" s="200"/>
      <c r="F45" s="43" t="s">
        <v>43</v>
      </c>
      <c r="G45" s="43" t="s">
        <v>43</v>
      </c>
    </row>
    <row r="46" spans="2:8" s="42" customFormat="1" ht="24.95" customHeight="1">
      <c r="C46" s="43">
        <v>3</v>
      </c>
      <c r="D46" s="199" t="s">
        <v>38</v>
      </c>
      <c r="E46" s="200"/>
      <c r="F46" s="43" t="s">
        <v>44</v>
      </c>
      <c r="G46" s="43" t="s">
        <v>44</v>
      </c>
    </row>
    <row r="47" spans="2:8" ht="15">
      <c r="B47" s="35" t="s">
        <v>39</v>
      </c>
      <c r="C47" s="34"/>
      <c r="D47" s="34"/>
      <c r="E47" s="34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topLeftCell="A13" workbookViewId="0">
      <selection activeCell="D2" sqref="D2:J3"/>
    </sheetView>
  </sheetViews>
  <sheetFormatPr defaultRowHeight="15.75"/>
  <cols>
    <col min="1" max="7" width="9.140625" style="28"/>
    <col min="8" max="8" width="15.7109375" style="28" bestFit="1" customWidth="1"/>
    <col min="9" max="9" width="3" style="28" customWidth="1"/>
    <col min="10" max="10" width="4.140625" style="28" customWidth="1"/>
    <col min="11" max="11" width="3.42578125" style="28" customWidth="1"/>
    <col min="12" max="16384" width="9.140625" style="28"/>
  </cols>
  <sheetData>
    <row r="2" spans="2:12" ht="15.75" customHeight="1">
      <c r="C2" s="55" t="s">
        <v>8</v>
      </c>
      <c r="D2" s="209" t="s">
        <v>175</v>
      </c>
      <c r="E2" s="209"/>
      <c r="F2" s="209"/>
      <c r="G2" s="209"/>
      <c r="H2" s="209"/>
      <c r="I2" s="209"/>
      <c r="J2" s="209"/>
      <c r="K2" s="54"/>
      <c r="L2" s="54"/>
    </row>
    <row r="3" spans="2:12" ht="21" customHeight="1">
      <c r="D3" s="209"/>
      <c r="E3" s="209"/>
      <c r="F3" s="209"/>
      <c r="G3" s="209"/>
      <c r="H3" s="209"/>
      <c r="I3" s="209"/>
      <c r="J3" s="209"/>
      <c r="K3" s="54"/>
      <c r="L3" s="54"/>
    </row>
    <row r="4" spans="2:12" ht="27">
      <c r="F4" s="53" t="s">
        <v>68</v>
      </c>
      <c r="I4" s="53"/>
    </row>
    <row r="5" spans="2:12" ht="16.5" thickBot="1"/>
    <row r="6" spans="2:12" s="47" customFormat="1" ht="16.5" thickBot="1">
      <c r="B6" s="142" t="s">
        <v>67</v>
      </c>
      <c r="C6" s="143" t="s">
        <v>66</v>
      </c>
      <c r="D6" s="144"/>
      <c r="E6" s="144"/>
      <c r="F6" s="144"/>
      <c r="G6" s="145"/>
      <c r="H6" s="212" t="s">
        <v>65</v>
      </c>
      <c r="I6" s="213"/>
      <c r="J6" s="214"/>
      <c r="K6" s="215"/>
    </row>
    <row r="8" spans="2:12">
      <c r="B8" s="115"/>
      <c r="C8" s="146" t="s">
        <v>64</v>
      </c>
      <c r="D8" s="115"/>
      <c r="E8" s="115"/>
      <c r="F8" s="115"/>
      <c r="G8" s="115"/>
      <c r="H8" s="115"/>
      <c r="I8" s="115"/>
      <c r="J8" s="115"/>
    </row>
    <row r="9" spans="2:12">
      <c r="B9" s="147" t="s">
        <v>63</v>
      </c>
      <c r="C9" s="148" t="s">
        <v>62</v>
      </c>
      <c r="D9" s="148"/>
      <c r="E9" s="115"/>
      <c r="F9" s="115"/>
      <c r="G9" s="115"/>
      <c r="H9" s="149">
        <f>'(Abs)'!J44</f>
        <v>0</v>
      </c>
      <c r="I9" s="150" t="s">
        <v>11</v>
      </c>
      <c r="J9" s="115"/>
    </row>
    <row r="10" spans="2:12">
      <c r="B10" s="147" t="s">
        <v>61</v>
      </c>
      <c r="C10" s="148" t="s">
        <v>60</v>
      </c>
      <c r="D10" s="148"/>
      <c r="E10" s="115"/>
      <c r="F10" s="115"/>
      <c r="G10" s="115"/>
      <c r="H10" s="149">
        <f>'(Abs)'!J77</f>
        <v>0</v>
      </c>
      <c r="I10" s="150" t="s">
        <v>11</v>
      </c>
      <c r="J10" s="115"/>
    </row>
    <row r="11" spans="2:12" s="49" customFormat="1">
      <c r="B11" s="151"/>
      <c r="C11" s="151"/>
      <c r="D11" s="151"/>
      <c r="E11" s="151"/>
      <c r="F11" s="151"/>
      <c r="G11" s="151"/>
      <c r="H11" s="152"/>
      <c r="I11" s="153"/>
      <c r="J11" s="151"/>
    </row>
    <row r="12" spans="2:12" s="49" customFormat="1">
      <c r="B12" s="151"/>
      <c r="C12" s="146" t="s">
        <v>126</v>
      </c>
      <c r="D12" s="151"/>
      <c r="E12" s="151"/>
      <c r="F12" s="151"/>
      <c r="G12" s="151"/>
      <c r="H12" s="152"/>
      <c r="I12" s="153"/>
      <c r="J12" s="151"/>
    </row>
    <row r="13" spans="2:12" s="49" customFormat="1">
      <c r="B13" s="147" t="s">
        <v>63</v>
      </c>
      <c r="C13" s="148" t="s">
        <v>62</v>
      </c>
      <c r="D13" s="154"/>
      <c r="E13" s="151"/>
      <c r="F13" s="151"/>
      <c r="G13" s="151"/>
      <c r="H13" s="155">
        <f>'(Abs)'!J156</f>
        <v>0</v>
      </c>
      <c r="I13" s="156" t="s">
        <v>11</v>
      </c>
      <c r="J13" s="151"/>
    </row>
    <row r="14" spans="2:12" s="49" customFormat="1">
      <c r="B14" s="147" t="s">
        <v>61</v>
      </c>
      <c r="C14" s="148" t="s">
        <v>74</v>
      </c>
      <c r="D14" s="154"/>
      <c r="E14" s="151"/>
      <c r="F14" s="151"/>
      <c r="G14" s="151"/>
      <c r="H14" s="155">
        <f>'(Abs)'!J179</f>
        <v>0</v>
      </c>
      <c r="I14" s="156" t="s">
        <v>11</v>
      </c>
      <c r="J14" s="151"/>
    </row>
    <row r="15" spans="2:12" s="49" customFormat="1">
      <c r="B15" s="147"/>
      <c r="C15" s="148"/>
      <c r="D15" s="154"/>
      <c r="E15" s="151"/>
      <c r="F15" s="151"/>
      <c r="G15" s="151"/>
      <c r="H15" s="155"/>
      <c r="I15" s="156"/>
      <c r="J15" s="151"/>
    </row>
    <row r="16" spans="2:12" s="49" customFormat="1">
      <c r="B16" s="157"/>
      <c r="C16" s="115"/>
      <c r="D16" s="151"/>
      <c r="E16" s="151"/>
      <c r="F16" s="151"/>
      <c r="G16" s="151"/>
      <c r="H16" s="152"/>
      <c r="I16" s="156"/>
      <c r="J16" s="151"/>
    </row>
    <row r="17" spans="1:11">
      <c r="B17" s="115"/>
      <c r="C17" s="146" t="s">
        <v>127</v>
      </c>
      <c r="D17" s="115"/>
      <c r="E17" s="115"/>
      <c r="F17" s="115"/>
      <c r="G17" s="115"/>
      <c r="H17" s="115"/>
      <c r="I17" s="148"/>
      <c r="J17" s="115"/>
    </row>
    <row r="18" spans="1:11">
      <c r="B18" s="147" t="s">
        <v>63</v>
      </c>
      <c r="C18" s="148" t="s">
        <v>73</v>
      </c>
      <c r="D18" s="148"/>
      <c r="E18" s="115"/>
      <c r="F18" s="115"/>
      <c r="G18" s="115"/>
      <c r="H18" s="149">
        <f>'(Abs)'!J193</f>
        <v>17710</v>
      </c>
      <c r="I18" s="156" t="s">
        <v>11</v>
      </c>
      <c r="J18" s="115"/>
    </row>
    <row r="19" spans="1:11">
      <c r="B19" s="147" t="s">
        <v>61</v>
      </c>
      <c r="C19" s="148" t="s">
        <v>74</v>
      </c>
      <c r="D19" s="148"/>
      <c r="E19" s="115"/>
      <c r="F19" s="115"/>
      <c r="G19" s="115"/>
      <c r="H19" s="149">
        <f>'(Abs)'!J203</f>
        <v>0</v>
      </c>
      <c r="I19" s="156" t="s">
        <v>11</v>
      </c>
      <c r="J19" s="115"/>
    </row>
    <row r="20" spans="1:11">
      <c r="B20" s="61"/>
      <c r="C20" s="33"/>
      <c r="D20" s="33"/>
      <c r="H20" s="59"/>
      <c r="I20" s="60"/>
    </row>
    <row r="21" spans="1:11">
      <c r="B21" s="61"/>
      <c r="C21" s="33"/>
      <c r="D21" s="33"/>
      <c r="H21" s="59"/>
      <c r="I21" s="60"/>
    </row>
    <row r="22" spans="1:11">
      <c r="B22" s="61"/>
      <c r="C22" s="33"/>
      <c r="D22" s="33"/>
      <c r="H22" s="59"/>
      <c r="I22" s="60"/>
    </row>
    <row r="23" spans="1:11">
      <c r="B23" s="61"/>
      <c r="C23" s="33"/>
      <c r="D23" s="33"/>
      <c r="H23" s="59"/>
      <c r="I23" s="60"/>
    </row>
    <row r="24" spans="1:11">
      <c r="B24" s="51"/>
      <c r="H24" s="52"/>
      <c r="I24" s="50"/>
    </row>
    <row r="25" spans="1:11" s="49" customFormat="1" ht="16.5" thickBot="1">
      <c r="A25" s="151"/>
      <c r="B25" s="157"/>
      <c r="C25" s="115"/>
      <c r="D25" s="115"/>
      <c r="E25" s="115"/>
      <c r="F25" s="115"/>
      <c r="G25" s="115"/>
      <c r="H25" s="149"/>
      <c r="I25" s="156"/>
      <c r="J25" s="151"/>
      <c r="K25" s="151"/>
    </row>
    <row r="26" spans="1:11" s="49" customFormat="1" ht="16.5" thickBot="1">
      <c r="A26" s="151"/>
      <c r="B26" s="151"/>
      <c r="C26" s="151"/>
      <c r="D26" s="151"/>
      <c r="E26" s="151"/>
      <c r="F26" s="154"/>
      <c r="G26" s="158" t="s">
        <v>59</v>
      </c>
      <c r="H26" s="159">
        <f>SUM(H9:H19)</f>
        <v>17710</v>
      </c>
      <c r="I26" s="160" t="s">
        <v>11</v>
      </c>
      <c r="J26" s="161"/>
      <c r="K26" s="150"/>
    </row>
    <row r="27" spans="1:11" s="49" customFormat="1" ht="16.5" thickBot="1">
      <c r="A27" s="151"/>
      <c r="B27" s="151"/>
      <c r="C27" s="151"/>
      <c r="D27" s="151"/>
      <c r="E27" s="151"/>
      <c r="F27" s="154"/>
      <c r="G27" s="158"/>
      <c r="H27" s="162"/>
      <c r="I27" s="150"/>
      <c r="J27" s="161"/>
      <c r="K27" s="150"/>
    </row>
    <row r="28" spans="1:11" s="49" customFormat="1" ht="16.5" thickBot="1">
      <c r="A28" s="151"/>
      <c r="B28" s="151"/>
      <c r="C28" s="151"/>
      <c r="D28" s="151"/>
      <c r="E28" s="151"/>
      <c r="F28" s="154"/>
      <c r="G28" s="147" t="s">
        <v>58</v>
      </c>
      <c r="H28" s="163">
        <f>ROUND(SUM(H26),-3)</f>
        <v>18000</v>
      </c>
      <c r="I28" s="164" t="s">
        <v>11</v>
      </c>
      <c r="J28" s="161"/>
      <c r="K28" s="150"/>
    </row>
    <row r="29" spans="1:11" s="49" customFormat="1">
      <c r="A29" s="151"/>
      <c r="B29" s="151"/>
      <c r="C29" s="151"/>
      <c r="D29" s="151"/>
      <c r="E29" s="151"/>
      <c r="F29" s="154"/>
      <c r="G29" s="147"/>
      <c r="H29" s="165"/>
      <c r="I29" s="166"/>
      <c r="J29" s="161"/>
      <c r="K29" s="150"/>
    </row>
    <row r="30" spans="1:11" s="49" customFormat="1">
      <c r="A30" s="151"/>
      <c r="B30" s="151"/>
      <c r="C30" s="151"/>
      <c r="D30" s="151"/>
      <c r="E30" s="151"/>
      <c r="F30" s="151"/>
      <c r="G30" s="157"/>
      <c r="H30" s="165"/>
      <c r="I30" s="166"/>
      <c r="J30" s="161"/>
      <c r="K30" s="150"/>
    </row>
    <row r="31" spans="1:11" s="49" customFormat="1">
      <c r="A31" s="151"/>
      <c r="B31" s="151"/>
      <c r="C31" s="151"/>
      <c r="D31" s="151"/>
      <c r="E31" s="151"/>
      <c r="F31" s="151"/>
      <c r="G31" s="157"/>
      <c r="H31" s="165"/>
      <c r="I31" s="166"/>
      <c r="J31" s="161"/>
      <c r="K31" s="150"/>
    </row>
    <row r="32" spans="1:11" s="49" customFormat="1">
      <c r="A32" s="151"/>
      <c r="B32" s="151"/>
      <c r="C32" s="151"/>
      <c r="D32" s="151"/>
      <c r="E32" s="151"/>
      <c r="F32" s="151"/>
      <c r="G32" s="157"/>
      <c r="H32" s="165"/>
      <c r="I32" s="166"/>
      <c r="J32" s="161"/>
      <c r="K32" s="150"/>
    </row>
    <row r="33" spans="1:11" s="49" customFormat="1">
      <c r="A33" s="115"/>
      <c r="B33" s="167"/>
      <c r="C33" s="168" t="s">
        <v>57</v>
      </c>
      <c r="D33" s="168"/>
      <c r="E33" s="169"/>
      <c r="F33" s="115"/>
      <c r="G33" s="211" t="s">
        <v>56</v>
      </c>
      <c r="H33" s="211"/>
      <c r="I33" s="211"/>
      <c r="J33" s="211"/>
      <c r="K33" s="211"/>
    </row>
    <row r="34" spans="1:11">
      <c r="A34" s="210" t="s">
        <v>69</v>
      </c>
      <c r="B34" s="210"/>
      <c r="C34" s="210"/>
      <c r="D34" s="210"/>
      <c r="E34" s="210"/>
      <c r="F34" s="170"/>
      <c r="G34" s="210" t="s">
        <v>70</v>
      </c>
      <c r="H34" s="210"/>
      <c r="I34" s="210"/>
      <c r="J34" s="210"/>
      <c r="K34" s="210"/>
    </row>
    <row r="35" spans="1:11">
      <c r="A35" s="115"/>
      <c r="B35" s="115"/>
      <c r="C35" s="170" t="s">
        <v>55</v>
      </c>
      <c r="D35" s="170"/>
      <c r="E35" s="170"/>
      <c r="F35" s="115"/>
      <c r="G35" s="210" t="s">
        <v>55</v>
      </c>
      <c r="H35" s="210"/>
      <c r="I35" s="210"/>
      <c r="J35" s="210"/>
      <c r="K35" s="210"/>
    </row>
    <row r="37" spans="1:11">
      <c r="F37" s="48"/>
    </row>
  </sheetData>
  <mergeCells count="7">
    <mergeCell ref="D2:J3"/>
    <mergeCell ref="A34:E34"/>
    <mergeCell ref="G34:K34"/>
    <mergeCell ref="G33:K33"/>
    <mergeCell ref="G35:K35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516"/>
  <sheetViews>
    <sheetView tabSelected="1" view="pageBreakPreview" workbookViewId="0">
      <selection activeCell="J195" sqref="J195"/>
    </sheetView>
  </sheetViews>
  <sheetFormatPr defaultRowHeight="15"/>
  <cols>
    <col min="1" max="1" width="5.7109375" style="10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0" t="s">
        <v>8</v>
      </c>
      <c r="B1" s="10"/>
      <c r="C1" s="216" t="s">
        <v>175</v>
      </c>
      <c r="D1" s="216"/>
      <c r="E1" s="216"/>
      <c r="F1" s="216"/>
      <c r="G1" s="216"/>
      <c r="H1" s="216"/>
      <c r="I1" s="216"/>
      <c r="J1" s="216"/>
      <c r="K1" s="216"/>
    </row>
    <row r="2" spans="1:11" ht="18" customHeight="1">
      <c r="C2" s="216"/>
      <c r="D2" s="216"/>
      <c r="E2" s="216"/>
      <c r="F2" s="216"/>
      <c r="G2" s="216"/>
      <c r="H2" s="216"/>
      <c r="I2" s="216"/>
      <c r="J2" s="216"/>
      <c r="K2" s="216"/>
    </row>
    <row r="3" spans="1:11" ht="6.75" customHeight="1">
      <c r="C3" s="216"/>
      <c r="D3" s="216"/>
      <c r="E3" s="216"/>
      <c r="F3" s="216"/>
      <c r="G3" s="216"/>
      <c r="H3" s="216"/>
      <c r="I3" s="216"/>
      <c r="J3" s="216"/>
      <c r="K3" s="216"/>
    </row>
    <row r="4" spans="1:11" ht="15" customHeight="1">
      <c r="C4" s="130"/>
      <c r="D4" s="141" t="s">
        <v>314</v>
      </c>
      <c r="E4" s="134"/>
      <c r="F4" s="134"/>
      <c r="G4" s="4"/>
      <c r="H4" s="30"/>
    </row>
    <row r="5" spans="1:11" ht="15" customHeight="1" thickBot="1">
      <c r="C5" s="10"/>
      <c r="D5" s="12"/>
      <c r="E5" s="3"/>
      <c r="F5" s="3"/>
      <c r="G5" s="4"/>
      <c r="H5" s="30"/>
    </row>
    <row r="6" spans="1:11" ht="15" customHeight="1" thickBot="1">
      <c r="A6" s="88" t="s">
        <v>7</v>
      </c>
      <c r="B6" s="89" t="s">
        <v>16</v>
      </c>
      <c r="C6" s="90"/>
      <c r="D6" s="91" t="s">
        <v>15</v>
      </c>
      <c r="E6" s="90"/>
      <c r="F6" s="90" t="s">
        <v>14</v>
      </c>
      <c r="G6" s="91"/>
      <c r="H6" s="92"/>
      <c r="I6" s="93" t="s">
        <v>12</v>
      </c>
      <c r="J6" s="90" t="s">
        <v>13</v>
      </c>
      <c r="K6" s="94"/>
    </row>
    <row r="7" spans="1:11" ht="15.75" customHeight="1">
      <c r="A7" s="69"/>
      <c r="B7" s="57" t="s">
        <v>237</v>
      </c>
      <c r="C7" s="71"/>
      <c r="D7" s="69"/>
      <c r="E7" s="69"/>
      <c r="F7" s="69"/>
      <c r="G7" s="69"/>
      <c r="H7" s="95"/>
      <c r="I7" s="69"/>
      <c r="J7" s="69"/>
      <c r="K7" s="69"/>
    </row>
    <row r="8" spans="1:11" ht="14.1" customHeight="1">
      <c r="A8" s="78">
        <v>1</v>
      </c>
      <c r="B8" s="96" t="s">
        <v>149</v>
      </c>
      <c r="C8" s="97"/>
      <c r="D8" s="80"/>
      <c r="E8" s="68"/>
      <c r="F8" s="82"/>
      <c r="G8" s="83"/>
      <c r="H8" s="84"/>
      <c r="I8" s="85"/>
      <c r="J8" s="86"/>
      <c r="K8" s="98"/>
    </row>
    <row r="9" spans="1:11" ht="14.1" customHeight="1">
      <c r="A9" s="78"/>
      <c r="B9" s="96" t="s">
        <v>150</v>
      </c>
      <c r="C9" s="97"/>
      <c r="D9" s="80">
        <f>Mes!J18</f>
        <v>389.5</v>
      </c>
      <c r="E9" s="68" t="s">
        <v>10</v>
      </c>
      <c r="F9" s="82">
        <v>786</v>
      </c>
      <c r="G9" s="83" t="s">
        <v>9</v>
      </c>
      <c r="H9" s="84">
        <v>50</v>
      </c>
      <c r="I9" s="85" t="s">
        <v>85</v>
      </c>
      <c r="J9" s="86">
        <f>IF(MID(I9,1,2)=("P."),(ROUND(D9*((F9)+(H9/100)),)),IF(MID(I9,1,2)=("%o"),(ROUND(D9*(((F9)+(H9/100))/1000),)),IF(MID(I9,1,2)=("Ea"),(ROUND(D9*((F9)+(H9/100)),)),ROUND(D9*(((F9)+(H9/100))/100),))))</f>
        <v>3063</v>
      </c>
      <c r="K9" s="98" t="s">
        <v>11</v>
      </c>
    </row>
    <row r="10" spans="1:11" ht="15" customHeight="1">
      <c r="A10" s="78"/>
      <c r="B10" s="96"/>
      <c r="C10" s="97"/>
      <c r="D10" s="221" t="s">
        <v>316</v>
      </c>
      <c r="E10" s="221"/>
      <c r="F10" s="221"/>
      <c r="G10" s="221"/>
      <c r="H10" s="221"/>
      <c r="I10" s="221"/>
      <c r="J10" s="221"/>
      <c r="K10" s="221"/>
    </row>
    <row r="11" spans="1:11" ht="14.1" customHeight="1">
      <c r="A11" s="78">
        <v>2</v>
      </c>
      <c r="B11" s="96" t="s">
        <v>229</v>
      </c>
      <c r="C11" s="96"/>
      <c r="D11" s="80"/>
      <c r="E11" s="68"/>
      <c r="F11" s="82"/>
      <c r="G11" s="83"/>
      <c r="H11" s="84"/>
      <c r="I11" s="85"/>
      <c r="J11" s="86"/>
      <c r="K11" s="98"/>
    </row>
    <row r="12" spans="1:11" ht="14.1" customHeight="1">
      <c r="A12" s="78"/>
      <c r="B12" s="96" t="s">
        <v>230</v>
      </c>
      <c r="C12" s="96"/>
      <c r="D12" s="80"/>
      <c r="E12" s="68"/>
      <c r="F12" s="82"/>
      <c r="G12" s="83"/>
      <c r="H12" s="84"/>
      <c r="I12" s="85"/>
      <c r="J12" s="86"/>
      <c r="K12" s="98"/>
    </row>
    <row r="13" spans="1:11" ht="14.1" customHeight="1">
      <c r="A13" s="78"/>
      <c r="B13" s="96" t="s">
        <v>231</v>
      </c>
      <c r="C13" s="96"/>
      <c r="D13" s="80"/>
      <c r="E13" s="68"/>
      <c r="F13" s="82"/>
      <c r="G13" s="83"/>
      <c r="H13" s="84"/>
      <c r="I13" s="85"/>
      <c r="J13" s="86"/>
      <c r="K13" s="98"/>
    </row>
    <row r="14" spans="1:11" ht="14.1" customHeight="1">
      <c r="A14" s="78"/>
      <c r="B14" s="96" t="s">
        <v>232</v>
      </c>
      <c r="C14" s="96"/>
      <c r="D14" s="80"/>
      <c r="E14" s="68"/>
      <c r="F14" s="82"/>
      <c r="G14" s="83"/>
      <c r="H14" s="84"/>
      <c r="I14" s="85"/>
      <c r="J14" s="86"/>
      <c r="K14" s="98"/>
    </row>
    <row r="15" spans="1:11" ht="13.5" customHeight="1">
      <c r="A15" s="78"/>
      <c r="B15" s="96" t="s">
        <v>233</v>
      </c>
      <c r="C15" s="96"/>
      <c r="D15" s="80"/>
      <c r="E15" s="68"/>
      <c r="F15" s="82"/>
      <c r="G15" s="83"/>
      <c r="H15" s="84"/>
      <c r="I15" s="85"/>
      <c r="J15" s="86"/>
      <c r="K15" s="98"/>
    </row>
    <row r="16" spans="1:11" ht="15" customHeight="1">
      <c r="A16" s="78"/>
      <c r="B16" s="96" t="s">
        <v>234</v>
      </c>
      <c r="C16" s="96"/>
      <c r="D16" s="80"/>
      <c r="E16" s="68"/>
      <c r="F16" s="82"/>
      <c r="G16" s="83"/>
      <c r="H16" s="84"/>
      <c r="I16" s="85"/>
      <c r="J16" s="86"/>
      <c r="K16" s="98"/>
    </row>
    <row r="17" spans="1:11" ht="13.5" customHeight="1">
      <c r="A17" s="78"/>
      <c r="B17" s="96" t="s">
        <v>235</v>
      </c>
      <c r="C17" s="96"/>
      <c r="D17" s="80"/>
      <c r="E17" s="68"/>
      <c r="F17" s="82"/>
      <c r="G17" s="83"/>
      <c r="H17" s="84"/>
      <c r="I17" s="85"/>
      <c r="J17" s="86"/>
      <c r="K17" s="98"/>
    </row>
    <row r="18" spans="1:11" ht="16.5" customHeight="1">
      <c r="A18" s="78"/>
      <c r="B18" s="96" t="s">
        <v>236</v>
      </c>
      <c r="C18" s="96"/>
      <c r="D18" s="80">
        <f>Mes!J21</f>
        <v>15.5</v>
      </c>
      <c r="E18" s="68" t="s">
        <v>22</v>
      </c>
      <c r="F18" s="82">
        <v>228</v>
      </c>
      <c r="G18" s="83" t="s">
        <v>9</v>
      </c>
      <c r="H18" s="84">
        <v>90</v>
      </c>
      <c r="I18" s="85" t="s">
        <v>115</v>
      </c>
      <c r="J18" s="86">
        <f>IF(MID(I18,1,2)=("P."),(ROUND(D18*((F18)+(H18/100)),)),IF(MID(I18,1,2)=("%o"),(ROUND(D18*(((F18)+(H18/100))/1000),)),IF(MID(I18,1,2)=("Ea"),(ROUND(D18*((F18)+(H18/100)),)),ROUND(D18*(((F18)+(H18/100))/100),))))</f>
        <v>3548</v>
      </c>
      <c r="K18" s="98" t="s">
        <v>11</v>
      </c>
    </row>
    <row r="19" spans="1:11" ht="14.1" customHeight="1">
      <c r="A19" s="78"/>
      <c r="B19" s="96"/>
      <c r="C19" s="96"/>
      <c r="D19" s="221" t="s">
        <v>317</v>
      </c>
      <c r="E19" s="221"/>
      <c r="F19" s="221"/>
      <c r="G19" s="221"/>
      <c r="H19" s="221"/>
      <c r="I19" s="221"/>
      <c r="J19" s="221"/>
      <c r="K19" s="221"/>
    </row>
    <row r="20" spans="1:11" ht="16.5" customHeight="1">
      <c r="A20" s="78">
        <v>3</v>
      </c>
      <c r="B20" s="102" t="s">
        <v>283</v>
      </c>
      <c r="C20" s="97"/>
      <c r="D20" s="80"/>
      <c r="E20" s="68"/>
      <c r="F20" s="82"/>
      <c r="G20" s="83"/>
      <c r="H20" s="84"/>
      <c r="I20" s="85"/>
      <c r="J20" s="86"/>
      <c r="K20" s="98"/>
    </row>
    <row r="21" spans="1:11" ht="14.1" customHeight="1">
      <c r="A21" s="78"/>
      <c r="B21" s="102" t="s">
        <v>284</v>
      </c>
      <c r="C21" s="97"/>
      <c r="D21" s="80"/>
      <c r="E21" s="68"/>
      <c r="F21" s="82"/>
      <c r="G21" s="83"/>
      <c r="H21" s="84"/>
      <c r="I21" s="85"/>
      <c r="J21" s="86"/>
      <c r="K21" s="98"/>
    </row>
    <row r="22" spans="1:11" ht="14.1" customHeight="1">
      <c r="A22" s="78"/>
      <c r="B22" s="102" t="s">
        <v>285</v>
      </c>
      <c r="C22" s="97"/>
      <c r="D22" s="80"/>
      <c r="E22" s="68"/>
      <c r="F22" s="82"/>
      <c r="G22" s="83"/>
      <c r="H22" s="84"/>
      <c r="I22" s="85"/>
      <c r="J22" s="86"/>
      <c r="K22" s="98"/>
    </row>
    <row r="23" spans="1:11" ht="13.5" customHeight="1">
      <c r="A23" s="78"/>
      <c r="B23" s="102" t="s">
        <v>286</v>
      </c>
      <c r="C23" s="97"/>
      <c r="D23" s="80"/>
      <c r="E23" s="68"/>
      <c r="F23" s="82"/>
      <c r="G23" s="83"/>
      <c r="H23" s="84"/>
      <c r="I23" s="85"/>
      <c r="J23" s="86"/>
      <c r="K23" s="98"/>
    </row>
    <row r="24" spans="1:11" ht="14.1" customHeight="1">
      <c r="A24" s="78"/>
      <c r="B24" s="102" t="s">
        <v>287</v>
      </c>
      <c r="C24" s="97"/>
      <c r="D24" s="80"/>
      <c r="E24" s="68"/>
      <c r="F24" s="82"/>
      <c r="G24" s="83"/>
      <c r="H24" s="84"/>
      <c r="I24" s="85"/>
      <c r="J24" s="86"/>
      <c r="K24" s="98"/>
    </row>
    <row r="25" spans="1:11" ht="14.1" customHeight="1">
      <c r="A25" s="78"/>
      <c r="B25" s="102" t="s">
        <v>288</v>
      </c>
      <c r="C25" s="97"/>
      <c r="D25" s="96"/>
      <c r="E25" s="96"/>
      <c r="F25" s="96"/>
      <c r="G25" s="96"/>
      <c r="H25" s="96"/>
      <c r="I25" s="96"/>
      <c r="J25" s="96"/>
      <c r="K25" s="96"/>
    </row>
    <row r="26" spans="1:11" ht="14.1" customHeight="1">
      <c r="A26" s="78"/>
      <c r="B26" s="102" t="s">
        <v>289</v>
      </c>
      <c r="C26" s="97"/>
      <c r="D26" s="80"/>
      <c r="E26" s="68"/>
      <c r="F26" s="82"/>
      <c r="G26" s="83"/>
      <c r="H26" s="84"/>
      <c r="I26" s="85"/>
      <c r="J26" s="86"/>
      <c r="K26" s="98"/>
    </row>
    <row r="27" spans="1:11" ht="14.1" customHeight="1">
      <c r="A27" s="78"/>
      <c r="B27" s="102" t="s">
        <v>290</v>
      </c>
      <c r="C27" s="97"/>
    </row>
    <row r="28" spans="1:11" ht="14.1" customHeight="1">
      <c r="A28" s="78"/>
      <c r="B28" s="102" t="s">
        <v>291</v>
      </c>
      <c r="C28" s="97"/>
      <c r="D28" s="80">
        <f>Mes!J26</f>
        <v>44.25</v>
      </c>
      <c r="E28" s="68" t="s">
        <v>10</v>
      </c>
      <c r="F28" s="82">
        <v>706</v>
      </c>
      <c r="G28" s="83" t="s">
        <v>9</v>
      </c>
      <c r="H28" s="84">
        <v>23</v>
      </c>
      <c r="I28" s="85" t="s">
        <v>6</v>
      </c>
      <c r="J28" s="86">
        <f>IF(MID(I28,1,2)=("P."),(ROUND(D28*((F28)+(H28/100)),)),IF(MID(I28,1,2)=("%o"),(ROUND(D28*(((F28)+(H28/100))/1000),)),IF(MID(I28,1,2)=("Ea"),(ROUND(D28*((F28)+(H28/100)),)),ROUND(D28*(((F28)+(H28/100))/100),))))</f>
        <v>31251</v>
      </c>
      <c r="K28" s="98" t="s">
        <v>11</v>
      </c>
    </row>
    <row r="29" spans="1:11" ht="14.1" customHeight="1">
      <c r="A29" s="181"/>
      <c r="B29" s="71"/>
      <c r="C29" s="28"/>
      <c r="D29" s="221" t="s">
        <v>318</v>
      </c>
      <c r="E29" s="221"/>
      <c r="F29" s="221"/>
      <c r="G29" s="221"/>
      <c r="H29" s="221"/>
      <c r="I29" s="221"/>
      <c r="J29" s="221"/>
      <c r="K29" s="221"/>
    </row>
    <row r="30" spans="1:11" ht="14.1" customHeight="1">
      <c r="A30" s="78">
        <v>4</v>
      </c>
      <c r="B30" s="96" t="s">
        <v>140</v>
      </c>
      <c r="C30" s="96"/>
      <c r="D30" s="99"/>
      <c r="E30" s="100"/>
      <c r="F30" s="82"/>
      <c r="G30" s="85"/>
      <c r="H30" s="100"/>
      <c r="I30" s="85"/>
      <c r="J30" s="82"/>
      <c r="K30" s="100"/>
    </row>
    <row r="31" spans="1:11" ht="14.1" customHeight="1">
      <c r="A31" s="78"/>
      <c r="B31" s="96" t="s">
        <v>141</v>
      </c>
      <c r="C31" s="96"/>
      <c r="D31" s="101">
        <f>Mes!J28</f>
        <v>4</v>
      </c>
      <c r="E31" s="68" t="s">
        <v>17</v>
      </c>
      <c r="F31" s="82">
        <v>1786</v>
      </c>
      <c r="G31" s="83" t="s">
        <v>9</v>
      </c>
      <c r="H31" s="84">
        <v>13</v>
      </c>
      <c r="I31" s="85" t="s">
        <v>4</v>
      </c>
      <c r="J31" s="86">
        <f>IF(MID(I31,1,2)=("P."),(ROUND(D31*((F31)+(H31/100)),)),IF(MID(I31,1,2)=("%o"),(ROUND(D31*(((F31)+(H31/100))/1000),)),IF(MID(I31,1,2)=("Ea"),(ROUND(D31*((F31)+(H31/100)),)),ROUND(D31*(((F31)+(H31/100))/100),))))</f>
        <v>7145</v>
      </c>
      <c r="K31" s="98" t="s">
        <v>11</v>
      </c>
    </row>
    <row r="32" spans="1:11" ht="12.75" customHeight="1">
      <c r="A32" s="78"/>
      <c r="B32" s="96"/>
      <c r="C32" s="96"/>
      <c r="D32" s="222" t="s">
        <v>319</v>
      </c>
      <c r="E32" s="222"/>
      <c r="F32" s="222"/>
      <c r="G32" s="222"/>
      <c r="H32" s="222"/>
      <c r="I32" s="222"/>
      <c r="J32" s="222"/>
      <c r="K32" s="222"/>
    </row>
    <row r="33" spans="1:11" ht="12.75" customHeight="1">
      <c r="A33" s="78">
        <v>5</v>
      </c>
      <c r="B33" s="96" t="s">
        <v>223</v>
      </c>
      <c r="C33" s="96"/>
      <c r="D33" s="80"/>
      <c r="E33" s="81"/>
      <c r="F33" s="82"/>
      <c r="G33" s="83"/>
      <c r="H33" s="84"/>
      <c r="I33" s="85"/>
      <c r="J33" s="86"/>
      <c r="K33" s="87"/>
    </row>
    <row r="34" spans="1:11" ht="15.75" customHeight="1">
      <c r="A34" s="78"/>
      <c r="B34" s="96" t="s">
        <v>224</v>
      </c>
      <c r="C34" s="96"/>
      <c r="D34" s="80"/>
      <c r="E34" s="81"/>
      <c r="F34" s="82"/>
      <c r="G34" s="83"/>
      <c r="H34" s="84"/>
      <c r="I34" s="85"/>
      <c r="J34" s="86"/>
      <c r="K34" s="87"/>
    </row>
    <row r="35" spans="1:11" ht="14.1" customHeight="1">
      <c r="A35" s="78"/>
      <c r="B35" s="96" t="s">
        <v>225</v>
      </c>
      <c r="C35" s="96"/>
      <c r="D35" s="80"/>
      <c r="E35" s="81"/>
      <c r="F35" s="82"/>
      <c r="G35" s="83"/>
      <c r="H35" s="84"/>
      <c r="I35" s="85"/>
      <c r="J35" s="86"/>
      <c r="K35" s="87"/>
    </row>
    <row r="36" spans="1:11" ht="14.1" customHeight="1">
      <c r="A36" s="78"/>
      <c r="B36" s="96" t="s">
        <v>226</v>
      </c>
      <c r="C36" s="96"/>
      <c r="D36" s="80"/>
      <c r="E36" s="81"/>
      <c r="F36" s="82"/>
      <c r="G36" s="83"/>
      <c r="H36" s="84"/>
      <c r="I36" s="85"/>
      <c r="J36" s="86"/>
      <c r="K36" s="87"/>
    </row>
    <row r="37" spans="1:11" ht="15.75" customHeight="1">
      <c r="A37" s="78"/>
      <c r="B37" s="96" t="s">
        <v>227</v>
      </c>
      <c r="C37" s="96"/>
      <c r="D37" s="80">
        <f>Mes!J33</f>
        <v>336</v>
      </c>
      <c r="E37" s="68" t="s">
        <v>180</v>
      </c>
      <c r="F37" s="82">
        <v>15771</v>
      </c>
      <c r="G37" s="83" t="s">
        <v>9</v>
      </c>
      <c r="H37" s="84">
        <v>1</v>
      </c>
      <c r="I37" s="85" t="s">
        <v>228</v>
      </c>
      <c r="J37" s="86">
        <f>IF(MID(I37,1,2)=("P."),(ROUND(D37*((F37)+(H37/100)),)),IF(MID(I37,1,2)=("%o"),(ROUND(D37*(((F37)+(H37/100))/1000),)),IF(MID(I37,1,2)=("Ea"),(ROUND(D37*((F37)+(H37/100)),)),ROUND(D37*(((F37)+(H37/100))/100),))))</f>
        <v>52991</v>
      </c>
      <c r="K37" s="98" t="s">
        <v>11</v>
      </c>
    </row>
    <row r="38" spans="1:11" ht="14.1" customHeight="1">
      <c r="A38" s="78"/>
      <c r="B38" s="96"/>
      <c r="C38" s="96"/>
      <c r="D38" s="223" t="s">
        <v>320</v>
      </c>
      <c r="E38" s="223"/>
      <c r="F38" s="223"/>
      <c r="G38" s="223"/>
      <c r="H38" s="223"/>
      <c r="I38" s="223"/>
      <c r="J38" s="223"/>
      <c r="K38" s="223"/>
    </row>
    <row r="39" spans="1:11" ht="14.1" customHeight="1">
      <c r="A39" s="78">
        <v>6</v>
      </c>
      <c r="B39" s="71" t="s">
        <v>173</v>
      </c>
      <c r="C39" s="96"/>
      <c r="D39" s="80"/>
      <c r="E39" s="68"/>
      <c r="F39" s="82"/>
      <c r="G39" s="83"/>
      <c r="H39" s="84"/>
      <c r="I39" s="85"/>
      <c r="J39" s="86"/>
      <c r="K39" s="98"/>
    </row>
    <row r="40" spans="1:11" ht="14.1" customHeight="1">
      <c r="A40" s="78"/>
      <c r="B40" s="71" t="s">
        <v>174</v>
      </c>
      <c r="C40" s="96"/>
      <c r="D40" s="80">
        <f>Mes!J38</f>
        <v>1284</v>
      </c>
      <c r="E40" s="68" t="s">
        <v>10</v>
      </c>
      <c r="F40" s="82">
        <v>3015</v>
      </c>
      <c r="G40" s="83" t="s">
        <v>9</v>
      </c>
      <c r="H40" s="84">
        <v>76</v>
      </c>
      <c r="I40" s="85" t="s">
        <v>85</v>
      </c>
      <c r="J40" s="86">
        <f>IF(MID(I40,1,2)=("P."),(ROUND(D40*((F40)+(H40/100)),)),IF(MID(I40,1,2)=("%o"),(ROUND(D40*(((F40)+(H40/100))/1000),)),IF(MID(I40,1,2)=("Ea"),(ROUND(D40*((F40)+(H40/100)),)),ROUND(D40*(((F40)+(H40/100))/100),))))</f>
        <v>38722</v>
      </c>
      <c r="K40" s="98" t="s">
        <v>11</v>
      </c>
    </row>
    <row r="41" spans="1:11" ht="14.1" customHeight="1">
      <c r="A41" s="78"/>
      <c r="B41" s="71"/>
      <c r="C41" s="96"/>
      <c r="D41" s="221" t="s">
        <v>321</v>
      </c>
      <c r="E41" s="221"/>
      <c r="F41" s="221"/>
      <c r="G41" s="221"/>
      <c r="H41" s="221"/>
      <c r="I41" s="221"/>
      <c r="J41" s="221"/>
      <c r="K41" s="221"/>
    </row>
    <row r="42" spans="1:11" ht="14.1" customHeight="1">
      <c r="A42" s="69"/>
      <c r="B42" s="96"/>
      <c r="C42" s="96"/>
      <c r="D42" s="80"/>
      <c r="E42" s="103"/>
      <c r="F42" s="103"/>
      <c r="G42" s="103"/>
      <c r="H42" s="104"/>
      <c r="I42" s="105" t="s">
        <v>54</v>
      </c>
      <c r="J42" s="106">
        <f>SUM(J9:J40)</f>
        <v>136720</v>
      </c>
      <c r="K42" s="107" t="s">
        <v>11</v>
      </c>
    </row>
    <row r="43" spans="1:11" ht="14.1" customHeight="1">
      <c r="A43" s="69"/>
      <c r="B43" s="96"/>
      <c r="C43" s="96"/>
      <c r="D43" s="80" t="s">
        <v>315</v>
      </c>
      <c r="E43" s="103"/>
      <c r="F43" s="103"/>
      <c r="G43" s="103"/>
      <c r="H43" s="104"/>
      <c r="I43" s="105"/>
      <c r="J43" s="132"/>
      <c r="K43" s="107"/>
    </row>
    <row r="44" spans="1:11" ht="14.1" customHeight="1">
      <c r="A44" s="69"/>
      <c r="B44" s="96"/>
      <c r="C44" s="96"/>
      <c r="D44" s="80"/>
      <c r="E44" s="103"/>
      <c r="F44" s="103"/>
      <c r="G44" s="103"/>
      <c r="H44" s="104"/>
      <c r="I44" s="105" t="s">
        <v>163</v>
      </c>
      <c r="J44" s="172"/>
      <c r="K44" s="173"/>
    </row>
    <row r="45" spans="1:11" ht="14.1" customHeight="1">
      <c r="A45" s="1"/>
      <c r="H45" s="1"/>
      <c r="K45" s="174"/>
    </row>
    <row r="46" spans="1:11" ht="14.1" customHeight="1">
      <c r="A46" s="11"/>
      <c r="B46" s="57" t="s">
        <v>79</v>
      </c>
      <c r="C46" s="11"/>
      <c r="D46" s="11"/>
      <c r="E46" s="11"/>
      <c r="F46" s="11"/>
      <c r="G46" s="11"/>
      <c r="H46" s="9"/>
      <c r="I46" s="11"/>
      <c r="J46" s="11"/>
      <c r="K46" s="11"/>
    </row>
    <row r="47" spans="1:11" ht="14.1" customHeight="1">
      <c r="A47" s="11"/>
      <c r="B47" s="57" t="s">
        <v>53</v>
      </c>
      <c r="C47" s="11"/>
      <c r="D47" s="11"/>
      <c r="E47" s="2"/>
      <c r="F47" s="24"/>
      <c r="G47" s="25"/>
      <c r="H47" s="27"/>
      <c r="I47" s="26"/>
      <c r="J47" s="21"/>
      <c r="K47" s="7"/>
    </row>
    <row r="48" spans="1:11" ht="14.1" customHeight="1">
      <c r="A48" s="78">
        <v>1</v>
      </c>
      <c r="B48" s="115" t="s">
        <v>128</v>
      </c>
      <c r="C48" s="96"/>
      <c r="D48" s="116"/>
      <c r="E48" s="100"/>
      <c r="F48" s="82"/>
      <c r="G48" s="117"/>
      <c r="H48" s="84"/>
      <c r="I48" s="85"/>
      <c r="J48" s="86"/>
      <c r="K48" s="98"/>
    </row>
    <row r="49" spans="1:11" ht="14.1" customHeight="1">
      <c r="A49" s="78"/>
      <c r="B49" s="115" t="s">
        <v>129</v>
      </c>
      <c r="C49" s="96"/>
      <c r="D49" s="116"/>
      <c r="E49" s="100"/>
      <c r="F49" s="82"/>
      <c r="G49" s="117"/>
      <c r="H49" s="84"/>
      <c r="I49" s="85"/>
      <c r="J49" s="86"/>
      <c r="K49" s="98"/>
    </row>
    <row r="50" spans="1:11" ht="14.1" customHeight="1">
      <c r="A50" s="78"/>
      <c r="B50" s="115" t="s">
        <v>130</v>
      </c>
      <c r="C50" s="96"/>
      <c r="D50" s="116"/>
      <c r="E50" s="100"/>
      <c r="F50" s="82"/>
      <c r="G50" s="117"/>
      <c r="H50" s="84"/>
      <c r="I50" s="85"/>
      <c r="J50" s="86"/>
      <c r="K50" s="98"/>
    </row>
    <row r="51" spans="1:11" ht="14.1" customHeight="1">
      <c r="A51" s="78"/>
      <c r="B51" s="115" t="s">
        <v>131</v>
      </c>
      <c r="C51" s="96"/>
      <c r="D51" s="116"/>
      <c r="E51" s="100"/>
      <c r="F51" s="82"/>
      <c r="G51" s="117"/>
      <c r="H51" s="84"/>
      <c r="I51" s="85"/>
      <c r="J51" s="86"/>
      <c r="K51" s="98"/>
    </row>
    <row r="52" spans="1:11" ht="14.1" customHeight="1">
      <c r="A52" s="78"/>
      <c r="B52" s="115" t="s">
        <v>132</v>
      </c>
      <c r="C52" s="96"/>
      <c r="D52" s="80">
        <f>Mes!J44</f>
        <v>800</v>
      </c>
      <c r="E52" s="68" t="s">
        <v>10</v>
      </c>
      <c r="F52" s="82"/>
      <c r="G52" s="83"/>
      <c r="H52" s="84"/>
      <c r="I52" s="85" t="s">
        <v>6</v>
      </c>
      <c r="J52" s="86"/>
      <c r="K52" s="98"/>
    </row>
    <row r="53" spans="1:11" ht="14.1" customHeight="1">
      <c r="A53" s="78"/>
      <c r="B53" s="71"/>
      <c r="C53" s="96"/>
      <c r="D53" s="118"/>
      <c r="E53" s="119"/>
      <c r="F53" s="110"/>
      <c r="G53" s="111"/>
      <c r="H53" s="104"/>
      <c r="I53" s="112"/>
      <c r="J53" s="113"/>
      <c r="K53" s="114"/>
    </row>
    <row r="54" spans="1:11" ht="14.1" customHeight="1">
      <c r="A54" s="69">
        <v>2</v>
      </c>
      <c r="B54" s="182" t="s">
        <v>238</v>
      </c>
      <c r="C54" s="96"/>
      <c r="D54" s="108"/>
      <c r="E54" s="109"/>
      <c r="F54" s="110"/>
      <c r="G54" s="111"/>
      <c r="H54" s="104"/>
      <c r="I54" s="112"/>
      <c r="J54" s="113"/>
      <c r="K54" s="114"/>
    </row>
    <row r="55" spans="1:11" ht="14.1" customHeight="1">
      <c r="A55" s="69"/>
      <c r="B55" s="182" t="s">
        <v>239</v>
      </c>
      <c r="C55" s="96"/>
      <c r="D55" s="108"/>
      <c r="E55" s="109"/>
      <c r="F55" s="110"/>
      <c r="G55" s="111"/>
      <c r="H55" s="104"/>
      <c r="I55" s="112"/>
      <c r="J55" s="113"/>
      <c r="K55" s="114"/>
    </row>
    <row r="56" spans="1:11" ht="14.1" customHeight="1">
      <c r="A56" s="69"/>
      <c r="B56" s="182" t="s">
        <v>240</v>
      </c>
      <c r="C56" s="96"/>
      <c r="D56" s="108"/>
      <c r="E56" s="109"/>
      <c r="F56" s="110"/>
      <c r="G56" s="111"/>
      <c r="H56" s="104"/>
      <c r="I56" s="112"/>
      <c r="J56" s="113"/>
      <c r="K56" s="114"/>
    </row>
    <row r="57" spans="1:11" ht="14.1" customHeight="1">
      <c r="A57" s="69"/>
      <c r="B57" s="182" t="s">
        <v>241</v>
      </c>
      <c r="C57" s="96"/>
      <c r="D57" s="108"/>
      <c r="E57" s="109"/>
      <c r="F57" s="110"/>
      <c r="G57" s="111"/>
      <c r="H57" s="104"/>
      <c r="I57" s="112"/>
      <c r="J57" s="113"/>
      <c r="K57" s="114"/>
    </row>
    <row r="58" spans="1:11" ht="14.1" customHeight="1">
      <c r="A58" s="69"/>
      <c r="B58" s="182" t="s">
        <v>242</v>
      </c>
      <c r="C58" s="96"/>
      <c r="D58" s="108"/>
      <c r="E58" s="109"/>
      <c r="F58" s="110"/>
      <c r="G58" s="111"/>
      <c r="H58" s="104"/>
      <c r="I58" s="112"/>
      <c r="J58" s="113"/>
      <c r="K58" s="114"/>
    </row>
    <row r="59" spans="1:11" ht="14.1" customHeight="1">
      <c r="A59" s="69"/>
      <c r="B59" s="182" t="s">
        <v>243</v>
      </c>
      <c r="C59" s="96"/>
      <c r="D59" s="108"/>
      <c r="E59" s="109"/>
      <c r="F59" s="110"/>
      <c r="G59" s="111"/>
      <c r="H59" s="104"/>
      <c r="I59" s="112"/>
      <c r="J59" s="113"/>
      <c r="K59" s="114"/>
    </row>
    <row r="60" spans="1:11" ht="14.1" customHeight="1">
      <c r="A60" s="69"/>
      <c r="B60" s="182" t="s">
        <v>244</v>
      </c>
      <c r="C60" s="96"/>
      <c r="D60" s="108"/>
      <c r="E60" s="109"/>
      <c r="F60" s="110"/>
      <c r="G60" s="111"/>
      <c r="H60" s="104"/>
      <c r="I60" s="112"/>
      <c r="J60" s="113"/>
      <c r="K60" s="114"/>
    </row>
    <row r="61" spans="1:11" ht="14.1" customHeight="1">
      <c r="A61" s="69"/>
      <c r="B61" s="182" t="s">
        <v>245</v>
      </c>
      <c r="C61" s="96"/>
      <c r="D61" s="108"/>
      <c r="E61" s="109"/>
      <c r="F61" s="110"/>
      <c r="G61" s="111"/>
      <c r="H61" s="104"/>
      <c r="I61" s="112"/>
      <c r="J61" s="113"/>
      <c r="K61" s="114"/>
    </row>
    <row r="62" spans="1:11" ht="14.1" customHeight="1">
      <c r="A62" s="69"/>
      <c r="B62" s="182" t="s">
        <v>246</v>
      </c>
      <c r="C62" s="96"/>
      <c r="D62" s="108"/>
      <c r="E62" s="71"/>
      <c r="F62" s="71"/>
      <c r="G62" s="71"/>
      <c r="H62" s="109"/>
      <c r="I62" s="71"/>
      <c r="J62" s="71"/>
      <c r="K62" s="71"/>
    </row>
    <row r="63" spans="1:11" ht="14.1" customHeight="1">
      <c r="A63" s="69"/>
      <c r="B63" s="96" t="s">
        <v>72</v>
      </c>
      <c r="C63" s="96"/>
      <c r="D63" s="80">
        <f>Mes!J49</f>
        <v>440</v>
      </c>
      <c r="E63" s="68" t="s">
        <v>10</v>
      </c>
      <c r="F63" s="82"/>
      <c r="G63" s="83"/>
      <c r="H63" s="84"/>
      <c r="I63" s="85" t="s">
        <v>6</v>
      </c>
      <c r="J63" s="86"/>
      <c r="K63" s="98"/>
    </row>
    <row r="64" spans="1:11" ht="14.1" customHeight="1"/>
    <row r="65" spans="1:11" ht="13.5" customHeight="1">
      <c r="A65" s="78">
        <v>3</v>
      </c>
      <c r="B65" s="75" t="s">
        <v>278</v>
      </c>
      <c r="C65" s="79"/>
      <c r="D65" s="80"/>
      <c r="E65" s="81"/>
      <c r="F65" s="82"/>
      <c r="G65" s="83"/>
      <c r="H65" s="84"/>
      <c r="I65" s="85"/>
      <c r="J65" s="86"/>
      <c r="K65" s="87"/>
    </row>
    <row r="66" spans="1:11" ht="14.1" customHeight="1">
      <c r="A66" s="78"/>
      <c r="B66" s="75" t="s">
        <v>279</v>
      </c>
      <c r="C66" s="79"/>
      <c r="D66" s="80"/>
      <c r="E66" s="81"/>
      <c r="F66" s="82"/>
      <c r="G66" s="83"/>
      <c r="H66" s="84"/>
      <c r="I66" s="85"/>
      <c r="J66" s="86"/>
      <c r="K66" s="87"/>
    </row>
    <row r="67" spans="1:11" ht="14.1" customHeight="1">
      <c r="A67" s="78"/>
      <c r="B67" s="75" t="s">
        <v>280</v>
      </c>
      <c r="C67" s="79"/>
      <c r="D67" s="80"/>
      <c r="E67" s="81"/>
      <c r="F67" s="82"/>
      <c r="G67" s="83"/>
      <c r="H67" s="84"/>
      <c r="I67" s="85"/>
      <c r="J67" s="86"/>
      <c r="K67" s="87"/>
    </row>
    <row r="68" spans="1:11" ht="11.25" customHeight="1">
      <c r="A68" s="78"/>
      <c r="B68" s="195" t="s">
        <v>282</v>
      </c>
      <c r="C68" s="79"/>
    </row>
    <row r="69" spans="1:11" ht="14.1" customHeight="1">
      <c r="A69" s="78"/>
      <c r="B69" s="102" t="s">
        <v>281</v>
      </c>
      <c r="C69" s="79"/>
      <c r="D69" s="80">
        <f>Mes!J60</f>
        <v>2052</v>
      </c>
      <c r="E69" s="81" t="s">
        <v>10</v>
      </c>
      <c r="F69" s="82"/>
      <c r="G69" s="83"/>
      <c r="H69" s="84"/>
      <c r="I69" s="85" t="s">
        <v>6</v>
      </c>
      <c r="J69" s="86"/>
      <c r="K69" s="87"/>
    </row>
    <row r="70" spans="1:11" ht="14.1" customHeight="1"/>
    <row r="71" spans="1:11" ht="14.1" customHeight="1">
      <c r="A71" s="69">
        <v>4</v>
      </c>
      <c r="B71" s="71" t="s">
        <v>303</v>
      </c>
      <c r="C71" s="196"/>
      <c r="D71" s="118"/>
      <c r="E71" s="109"/>
      <c r="F71" s="110"/>
      <c r="G71" s="111"/>
      <c r="H71" s="104"/>
      <c r="I71" s="112"/>
      <c r="J71" s="113"/>
      <c r="K71" s="71"/>
    </row>
    <row r="72" spans="1:11" ht="14.1" customHeight="1">
      <c r="A72" s="69"/>
      <c r="B72" s="197" t="s">
        <v>304</v>
      </c>
      <c r="C72" s="196"/>
      <c r="D72" s="118"/>
      <c r="E72" s="109"/>
      <c r="F72" s="110"/>
      <c r="G72" s="111"/>
      <c r="H72" s="104"/>
      <c r="I72" s="112"/>
      <c r="J72" s="113"/>
      <c r="K72" s="71"/>
    </row>
    <row r="73" spans="1:11" ht="14.1" customHeight="1">
      <c r="A73" s="69"/>
      <c r="B73" s="197" t="s">
        <v>305</v>
      </c>
      <c r="C73" s="196"/>
      <c r="D73" s="118"/>
      <c r="E73" s="109"/>
      <c r="F73" s="110"/>
      <c r="G73" s="111"/>
      <c r="H73" s="104"/>
      <c r="I73" s="112"/>
      <c r="J73" s="113"/>
      <c r="K73" s="71"/>
    </row>
    <row r="74" spans="1:11" ht="14.1" customHeight="1">
      <c r="A74" s="69"/>
      <c r="B74" s="197" t="s">
        <v>306</v>
      </c>
      <c r="C74" s="196"/>
      <c r="D74" s="118"/>
      <c r="E74" s="109"/>
      <c r="F74" s="110"/>
      <c r="G74" s="111"/>
      <c r="H74" s="104"/>
      <c r="I74" s="112"/>
      <c r="J74" s="113"/>
      <c r="K74" s="71"/>
    </row>
    <row r="75" spans="1:11" ht="14.1" customHeight="1">
      <c r="A75" s="69"/>
      <c r="B75" s="197" t="s">
        <v>307</v>
      </c>
      <c r="C75" s="196"/>
      <c r="D75" s="118"/>
      <c r="E75" s="109"/>
      <c r="F75" s="110"/>
      <c r="G75" s="111"/>
      <c r="H75" s="104"/>
      <c r="I75" s="112"/>
      <c r="J75" s="113"/>
      <c r="K75" s="71"/>
    </row>
    <row r="76" spans="1:11" ht="12.75" customHeight="1">
      <c r="A76" s="69"/>
      <c r="B76" s="197" t="s">
        <v>308</v>
      </c>
      <c r="C76" s="196"/>
      <c r="D76" s="118">
        <f>Mes!J63</f>
        <v>389.5</v>
      </c>
      <c r="E76" s="109" t="s">
        <v>10</v>
      </c>
      <c r="F76" s="110"/>
      <c r="G76" s="111"/>
      <c r="H76" s="104"/>
      <c r="I76" s="112" t="s">
        <v>6</v>
      </c>
      <c r="J76" s="113"/>
      <c r="K76" s="114"/>
    </row>
    <row r="77" spans="1:11" ht="14.1" customHeight="1">
      <c r="D77" s="31"/>
      <c r="E77" s="31"/>
      <c r="F77" s="31"/>
      <c r="G77" s="31"/>
      <c r="H77" s="184" t="s">
        <v>247</v>
      </c>
      <c r="I77" s="184"/>
      <c r="J77" s="183"/>
      <c r="K77" s="114"/>
    </row>
    <row r="78" spans="1:11" ht="14.1" customHeight="1">
      <c r="A78" s="31"/>
      <c r="C78" s="31"/>
      <c r="D78" s="31"/>
      <c r="E78" s="31"/>
      <c r="F78" s="31"/>
      <c r="G78" s="31"/>
      <c r="H78" s="31"/>
      <c r="I78" s="31"/>
      <c r="J78" s="31"/>
      <c r="K78" s="31"/>
    </row>
    <row r="79" spans="1:11" ht="14.1" customHeight="1">
      <c r="A79" s="69"/>
      <c r="B79" s="57" t="s">
        <v>133</v>
      </c>
      <c r="C79" s="58"/>
      <c r="D79" s="103"/>
      <c r="E79" s="81"/>
      <c r="F79" s="82"/>
      <c r="G79" s="83"/>
      <c r="H79" s="84"/>
      <c r="I79" s="121"/>
      <c r="J79" s="125"/>
      <c r="K79" s="87"/>
    </row>
    <row r="80" spans="1:11" ht="14.1" customHeight="1">
      <c r="A80" s="69"/>
      <c r="B80" s="57" t="s">
        <v>52</v>
      </c>
      <c r="C80" s="58"/>
      <c r="D80" s="103"/>
      <c r="E80" s="96"/>
      <c r="F80" s="96"/>
      <c r="G80" s="96"/>
      <c r="H80" s="96"/>
      <c r="I80" s="96"/>
      <c r="J80" s="96"/>
      <c r="K80" s="96"/>
    </row>
    <row r="81" spans="1:11" ht="14.1" customHeight="1">
      <c r="A81" s="78">
        <v>1</v>
      </c>
      <c r="B81" s="96" t="s">
        <v>86</v>
      </c>
      <c r="C81" s="96"/>
      <c r="D81" s="96"/>
      <c r="E81" s="96"/>
      <c r="F81" s="96"/>
      <c r="G81" s="96"/>
      <c r="H81" s="96"/>
      <c r="I81" s="96"/>
      <c r="J81" s="96"/>
      <c r="K81" s="96"/>
    </row>
    <row r="82" spans="1:11" ht="14.1" customHeight="1">
      <c r="A82" s="78"/>
      <c r="B82" s="96" t="s">
        <v>87</v>
      </c>
      <c r="C82" s="96"/>
      <c r="D82" s="96"/>
      <c r="E82" s="96"/>
      <c r="F82" s="96"/>
      <c r="G82" s="96"/>
      <c r="H82" s="96"/>
      <c r="I82" s="96"/>
      <c r="J82" s="96"/>
      <c r="K82" s="96"/>
    </row>
    <row r="83" spans="1:11" ht="14.1" customHeight="1">
      <c r="A83" s="78"/>
      <c r="B83" s="96" t="s">
        <v>88</v>
      </c>
      <c r="C83" s="96"/>
      <c r="D83" s="96"/>
      <c r="E83" s="96"/>
      <c r="F83" s="96"/>
      <c r="G83" s="96"/>
      <c r="H83" s="96"/>
      <c r="I83" s="96"/>
      <c r="J83" s="96"/>
      <c r="K83" s="96"/>
    </row>
    <row r="84" spans="1:11" ht="14.1" customHeight="1">
      <c r="A84" s="78"/>
      <c r="B84" s="96" t="s">
        <v>89</v>
      </c>
      <c r="C84" s="96"/>
      <c r="D84" s="96"/>
      <c r="E84" s="68"/>
      <c r="F84" s="82"/>
      <c r="G84" s="83"/>
      <c r="H84" s="84"/>
      <c r="I84" s="85"/>
      <c r="J84" s="86"/>
      <c r="K84" s="98"/>
    </row>
    <row r="85" spans="1:11" ht="14.1" customHeight="1">
      <c r="A85" s="78"/>
      <c r="B85" s="96" t="s">
        <v>90</v>
      </c>
      <c r="C85" s="96"/>
      <c r="D85" s="80"/>
      <c r="E85" s="68"/>
      <c r="F85" s="82"/>
      <c r="G85" s="83"/>
      <c r="H85" s="84"/>
      <c r="I85" s="85"/>
      <c r="J85" s="86"/>
      <c r="K85" s="98"/>
    </row>
    <row r="86" spans="1:11" ht="12.75" customHeight="1">
      <c r="A86" s="78"/>
      <c r="B86" s="96" t="s">
        <v>91</v>
      </c>
      <c r="C86" s="96"/>
      <c r="D86" s="80"/>
      <c r="E86" s="100"/>
      <c r="F86" s="82"/>
      <c r="G86" s="85"/>
      <c r="H86" s="100"/>
      <c r="I86" s="85"/>
      <c r="J86" s="82"/>
      <c r="K86" s="100"/>
    </row>
    <row r="87" spans="1:11" ht="14.1" customHeight="1">
      <c r="A87" s="78"/>
      <c r="B87" s="96" t="s">
        <v>92</v>
      </c>
      <c r="C87" s="96"/>
      <c r="D87" s="99"/>
      <c r="E87" s="100"/>
      <c r="F87" s="82"/>
      <c r="G87" s="85"/>
      <c r="H87" s="100"/>
      <c r="I87" s="85"/>
      <c r="J87" s="82"/>
      <c r="K87" s="100"/>
    </row>
    <row r="88" spans="1:11" ht="14.1" customHeight="1">
      <c r="A88" s="78"/>
      <c r="B88" s="96" t="s">
        <v>93</v>
      </c>
      <c r="C88" s="96"/>
      <c r="D88" s="99"/>
      <c r="E88" s="71"/>
      <c r="F88" s="71"/>
      <c r="G88" s="71"/>
      <c r="H88" s="109"/>
      <c r="I88" s="71"/>
      <c r="J88" s="71"/>
      <c r="K88" s="71"/>
    </row>
    <row r="89" spans="1:11" ht="14.1" customHeight="1">
      <c r="A89" s="78"/>
      <c r="B89" s="96" t="s">
        <v>94</v>
      </c>
      <c r="C89" s="96"/>
      <c r="D89" s="120">
        <f>Mes!J67</f>
        <v>2</v>
      </c>
      <c r="E89" s="109" t="s">
        <v>17</v>
      </c>
      <c r="F89" s="110">
        <v>5088</v>
      </c>
      <c r="G89" s="111" t="s">
        <v>9</v>
      </c>
      <c r="H89" s="104">
        <v>20</v>
      </c>
      <c r="I89" s="112" t="s">
        <v>4</v>
      </c>
      <c r="J89" s="126">
        <f>IF(MID(I89,1,2)=("P."),(ROUND(D89*((F89)+(H89/100)),)),IF(MID(I89,1,2)=("%o"),(ROUND(D89*(((F89)+(H89/100))/1000),)),IF(MID(I89,1,2)=("Ea"),(ROUND(D89*((F89)+(H89/100)),)),ROUND(D89*(((F89)+(H89/100))/100),))))</f>
        <v>10176</v>
      </c>
      <c r="K89" s="127" t="s">
        <v>11</v>
      </c>
    </row>
    <row r="90" spans="1:11" ht="14.1" customHeight="1">
      <c r="A90" s="69"/>
      <c r="B90" s="96"/>
      <c r="C90" s="96"/>
      <c r="D90" s="224" t="s">
        <v>354</v>
      </c>
      <c r="E90" s="224"/>
      <c r="F90" s="224"/>
      <c r="G90" s="224"/>
      <c r="H90" s="224"/>
      <c r="I90" s="224"/>
      <c r="J90" s="224"/>
      <c r="K90" s="224"/>
    </row>
    <row r="91" spans="1:11" ht="14.1" customHeight="1">
      <c r="A91" s="69">
        <v>2</v>
      </c>
      <c r="B91" s="102" t="s">
        <v>95</v>
      </c>
      <c r="C91" s="69"/>
      <c r="D91" s="69"/>
      <c r="E91" s="69"/>
      <c r="F91" s="69"/>
      <c r="G91" s="69"/>
      <c r="H91" s="95"/>
      <c r="I91" s="69"/>
      <c r="J91" s="69"/>
      <c r="K91" s="69"/>
    </row>
    <row r="92" spans="1:11" ht="14.1" customHeight="1">
      <c r="A92" s="69"/>
      <c r="B92" s="102" t="s">
        <v>96</v>
      </c>
      <c r="C92" s="69"/>
      <c r="D92" s="69"/>
      <c r="E92" s="69"/>
      <c r="F92" s="69"/>
      <c r="G92" s="69"/>
      <c r="H92" s="95"/>
      <c r="I92" s="69"/>
      <c r="J92" s="69"/>
      <c r="K92" s="69"/>
    </row>
    <row r="93" spans="1:11" ht="14.1" customHeight="1">
      <c r="A93" s="69"/>
      <c r="B93" s="102" t="s">
        <v>97</v>
      </c>
      <c r="C93" s="69"/>
      <c r="D93" s="69"/>
      <c r="E93" s="69"/>
      <c r="F93" s="69"/>
      <c r="G93" s="69"/>
      <c r="H93" s="95"/>
      <c r="I93" s="69"/>
      <c r="J93" s="69"/>
      <c r="K93" s="69"/>
    </row>
    <row r="94" spans="1:11" ht="14.1" customHeight="1">
      <c r="A94" s="69"/>
      <c r="B94" s="102" t="s">
        <v>98</v>
      </c>
      <c r="C94" s="69"/>
      <c r="D94" s="69"/>
      <c r="E94" s="69"/>
      <c r="F94" s="69"/>
      <c r="G94" s="69"/>
      <c r="H94" s="95"/>
      <c r="I94" s="69"/>
      <c r="J94" s="69"/>
      <c r="K94" s="69"/>
    </row>
    <row r="95" spans="1:11" ht="14.1" customHeight="1">
      <c r="A95" s="69"/>
      <c r="B95" s="102" t="s">
        <v>99</v>
      </c>
      <c r="C95" s="69"/>
      <c r="D95" s="69"/>
      <c r="E95" s="69"/>
      <c r="F95" s="69"/>
      <c r="G95" s="69"/>
      <c r="H95" s="95"/>
      <c r="I95" s="69"/>
      <c r="J95" s="69"/>
      <c r="K95" s="69"/>
    </row>
    <row r="96" spans="1:11" ht="14.25" customHeight="1">
      <c r="A96" s="69"/>
      <c r="B96" s="102" t="s">
        <v>100</v>
      </c>
      <c r="C96" s="69"/>
      <c r="D96" s="69"/>
      <c r="E96" s="69"/>
      <c r="F96" s="69"/>
      <c r="G96" s="69"/>
      <c r="H96" s="95"/>
      <c r="I96" s="69"/>
      <c r="J96" s="69"/>
      <c r="K96" s="69"/>
    </row>
    <row r="97" spans="1:11" ht="14.25" customHeight="1">
      <c r="A97" s="69"/>
      <c r="B97" s="102" t="s">
        <v>101</v>
      </c>
      <c r="C97" s="69"/>
      <c r="D97" s="69"/>
      <c r="E97" s="69"/>
      <c r="F97" s="69"/>
      <c r="G97" s="69"/>
      <c r="H97" s="95"/>
      <c r="I97" s="69"/>
      <c r="J97" s="69"/>
      <c r="K97" s="69"/>
    </row>
    <row r="98" spans="1:11" ht="14.25" customHeight="1">
      <c r="A98" s="69"/>
      <c r="B98" s="102" t="s">
        <v>102</v>
      </c>
      <c r="C98" s="69"/>
      <c r="D98" s="69"/>
      <c r="E98" s="69"/>
      <c r="F98" s="69"/>
      <c r="G98" s="69"/>
      <c r="H98" s="95"/>
      <c r="I98" s="69"/>
      <c r="J98" s="69"/>
      <c r="K98" s="69"/>
    </row>
    <row r="99" spans="1:11" ht="14.25" customHeight="1">
      <c r="A99" s="69"/>
      <c r="B99" s="102" t="s">
        <v>103</v>
      </c>
      <c r="C99" s="69"/>
      <c r="D99" s="69"/>
      <c r="E99" s="69"/>
      <c r="F99" s="69"/>
      <c r="G99" s="69"/>
      <c r="H99" s="95"/>
      <c r="I99" s="71"/>
      <c r="J99" s="71"/>
      <c r="K99" s="71"/>
    </row>
    <row r="100" spans="1:11" ht="14.25" customHeight="1">
      <c r="A100" s="69"/>
      <c r="B100" s="102" t="s">
        <v>104</v>
      </c>
      <c r="C100" s="69"/>
      <c r="D100" s="69"/>
      <c r="E100" s="69"/>
      <c r="F100" s="69"/>
      <c r="G100" s="69"/>
      <c r="H100" s="95"/>
      <c r="I100" s="112"/>
      <c r="J100" s="126"/>
      <c r="K100" s="127"/>
    </row>
    <row r="101" spans="1:11" ht="14.25" customHeight="1">
      <c r="A101" s="69"/>
      <c r="B101" s="102" t="s">
        <v>105</v>
      </c>
      <c r="C101" s="69"/>
      <c r="D101" s="69"/>
      <c r="E101" s="71"/>
      <c r="F101" s="71"/>
      <c r="G101" s="71"/>
      <c r="H101" s="109"/>
      <c r="I101" s="71"/>
      <c r="J101" s="71"/>
      <c r="K101" s="71"/>
    </row>
    <row r="102" spans="1:11" ht="14.25" customHeight="1">
      <c r="A102" s="69"/>
      <c r="B102" s="102" t="s">
        <v>106</v>
      </c>
      <c r="C102" s="69"/>
      <c r="D102" s="120">
        <f>Mes!J70</f>
        <v>2</v>
      </c>
      <c r="E102" s="109" t="s">
        <v>17</v>
      </c>
      <c r="F102" s="110">
        <v>4928</v>
      </c>
      <c r="G102" s="111" t="s">
        <v>9</v>
      </c>
      <c r="H102" s="104">
        <v>70</v>
      </c>
      <c r="I102" s="112" t="s">
        <v>4</v>
      </c>
      <c r="J102" s="126">
        <f>IF(MID(I102,1,2)=("P."),(ROUND(D102*((F102)+(H102/100)),)),IF(MID(I102,1,2)=("%o"),(ROUND(D102*(((F102)+(H102/100))/1000),)),IF(MID(I102,1,2)=("Ea"),(ROUND(D102*((F102)+(H102/100)),)),ROUND(D102*(((F102)+(H102/100))/100),))))</f>
        <v>9857</v>
      </c>
      <c r="K102" s="127" t="s">
        <v>11</v>
      </c>
    </row>
    <row r="103" spans="1:11" ht="14.25" customHeight="1">
      <c r="A103" s="185"/>
      <c r="B103" s="189"/>
      <c r="C103" s="133"/>
      <c r="D103" s="221" t="s">
        <v>355</v>
      </c>
      <c r="E103" s="221"/>
      <c r="F103" s="221"/>
      <c r="G103" s="221"/>
      <c r="H103" s="221"/>
      <c r="I103" s="221"/>
      <c r="J103" s="221"/>
      <c r="K103" s="221"/>
    </row>
    <row r="104" spans="1:11" ht="14.25" customHeight="1">
      <c r="A104" s="69">
        <v>3</v>
      </c>
      <c r="B104" s="102" t="s">
        <v>107</v>
      </c>
      <c r="C104" s="103"/>
      <c r="D104" s="120"/>
      <c r="E104" s="109"/>
      <c r="F104" s="110"/>
      <c r="G104" s="111"/>
      <c r="H104" s="104"/>
      <c r="I104" s="112"/>
      <c r="J104" s="126"/>
      <c r="K104" s="127"/>
    </row>
    <row r="105" spans="1:11" ht="14.25" customHeight="1">
      <c r="A105" s="69"/>
      <c r="B105" s="102" t="s">
        <v>108</v>
      </c>
      <c r="C105" s="103"/>
      <c r="D105" s="120"/>
      <c r="E105" s="71"/>
      <c r="F105" s="71"/>
      <c r="G105" s="71"/>
      <c r="H105" s="71"/>
      <c r="I105" s="71"/>
      <c r="J105" s="71"/>
      <c r="K105" s="71"/>
    </row>
    <row r="106" spans="1:11" ht="14.1" customHeight="1">
      <c r="A106" s="69"/>
      <c r="B106" s="102" t="s">
        <v>109</v>
      </c>
      <c r="C106" s="103"/>
      <c r="D106" s="120">
        <f>Mes!J74</f>
        <v>6</v>
      </c>
      <c r="E106" s="109" t="s">
        <v>17</v>
      </c>
      <c r="F106" s="110">
        <v>889</v>
      </c>
      <c r="G106" s="111" t="s">
        <v>9</v>
      </c>
      <c r="H106" s="104">
        <v>46</v>
      </c>
      <c r="I106" s="112" t="s">
        <v>4</v>
      </c>
      <c r="J106" s="113">
        <f>IF(MID(I106,1,2)=("P."),(ROUND(D106*((F106)+(H106/100)),)),IF(MID(I106,1,2)=("%o"),(ROUND(D106*(((F106)+(H106/100))/1000),)),IF(MID(I106,1,2)=("Ea"),(ROUND(D106*((F106)+(H106/100)),)),ROUND(D106*(((F106)+(H106/100))/100),))))</f>
        <v>5337</v>
      </c>
      <c r="K106" s="114" t="s">
        <v>11</v>
      </c>
    </row>
    <row r="107" spans="1:11" ht="14.1" customHeight="1">
      <c r="D107" s="225" t="s">
        <v>356</v>
      </c>
      <c r="E107" s="225"/>
      <c r="F107" s="225"/>
      <c r="G107" s="225"/>
      <c r="H107" s="225"/>
      <c r="I107" s="225"/>
      <c r="J107" s="225"/>
      <c r="K107" s="225"/>
    </row>
    <row r="108" spans="1:11" ht="14.1" customHeight="1">
      <c r="A108" s="78">
        <v>4</v>
      </c>
      <c r="B108" s="96" t="s">
        <v>164</v>
      </c>
      <c r="C108" s="96"/>
      <c r="D108" s="120"/>
      <c r="E108" s="109"/>
      <c r="F108" s="110"/>
      <c r="G108" s="111"/>
      <c r="H108" s="104"/>
      <c r="I108" s="112"/>
      <c r="J108" s="126"/>
      <c r="K108" s="127"/>
    </row>
    <row r="109" spans="1:11" ht="14.1" customHeight="1">
      <c r="A109" s="78"/>
      <c r="B109" s="96" t="s">
        <v>165</v>
      </c>
      <c r="C109" s="69"/>
      <c r="D109" s="120"/>
      <c r="E109" s="109"/>
      <c r="F109" s="110"/>
      <c r="G109" s="111"/>
      <c r="H109" s="104"/>
      <c r="I109" s="112"/>
      <c r="J109" s="126"/>
      <c r="K109" s="127"/>
    </row>
    <row r="110" spans="1:11" ht="14.1" customHeight="1">
      <c r="A110" s="78"/>
      <c r="B110" s="96" t="s">
        <v>166</v>
      </c>
      <c r="C110" s="69"/>
      <c r="D110" s="120">
        <f>Mes!J77</f>
        <v>2</v>
      </c>
      <c r="E110" s="109" t="s">
        <v>17</v>
      </c>
      <c r="F110" s="110">
        <v>3432</v>
      </c>
      <c r="G110" s="111" t="s">
        <v>9</v>
      </c>
      <c r="H110" s="104">
        <v>0</v>
      </c>
      <c r="I110" s="112" t="s">
        <v>4</v>
      </c>
      <c r="J110" s="126">
        <f>IF(MID(I110,1,2)=("P."),(ROUND(D110*((F110)+(H110/100)),)),IF(MID(I110,1,2)=("%o"),(ROUND(D110*(((F110)+(H110/100))/1000),)),IF(MID(I110,1,2)=("Ea"),(ROUND(D110*((F110)+(H110/100)),)),ROUND(D110*(((F110)+(H110/100))/100),))))</f>
        <v>6864</v>
      </c>
      <c r="K110" s="127" t="s">
        <v>11</v>
      </c>
    </row>
    <row r="111" spans="1:11" ht="14.1" customHeight="1">
      <c r="A111" s="78"/>
      <c r="B111" s="96"/>
      <c r="C111" s="69"/>
      <c r="D111" s="224" t="s">
        <v>357</v>
      </c>
      <c r="E111" s="224"/>
      <c r="F111" s="224"/>
      <c r="G111" s="224"/>
      <c r="H111" s="224"/>
      <c r="I111" s="224"/>
      <c r="J111" s="224"/>
      <c r="K111" s="224"/>
    </row>
    <row r="112" spans="1:11" ht="14.1" customHeight="1">
      <c r="A112" s="190">
        <v>5</v>
      </c>
      <c r="B112" s="71" t="s">
        <v>248</v>
      </c>
    </row>
    <row r="113" spans="1:11" ht="14.1" customHeight="1">
      <c r="A113" s="190"/>
      <c r="B113" s="71" t="s">
        <v>249</v>
      </c>
      <c r="D113" s="120">
        <f>Mes!J80</f>
        <v>2</v>
      </c>
      <c r="E113" s="109" t="s">
        <v>17</v>
      </c>
      <c r="F113" s="110">
        <v>795</v>
      </c>
      <c r="G113" s="111" t="s">
        <v>9</v>
      </c>
      <c r="H113" s="104">
        <v>0</v>
      </c>
      <c r="I113" s="112" t="s">
        <v>4</v>
      </c>
      <c r="J113" s="126">
        <f>IF(MID(I113,1,2)=("P."),(ROUND(D113*((F113)+(H113/100)),)),IF(MID(I113,1,2)=("%o"),(ROUND(D113*(((F113)+(H113/100))/1000),)),IF(MID(I113,1,2)=("Ea"),(ROUND(D113*((F113)+(H113/100)),)),ROUND(D113*(((F113)+(H113/100))/100),))))</f>
        <v>1590</v>
      </c>
      <c r="K113" s="127" t="s">
        <v>11</v>
      </c>
    </row>
    <row r="114" spans="1:11" ht="14.1" customHeight="1">
      <c r="A114" s="190"/>
      <c r="D114" s="225" t="s">
        <v>358</v>
      </c>
      <c r="E114" s="225"/>
      <c r="F114" s="225"/>
      <c r="G114" s="225"/>
      <c r="H114" s="225"/>
      <c r="I114" s="225"/>
      <c r="J114" s="225"/>
      <c r="K114" s="225"/>
    </row>
    <row r="115" spans="1:11" ht="14.1" customHeight="1">
      <c r="A115" s="190">
        <v>6</v>
      </c>
      <c r="B115" s="102" t="s">
        <v>154</v>
      </c>
      <c r="C115" s="69"/>
      <c r="D115" s="120"/>
      <c r="E115" s="109"/>
      <c r="F115" s="110"/>
      <c r="G115" s="111"/>
      <c r="H115" s="104"/>
      <c r="I115" s="112"/>
      <c r="J115" s="126"/>
      <c r="K115" s="127"/>
    </row>
    <row r="116" spans="1:11" ht="14.1" customHeight="1">
      <c r="A116" s="190"/>
      <c r="B116" s="102" t="s">
        <v>155</v>
      </c>
      <c r="C116" s="69"/>
      <c r="D116" s="120"/>
      <c r="E116" s="109"/>
      <c r="F116" s="110"/>
      <c r="G116" s="111"/>
      <c r="H116" s="104"/>
      <c r="I116" s="112"/>
      <c r="J116" s="126"/>
      <c r="K116" s="127"/>
    </row>
    <row r="117" spans="1:11" ht="14.1" customHeight="1">
      <c r="B117" s="102" t="s">
        <v>156</v>
      </c>
      <c r="C117" s="69"/>
      <c r="D117" s="120"/>
      <c r="E117" s="109"/>
      <c r="F117" s="110"/>
      <c r="G117" s="111"/>
      <c r="H117" s="104"/>
      <c r="I117" s="112"/>
      <c r="J117" s="126"/>
      <c r="K117" s="127"/>
    </row>
    <row r="118" spans="1:11" ht="14.1" customHeight="1">
      <c r="B118" s="102" t="s">
        <v>157</v>
      </c>
      <c r="C118" s="69"/>
      <c r="D118" s="120"/>
      <c r="E118" s="109"/>
      <c r="F118" s="110"/>
      <c r="G118" s="111"/>
      <c r="H118" s="104"/>
      <c r="I118" s="112"/>
      <c r="J118" s="126"/>
      <c r="K118" s="127"/>
    </row>
    <row r="119" spans="1:11" ht="14.1" customHeight="1">
      <c r="B119" s="102" t="s">
        <v>158</v>
      </c>
      <c r="C119" s="69"/>
      <c r="D119" s="120"/>
      <c r="E119" s="109"/>
      <c r="F119" s="110"/>
      <c r="G119" s="111"/>
      <c r="H119" s="104"/>
      <c r="I119" s="112"/>
      <c r="J119" s="126"/>
      <c r="K119" s="127"/>
    </row>
    <row r="120" spans="1:11" ht="14.1" customHeight="1">
      <c r="B120" s="102" t="s">
        <v>159</v>
      </c>
      <c r="C120" s="69"/>
      <c r="D120" s="120"/>
      <c r="E120" s="109"/>
      <c r="F120" s="110"/>
      <c r="G120" s="111"/>
      <c r="H120" s="104"/>
      <c r="I120" s="112"/>
      <c r="J120" s="126"/>
      <c r="K120" s="127"/>
    </row>
    <row r="121" spans="1:11" ht="14.1" customHeight="1">
      <c r="B121" s="102" t="s">
        <v>160</v>
      </c>
      <c r="C121" s="69"/>
      <c r="D121" s="120"/>
      <c r="E121" s="71"/>
      <c r="F121" s="71"/>
      <c r="G121" s="71"/>
      <c r="H121" s="109"/>
      <c r="I121" s="71"/>
      <c r="J121" s="71"/>
      <c r="K121" s="71"/>
    </row>
    <row r="122" spans="1:11" ht="14.1" customHeight="1">
      <c r="B122" s="96" t="s">
        <v>161</v>
      </c>
      <c r="C122" s="96"/>
      <c r="D122" s="120">
        <f>Mes!J83</f>
        <v>4</v>
      </c>
      <c r="E122" s="109" t="s">
        <v>17</v>
      </c>
      <c r="F122" s="110">
        <v>2042</v>
      </c>
      <c r="G122" s="111" t="s">
        <v>9</v>
      </c>
      <c r="H122" s="104">
        <v>43</v>
      </c>
      <c r="I122" s="112" t="s">
        <v>4</v>
      </c>
      <c r="J122" s="126">
        <f>IF(MID(I122,1,2)=("P."),(ROUND(D122*((F122)+(H122/100)),)),IF(MID(I122,1,2)=("%o"),(ROUND(D122*(((F122)+(H122/100))/1000),)),IF(MID(I122,1,2)=("Ea"),(ROUND(D122*((F122)+(H122/100)),)),ROUND(D122*(((F122)+(H122/100))/100),))))</f>
        <v>8170</v>
      </c>
      <c r="K122" s="127" t="s">
        <v>11</v>
      </c>
    </row>
    <row r="123" spans="1:11" ht="14.1" customHeight="1">
      <c r="D123" s="225" t="s">
        <v>359</v>
      </c>
      <c r="E123" s="225"/>
      <c r="F123" s="225"/>
      <c r="G123" s="225"/>
      <c r="H123" s="225"/>
      <c r="I123" s="225"/>
      <c r="J123" s="225"/>
      <c r="K123" s="225"/>
    </row>
    <row r="124" spans="1:11" ht="14.1" customHeight="1">
      <c r="A124" s="78">
        <v>7</v>
      </c>
      <c r="B124" s="102" t="s">
        <v>250</v>
      </c>
      <c r="C124" s="69"/>
      <c r="D124" s="69"/>
      <c r="E124" s="71"/>
      <c r="F124" s="71"/>
      <c r="G124" s="71"/>
      <c r="H124" s="109"/>
      <c r="I124" s="71"/>
      <c r="J124" s="71"/>
      <c r="K124" s="71"/>
    </row>
    <row r="125" spans="1:11" ht="14.1" customHeight="1">
      <c r="A125" s="78"/>
      <c r="B125" s="102" t="s">
        <v>251</v>
      </c>
      <c r="C125" s="69"/>
      <c r="D125" s="120">
        <f>Mes!J86</f>
        <v>4</v>
      </c>
      <c r="E125" s="109" t="s">
        <v>3</v>
      </c>
      <c r="F125" s="110">
        <v>1109</v>
      </c>
      <c r="G125" s="111" t="s">
        <v>9</v>
      </c>
      <c r="H125" s="104">
        <v>46</v>
      </c>
      <c r="I125" s="112" t="s">
        <v>4</v>
      </c>
      <c r="J125" s="113">
        <f>IF(MID(I125,1,2)=("P."),(ROUND(D125*((F125)+(H125/100)),)),IF(MID(I125,1,2)=("%o"),(ROUND(D125*(((F125)+(H125/100))/1000),)),IF(MID(I125,1,2)=("Ea"),(ROUND(D125*((F125)+(H125/100)),)),ROUND(D125*(((F125)+(H125/100))/100),))))</f>
        <v>4438</v>
      </c>
      <c r="K125" s="114" t="s">
        <v>11</v>
      </c>
    </row>
    <row r="126" spans="1:11" ht="14.1" customHeight="1">
      <c r="D126" s="225" t="s">
        <v>360</v>
      </c>
      <c r="E126" s="225"/>
      <c r="F126" s="225"/>
      <c r="G126" s="225"/>
      <c r="H126" s="225"/>
      <c r="I126" s="225"/>
      <c r="J126" s="225"/>
      <c r="K126" s="225"/>
    </row>
    <row r="127" spans="1:11" ht="14.1" customHeight="1">
      <c r="A127" s="5">
        <v>8</v>
      </c>
      <c r="B127" s="71" t="s">
        <v>252</v>
      </c>
    </row>
    <row r="128" spans="1:11" ht="14.1" customHeight="1">
      <c r="B128" s="71" t="s">
        <v>253</v>
      </c>
    </row>
    <row r="129" spans="1:12" ht="14.1" customHeight="1">
      <c r="B129" s="71" t="s">
        <v>254</v>
      </c>
    </row>
    <row r="130" spans="1:12" ht="14.1" customHeight="1">
      <c r="B130" s="71" t="s">
        <v>255</v>
      </c>
      <c r="D130" s="120">
        <f>Mes!J89</f>
        <v>2</v>
      </c>
      <c r="E130" s="109" t="s">
        <v>17</v>
      </c>
      <c r="F130" s="110">
        <v>1711</v>
      </c>
      <c r="G130" s="111" t="s">
        <v>9</v>
      </c>
      <c r="H130" s="104">
        <v>60</v>
      </c>
      <c r="I130" s="112" t="s">
        <v>4</v>
      </c>
      <c r="J130" s="113">
        <f>IF(MID(I130,1,2)=("P."),(ROUND(D130*((F130)+(H130/100)),)),IF(MID(I130,1,2)=("%o"),(ROUND(D130*(((F130)+(H130/100))/1000),)),IF(MID(I130,1,2)=("Ea"),(ROUND(D130*((F130)+(H130/100)),)),ROUND(D130*(((F130)+(H130/100))/100),))))</f>
        <v>3423</v>
      </c>
      <c r="K130" s="114" t="s">
        <v>11</v>
      </c>
    </row>
    <row r="131" spans="1:12" ht="14.1" customHeight="1">
      <c r="D131" s="225" t="s">
        <v>361</v>
      </c>
      <c r="E131" s="225"/>
      <c r="F131" s="225"/>
      <c r="G131" s="225"/>
      <c r="H131" s="225"/>
      <c r="I131" s="225"/>
      <c r="J131" s="225"/>
      <c r="K131" s="225"/>
    </row>
    <row r="132" spans="1:12" ht="14.1" customHeight="1">
      <c r="A132" s="69">
        <v>9</v>
      </c>
      <c r="B132" s="102" t="s">
        <v>256</v>
      </c>
      <c r="C132" s="103"/>
      <c r="D132" s="118"/>
      <c r="E132" s="119"/>
      <c r="F132" s="110"/>
      <c r="G132" s="111"/>
      <c r="H132" s="104"/>
      <c r="I132" s="112"/>
      <c r="J132" s="113"/>
      <c r="K132" s="114"/>
    </row>
    <row r="133" spans="1:12" ht="14.1" customHeight="1">
      <c r="A133" s="69"/>
      <c r="B133" s="102" t="s">
        <v>257</v>
      </c>
      <c r="C133" s="103"/>
      <c r="D133" s="118"/>
      <c r="E133" s="119"/>
      <c r="F133" s="110"/>
      <c r="G133" s="111"/>
      <c r="H133" s="104"/>
      <c r="I133" s="112"/>
      <c r="J133" s="113"/>
      <c r="K133" s="114"/>
    </row>
    <row r="134" spans="1:12" ht="14.1" customHeight="1">
      <c r="A134" s="69"/>
      <c r="B134" s="102" t="s">
        <v>258</v>
      </c>
      <c r="C134" s="103"/>
      <c r="D134" s="118"/>
      <c r="E134" s="119"/>
      <c r="F134" s="110"/>
      <c r="G134" s="111"/>
      <c r="H134" s="104"/>
      <c r="I134" s="112"/>
      <c r="J134" s="113"/>
      <c r="K134" s="114"/>
    </row>
    <row r="135" spans="1:12" ht="14.1" customHeight="1">
      <c r="A135" s="69"/>
      <c r="B135" s="102" t="s">
        <v>259</v>
      </c>
      <c r="C135" s="103"/>
      <c r="D135" s="118"/>
      <c r="E135" s="119"/>
      <c r="F135" s="110"/>
      <c r="G135" s="111"/>
      <c r="H135" s="104"/>
      <c r="I135" s="112"/>
      <c r="J135" s="113"/>
      <c r="K135" s="114"/>
      <c r="L135" s="71"/>
    </row>
    <row r="136" spans="1:12" ht="14.1" customHeight="1">
      <c r="A136" s="69"/>
      <c r="B136" s="102" t="s">
        <v>260</v>
      </c>
      <c r="C136" s="103"/>
      <c r="D136" s="118"/>
      <c r="E136" s="119"/>
      <c r="F136" s="110"/>
      <c r="G136" s="111"/>
      <c r="H136" s="104"/>
      <c r="I136" s="112"/>
      <c r="J136" s="113"/>
      <c r="K136" s="114"/>
      <c r="L136" s="71"/>
    </row>
    <row r="137" spans="1:12" ht="14.1" customHeight="1">
      <c r="A137" s="69"/>
      <c r="B137" s="102" t="s">
        <v>261</v>
      </c>
      <c r="C137" s="103"/>
      <c r="D137" s="118"/>
      <c r="E137" s="119"/>
      <c r="F137" s="110"/>
      <c r="G137" s="111"/>
      <c r="H137" s="104"/>
      <c r="I137" s="112"/>
      <c r="J137" s="113"/>
      <c r="K137" s="114"/>
      <c r="L137" s="71"/>
    </row>
    <row r="138" spans="1:12" ht="14.1" customHeight="1">
      <c r="A138" s="69"/>
      <c r="B138" s="102" t="s">
        <v>262</v>
      </c>
      <c r="C138" s="103"/>
      <c r="D138" s="118"/>
      <c r="E138" s="119"/>
      <c r="F138" s="110"/>
      <c r="G138" s="111"/>
      <c r="H138" s="104"/>
      <c r="I138" s="112"/>
      <c r="J138" s="113"/>
      <c r="K138" s="114"/>
      <c r="L138" s="71"/>
    </row>
    <row r="139" spans="1:12" ht="14.1" customHeight="1">
      <c r="A139" s="78"/>
      <c r="B139" s="191" t="s">
        <v>263</v>
      </c>
      <c r="C139" s="103"/>
      <c r="D139" s="118"/>
      <c r="E139" s="119"/>
      <c r="F139" s="110"/>
      <c r="G139" s="111"/>
      <c r="H139" s="104"/>
      <c r="I139" s="112"/>
      <c r="J139" s="113"/>
      <c r="K139" s="114"/>
      <c r="L139" s="71"/>
    </row>
    <row r="140" spans="1:12" ht="14.1" customHeight="1">
      <c r="A140" s="78"/>
      <c r="B140" s="102" t="s">
        <v>264</v>
      </c>
      <c r="C140" s="103"/>
      <c r="D140" s="118"/>
      <c r="E140" s="119"/>
      <c r="F140" s="110"/>
      <c r="G140" s="111"/>
      <c r="H140" s="104"/>
      <c r="I140" s="112"/>
      <c r="J140" s="113"/>
      <c r="K140" s="114"/>
      <c r="L140" s="71"/>
    </row>
    <row r="141" spans="1:12" ht="14.1" customHeight="1">
      <c r="A141" s="78"/>
      <c r="B141" s="102" t="s">
        <v>265</v>
      </c>
      <c r="C141" s="103"/>
      <c r="D141" s="118"/>
      <c r="E141" s="119"/>
      <c r="F141" s="110"/>
      <c r="G141" s="111"/>
      <c r="H141" s="104"/>
      <c r="I141" s="112"/>
      <c r="J141" s="113"/>
      <c r="K141" s="114"/>
    </row>
    <row r="142" spans="1:12" ht="14.1" customHeight="1">
      <c r="A142" s="69"/>
      <c r="B142" s="102" t="s">
        <v>266</v>
      </c>
      <c r="C142" s="103"/>
      <c r="D142" s="118"/>
      <c r="E142" s="119"/>
      <c r="F142" s="110"/>
      <c r="G142" s="111"/>
      <c r="H142" s="104"/>
      <c r="I142" s="112"/>
      <c r="J142" s="113"/>
      <c r="K142" s="114"/>
    </row>
    <row r="143" spans="1:12" ht="14.1" customHeight="1">
      <c r="A143" s="100"/>
      <c r="B143" s="102" t="s">
        <v>267</v>
      </c>
      <c r="C143" s="103"/>
      <c r="D143" s="118"/>
      <c r="E143" s="119"/>
      <c r="F143" s="110"/>
      <c r="G143" s="111"/>
      <c r="H143" s="104"/>
      <c r="I143" s="112"/>
      <c r="J143" s="113"/>
      <c r="K143" s="114"/>
    </row>
    <row r="144" spans="1:12" ht="14.1" customHeight="1">
      <c r="A144" s="78"/>
      <c r="B144" s="102" t="s">
        <v>268</v>
      </c>
      <c r="C144" s="103"/>
      <c r="D144" s="103"/>
      <c r="E144" s="81"/>
      <c r="F144" s="82"/>
      <c r="G144" s="83"/>
      <c r="H144" s="84"/>
      <c r="I144" s="121"/>
      <c r="J144" s="122"/>
      <c r="K144" s="87"/>
    </row>
    <row r="145" spans="1:11" ht="14.1" customHeight="1">
      <c r="A145" s="69"/>
      <c r="B145" s="102" t="s">
        <v>269</v>
      </c>
      <c r="C145" s="103"/>
      <c r="D145" s="103"/>
      <c r="E145" s="81"/>
      <c r="F145" s="82"/>
      <c r="G145" s="83"/>
      <c r="H145" s="84"/>
      <c r="I145" s="121"/>
      <c r="J145" s="122"/>
      <c r="K145" s="87"/>
    </row>
    <row r="146" spans="1:11" ht="14.1" customHeight="1">
      <c r="A146" s="69"/>
      <c r="B146" s="102" t="s">
        <v>270</v>
      </c>
      <c r="C146" s="103"/>
      <c r="D146" s="120">
        <v>5</v>
      </c>
      <c r="E146" s="109" t="s">
        <v>17</v>
      </c>
      <c r="F146" s="110">
        <v>14748</v>
      </c>
      <c r="G146" s="111" t="s">
        <v>9</v>
      </c>
      <c r="H146" s="104">
        <v>0</v>
      </c>
      <c r="I146" s="112" t="s">
        <v>4</v>
      </c>
      <c r="J146" s="113">
        <f>IF(MID(I146,1,2)=("P."),(ROUND(D146*((F146)+(H146/100)),)),IF(MID(I146,1,2)=("%o"),(ROUND(D146*(((F146)+(H146/100))/1000),)),IF(MID(I146,1,2)=("Ea"),(ROUND(D146*((F146)+(H146/100)),)),ROUND(D146*(((F146)+(H146/100))/100),))))</f>
        <v>73740</v>
      </c>
      <c r="K146" s="114" t="s">
        <v>11</v>
      </c>
    </row>
    <row r="147" spans="1:11" ht="14.1" customHeight="1">
      <c r="D147" s="225" t="s">
        <v>362</v>
      </c>
      <c r="E147" s="225"/>
      <c r="F147" s="225"/>
      <c r="G147" s="225"/>
      <c r="H147" s="225"/>
      <c r="I147" s="225"/>
      <c r="J147" s="225"/>
      <c r="K147" s="225"/>
    </row>
    <row r="148" spans="1:11" ht="14.1" customHeight="1">
      <c r="A148" s="69">
        <v>10</v>
      </c>
      <c r="B148" s="71" t="s">
        <v>271</v>
      </c>
    </row>
    <row r="149" spans="1:11" ht="14.1" customHeight="1">
      <c r="A149" s="69"/>
      <c r="B149" s="71" t="s">
        <v>272</v>
      </c>
    </row>
    <row r="150" spans="1:11" ht="14.1" customHeight="1">
      <c r="A150" s="69"/>
      <c r="B150" s="71" t="s">
        <v>273</v>
      </c>
    </row>
    <row r="151" spans="1:11" ht="14.1" customHeight="1">
      <c r="A151" s="69"/>
      <c r="B151" s="71" t="s">
        <v>274</v>
      </c>
    </row>
    <row r="152" spans="1:11" ht="14.1" customHeight="1">
      <c r="A152" s="78"/>
      <c r="B152" s="71" t="s">
        <v>275</v>
      </c>
      <c r="D152" s="120">
        <f>Mes!J96</f>
        <v>165</v>
      </c>
      <c r="E152" s="109" t="s">
        <v>22</v>
      </c>
      <c r="F152" s="110">
        <v>246</v>
      </c>
      <c r="G152" s="111" t="s">
        <v>9</v>
      </c>
      <c r="H152" s="104">
        <v>0</v>
      </c>
      <c r="I152" s="112" t="s">
        <v>115</v>
      </c>
      <c r="J152" s="113">
        <f>IF(MID(I152,1,2)=("P."),(ROUND(D152*((F152)+(H152/100)),)),IF(MID(I152,1,2)=("%o"),(ROUND(D152*(((F152)+(H152/100))/1000),)),IF(MID(I152,1,2)=("Ea"),(ROUND(D152*((F152)+(H152/100)),)),ROUND(D152*(((F152)+(H152/100))/100),))))</f>
        <v>40590</v>
      </c>
      <c r="K152" s="114" t="s">
        <v>11</v>
      </c>
    </row>
    <row r="153" spans="1:11" ht="14.1" customHeight="1">
      <c r="A153" s="78"/>
      <c r="B153" s="71"/>
      <c r="D153" s="224" t="s">
        <v>363</v>
      </c>
      <c r="E153" s="224"/>
      <c r="F153" s="224"/>
      <c r="G153" s="224"/>
      <c r="H153" s="224"/>
      <c r="I153" s="224"/>
      <c r="J153" s="224"/>
      <c r="K153" s="224"/>
    </row>
    <row r="154" spans="1:11" ht="14.1" customHeight="1">
      <c r="A154" s="78"/>
      <c r="I154" s="73" t="s">
        <v>167</v>
      </c>
      <c r="J154" s="192">
        <f>SUM(J89:J152)</f>
        <v>164185</v>
      </c>
      <c r="K154" s="114" t="s">
        <v>11</v>
      </c>
    </row>
    <row r="155" spans="1:11" ht="14.1" customHeight="1">
      <c r="A155" s="78"/>
      <c r="B155" s="71"/>
      <c r="C155" s="103"/>
      <c r="D155" s="71" t="s">
        <v>315</v>
      </c>
      <c r="E155" s="100"/>
      <c r="F155" s="100"/>
      <c r="G155" s="117"/>
      <c r="H155" s="84"/>
      <c r="I155" s="85"/>
      <c r="J155" s="122"/>
      <c r="K155" s="114"/>
    </row>
    <row r="156" spans="1:11" ht="14.1" customHeight="1" thickBot="1">
      <c r="A156" s="78"/>
      <c r="B156" s="71"/>
      <c r="C156" s="103"/>
      <c r="D156" s="71"/>
      <c r="E156" s="100"/>
      <c r="F156" s="100"/>
      <c r="G156" s="117"/>
      <c r="H156" s="84"/>
      <c r="I156" s="82" t="s">
        <v>167</v>
      </c>
      <c r="J156" s="175"/>
      <c r="K156" s="114"/>
    </row>
    <row r="157" spans="1:11" ht="14.1" customHeight="1"/>
    <row r="158" spans="1:11" ht="14.1" customHeight="1">
      <c r="A158" s="130"/>
      <c r="B158" s="63" t="s">
        <v>138</v>
      </c>
      <c r="C158" s="96"/>
      <c r="D158" s="129"/>
      <c r="E158" s="100"/>
      <c r="F158" s="82"/>
      <c r="G158" s="117"/>
      <c r="H158" s="84"/>
      <c r="I158" s="85"/>
      <c r="J158" s="86"/>
      <c r="K158" s="87"/>
    </row>
    <row r="159" spans="1:11" ht="14.1" customHeight="1">
      <c r="A159" s="78">
        <v>1</v>
      </c>
      <c r="B159" s="96" t="s">
        <v>162</v>
      </c>
      <c r="C159" s="96"/>
      <c r="D159" s="108"/>
      <c r="E159" s="100"/>
      <c r="F159" s="82"/>
      <c r="G159" s="117"/>
      <c r="H159" s="84"/>
      <c r="I159" s="85"/>
      <c r="J159" s="86"/>
      <c r="K159" s="87"/>
    </row>
    <row r="160" spans="1:11" ht="14.1" customHeight="1">
      <c r="A160" s="96"/>
      <c r="B160" s="96" t="s">
        <v>110</v>
      </c>
      <c r="C160" s="96"/>
      <c r="D160" s="108"/>
      <c r="E160" s="100"/>
      <c r="F160" s="82"/>
      <c r="G160" s="117"/>
      <c r="H160" s="84"/>
      <c r="I160" s="85"/>
      <c r="J160" s="86"/>
      <c r="K160" s="87"/>
    </row>
    <row r="161" spans="1:11" ht="14.1" customHeight="1">
      <c r="A161" s="96"/>
      <c r="B161" s="96" t="s">
        <v>111</v>
      </c>
      <c r="C161" s="96"/>
      <c r="D161" s="108"/>
      <c r="E161" s="100"/>
      <c r="F161" s="82"/>
      <c r="G161" s="117"/>
      <c r="H161" s="84"/>
      <c r="I161" s="85"/>
      <c r="J161" s="86"/>
      <c r="K161" s="87"/>
    </row>
    <row r="162" spans="1:11" ht="14.1" customHeight="1">
      <c r="A162" s="96"/>
      <c r="B162" s="96" t="s">
        <v>112</v>
      </c>
      <c r="C162" s="96"/>
      <c r="D162" s="108"/>
      <c r="E162" s="96"/>
      <c r="F162" s="96"/>
      <c r="G162" s="96"/>
      <c r="H162" s="96"/>
      <c r="I162" s="96"/>
      <c r="J162" s="96"/>
      <c r="K162" s="96"/>
    </row>
    <row r="163" spans="1:11" ht="14.1" customHeight="1">
      <c r="A163" s="78"/>
      <c r="B163" s="96" t="s">
        <v>113</v>
      </c>
      <c r="C163" s="96"/>
      <c r="D163" s="96"/>
      <c r="E163" s="71"/>
      <c r="F163" s="71"/>
      <c r="G163" s="71"/>
      <c r="H163" s="109"/>
      <c r="I163" s="71"/>
      <c r="J163" s="71"/>
      <c r="K163" s="71"/>
    </row>
    <row r="164" spans="1:11" ht="14.1" customHeight="1">
      <c r="A164" s="78"/>
      <c r="B164" s="96" t="s">
        <v>146</v>
      </c>
      <c r="C164" s="96"/>
      <c r="D164" s="118">
        <f>Mes!J100</f>
        <v>30</v>
      </c>
      <c r="E164" s="109" t="s">
        <v>22</v>
      </c>
      <c r="F164" s="110"/>
      <c r="G164" s="111"/>
      <c r="H164" s="104"/>
      <c r="I164" s="112" t="s">
        <v>115</v>
      </c>
      <c r="J164" s="113"/>
      <c r="K164" s="114"/>
    </row>
    <row r="165" spans="1:11" ht="14.1" customHeight="1">
      <c r="A165" s="78"/>
      <c r="B165" s="96" t="s">
        <v>213</v>
      </c>
      <c r="C165" s="96"/>
      <c r="D165" s="118">
        <f>Mes!J102</f>
        <v>10</v>
      </c>
      <c r="E165" s="109" t="s">
        <v>22</v>
      </c>
      <c r="F165" s="110"/>
      <c r="G165" s="111"/>
      <c r="H165" s="104"/>
      <c r="I165" s="112" t="s">
        <v>115</v>
      </c>
      <c r="J165" s="113"/>
      <c r="K165" s="114"/>
    </row>
    <row r="166" spans="1:11" ht="14.1" customHeight="1">
      <c r="A166" s="78"/>
      <c r="B166" s="96" t="s">
        <v>214</v>
      </c>
      <c r="C166" s="96"/>
      <c r="D166" s="118">
        <f>Mes!J104</f>
        <v>10</v>
      </c>
      <c r="E166" s="109" t="s">
        <v>22</v>
      </c>
      <c r="F166" s="110"/>
      <c r="G166" s="111"/>
      <c r="H166" s="104"/>
      <c r="I166" s="112" t="s">
        <v>115</v>
      </c>
      <c r="J166" s="113"/>
      <c r="K166" s="114"/>
    </row>
    <row r="167" spans="1:11" ht="14.1" customHeight="1">
      <c r="A167" s="78"/>
      <c r="B167" s="96" t="s">
        <v>114</v>
      </c>
      <c r="C167" s="96"/>
      <c r="D167" s="118">
        <f>Mes!J106</f>
        <v>15</v>
      </c>
      <c r="E167" s="109" t="s">
        <v>22</v>
      </c>
      <c r="F167" s="110"/>
      <c r="G167" s="111"/>
      <c r="H167" s="104"/>
      <c r="I167" s="112" t="s">
        <v>115</v>
      </c>
      <c r="J167" s="113"/>
      <c r="K167" s="114"/>
    </row>
    <row r="168" spans="1:11" ht="14.1" customHeight="1">
      <c r="A168" s="78">
        <v>2</v>
      </c>
      <c r="B168" s="96" t="s">
        <v>116</v>
      </c>
      <c r="C168" s="96"/>
      <c r="D168" s="108"/>
      <c r="E168" s="100"/>
      <c r="F168" s="82"/>
      <c r="G168" s="117"/>
      <c r="H168" s="84"/>
      <c r="I168" s="85"/>
      <c r="J168" s="86"/>
      <c r="K168" s="114"/>
    </row>
    <row r="169" spans="1:11" ht="14.1" customHeight="1">
      <c r="A169" s="96"/>
      <c r="B169" s="96" t="s">
        <v>117</v>
      </c>
      <c r="C169" s="96"/>
      <c r="D169" s="108"/>
      <c r="E169" s="100"/>
      <c r="F169" s="82"/>
      <c r="G169" s="117"/>
      <c r="H169" s="84"/>
      <c r="I169" s="85"/>
      <c r="J169" s="86"/>
      <c r="K169" s="114"/>
    </row>
    <row r="170" spans="1:11" ht="14.1" customHeight="1">
      <c r="A170" s="96"/>
      <c r="B170" s="96" t="s">
        <v>118</v>
      </c>
      <c r="C170" s="96"/>
      <c r="D170" s="108"/>
      <c r="E170" s="100"/>
      <c r="F170" s="82"/>
      <c r="G170" s="117"/>
      <c r="H170" s="84"/>
      <c r="I170" s="85"/>
      <c r="J170" s="86"/>
      <c r="K170" s="114"/>
    </row>
    <row r="171" spans="1:11" ht="14.1" customHeight="1">
      <c r="A171" s="96"/>
      <c r="B171" s="96" t="s">
        <v>119</v>
      </c>
      <c r="C171" s="96"/>
      <c r="D171" s="108"/>
      <c r="E171" s="100"/>
      <c r="F171" s="82"/>
      <c r="G171" s="117"/>
      <c r="H171" s="84"/>
      <c r="I171" s="85"/>
      <c r="J171" s="86"/>
      <c r="K171" s="114"/>
    </row>
    <row r="172" spans="1:11" ht="15" customHeight="1">
      <c r="A172" s="78"/>
      <c r="B172" s="96" t="s">
        <v>83</v>
      </c>
      <c r="C172" s="96"/>
      <c r="D172" s="108"/>
      <c r="E172" s="100"/>
      <c r="F172" s="82"/>
      <c r="G172" s="117"/>
      <c r="H172" s="84"/>
      <c r="I172" s="85"/>
      <c r="J172" s="86"/>
      <c r="K172" s="114"/>
    </row>
    <row r="173" spans="1:11" ht="15" customHeight="1">
      <c r="A173" s="78"/>
      <c r="B173" s="96" t="s">
        <v>84</v>
      </c>
      <c r="C173" s="96"/>
      <c r="D173" s="108"/>
      <c r="E173" s="96"/>
      <c r="F173" s="96"/>
      <c r="G173" s="96"/>
      <c r="H173" s="96"/>
      <c r="I173" s="96"/>
      <c r="J173" s="96"/>
      <c r="K173" s="96"/>
    </row>
    <row r="174" spans="1:11" ht="14.1" customHeight="1">
      <c r="A174" s="78"/>
      <c r="B174" s="96" t="s">
        <v>72</v>
      </c>
      <c r="C174" s="96"/>
      <c r="D174" s="96"/>
      <c r="E174" s="71"/>
      <c r="F174" s="71"/>
      <c r="G174" s="71"/>
      <c r="H174" s="109"/>
      <c r="I174" s="71"/>
      <c r="J174" s="71"/>
      <c r="K174" s="71"/>
    </row>
    <row r="175" spans="1:11" ht="14.1" customHeight="1">
      <c r="A175" s="78"/>
      <c r="B175" s="96" t="s">
        <v>120</v>
      </c>
      <c r="C175" s="96"/>
      <c r="D175" s="120">
        <f>Mes!J109</f>
        <v>3</v>
      </c>
      <c r="E175" s="109" t="s">
        <v>17</v>
      </c>
      <c r="F175" s="110"/>
      <c r="G175" s="111"/>
      <c r="H175" s="104"/>
      <c r="I175" s="112" t="s">
        <v>4</v>
      </c>
      <c r="J175" s="113"/>
      <c r="K175" s="114"/>
    </row>
    <row r="176" spans="1:11" ht="14.1" customHeight="1">
      <c r="A176" s="78"/>
      <c r="B176" s="96" t="s">
        <v>77</v>
      </c>
      <c r="C176" s="96"/>
      <c r="D176" s="120">
        <f>Mes!J110</f>
        <v>3</v>
      </c>
      <c r="E176" s="109" t="s">
        <v>17</v>
      </c>
      <c r="F176" s="110"/>
      <c r="G176" s="111"/>
      <c r="H176" s="104"/>
      <c r="I176" s="112" t="s">
        <v>4</v>
      </c>
      <c r="J176" s="113"/>
      <c r="K176" s="114"/>
    </row>
    <row r="177" spans="1:11" ht="14.1" customHeight="1">
      <c r="A177" s="78"/>
      <c r="B177" s="96" t="s">
        <v>215</v>
      </c>
      <c r="C177" s="96"/>
      <c r="D177" s="120">
        <f>Mes!J111</f>
        <v>2</v>
      </c>
      <c r="E177" s="109" t="s">
        <v>17</v>
      </c>
      <c r="F177" s="110"/>
      <c r="G177" s="111"/>
      <c r="H177" s="104"/>
      <c r="I177" s="112" t="s">
        <v>4</v>
      </c>
      <c r="J177" s="113"/>
      <c r="K177" s="114"/>
    </row>
    <row r="178" spans="1:11" ht="14.1" customHeight="1">
      <c r="A178" s="78"/>
      <c r="B178" s="96" t="s">
        <v>121</v>
      </c>
      <c r="C178" s="96"/>
      <c r="D178" s="120">
        <f>Mes!J112</f>
        <v>2</v>
      </c>
      <c r="E178" s="109" t="s">
        <v>17</v>
      </c>
      <c r="F178" s="110"/>
      <c r="G178" s="111"/>
      <c r="H178" s="104"/>
      <c r="I178" s="112" t="s">
        <v>4</v>
      </c>
      <c r="J178" s="113"/>
      <c r="K178" s="114"/>
    </row>
    <row r="179" spans="1:11" ht="14.1" customHeight="1">
      <c r="A179" s="78"/>
      <c r="B179" s="96"/>
      <c r="C179" s="96"/>
      <c r="D179" s="100" t="s">
        <v>139</v>
      </c>
      <c r="E179" s="100"/>
      <c r="F179" s="71"/>
      <c r="G179" s="117"/>
      <c r="H179" s="84"/>
      <c r="I179" s="85"/>
      <c r="J179" s="128"/>
      <c r="K179" s="114"/>
    </row>
    <row r="180" spans="1:11" ht="14.1" customHeight="1"/>
    <row r="181" spans="1:11" ht="14.1" customHeight="1"/>
    <row r="182" spans="1:11" ht="14.1" customHeight="1">
      <c r="A182" s="130"/>
      <c r="B182" s="63" t="s">
        <v>135</v>
      </c>
      <c r="C182" s="96"/>
      <c r="D182" s="129"/>
      <c r="E182" s="119"/>
      <c r="F182" s="110"/>
      <c r="G182" s="111"/>
      <c r="H182" s="104"/>
      <c r="I182" s="112"/>
      <c r="J182" s="113"/>
      <c r="K182" s="114"/>
    </row>
    <row r="183" spans="1:11" ht="14.1" customHeight="1">
      <c r="A183" s="69">
        <v>1</v>
      </c>
      <c r="B183" s="71" t="s">
        <v>80</v>
      </c>
      <c r="C183" s="69"/>
      <c r="D183" s="118"/>
      <c r="E183" s="119"/>
      <c r="F183" s="110"/>
      <c r="G183" s="111"/>
      <c r="H183" s="104"/>
      <c r="I183" s="112"/>
      <c r="J183" s="113"/>
      <c r="K183" s="114"/>
    </row>
    <row r="184" spans="1:11" ht="14.1" customHeight="1">
      <c r="A184" s="69"/>
      <c r="B184" s="71" t="s">
        <v>81</v>
      </c>
      <c r="C184" s="69"/>
      <c r="D184" s="118"/>
      <c r="E184" s="71"/>
      <c r="F184" s="71"/>
      <c r="G184" s="71"/>
      <c r="H184" s="109"/>
      <c r="I184" s="71"/>
      <c r="J184" s="71"/>
      <c r="K184" s="71"/>
    </row>
    <row r="185" spans="1:11" ht="14.1" customHeight="1">
      <c r="A185" s="78"/>
      <c r="B185" s="71" t="s">
        <v>82</v>
      </c>
      <c r="C185" s="69"/>
      <c r="D185" s="120">
        <f>Mes!J116</f>
        <v>12</v>
      </c>
      <c r="E185" s="109" t="s">
        <v>17</v>
      </c>
      <c r="F185" s="110">
        <v>1130</v>
      </c>
      <c r="G185" s="111" t="s">
        <v>9</v>
      </c>
      <c r="H185" s="104">
        <v>0</v>
      </c>
      <c r="I185" s="112" t="s">
        <v>122</v>
      </c>
      <c r="J185" s="113">
        <f>IF(MID(I185,1,2)=("P."),(ROUND(D185*((F185)+(H185/100)),)),IF(MID(I185,1,2)=("%o"),(ROUND(D185*(((F185)+(H185/100))/1000),)),IF(MID(I185,1,2)=("Ea"),(ROUND(D185*((F185)+(H185/100)),)),ROUND(D185*(((F185)+(H185/100))/100),))))</f>
        <v>13560</v>
      </c>
      <c r="K185" s="114" t="s">
        <v>11</v>
      </c>
    </row>
    <row r="186" spans="1:11" ht="14.1" customHeight="1">
      <c r="A186" s="78"/>
      <c r="B186" s="96"/>
      <c r="C186" s="96"/>
      <c r="D186" s="222" t="s">
        <v>364</v>
      </c>
      <c r="E186" s="222"/>
      <c r="F186" s="222"/>
      <c r="G186" s="222"/>
      <c r="H186" s="222"/>
      <c r="I186" s="222"/>
      <c r="J186" s="222"/>
      <c r="K186" s="222"/>
    </row>
    <row r="187" spans="1:11" ht="14.1" customHeight="1">
      <c r="A187" s="78">
        <v>2</v>
      </c>
      <c r="B187" s="71" t="s">
        <v>123</v>
      </c>
      <c r="C187" s="131"/>
      <c r="D187" s="72"/>
      <c r="E187" s="109"/>
      <c r="F187" s="110"/>
      <c r="G187" s="111"/>
      <c r="H187" s="104"/>
      <c r="I187" s="112"/>
      <c r="J187" s="126"/>
      <c r="K187" s="127"/>
    </row>
    <row r="188" spans="1:11" ht="14.1" customHeight="1">
      <c r="A188" s="78"/>
      <c r="B188" s="71" t="s">
        <v>124</v>
      </c>
      <c r="C188" s="131"/>
      <c r="D188" s="72"/>
      <c r="E188" s="71"/>
      <c r="F188" s="71"/>
      <c r="G188" s="71"/>
      <c r="H188" s="109"/>
      <c r="I188" s="71"/>
      <c r="J188" s="71"/>
      <c r="K188" s="71"/>
    </row>
    <row r="189" spans="1:11" ht="14.1" customHeight="1">
      <c r="A189" s="78"/>
      <c r="B189" s="71" t="s">
        <v>125</v>
      </c>
      <c r="C189" s="131"/>
      <c r="D189" s="120">
        <f>Mes!J119</f>
        <v>4</v>
      </c>
      <c r="E189" s="109" t="s">
        <v>3</v>
      </c>
      <c r="F189" s="110">
        <v>985</v>
      </c>
      <c r="G189" s="111" t="s">
        <v>9</v>
      </c>
      <c r="H189" s="104">
        <v>0</v>
      </c>
      <c r="I189" s="112" t="s">
        <v>122</v>
      </c>
      <c r="J189" s="113">
        <f>IF(MID(I189,1,2)=("P."),(ROUND(D189*((F189)+(H189/100)),)),IF(MID(I189,1,2)=("%o"),(ROUND(D189*(((F189)+(H189/100))/1000),)),IF(MID(I189,1,2)=("Ea"),(ROUND(D189*((F189)+(H189/100)),)),ROUND(D189*(((F189)+(H189/100))/100),))))</f>
        <v>3940</v>
      </c>
      <c r="K189" s="114" t="s">
        <v>11</v>
      </c>
    </row>
    <row r="190" spans="1:11" ht="14.1" customHeight="1">
      <c r="D190" s="225" t="s">
        <v>365</v>
      </c>
      <c r="E190" s="225"/>
      <c r="F190" s="225"/>
      <c r="G190" s="225"/>
      <c r="H190" s="225"/>
      <c r="I190" s="225"/>
      <c r="J190" s="225"/>
      <c r="K190" s="225"/>
    </row>
    <row r="191" spans="1:11" ht="14.1" customHeight="1">
      <c r="A191" s="190">
        <v>3</v>
      </c>
      <c r="B191" s="71" t="s">
        <v>276</v>
      </c>
      <c r="D191" s="120">
        <f>Mes!J122</f>
        <v>3</v>
      </c>
      <c r="E191" s="109" t="s">
        <v>3</v>
      </c>
      <c r="F191" s="110">
        <v>70</v>
      </c>
      <c r="G191" s="111" t="s">
        <v>9</v>
      </c>
      <c r="H191" s="104">
        <v>0</v>
      </c>
      <c r="I191" s="112" t="s">
        <v>4</v>
      </c>
      <c r="J191" s="113">
        <f>IF(MID(I191,1,2)=("P."),(ROUND(D191*((F191)+(H191/100)),)),IF(MID(I191,1,2)=("%o"),(ROUND(D191*(((F191)+(H191/100))/1000),)),IF(MID(I191,1,2)=("Ea"),(ROUND(D191*((F191)+(H191/100)),)),ROUND(D191*(((F191)+(H191/100))/100),))))</f>
        <v>210</v>
      </c>
      <c r="K191" s="114" t="s">
        <v>11</v>
      </c>
    </row>
    <row r="192" spans="1:11" ht="14.1" customHeight="1">
      <c r="A192" s="190"/>
      <c r="B192" s="71"/>
      <c r="D192" s="224" t="s">
        <v>366</v>
      </c>
      <c r="E192" s="224"/>
      <c r="F192" s="224"/>
      <c r="G192" s="224"/>
      <c r="H192" s="224"/>
      <c r="I192" s="224"/>
      <c r="J192" s="224"/>
      <c r="K192" s="224"/>
    </row>
    <row r="193" spans="1:11" ht="14.1" customHeight="1">
      <c r="I193" s="1" t="s">
        <v>277</v>
      </c>
      <c r="J193" s="194">
        <f>SUM(J185:J191)</f>
        <v>17710</v>
      </c>
      <c r="K193" s="193" t="s">
        <v>11</v>
      </c>
    </row>
    <row r="194" spans="1:11" ht="14.1" customHeight="1">
      <c r="F194" s="1" t="s">
        <v>367</v>
      </c>
      <c r="J194" s="248"/>
      <c r="K194" s="193"/>
    </row>
    <row r="195" spans="1:11" ht="14.1" customHeight="1">
      <c r="I195" s="1" t="s">
        <v>277</v>
      </c>
      <c r="J195" s="194"/>
      <c r="K195" s="193" t="s">
        <v>11</v>
      </c>
    </row>
    <row r="196" spans="1:11" ht="14.1" customHeight="1">
      <c r="A196" s="69"/>
      <c r="B196" s="57" t="s">
        <v>137</v>
      </c>
      <c r="C196" s="103"/>
      <c r="D196" s="103"/>
      <c r="E196" s="81"/>
      <c r="F196" s="82"/>
      <c r="G196" s="83"/>
      <c r="H196" s="84"/>
      <c r="I196" s="121"/>
      <c r="J196" s="122"/>
      <c r="K196" s="87"/>
    </row>
    <row r="197" spans="1:11" ht="14.1" customHeight="1">
      <c r="A197" s="69"/>
      <c r="B197" s="57" t="s">
        <v>53</v>
      </c>
      <c r="C197" s="103"/>
      <c r="D197" s="103"/>
      <c r="E197" s="119"/>
      <c r="F197" s="110"/>
      <c r="G197" s="111"/>
      <c r="H197" s="104"/>
      <c r="I197" s="112"/>
      <c r="J197" s="113"/>
      <c r="K197" s="114"/>
    </row>
    <row r="198" spans="1:11" ht="14.1" customHeight="1">
      <c r="A198" s="78">
        <v>1</v>
      </c>
      <c r="B198" s="70" t="s">
        <v>171</v>
      </c>
      <c r="C198" s="96"/>
      <c r="D198" s="99"/>
      <c r="E198" s="100"/>
      <c r="F198" s="82"/>
      <c r="G198" s="85"/>
      <c r="H198" s="100"/>
      <c r="I198" s="85"/>
      <c r="J198" s="82"/>
      <c r="K198" s="100"/>
    </row>
    <row r="199" spans="1:11" ht="14.1" customHeight="1">
      <c r="A199" s="69"/>
      <c r="B199" s="70" t="s">
        <v>172</v>
      </c>
      <c r="C199" s="96"/>
      <c r="D199" s="99"/>
      <c r="E199" s="100"/>
      <c r="F199" s="82"/>
      <c r="G199" s="85"/>
      <c r="H199" s="100"/>
      <c r="I199" s="85"/>
      <c r="J199" s="82"/>
      <c r="K199" s="100"/>
    </row>
    <row r="200" spans="1:11" ht="14.1" customHeight="1">
      <c r="A200" s="69"/>
      <c r="B200" s="70" t="s">
        <v>142</v>
      </c>
      <c r="C200" s="96"/>
      <c r="D200" s="99"/>
      <c r="E200" s="100"/>
      <c r="F200" s="82"/>
      <c r="G200" s="85"/>
      <c r="H200" s="100"/>
      <c r="I200" s="85"/>
      <c r="J200" s="82"/>
      <c r="K200" s="100"/>
    </row>
    <row r="201" spans="1:11" ht="14.1" customHeight="1">
      <c r="A201" s="69"/>
      <c r="B201" s="71" t="s">
        <v>143</v>
      </c>
      <c r="C201" s="96"/>
      <c r="D201" s="118"/>
      <c r="E201" s="109"/>
      <c r="F201" s="110"/>
      <c r="G201" s="111"/>
      <c r="H201" s="104"/>
      <c r="I201" s="112"/>
      <c r="J201" s="113"/>
      <c r="K201" s="114"/>
    </row>
    <row r="202" spans="1:11" ht="14.1" customHeight="1">
      <c r="A202" s="69"/>
      <c r="B202" s="71" t="s">
        <v>144</v>
      </c>
      <c r="C202" s="96"/>
      <c r="D202" s="120">
        <f>Mes!J134</f>
        <v>49</v>
      </c>
      <c r="E202" s="109" t="s">
        <v>3</v>
      </c>
      <c r="F202" s="110"/>
      <c r="G202" s="111"/>
      <c r="H202" s="104"/>
      <c r="I202" s="112" t="s">
        <v>4</v>
      </c>
      <c r="J202" s="113"/>
      <c r="K202" s="114"/>
    </row>
    <row r="203" spans="1:11" ht="14.1" customHeight="1" thickBot="1">
      <c r="A203" s="69"/>
      <c r="B203" s="96"/>
      <c r="C203" s="96"/>
      <c r="D203" s="108"/>
      <c r="E203" s="119"/>
      <c r="F203" s="103"/>
      <c r="G203" s="103"/>
      <c r="H203" s="104"/>
      <c r="I203" s="105" t="s">
        <v>71</v>
      </c>
      <c r="J203" s="123"/>
      <c r="K203" s="124"/>
    </row>
    <row r="204" spans="1:11" ht="14.1" customHeight="1" thickBot="1">
      <c r="A204" s="185"/>
      <c r="B204" s="133"/>
      <c r="C204" s="133"/>
      <c r="D204" s="120"/>
      <c r="E204" s="102"/>
      <c r="F204" s="186"/>
      <c r="G204" s="187"/>
      <c r="H204" s="104"/>
      <c r="I204" s="188"/>
      <c r="J204" s="126"/>
      <c r="K204" s="127"/>
    </row>
    <row r="205" spans="1:11" ht="18.75" customHeight="1" thickBot="1">
      <c r="A205" s="226"/>
      <c r="B205" s="31"/>
      <c r="C205" s="227" t="s">
        <v>322</v>
      </c>
      <c r="D205" s="228"/>
      <c r="E205" s="92"/>
      <c r="F205" s="229"/>
      <c r="G205" s="25"/>
      <c r="H205" s="27"/>
      <c r="I205" s="26"/>
      <c r="J205" s="21"/>
      <c r="K205" s="7"/>
    </row>
    <row r="206" spans="1:11" ht="14.1" customHeight="1">
      <c r="A206" s="226"/>
      <c r="B206" s="230" t="s">
        <v>323</v>
      </c>
      <c r="C206" s="231" t="s">
        <v>324</v>
      </c>
      <c r="D206" s="231"/>
      <c r="E206" s="232"/>
      <c r="F206" s="24"/>
      <c r="G206" s="25"/>
      <c r="H206" s="233" t="s">
        <v>325</v>
      </c>
      <c r="I206" s="26"/>
      <c r="J206" s="21"/>
      <c r="K206" s="7"/>
    </row>
    <row r="207" spans="1:11" ht="14.1" customHeight="1">
      <c r="A207" s="226"/>
      <c r="B207" s="230" t="s">
        <v>326</v>
      </c>
      <c r="C207" s="230" t="s">
        <v>327</v>
      </c>
      <c r="D207" s="234"/>
      <c r="E207" s="232"/>
      <c r="F207" s="24"/>
      <c r="G207" s="25"/>
      <c r="H207" s="233" t="s">
        <v>325</v>
      </c>
      <c r="I207" s="26"/>
      <c r="J207" s="21"/>
      <c r="K207" s="7"/>
    </row>
    <row r="208" spans="1:11" ht="14.1" customHeight="1">
      <c r="A208" s="226"/>
      <c r="B208" s="230" t="s">
        <v>328</v>
      </c>
      <c r="C208" s="231" t="s">
        <v>329</v>
      </c>
      <c r="D208" s="231"/>
      <c r="E208" s="232"/>
      <c r="F208" s="24"/>
      <c r="G208" s="25"/>
      <c r="H208" s="233" t="s">
        <v>325</v>
      </c>
      <c r="I208" s="26"/>
      <c r="J208" s="21"/>
      <c r="K208" s="7"/>
    </row>
    <row r="209" spans="1:11" ht="14.1" customHeight="1">
      <c r="A209" s="226"/>
      <c r="B209" s="230" t="s">
        <v>330</v>
      </c>
      <c r="C209" s="230" t="s">
        <v>331</v>
      </c>
      <c r="D209" s="234"/>
      <c r="E209" s="232"/>
      <c r="F209" s="24"/>
      <c r="G209" s="25"/>
      <c r="H209" s="233" t="s">
        <v>325</v>
      </c>
      <c r="I209" s="26"/>
      <c r="J209" s="21"/>
      <c r="K209" s="7"/>
    </row>
    <row r="210" spans="1:11" ht="14.1" customHeight="1">
      <c r="A210" s="226"/>
      <c r="B210" s="230" t="s">
        <v>332</v>
      </c>
      <c r="C210" s="231" t="s">
        <v>333</v>
      </c>
      <c r="D210" s="231"/>
      <c r="E210" s="232"/>
      <c r="F210" s="24"/>
      <c r="G210" s="25"/>
      <c r="H210" s="233" t="s">
        <v>325</v>
      </c>
      <c r="I210" s="26"/>
      <c r="J210" s="21"/>
      <c r="K210" s="7"/>
    </row>
    <row r="211" spans="1:11" ht="14.1" customHeight="1">
      <c r="A211" s="226"/>
      <c r="B211" s="230" t="s">
        <v>334</v>
      </c>
      <c r="C211" s="230" t="s">
        <v>335</v>
      </c>
      <c r="D211" s="234"/>
      <c r="E211" s="232"/>
      <c r="F211" s="24"/>
      <c r="G211" s="25"/>
      <c r="H211" s="233" t="s">
        <v>325</v>
      </c>
      <c r="I211" s="26"/>
      <c r="J211" s="21"/>
      <c r="K211" s="7"/>
    </row>
    <row r="212" spans="1:11" ht="14.1" customHeight="1">
      <c r="A212" s="226"/>
      <c r="B212" s="31"/>
      <c r="C212" s="31"/>
      <c r="D212" s="235" t="s">
        <v>336</v>
      </c>
      <c r="E212" s="2"/>
      <c r="F212" s="236"/>
      <c r="G212" s="25"/>
      <c r="H212" s="233" t="s">
        <v>325</v>
      </c>
      <c r="I212" s="26"/>
      <c r="J212" s="21"/>
      <c r="K212" s="7"/>
    </row>
    <row r="213" spans="1:11" ht="14.1" customHeight="1">
      <c r="A213" s="226"/>
      <c r="B213" s="230" t="s">
        <v>337</v>
      </c>
      <c r="C213" s="31"/>
      <c r="D213" s="234"/>
      <c r="E213" s="2"/>
      <c r="F213" s="24"/>
      <c r="G213" s="25"/>
      <c r="H213" s="27"/>
      <c r="I213" s="26"/>
      <c r="J213" s="21"/>
      <c r="K213" s="7"/>
    </row>
    <row r="214" spans="1:11" ht="14.1" customHeight="1">
      <c r="A214" s="226">
        <v>1</v>
      </c>
      <c r="B214" s="237" t="s">
        <v>338</v>
      </c>
      <c r="C214" s="31"/>
      <c r="D214" s="234"/>
      <c r="E214" s="2"/>
      <c r="F214" s="24"/>
      <c r="G214" s="25"/>
      <c r="H214" s="27"/>
      <c r="I214" s="26"/>
      <c r="J214" s="21"/>
      <c r="K214" s="7"/>
    </row>
    <row r="215" spans="1:11" ht="14.1" customHeight="1">
      <c r="A215" s="226"/>
      <c r="B215" s="237" t="s">
        <v>339</v>
      </c>
      <c r="C215" s="31"/>
      <c r="D215" s="234"/>
      <c r="E215" s="2"/>
      <c r="F215" s="24"/>
      <c r="G215" s="25"/>
      <c r="H215" s="27"/>
      <c r="I215" s="26"/>
      <c r="J215" s="21"/>
      <c r="K215" s="7"/>
    </row>
    <row r="216" spans="1:11" ht="14.1" customHeight="1">
      <c r="A216" s="226">
        <v>2</v>
      </c>
      <c r="B216" s="237" t="s">
        <v>340</v>
      </c>
      <c r="C216" s="31"/>
      <c r="D216" s="234"/>
      <c r="E216" s="2"/>
      <c r="F216" s="24"/>
      <c r="G216" s="25"/>
      <c r="H216" s="27"/>
      <c r="I216" s="26"/>
      <c r="J216" s="21"/>
      <c r="K216" s="7"/>
    </row>
    <row r="217" spans="1:11" ht="14.1" customHeight="1">
      <c r="A217" s="226">
        <v>3</v>
      </c>
      <c r="B217" s="237" t="s">
        <v>341</v>
      </c>
      <c r="C217" s="31"/>
      <c r="D217" s="234"/>
      <c r="E217" s="2"/>
      <c r="F217" s="24"/>
      <c r="G217" s="25"/>
      <c r="H217" s="27"/>
      <c r="I217" s="26"/>
      <c r="J217" s="21"/>
      <c r="K217" s="7"/>
    </row>
    <row r="218" spans="1:11" ht="14.1" customHeight="1">
      <c r="A218" s="226">
        <v>4</v>
      </c>
      <c r="B218" s="237" t="s">
        <v>342</v>
      </c>
      <c r="C218" s="31"/>
      <c r="D218" s="234"/>
      <c r="E218" s="2"/>
      <c r="F218" s="24"/>
      <c r="G218" s="25"/>
      <c r="H218" s="27"/>
      <c r="I218" s="26"/>
      <c r="J218" s="21"/>
      <c r="K218" s="7"/>
    </row>
    <row r="219" spans="1:11" ht="14.1" customHeight="1">
      <c r="A219" s="226">
        <v>5</v>
      </c>
      <c r="B219" s="237" t="s">
        <v>343</v>
      </c>
      <c r="C219" s="31"/>
      <c r="D219" s="234"/>
      <c r="E219" s="2"/>
      <c r="F219" s="24"/>
      <c r="G219" s="25"/>
      <c r="H219" s="27"/>
      <c r="I219" s="26"/>
      <c r="J219" s="21"/>
      <c r="K219" s="7"/>
    </row>
    <row r="220" spans="1:11" ht="14.1" customHeight="1">
      <c r="A220" s="226">
        <v>6</v>
      </c>
      <c r="B220" s="237" t="s">
        <v>344</v>
      </c>
      <c r="C220" s="31"/>
      <c r="D220" s="234"/>
      <c r="E220" s="2"/>
      <c r="F220" s="24"/>
      <c r="G220" s="25"/>
      <c r="H220" s="27"/>
      <c r="I220" s="26"/>
      <c r="J220" s="21"/>
      <c r="K220" s="7"/>
    </row>
    <row r="221" spans="1:11" ht="14.1" customHeight="1">
      <c r="A221" s="226">
        <v>7</v>
      </c>
      <c r="B221" s="237" t="s">
        <v>345</v>
      </c>
      <c r="C221" s="31"/>
      <c r="D221" s="234"/>
      <c r="E221" s="2"/>
      <c r="F221" s="24"/>
      <c r="G221" s="25"/>
      <c r="H221" s="27"/>
      <c r="I221" s="26"/>
      <c r="J221" s="21"/>
      <c r="K221" s="7"/>
    </row>
    <row r="222" spans="1:11" ht="14.1" customHeight="1">
      <c r="A222" s="226">
        <v>8</v>
      </c>
      <c r="B222" s="237" t="s">
        <v>346</v>
      </c>
      <c r="C222" s="31"/>
      <c r="D222" s="234"/>
      <c r="E222" s="2"/>
      <c r="F222" s="24"/>
      <c r="G222" s="25"/>
      <c r="H222" s="27"/>
      <c r="I222" s="26"/>
      <c r="J222" s="21"/>
      <c r="K222" s="7"/>
    </row>
    <row r="223" spans="1:11" ht="14.1" customHeight="1">
      <c r="A223" s="226">
        <v>9</v>
      </c>
      <c r="B223" s="237" t="s">
        <v>347</v>
      </c>
      <c r="C223" s="31"/>
      <c r="D223" s="234"/>
      <c r="E223" s="2"/>
      <c r="F223" s="24"/>
      <c r="G223" s="25"/>
      <c r="H223" s="27"/>
      <c r="I223" s="26"/>
      <c r="J223" s="21"/>
      <c r="K223" s="7"/>
    </row>
    <row r="224" spans="1:11" ht="14.1" customHeight="1">
      <c r="A224" s="226">
        <v>10</v>
      </c>
      <c r="B224" s="237" t="s">
        <v>348</v>
      </c>
      <c r="C224" s="31"/>
      <c r="D224" s="234"/>
      <c r="E224" s="2"/>
      <c r="F224" s="24"/>
      <c r="G224" s="25"/>
      <c r="H224" s="27"/>
      <c r="I224" s="26"/>
      <c r="J224" s="21"/>
      <c r="K224" s="7"/>
    </row>
    <row r="225" spans="1:11" ht="14.1" customHeight="1">
      <c r="A225" s="226">
        <v>11</v>
      </c>
      <c r="B225" s="237" t="s">
        <v>349</v>
      </c>
      <c r="C225" s="31"/>
      <c r="D225" s="234"/>
      <c r="E225" s="2"/>
      <c r="F225" s="24"/>
      <c r="G225" s="25"/>
      <c r="H225" s="27"/>
      <c r="I225" s="26"/>
      <c r="J225" s="21"/>
      <c r="K225" s="7"/>
    </row>
    <row r="226" spans="1:11" ht="14.1" customHeight="1">
      <c r="A226" s="226"/>
      <c r="B226" s="238"/>
      <c r="C226" s="31"/>
      <c r="D226" s="234"/>
      <c r="E226" s="2"/>
      <c r="F226" s="24"/>
      <c r="G226" s="25"/>
      <c r="H226" s="27"/>
      <c r="I226" s="26"/>
      <c r="J226" s="21"/>
      <c r="K226" s="7"/>
    </row>
    <row r="227" spans="1:11" ht="14.1" customHeight="1">
      <c r="A227" s="226"/>
      <c r="B227" s="238"/>
      <c r="C227" s="31"/>
      <c r="D227" s="234"/>
      <c r="E227" s="2"/>
      <c r="F227" s="24"/>
      <c r="G227" s="25"/>
      <c r="H227" s="27"/>
      <c r="I227" s="26"/>
      <c r="J227" s="21"/>
      <c r="K227" s="7"/>
    </row>
    <row r="228" spans="1:11" ht="14.1" customHeight="1">
      <c r="A228" s="226"/>
      <c r="B228" s="230" t="s">
        <v>350</v>
      </c>
      <c r="C228" s="31"/>
      <c r="D228" s="234"/>
      <c r="E228" s="2"/>
      <c r="F228" s="24"/>
      <c r="G228" s="25"/>
      <c r="H228" s="27"/>
      <c r="I228" s="26"/>
      <c r="J228" s="21"/>
      <c r="K228" s="7"/>
    </row>
    <row r="229" spans="1:11" ht="14.1" customHeight="1">
      <c r="A229" s="226"/>
      <c r="B229" s="239"/>
      <c r="C229" s="8"/>
      <c r="D229" s="234"/>
      <c r="E229" s="2"/>
      <c r="F229" s="24"/>
      <c r="G229" s="25"/>
      <c r="H229" s="27"/>
      <c r="I229" s="26"/>
      <c r="J229" s="240"/>
      <c r="K229" s="7"/>
    </row>
    <row r="230" spans="1:11" ht="14.1" customHeight="1">
      <c r="A230" s="9"/>
      <c r="B230" s="241"/>
      <c r="C230" s="9"/>
      <c r="D230" s="6" t="s">
        <v>0</v>
      </c>
      <c r="E230" s="11"/>
      <c r="F230" s="9"/>
      <c r="G230" s="11"/>
      <c r="H230" s="241"/>
      <c r="I230" s="226" t="s">
        <v>136</v>
      </c>
      <c r="J230" s="242"/>
      <c r="K230" s="7"/>
    </row>
    <row r="231" spans="1:11" ht="14.1" customHeight="1">
      <c r="A231" s="11"/>
      <c r="B231" s="239"/>
      <c r="C231" s="11"/>
      <c r="D231" s="4" t="s">
        <v>351</v>
      </c>
      <c r="E231" s="11"/>
      <c r="F231" s="2" t="s">
        <v>352</v>
      </c>
      <c r="G231" s="243"/>
      <c r="H231" s="9"/>
      <c r="I231" s="244"/>
      <c r="J231" s="241"/>
      <c r="K231" s="7"/>
    </row>
    <row r="232" spans="1:11" ht="14.1" customHeight="1">
      <c r="A232" s="11"/>
      <c r="B232" s="239"/>
      <c r="C232" s="245" t="s">
        <v>1</v>
      </c>
      <c r="D232" s="246"/>
      <c r="E232" s="11"/>
      <c r="F232" s="9"/>
      <c r="G232" s="11"/>
      <c r="H232" s="247" t="s">
        <v>353</v>
      </c>
      <c r="I232" s="244"/>
      <c r="J232" s="11"/>
      <c r="K232" s="7"/>
    </row>
    <row r="233" spans="1:11">
      <c r="A233" s="1"/>
      <c r="H233" s="1"/>
    </row>
    <row r="234" spans="1:11">
      <c r="A234" s="1"/>
      <c r="H234" s="1"/>
    </row>
    <row r="235" spans="1:11">
      <c r="A235" s="1"/>
      <c r="H235" s="1"/>
    </row>
    <row r="236" spans="1:11">
      <c r="A236" s="1"/>
      <c r="H236" s="1"/>
    </row>
    <row r="237" spans="1:11">
      <c r="A237" s="1"/>
      <c r="H237" s="1"/>
    </row>
    <row r="238" spans="1:11">
      <c r="A238" s="1"/>
      <c r="H238" s="1"/>
    </row>
    <row r="250" spans="1:8" ht="15.75" customHeight="1"/>
    <row r="251" spans="1:8" ht="15.75" customHeight="1"/>
    <row r="252" spans="1:8" ht="15.75" customHeight="1"/>
    <row r="253" spans="1:8" ht="15" customHeight="1"/>
    <row r="254" spans="1:8" ht="15" customHeight="1">
      <c r="A254" s="1"/>
      <c r="H254" s="1"/>
    </row>
    <row r="255" spans="1:8" ht="15" customHeight="1">
      <c r="A255" s="1"/>
      <c r="H255" s="1"/>
    </row>
    <row r="256" spans="1:8" ht="15" customHeight="1">
      <c r="A256" s="1"/>
      <c r="H256" s="1"/>
    </row>
    <row r="257" spans="1:10" ht="15" customHeight="1">
      <c r="A257" s="1"/>
      <c r="H257" s="1"/>
    </row>
    <row r="258" spans="1:10" ht="15" customHeight="1">
      <c r="A258" s="1"/>
      <c r="H258" s="1"/>
    </row>
    <row r="259" spans="1:10" ht="15" customHeight="1">
      <c r="A259" s="1"/>
      <c r="H259" s="1"/>
    </row>
    <row r="260" spans="1:10" ht="15" customHeight="1">
      <c r="A260" s="11"/>
      <c r="B260" s="56"/>
      <c r="C260" s="8"/>
      <c r="D260" s="22"/>
      <c r="E260" s="23"/>
      <c r="F260" s="8"/>
      <c r="G260" s="8"/>
      <c r="H260" s="27"/>
      <c r="I260" s="6"/>
      <c r="J260" s="17"/>
    </row>
    <row r="261" spans="1:10" ht="15" customHeight="1">
      <c r="A261" s="11"/>
      <c r="B261" s="56"/>
      <c r="C261" s="8"/>
      <c r="D261" s="22"/>
      <c r="E261" s="23"/>
      <c r="F261" s="8"/>
      <c r="G261" s="8"/>
      <c r="H261" s="27"/>
      <c r="I261" s="6"/>
      <c r="J261" s="17"/>
    </row>
    <row r="262" spans="1:10" ht="15" customHeight="1">
      <c r="A262" s="11"/>
      <c r="B262" s="56"/>
      <c r="C262" s="8"/>
      <c r="D262" s="22"/>
      <c r="E262" s="23"/>
      <c r="F262" s="8"/>
      <c r="G262" s="8"/>
      <c r="H262" s="27"/>
      <c r="I262" s="6"/>
      <c r="J262" s="17"/>
    </row>
    <row r="263" spans="1:10" ht="15" customHeight="1">
      <c r="A263" s="11"/>
      <c r="B263" s="56"/>
      <c r="C263" s="8"/>
      <c r="D263" s="22"/>
      <c r="E263" s="23"/>
      <c r="F263" s="8"/>
      <c r="G263" s="8"/>
      <c r="H263" s="27"/>
      <c r="I263" s="6"/>
      <c r="J263" s="17"/>
    </row>
    <row r="264" spans="1:10" ht="15" customHeight="1">
      <c r="A264" s="11"/>
      <c r="B264" s="56"/>
      <c r="C264" s="8"/>
      <c r="D264" s="22"/>
      <c r="E264" s="23"/>
      <c r="F264" s="8"/>
      <c r="G264" s="8"/>
      <c r="H264" s="27"/>
      <c r="I264" s="6"/>
      <c r="J264" s="17"/>
    </row>
    <row r="265" spans="1:10" ht="15" customHeight="1">
      <c r="A265" s="11"/>
      <c r="B265" s="56"/>
      <c r="C265" s="8"/>
      <c r="D265" s="22"/>
      <c r="E265" s="23"/>
      <c r="F265" s="8"/>
      <c r="G265" s="8"/>
      <c r="H265" s="27"/>
      <c r="I265" s="6"/>
      <c r="J265" s="17"/>
    </row>
    <row r="266" spans="1:10" ht="15" customHeight="1">
      <c r="A266" s="11"/>
      <c r="B266" s="56"/>
      <c r="C266" s="8"/>
      <c r="D266" s="22"/>
      <c r="E266" s="23"/>
      <c r="F266" s="8"/>
      <c r="G266" s="8"/>
      <c r="H266" s="27"/>
      <c r="I266" s="6"/>
      <c r="J266" s="17"/>
    </row>
    <row r="267" spans="1:10">
      <c r="A267" s="11"/>
      <c r="B267" s="56"/>
      <c r="C267" s="8"/>
      <c r="D267" s="22"/>
      <c r="E267" s="23"/>
      <c r="F267" s="8"/>
      <c r="G267" s="8"/>
      <c r="H267" s="27"/>
      <c r="I267" s="6"/>
      <c r="J267" s="17"/>
    </row>
    <row r="268" spans="1:10">
      <c r="A268" s="11"/>
      <c r="B268" s="56"/>
      <c r="C268" s="8"/>
      <c r="D268" s="22"/>
      <c r="E268" s="23"/>
      <c r="F268" s="8"/>
      <c r="G268" s="8"/>
      <c r="H268" s="27"/>
      <c r="I268" s="6"/>
      <c r="J268" s="17"/>
    </row>
    <row r="269" spans="1:10">
      <c r="A269" s="11"/>
      <c r="B269" s="56"/>
      <c r="C269" s="8"/>
      <c r="D269" s="22"/>
      <c r="E269" s="23"/>
      <c r="F269" s="8"/>
      <c r="G269" s="8"/>
      <c r="H269" s="27"/>
      <c r="I269" s="6"/>
      <c r="J269" s="17"/>
    </row>
    <row r="270" spans="1:10">
      <c r="A270" s="11"/>
      <c r="B270" s="56"/>
      <c r="C270" s="8"/>
      <c r="D270" s="22"/>
      <c r="E270" s="23"/>
      <c r="F270" s="8"/>
      <c r="G270" s="8"/>
      <c r="H270" s="27"/>
      <c r="I270" s="6"/>
      <c r="J270" s="17"/>
    </row>
    <row r="271" spans="1:10">
      <c r="A271" s="11"/>
      <c r="B271" s="56"/>
      <c r="C271" s="8"/>
      <c r="D271" s="22"/>
      <c r="E271" s="23"/>
      <c r="F271" s="8"/>
      <c r="G271" s="8"/>
      <c r="H271" s="27"/>
      <c r="I271" s="6"/>
      <c r="J271" s="17"/>
    </row>
    <row r="272" spans="1:10">
      <c r="A272" s="11"/>
      <c r="B272" s="56"/>
      <c r="C272" s="8"/>
      <c r="D272" s="22"/>
      <c r="E272" s="23"/>
      <c r="F272" s="8"/>
      <c r="G272" s="8"/>
      <c r="H272" s="27"/>
      <c r="I272" s="6"/>
      <c r="J272" s="17"/>
    </row>
    <row r="273" spans="1:10">
      <c r="A273" s="11"/>
      <c r="B273" s="56"/>
      <c r="C273" s="8"/>
      <c r="D273" s="22"/>
      <c r="E273" s="23"/>
      <c r="F273" s="8"/>
      <c r="G273" s="8"/>
      <c r="H273" s="27"/>
      <c r="I273" s="6"/>
      <c r="J273" s="17"/>
    </row>
    <row r="274" spans="1:10">
      <c r="A274" s="11"/>
      <c r="B274" s="56"/>
      <c r="C274" s="8"/>
      <c r="D274" s="22"/>
      <c r="E274" s="23"/>
      <c r="F274" s="8"/>
      <c r="G274" s="8"/>
      <c r="H274" s="27"/>
      <c r="I274" s="6"/>
      <c r="J274" s="17"/>
    </row>
    <row r="275" spans="1:10">
      <c r="A275" s="11"/>
      <c r="B275" s="56"/>
      <c r="C275" s="8"/>
      <c r="D275" s="22"/>
      <c r="E275" s="23"/>
      <c r="F275" s="8"/>
      <c r="G275" s="8"/>
      <c r="H275" s="27"/>
      <c r="I275" s="6"/>
      <c r="J275" s="17"/>
    </row>
    <row r="276" spans="1:10">
      <c r="A276" s="11"/>
      <c r="B276" s="56"/>
      <c r="C276" s="8"/>
      <c r="D276" s="22"/>
      <c r="E276" s="23"/>
      <c r="F276" s="8"/>
      <c r="G276" s="8"/>
      <c r="H276" s="27"/>
      <c r="I276" s="6"/>
      <c r="J276" s="17"/>
    </row>
    <row r="277" spans="1:10">
      <c r="A277" s="11"/>
      <c r="B277" s="56"/>
      <c r="C277" s="8"/>
      <c r="D277" s="22"/>
      <c r="E277" s="23"/>
      <c r="F277" s="8"/>
      <c r="G277" s="8"/>
      <c r="H277" s="27"/>
      <c r="I277" s="6"/>
      <c r="J277" s="17"/>
    </row>
    <row r="278" spans="1:10">
      <c r="A278" s="11"/>
      <c r="B278" s="56"/>
      <c r="C278" s="8"/>
      <c r="D278" s="22"/>
      <c r="E278" s="23"/>
      <c r="F278" s="24"/>
      <c r="G278" s="25"/>
      <c r="H278" s="27"/>
      <c r="I278" s="26"/>
      <c r="J278" s="21"/>
    </row>
    <row r="279" spans="1:10">
      <c r="A279" s="1"/>
      <c r="B279" s="56"/>
      <c r="C279" s="8"/>
      <c r="D279" s="22"/>
      <c r="H279" s="1"/>
    </row>
    <row r="280" spans="1:10">
      <c r="A280" s="1"/>
      <c r="H280" s="1"/>
    </row>
    <row r="281" spans="1:10">
      <c r="A281" s="1"/>
      <c r="H281" s="1"/>
    </row>
    <row r="282" spans="1:10">
      <c r="A282" s="1"/>
      <c r="H282" s="1"/>
    </row>
    <row r="283" spans="1:10">
      <c r="A283" s="1"/>
      <c r="H283" s="1"/>
    </row>
    <row r="284" spans="1:10">
      <c r="A284" s="1"/>
      <c r="H284" s="1"/>
    </row>
    <row r="285" spans="1:10">
      <c r="A285" s="1"/>
      <c r="H285" s="1"/>
    </row>
    <row r="286" spans="1:10">
      <c r="A286" s="1"/>
      <c r="H286" s="1"/>
    </row>
    <row r="287" spans="1:10">
      <c r="A287" s="1"/>
      <c r="H287" s="1"/>
    </row>
    <row r="288" spans="1:10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  <c r="H414" s="1"/>
    </row>
    <row r="415" spans="1:8">
      <c r="A415" s="1"/>
      <c r="H415" s="1"/>
    </row>
    <row r="416" spans="1:8">
      <c r="A416" s="1"/>
      <c r="H416" s="1"/>
    </row>
    <row r="417" spans="1:8">
      <c r="A417" s="1"/>
      <c r="H417" s="1"/>
    </row>
    <row r="418" spans="1:8">
      <c r="A418" s="1"/>
      <c r="H418" s="1"/>
    </row>
    <row r="419" spans="1:8">
      <c r="A419" s="1"/>
      <c r="H419" s="1"/>
    </row>
    <row r="420" spans="1:8">
      <c r="A420" s="1"/>
      <c r="H420" s="1"/>
    </row>
    <row r="421" spans="1:8">
      <c r="A421" s="1"/>
      <c r="H421" s="1"/>
    </row>
    <row r="422" spans="1:8">
      <c r="A422" s="1"/>
      <c r="H422" s="1"/>
    </row>
    <row r="423" spans="1:8">
      <c r="A423" s="1"/>
      <c r="H423" s="1"/>
    </row>
    <row r="424" spans="1:8">
      <c r="A424" s="1"/>
      <c r="H424" s="1"/>
    </row>
    <row r="425" spans="1:8">
      <c r="A425" s="1"/>
      <c r="H425" s="1"/>
    </row>
    <row r="426" spans="1:8">
      <c r="A426" s="1"/>
      <c r="H426" s="1"/>
    </row>
    <row r="427" spans="1:8">
      <c r="A427" s="1"/>
      <c r="H427" s="1"/>
    </row>
    <row r="428" spans="1:8">
      <c r="A428" s="1"/>
      <c r="H428" s="1"/>
    </row>
    <row r="429" spans="1:8">
      <c r="A429" s="1"/>
      <c r="H429" s="1"/>
    </row>
    <row r="430" spans="1:8">
      <c r="A430" s="1"/>
      <c r="H430" s="1"/>
    </row>
    <row r="431" spans="1:8">
      <c r="A431" s="1"/>
      <c r="H431" s="1"/>
    </row>
    <row r="432" spans="1:8">
      <c r="A432" s="1"/>
      <c r="H432" s="1"/>
    </row>
    <row r="433" spans="1:8">
      <c r="A433" s="1"/>
      <c r="H433" s="1"/>
    </row>
    <row r="434" spans="1:8">
      <c r="A434" s="1"/>
      <c r="H434" s="1"/>
    </row>
    <row r="435" spans="1:8">
      <c r="A435" s="1"/>
      <c r="H435" s="1"/>
    </row>
    <row r="436" spans="1:8">
      <c r="A436" s="1"/>
      <c r="H436" s="1"/>
    </row>
    <row r="437" spans="1:8">
      <c r="A437" s="1"/>
      <c r="H437" s="1"/>
    </row>
    <row r="438" spans="1:8">
      <c r="A438" s="1"/>
      <c r="H438" s="1"/>
    </row>
    <row r="439" spans="1:8">
      <c r="A439" s="1"/>
      <c r="H439" s="1"/>
    </row>
    <row r="440" spans="1:8">
      <c r="A440" s="1"/>
      <c r="H440" s="1"/>
    </row>
    <row r="441" spans="1:8">
      <c r="A441" s="1"/>
      <c r="H441" s="1"/>
    </row>
    <row r="442" spans="1:8">
      <c r="A442" s="1"/>
      <c r="H442" s="1"/>
    </row>
    <row r="443" spans="1:8">
      <c r="A443" s="1"/>
      <c r="H443" s="1"/>
    </row>
    <row r="444" spans="1:8">
      <c r="A444" s="1"/>
      <c r="H444" s="1"/>
    </row>
    <row r="445" spans="1:8">
      <c r="A445" s="1"/>
      <c r="H445" s="1"/>
    </row>
    <row r="446" spans="1:8">
      <c r="A446" s="1"/>
      <c r="H446" s="1"/>
    </row>
    <row r="447" spans="1:8">
      <c r="A447" s="1"/>
      <c r="H447" s="1"/>
    </row>
    <row r="448" spans="1:8">
      <c r="A448" s="1"/>
      <c r="H448" s="1"/>
    </row>
    <row r="449" spans="1:8">
      <c r="A449" s="1"/>
      <c r="H449" s="1"/>
    </row>
    <row r="450" spans="1:8">
      <c r="A450" s="1"/>
      <c r="H450" s="1"/>
    </row>
    <row r="451" spans="1:8">
      <c r="A451" s="1"/>
      <c r="H451" s="1"/>
    </row>
    <row r="452" spans="1:8">
      <c r="A452" s="1"/>
      <c r="H452" s="1"/>
    </row>
    <row r="453" spans="1:8">
      <c r="A453" s="1"/>
      <c r="H453" s="1"/>
    </row>
    <row r="454" spans="1:8">
      <c r="A454" s="1"/>
      <c r="H454" s="1"/>
    </row>
    <row r="455" spans="1:8">
      <c r="A455" s="1"/>
      <c r="H455" s="1"/>
    </row>
    <row r="456" spans="1:8">
      <c r="A456" s="1"/>
      <c r="H456" s="1"/>
    </row>
    <row r="457" spans="1:8">
      <c r="A457" s="1"/>
      <c r="H457" s="1"/>
    </row>
    <row r="458" spans="1:8">
      <c r="A458" s="1"/>
      <c r="H458" s="1"/>
    </row>
    <row r="459" spans="1:8">
      <c r="A459" s="1"/>
      <c r="H459" s="1"/>
    </row>
    <row r="460" spans="1:8">
      <c r="A460" s="1"/>
      <c r="H460" s="1"/>
    </row>
    <row r="461" spans="1:8">
      <c r="A461" s="1"/>
      <c r="H461" s="1"/>
    </row>
    <row r="462" spans="1:8">
      <c r="A462" s="1"/>
      <c r="H462" s="1"/>
    </row>
    <row r="463" spans="1:8">
      <c r="A463" s="1"/>
      <c r="H463" s="1"/>
    </row>
    <row r="464" spans="1:8">
      <c r="A464" s="1"/>
      <c r="H464" s="1"/>
    </row>
    <row r="465" spans="1:8">
      <c r="A465" s="1"/>
      <c r="H465" s="1"/>
    </row>
    <row r="466" spans="1:8">
      <c r="A466" s="1"/>
      <c r="H466" s="1"/>
    </row>
    <row r="467" spans="1:8">
      <c r="A467" s="1"/>
      <c r="H467" s="1"/>
    </row>
    <row r="468" spans="1:8">
      <c r="A468" s="1"/>
      <c r="H468" s="1"/>
    </row>
    <row r="469" spans="1:8">
      <c r="A469" s="1"/>
      <c r="H469" s="1"/>
    </row>
    <row r="470" spans="1:8">
      <c r="A470" s="1"/>
      <c r="H470" s="1"/>
    </row>
    <row r="471" spans="1:8">
      <c r="A471" s="1"/>
      <c r="H471" s="1"/>
    </row>
    <row r="472" spans="1:8">
      <c r="A472" s="1"/>
      <c r="H472" s="1"/>
    </row>
    <row r="473" spans="1:8">
      <c r="A473" s="1"/>
      <c r="H473" s="1"/>
    </row>
    <row r="474" spans="1:8">
      <c r="A474" s="1"/>
      <c r="H474" s="1"/>
    </row>
    <row r="475" spans="1:8">
      <c r="A475" s="1"/>
      <c r="H475" s="1"/>
    </row>
    <row r="476" spans="1:8">
      <c r="A476" s="1"/>
      <c r="H476" s="1"/>
    </row>
    <row r="477" spans="1:8">
      <c r="A477" s="1"/>
      <c r="H477" s="1"/>
    </row>
    <row r="478" spans="1:8">
      <c r="A478" s="1"/>
      <c r="H478" s="1"/>
    </row>
    <row r="479" spans="1:8">
      <c r="A479" s="1"/>
      <c r="H479" s="1"/>
    </row>
    <row r="480" spans="1:8">
      <c r="A480" s="1"/>
      <c r="H480" s="1"/>
    </row>
    <row r="481" spans="1:8">
      <c r="A481" s="1"/>
      <c r="H481" s="1"/>
    </row>
    <row r="482" spans="1:8">
      <c r="A482" s="1"/>
      <c r="H482" s="1"/>
    </row>
    <row r="483" spans="1:8">
      <c r="A483" s="1"/>
      <c r="H483" s="1"/>
    </row>
    <row r="484" spans="1:8">
      <c r="A484" s="1"/>
      <c r="H484" s="1"/>
    </row>
    <row r="485" spans="1:8">
      <c r="A485" s="1"/>
      <c r="H485" s="1"/>
    </row>
    <row r="486" spans="1:8">
      <c r="A486" s="1"/>
      <c r="H486" s="1"/>
    </row>
    <row r="487" spans="1:8">
      <c r="A487" s="1"/>
      <c r="H487" s="1"/>
    </row>
    <row r="488" spans="1:8">
      <c r="A488" s="1"/>
      <c r="H488" s="1"/>
    </row>
    <row r="489" spans="1:8">
      <c r="A489" s="1"/>
      <c r="H489" s="1"/>
    </row>
    <row r="490" spans="1:8">
      <c r="A490" s="1"/>
      <c r="H490" s="1"/>
    </row>
    <row r="491" spans="1:8">
      <c r="A491" s="1"/>
      <c r="H491" s="1"/>
    </row>
    <row r="492" spans="1:8">
      <c r="A492" s="1"/>
      <c r="H492" s="1"/>
    </row>
    <row r="493" spans="1:8">
      <c r="A493" s="1"/>
      <c r="H493" s="1"/>
    </row>
    <row r="494" spans="1:8">
      <c r="A494" s="1"/>
      <c r="H494" s="1"/>
    </row>
    <row r="495" spans="1:8">
      <c r="A495" s="1"/>
      <c r="H495" s="1"/>
    </row>
    <row r="496" spans="1:8">
      <c r="A496" s="1"/>
      <c r="H496" s="1"/>
    </row>
    <row r="497" spans="1:8">
      <c r="A497" s="1"/>
      <c r="H497" s="1"/>
    </row>
    <row r="498" spans="1:8">
      <c r="A498" s="1"/>
      <c r="H498" s="1"/>
    </row>
    <row r="499" spans="1:8">
      <c r="A499" s="1"/>
      <c r="H499" s="1"/>
    </row>
    <row r="500" spans="1:8">
      <c r="A500" s="1"/>
      <c r="H500" s="1"/>
    </row>
    <row r="501" spans="1:8">
      <c r="A501" s="1"/>
      <c r="H501" s="1"/>
    </row>
    <row r="502" spans="1:8">
      <c r="A502" s="1"/>
      <c r="H502" s="1"/>
    </row>
    <row r="503" spans="1:8">
      <c r="A503" s="1"/>
      <c r="H503" s="1"/>
    </row>
    <row r="504" spans="1:8">
      <c r="A504" s="1"/>
      <c r="H504" s="1"/>
    </row>
    <row r="505" spans="1:8">
      <c r="A505" s="1"/>
      <c r="H505" s="1"/>
    </row>
    <row r="506" spans="1:8">
      <c r="A506" s="1"/>
      <c r="H506" s="1"/>
    </row>
    <row r="507" spans="1:8">
      <c r="A507" s="1"/>
      <c r="H507" s="1"/>
    </row>
    <row r="508" spans="1:8">
      <c r="A508" s="1"/>
      <c r="H508" s="1"/>
    </row>
    <row r="509" spans="1:8">
      <c r="A509" s="1"/>
      <c r="H509" s="1"/>
    </row>
    <row r="510" spans="1:8">
      <c r="A510" s="1"/>
      <c r="H510" s="1"/>
    </row>
    <row r="511" spans="1:8">
      <c r="A511" s="1"/>
      <c r="H511" s="1"/>
    </row>
    <row r="512" spans="1:8">
      <c r="A512" s="1"/>
      <c r="H512" s="1"/>
    </row>
    <row r="513" spans="1:8">
      <c r="A513" s="1"/>
      <c r="H513" s="1"/>
    </row>
    <row r="514" spans="1:8">
      <c r="A514" s="1"/>
      <c r="H514" s="1"/>
    </row>
    <row r="515" spans="1:8">
      <c r="A515" s="1"/>
      <c r="H515" s="1"/>
    </row>
    <row r="516" spans="1:8">
      <c r="A516" s="1"/>
      <c r="H516" s="1"/>
    </row>
  </sheetData>
  <mergeCells count="19">
    <mergeCell ref="D147:K147"/>
    <mergeCell ref="D153:K153"/>
    <mergeCell ref="D186:K186"/>
    <mergeCell ref="D190:K190"/>
    <mergeCell ref="D192:K192"/>
    <mergeCell ref="D111:K111"/>
    <mergeCell ref="D114:K114"/>
    <mergeCell ref="D123:K123"/>
    <mergeCell ref="D126:K126"/>
    <mergeCell ref="D131:K131"/>
    <mergeCell ref="D41:K41"/>
    <mergeCell ref="D90:K90"/>
    <mergeCell ref="D103:K103"/>
    <mergeCell ref="D107:K107"/>
    <mergeCell ref="C1:K3"/>
    <mergeCell ref="D10:K10"/>
    <mergeCell ref="D19:K19"/>
    <mergeCell ref="D29:K29"/>
    <mergeCell ref="D32:K32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239"/>
  <sheetViews>
    <sheetView view="pageBreakPreview" zoomScaleSheetLayoutView="100" workbookViewId="0">
      <selection activeCell="C1" sqref="C1:K3"/>
    </sheetView>
  </sheetViews>
  <sheetFormatPr defaultColWidth="17.85546875" defaultRowHeight="15"/>
  <cols>
    <col min="1" max="1" width="4.85546875" style="5" customWidth="1"/>
    <col min="2" max="2" width="23" style="13" customWidth="1"/>
    <col min="3" max="3" width="7.85546875" style="13" customWidth="1"/>
    <col min="4" max="4" width="8.42578125" style="13" customWidth="1"/>
    <col min="5" max="5" width="6.5703125" style="13" customWidth="1"/>
    <col min="6" max="6" width="9.85546875" style="13" customWidth="1"/>
    <col min="7" max="7" width="7" style="13" customWidth="1"/>
    <col min="8" max="8" width="1.28515625" style="13" customWidth="1"/>
    <col min="9" max="9" width="8.7109375" style="4" customWidth="1"/>
    <col min="10" max="10" width="10.5703125" style="14" customWidth="1"/>
    <col min="11" max="11" width="4.85546875" style="15" customWidth="1"/>
    <col min="12" max="250" width="9.140625" style="13" customWidth="1"/>
    <col min="251" max="251" width="5.7109375" style="13" customWidth="1"/>
    <col min="252" max="255" width="9.140625" style="13" hidden="1" customWidth="1"/>
    <col min="256" max="16384" width="17.85546875" style="13"/>
  </cols>
  <sheetData>
    <row r="1" spans="1:11" ht="15" customHeight="1">
      <c r="A1" s="217" t="s">
        <v>5</v>
      </c>
      <c r="B1" s="217"/>
      <c r="C1" s="216" t="s">
        <v>175</v>
      </c>
      <c r="D1" s="216"/>
      <c r="E1" s="216"/>
      <c r="F1" s="216"/>
      <c r="G1" s="216"/>
      <c r="H1" s="216"/>
      <c r="I1" s="216"/>
      <c r="J1" s="216"/>
      <c r="K1" s="216"/>
    </row>
    <row r="2" spans="1:11" ht="15" customHeight="1">
      <c r="C2" s="216"/>
      <c r="D2" s="216"/>
      <c r="E2" s="216"/>
      <c r="F2" s="216"/>
      <c r="G2" s="216"/>
      <c r="H2" s="216"/>
      <c r="I2" s="216"/>
      <c r="J2" s="216"/>
      <c r="K2" s="216"/>
    </row>
    <row r="3" spans="1:11" ht="12" customHeight="1">
      <c r="C3" s="216"/>
      <c r="D3" s="216"/>
      <c r="E3" s="216"/>
      <c r="F3" s="216"/>
      <c r="G3" s="216"/>
      <c r="H3" s="216"/>
      <c r="I3" s="216"/>
      <c r="J3" s="216"/>
      <c r="K3" s="216"/>
    </row>
    <row r="4" spans="1:11" ht="15.75">
      <c r="D4" s="18" t="s">
        <v>19</v>
      </c>
      <c r="H4" s="30"/>
    </row>
    <row r="5" spans="1:11" ht="15" customHeight="1">
      <c r="F5" s="16"/>
    </row>
    <row r="6" spans="1:11" ht="15" customHeight="1">
      <c r="A6" s="19" t="s">
        <v>18</v>
      </c>
      <c r="B6" s="218" t="s">
        <v>20</v>
      </c>
      <c r="C6" s="218"/>
      <c r="D6" s="218"/>
      <c r="E6" s="219" t="s">
        <v>21</v>
      </c>
      <c r="F6" s="219"/>
      <c r="G6" s="219"/>
      <c r="H6" s="219"/>
      <c r="I6" s="20"/>
      <c r="J6" s="220" t="s">
        <v>15</v>
      </c>
      <c r="K6" s="220"/>
    </row>
    <row r="7" spans="1:11" ht="15.75">
      <c r="A7" s="11"/>
      <c r="B7" s="57" t="s">
        <v>78</v>
      </c>
      <c r="C7" s="1"/>
    </row>
    <row r="8" spans="1:11" ht="15.75">
      <c r="A8" s="11"/>
      <c r="B8" s="57" t="s">
        <v>52</v>
      </c>
      <c r="C8" s="1"/>
    </row>
    <row r="9" spans="1:11" ht="15.75">
      <c r="A9" s="11">
        <v>1</v>
      </c>
      <c r="B9" s="70" t="s">
        <v>145</v>
      </c>
      <c r="C9" s="1"/>
    </row>
    <row r="10" spans="1:11" ht="15.75">
      <c r="A10" s="69"/>
      <c r="B10" s="70"/>
      <c r="C10" s="71"/>
      <c r="D10" s="72"/>
      <c r="E10" s="72" t="s">
        <v>292</v>
      </c>
      <c r="F10" s="72"/>
      <c r="G10" s="72"/>
      <c r="H10" s="72"/>
      <c r="I10" s="73"/>
      <c r="J10" s="74">
        <v>338</v>
      </c>
      <c r="K10" s="75" t="s">
        <v>10</v>
      </c>
    </row>
    <row r="11" spans="1:11" ht="15.75">
      <c r="A11" s="69"/>
      <c r="B11" s="70"/>
      <c r="C11" s="71"/>
      <c r="D11" s="72"/>
      <c r="E11" s="72" t="s">
        <v>293</v>
      </c>
      <c r="F11" s="72"/>
      <c r="G11" s="72"/>
      <c r="H11" s="72"/>
      <c r="I11" s="73"/>
      <c r="J11" s="74">
        <v>84</v>
      </c>
      <c r="K11" s="75" t="s">
        <v>10</v>
      </c>
    </row>
    <row r="12" spans="1:11" ht="15.75">
      <c r="A12" s="69"/>
      <c r="B12" s="57"/>
      <c r="C12" s="71"/>
      <c r="D12" s="72"/>
      <c r="E12" s="72"/>
      <c r="F12" s="72"/>
      <c r="G12" s="72"/>
      <c r="H12" s="72"/>
      <c r="I12" s="73"/>
      <c r="J12" s="76">
        <f>SUM(J10:J11)</f>
        <v>422</v>
      </c>
      <c r="K12" s="77" t="s">
        <v>10</v>
      </c>
    </row>
    <row r="13" spans="1:11" ht="15.75">
      <c r="A13" s="69"/>
      <c r="B13" s="57"/>
      <c r="C13" s="71"/>
      <c r="D13" s="72"/>
      <c r="E13" s="72"/>
      <c r="F13" s="72"/>
      <c r="G13" s="72"/>
      <c r="H13" s="72"/>
      <c r="I13" s="73"/>
      <c r="J13" s="76"/>
      <c r="K13" s="77"/>
    </row>
    <row r="14" spans="1:11" ht="15.75">
      <c r="A14" s="69"/>
      <c r="B14" s="70" t="s">
        <v>76</v>
      </c>
      <c r="C14" s="71"/>
      <c r="D14" s="72"/>
      <c r="E14" s="72"/>
      <c r="F14" s="72"/>
      <c r="G14" s="72"/>
      <c r="H14" s="72"/>
      <c r="I14" s="73"/>
      <c r="J14" s="76"/>
      <c r="K14" s="77"/>
    </row>
    <row r="15" spans="1:11" ht="15.75">
      <c r="A15" s="69"/>
      <c r="B15" s="57" t="s">
        <v>134</v>
      </c>
      <c r="C15" s="71"/>
      <c r="D15" s="72"/>
      <c r="E15" s="72" t="s">
        <v>294</v>
      </c>
      <c r="F15" s="72"/>
      <c r="G15" s="72"/>
      <c r="H15" s="72"/>
      <c r="I15" s="73"/>
      <c r="J15" s="74">
        <v>32.5</v>
      </c>
      <c r="K15" s="75" t="s">
        <v>10</v>
      </c>
    </row>
    <row r="16" spans="1:11" ht="15.75">
      <c r="A16" s="69"/>
      <c r="B16" s="57"/>
      <c r="C16" s="71"/>
      <c r="D16" s="72"/>
      <c r="E16" s="72"/>
      <c r="F16" s="72"/>
      <c r="G16" s="72"/>
      <c r="H16" s="72"/>
      <c r="I16" s="73"/>
      <c r="J16" s="76">
        <f>SUM(J15:J15)</f>
        <v>32.5</v>
      </c>
      <c r="K16" s="77" t="s">
        <v>10</v>
      </c>
    </row>
    <row r="17" spans="1:12" ht="15.75">
      <c r="A17" s="69"/>
      <c r="B17" s="57"/>
      <c r="C17" s="71"/>
      <c r="D17" s="72"/>
      <c r="E17" s="72"/>
      <c r="F17" s="72"/>
      <c r="G17" s="72"/>
      <c r="H17" s="72"/>
      <c r="I17" s="73"/>
      <c r="J17" s="76"/>
      <c r="K17" s="77"/>
    </row>
    <row r="18" spans="1:12" ht="15.75">
      <c r="A18" s="69"/>
      <c r="B18" s="57"/>
      <c r="C18" s="71"/>
      <c r="D18" s="72"/>
      <c r="E18" s="72"/>
      <c r="F18" s="72"/>
      <c r="G18" s="72"/>
      <c r="H18" s="72"/>
      <c r="I18" s="73"/>
      <c r="J18" s="76">
        <f>J12-J16</f>
        <v>389.5</v>
      </c>
      <c r="K18" s="77" t="s">
        <v>10</v>
      </c>
    </row>
    <row r="19" spans="1:12" ht="15.75">
      <c r="A19" s="69">
        <v>2</v>
      </c>
      <c r="B19" s="70" t="s">
        <v>182</v>
      </c>
      <c r="C19" s="71"/>
      <c r="D19" s="72"/>
      <c r="E19" s="72"/>
      <c r="F19" s="72"/>
      <c r="G19" s="72"/>
      <c r="H19" s="72"/>
      <c r="I19" s="73"/>
      <c r="J19" s="76"/>
      <c r="K19" s="77"/>
    </row>
    <row r="20" spans="1:12" ht="15.75">
      <c r="A20" s="69"/>
      <c r="B20" s="70" t="s">
        <v>183</v>
      </c>
      <c r="C20" s="71"/>
      <c r="D20" s="72"/>
      <c r="E20" s="72" t="s">
        <v>295</v>
      </c>
      <c r="F20" s="72"/>
      <c r="G20" s="72"/>
      <c r="H20" s="72"/>
      <c r="I20" s="73"/>
      <c r="J20" s="74">
        <v>15.5</v>
      </c>
      <c r="K20" s="75" t="s">
        <v>22</v>
      </c>
    </row>
    <row r="21" spans="1:12" ht="15.75">
      <c r="A21" s="69"/>
      <c r="B21" s="70"/>
      <c r="C21" s="71"/>
      <c r="D21" s="72"/>
      <c r="E21" s="72"/>
      <c r="F21" s="72"/>
      <c r="G21" s="72"/>
      <c r="H21" s="72"/>
      <c r="I21" s="73"/>
      <c r="J21" s="76">
        <f>SUM(J20:J20)</f>
        <v>15.5</v>
      </c>
      <c r="K21" s="77" t="s">
        <v>22</v>
      </c>
    </row>
    <row r="22" spans="1:12" ht="15.75">
      <c r="A22" s="69"/>
      <c r="B22" s="70"/>
      <c r="C22" s="71"/>
      <c r="D22" s="72"/>
      <c r="E22" s="72"/>
      <c r="F22" s="72"/>
      <c r="G22" s="72"/>
      <c r="H22" s="72"/>
      <c r="I22" s="73"/>
      <c r="J22" s="76"/>
      <c r="K22" s="77"/>
    </row>
    <row r="23" spans="1:12" ht="15.75">
      <c r="A23" s="69">
        <v>3</v>
      </c>
      <c r="B23" s="70" t="s">
        <v>184</v>
      </c>
      <c r="C23" s="71"/>
      <c r="D23" s="72"/>
      <c r="E23" s="72"/>
      <c r="F23" s="72"/>
      <c r="G23" s="72"/>
      <c r="H23" s="72"/>
      <c r="I23" s="73"/>
      <c r="J23" s="76"/>
      <c r="K23" s="77"/>
    </row>
    <row r="24" spans="1:12" ht="15.75">
      <c r="A24" s="69"/>
      <c r="B24" s="70"/>
      <c r="C24" s="71"/>
      <c r="D24" s="72"/>
      <c r="E24" s="72" t="s">
        <v>296</v>
      </c>
      <c r="F24" s="72"/>
      <c r="G24" s="72"/>
      <c r="H24" s="72"/>
      <c r="I24" s="73"/>
      <c r="J24" s="74">
        <v>16.25</v>
      </c>
      <c r="K24" s="75" t="s">
        <v>10</v>
      </c>
    </row>
    <row r="25" spans="1:12" ht="15.75">
      <c r="A25" s="69"/>
      <c r="B25" s="57"/>
      <c r="C25" s="71"/>
      <c r="D25" s="72"/>
      <c r="E25" s="72" t="s">
        <v>153</v>
      </c>
      <c r="F25" s="72"/>
      <c r="G25" s="72"/>
      <c r="H25" s="72"/>
      <c r="I25" s="73"/>
      <c r="J25" s="74">
        <v>28</v>
      </c>
      <c r="K25" s="75" t="s">
        <v>10</v>
      </c>
    </row>
    <row r="26" spans="1:12" ht="15.75">
      <c r="A26" s="69"/>
      <c r="B26" s="57"/>
      <c r="C26" s="71"/>
      <c r="D26" s="72"/>
      <c r="E26" s="72"/>
      <c r="F26" s="72"/>
      <c r="G26" s="72"/>
      <c r="H26" s="72"/>
      <c r="I26" s="73"/>
      <c r="J26" s="76">
        <f>SUM(J24:J25)</f>
        <v>44.25</v>
      </c>
      <c r="K26" s="77" t="s">
        <v>10</v>
      </c>
    </row>
    <row r="27" spans="1:12" ht="15.75">
      <c r="A27" s="69">
        <v>4</v>
      </c>
      <c r="B27" s="70" t="s">
        <v>186</v>
      </c>
      <c r="C27" s="71"/>
      <c r="D27" s="72"/>
      <c r="E27" s="72"/>
      <c r="F27" s="72"/>
      <c r="G27" s="72"/>
      <c r="H27" s="72"/>
      <c r="I27" s="73"/>
      <c r="J27" s="74"/>
      <c r="K27" s="75"/>
    </row>
    <row r="28" spans="1:12" ht="15.75">
      <c r="A28" s="69"/>
      <c r="B28" s="70"/>
      <c r="C28" s="71"/>
      <c r="D28" s="72"/>
      <c r="E28" s="72" t="s">
        <v>177</v>
      </c>
      <c r="F28" s="72"/>
      <c r="G28" s="72"/>
      <c r="H28" s="72"/>
      <c r="I28" s="73"/>
      <c r="J28" s="178">
        <v>4</v>
      </c>
      <c r="K28" s="75" t="s">
        <v>3</v>
      </c>
    </row>
    <row r="29" spans="1:12" ht="15.75">
      <c r="A29" s="69"/>
      <c r="B29" s="70"/>
      <c r="C29" s="71"/>
      <c r="D29" s="72"/>
      <c r="E29" s="72"/>
      <c r="F29" s="72"/>
      <c r="G29" s="72"/>
      <c r="H29" s="72"/>
      <c r="I29" s="73"/>
      <c r="J29" s="178"/>
      <c r="K29" s="75"/>
    </row>
    <row r="30" spans="1:12" ht="15.75">
      <c r="A30" s="69">
        <v>5</v>
      </c>
      <c r="B30" s="70" t="s">
        <v>179</v>
      </c>
      <c r="C30" s="71"/>
      <c r="D30" s="72"/>
      <c r="E30" s="72"/>
      <c r="F30" s="72"/>
      <c r="G30" s="72"/>
      <c r="H30" s="72"/>
      <c r="I30" s="73"/>
      <c r="J30" s="76"/>
      <c r="K30" s="77"/>
    </row>
    <row r="31" spans="1:12" ht="15" customHeight="1">
      <c r="A31" s="69"/>
      <c r="B31" s="70"/>
      <c r="C31" s="71"/>
      <c r="D31" s="72"/>
      <c r="E31" s="72" t="s">
        <v>297</v>
      </c>
      <c r="F31" s="72"/>
      <c r="G31" s="72"/>
      <c r="H31" s="72"/>
      <c r="I31" s="73"/>
      <c r="J31" s="74">
        <v>168</v>
      </c>
      <c r="K31" s="75" t="s">
        <v>180</v>
      </c>
      <c r="L31" s="29"/>
    </row>
    <row r="32" spans="1:12" ht="15" customHeight="1">
      <c r="A32" s="69"/>
      <c r="B32" s="70"/>
      <c r="C32" s="71"/>
      <c r="D32" s="72"/>
      <c r="E32" s="72" t="s">
        <v>297</v>
      </c>
      <c r="F32" s="72"/>
      <c r="G32" s="72"/>
      <c r="H32" s="72"/>
      <c r="I32" s="73"/>
      <c r="J32" s="74">
        <v>168</v>
      </c>
      <c r="K32" s="75" t="s">
        <v>180</v>
      </c>
      <c r="L32" s="29"/>
    </row>
    <row r="33" spans="1:12" ht="15" customHeight="1">
      <c r="A33" s="69"/>
      <c r="B33" s="57"/>
      <c r="C33" s="71"/>
      <c r="D33" s="72"/>
      <c r="E33" s="72"/>
      <c r="F33" s="72"/>
      <c r="G33" s="72"/>
      <c r="H33" s="72"/>
      <c r="I33" s="73"/>
      <c r="J33" s="76">
        <f>SUM(J31:J32)</f>
        <v>336</v>
      </c>
      <c r="K33" s="77" t="s">
        <v>180</v>
      </c>
      <c r="L33" s="29"/>
    </row>
    <row r="34" spans="1:12" ht="15" customHeight="1">
      <c r="A34" s="69"/>
      <c r="B34" s="57"/>
      <c r="C34" s="71"/>
      <c r="D34" s="72"/>
      <c r="E34" s="72"/>
      <c r="F34" s="72"/>
      <c r="G34" s="72"/>
      <c r="H34" s="72"/>
      <c r="I34" s="73"/>
      <c r="J34" s="76"/>
      <c r="K34" s="77"/>
      <c r="L34" s="29"/>
    </row>
    <row r="35" spans="1:12" ht="15" customHeight="1">
      <c r="A35" s="69">
        <v>6</v>
      </c>
      <c r="B35" s="70" t="s">
        <v>181</v>
      </c>
      <c r="C35" s="71"/>
      <c r="D35" s="72"/>
      <c r="E35" s="72"/>
      <c r="F35" s="72"/>
      <c r="G35" s="72"/>
      <c r="H35" s="72"/>
      <c r="I35" s="73"/>
      <c r="J35" s="76"/>
      <c r="K35" s="77"/>
      <c r="L35" s="29"/>
    </row>
    <row r="36" spans="1:12" ht="15" customHeight="1">
      <c r="A36" s="69"/>
      <c r="B36" s="70"/>
      <c r="C36" s="71"/>
      <c r="D36" s="72"/>
      <c r="E36" s="72" t="s">
        <v>298</v>
      </c>
      <c r="F36" s="72"/>
      <c r="G36" s="72"/>
      <c r="H36" s="72"/>
      <c r="I36" s="73"/>
      <c r="J36" s="74">
        <v>642</v>
      </c>
      <c r="K36" s="75" t="s">
        <v>10</v>
      </c>
      <c r="L36" s="29"/>
    </row>
    <row r="37" spans="1:12" ht="15" customHeight="1">
      <c r="A37" s="69"/>
      <c r="B37" s="70"/>
      <c r="C37" s="71"/>
      <c r="D37" s="72"/>
      <c r="E37" s="72" t="s">
        <v>298</v>
      </c>
      <c r="F37" s="72"/>
      <c r="G37" s="72"/>
      <c r="H37" s="72"/>
      <c r="I37" s="73"/>
      <c r="J37" s="74">
        <v>642</v>
      </c>
      <c r="K37" s="75" t="s">
        <v>10</v>
      </c>
      <c r="L37" s="29"/>
    </row>
    <row r="38" spans="1:12" ht="15" customHeight="1">
      <c r="A38" s="69"/>
      <c r="B38" s="70"/>
      <c r="C38" s="71"/>
      <c r="D38" s="72"/>
      <c r="E38" s="72"/>
      <c r="F38" s="72"/>
      <c r="G38" s="72"/>
      <c r="H38" s="72"/>
      <c r="I38" s="73"/>
      <c r="J38" s="76">
        <f>SUM(J36:J37)</f>
        <v>1284</v>
      </c>
      <c r="K38" s="77" t="s">
        <v>10</v>
      </c>
      <c r="L38" s="29"/>
    </row>
    <row r="39" spans="1:12" ht="15" customHeight="1">
      <c r="A39" s="69"/>
      <c r="B39" s="57"/>
      <c r="C39" s="71"/>
      <c r="D39" s="72"/>
      <c r="E39" s="72"/>
      <c r="F39" s="72"/>
      <c r="G39" s="72"/>
      <c r="H39" s="72"/>
      <c r="I39" s="73"/>
      <c r="J39" s="76"/>
      <c r="K39" s="77"/>
      <c r="L39" s="29"/>
    </row>
    <row r="40" spans="1:12" ht="15" customHeight="1">
      <c r="A40" s="69"/>
      <c r="B40" s="57" t="s">
        <v>188</v>
      </c>
      <c r="C40" s="71"/>
      <c r="D40" s="72"/>
      <c r="E40" s="72"/>
      <c r="F40" s="72"/>
      <c r="G40" s="72"/>
      <c r="H40" s="72"/>
      <c r="I40" s="73"/>
      <c r="J40" s="74"/>
      <c r="K40" s="75"/>
      <c r="L40" s="29"/>
    </row>
    <row r="41" spans="1:12" ht="15" customHeight="1">
      <c r="A41" s="69">
        <v>1</v>
      </c>
      <c r="B41" s="70" t="s">
        <v>189</v>
      </c>
      <c r="C41" s="71"/>
      <c r="D41" s="72"/>
      <c r="E41" s="72"/>
      <c r="F41" s="72"/>
      <c r="G41" s="72"/>
      <c r="H41" s="72"/>
      <c r="I41" s="73"/>
      <c r="J41" s="74"/>
      <c r="K41" s="75"/>
      <c r="L41" s="29"/>
    </row>
    <row r="42" spans="1:12" ht="15" customHeight="1">
      <c r="A42" s="69"/>
      <c r="B42" s="70"/>
      <c r="C42" s="71"/>
      <c r="D42" s="72"/>
      <c r="E42" s="72" t="s">
        <v>152</v>
      </c>
      <c r="F42" s="72"/>
      <c r="G42" s="72"/>
      <c r="H42" s="72"/>
      <c r="I42" s="73"/>
      <c r="J42" s="74">
        <f>1*20*20</f>
        <v>400</v>
      </c>
      <c r="K42" s="75" t="s">
        <v>10</v>
      </c>
      <c r="L42" s="29"/>
    </row>
    <row r="43" spans="1:12" ht="15" customHeight="1">
      <c r="A43" s="69"/>
      <c r="B43" s="70"/>
      <c r="C43" s="71"/>
      <c r="D43" s="72"/>
      <c r="E43" s="72" t="s">
        <v>152</v>
      </c>
      <c r="F43" s="72"/>
      <c r="G43" s="72"/>
      <c r="H43" s="72"/>
      <c r="I43" s="73"/>
      <c r="J43" s="74">
        <f>1*20*20</f>
        <v>400</v>
      </c>
      <c r="K43" s="75" t="s">
        <v>10</v>
      </c>
      <c r="L43" s="29"/>
    </row>
    <row r="44" spans="1:12" ht="15" customHeight="1">
      <c r="A44" s="69"/>
      <c r="B44" s="70"/>
      <c r="C44" s="71"/>
      <c r="D44" s="72"/>
      <c r="E44" s="72"/>
      <c r="F44" s="72"/>
      <c r="G44" s="72"/>
      <c r="H44" s="72"/>
      <c r="I44" s="73"/>
      <c r="J44" s="76">
        <f>SUM(J42:J43)</f>
        <v>800</v>
      </c>
      <c r="K44" s="77" t="s">
        <v>10</v>
      </c>
      <c r="L44" s="29"/>
    </row>
    <row r="45" spans="1:12" ht="15" customHeight="1">
      <c r="A45" s="69"/>
      <c r="B45" s="57"/>
      <c r="C45" s="71"/>
      <c r="D45" s="72"/>
      <c r="E45" s="72"/>
      <c r="F45" s="72"/>
      <c r="G45" s="72"/>
      <c r="H45" s="72"/>
      <c r="I45" s="73"/>
      <c r="J45" s="76"/>
      <c r="K45" s="77"/>
      <c r="L45" s="29"/>
    </row>
    <row r="46" spans="1:12" ht="15" customHeight="1">
      <c r="A46" s="69">
        <v>2</v>
      </c>
      <c r="B46" s="70" t="s">
        <v>192</v>
      </c>
      <c r="C46" s="71"/>
      <c r="D46" s="72"/>
      <c r="E46" s="72"/>
      <c r="F46" s="72"/>
      <c r="G46" s="72"/>
      <c r="H46" s="72"/>
      <c r="I46" s="73"/>
      <c r="J46" s="74"/>
      <c r="K46" s="75"/>
      <c r="L46" s="29"/>
    </row>
    <row r="47" spans="1:12" ht="15" customHeight="1">
      <c r="A47" s="69"/>
      <c r="B47" s="70"/>
      <c r="C47" s="71"/>
      <c r="D47" s="72"/>
      <c r="E47" s="72" t="s">
        <v>152</v>
      </c>
      <c r="F47" s="72"/>
      <c r="G47" s="72"/>
      <c r="H47" s="72"/>
      <c r="I47" s="73"/>
      <c r="J47" s="74">
        <f>1*20*20</f>
        <v>400</v>
      </c>
      <c r="K47" s="75" t="s">
        <v>10</v>
      </c>
      <c r="L47" s="29"/>
    </row>
    <row r="48" spans="1:12" ht="15" customHeight="1">
      <c r="A48" s="69"/>
      <c r="B48" s="70"/>
      <c r="C48" s="71"/>
      <c r="D48" s="72"/>
      <c r="E48" s="72" t="s">
        <v>193</v>
      </c>
      <c r="F48" s="72"/>
      <c r="G48" s="72"/>
      <c r="H48" s="72"/>
      <c r="I48" s="73"/>
      <c r="J48" s="74">
        <f>2*(20+20)*0.5</f>
        <v>40</v>
      </c>
      <c r="K48" s="75" t="s">
        <v>10</v>
      </c>
      <c r="L48" s="29"/>
    </row>
    <row r="49" spans="1:12" ht="15" customHeight="1">
      <c r="A49" s="69"/>
      <c r="B49" s="70"/>
      <c r="C49" s="71"/>
      <c r="D49" s="72"/>
      <c r="E49" s="72"/>
      <c r="F49" s="72"/>
      <c r="G49" s="72"/>
      <c r="H49" s="72"/>
      <c r="I49" s="73"/>
      <c r="J49" s="76">
        <f>SUM(J47:J48)</f>
        <v>440</v>
      </c>
      <c r="K49" s="77" t="s">
        <v>10</v>
      </c>
      <c r="L49" s="29"/>
    </row>
    <row r="50" spans="1:12" ht="15" customHeight="1">
      <c r="A50" s="69">
        <v>3</v>
      </c>
      <c r="B50" s="70" t="s">
        <v>195</v>
      </c>
      <c r="C50" s="71"/>
      <c r="D50" s="72"/>
      <c r="E50" s="72"/>
      <c r="F50" s="72"/>
      <c r="G50" s="72"/>
      <c r="H50" s="72"/>
      <c r="I50" s="73"/>
      <c r="J50" s="74"/>
      <c r="K50" s="75"/>
      <c r="L50" s="29"/>
    </row>
    <row r="51" spans="1:12" ht="15" customHeight="1">
      <c r="A51" s="69"/>
      <c r="B51" s="70"/>
      <c r="C51" s="71"/>
      <c r="D51" s="72"/>
      <c r="E51" s="72" t="s">
        <v>299</v>
      </c>
      <c r="F51" s="72"/>
      <c r="G51" s="72"/>
      <c r="H51" s="72"/>
      <c r="I51" s="73"/>
      <c r="J51" s="74">
        <v>720</v>
      </c>
      <c r="K51" s="75" t="s">
        <v>10</v>
      </c>
      <c r="L51" s="29"/>
    </row>
    <row r="52" spans="1:12" ht="15" customHeight="1">
      <c r="A52" s="69"/>
      <c r="B52" s="70"/>
      <c r="C52" s="71"/>
      <c r="D52" s="72"/>
      <c r="E52" s="72" t="s">
        <v>299</v>
      </c>
      <c r="F52" s="72"/>
      <c r="G52" s="72"/>
      <c r="H52" s="72"/>
      <c r="I52" s="73"/>
      <c r="J52" s="74">
        <v>720</v>
      </c>
      <c r="K52" s="75" t="s">
        <v>10</v>
      </c>
      <c r="L52" s="29"/>
    </row>
    <row r="53" spans="1:12" ht="15" customHeight="1">
      <c r="A53" s="69"/>
      <c r="B53" s="70"/>
      <c r="C53" s="71"/>
      <c r="D53" s="72"/>
      <c r="E53" s="72" t="s">
        <v>300</v>
      </c>
      <c r="F53" s="72"/>
      <c r="G53" s="72"/>
      <c r="H53" s="72"/>
      <c r="I53" s="73"/>
      <c r="J53" s="74">
        <v>720</v>
      </c>
      <c r="K53" s="75" t="s">
        <v>10</v>
      </c>
      <c r="L53" s="29"/>
    </row>
    <row r="54" spans="1:12" ht="15" customHeight="1">
      <c r="A54" s="69"/>
      <c r="B54" s="70"/>
      <c r="C54" s="71"/>
      <c r="D54" s="72"/>
      <c r="E54" s="72"/>
      <c r="F54" s="72"/>
      <c r="G54" s="72"/>
      <c r="H54" s="72"/>
      <c r="I54" s="73"/>
      <c r="J54" s="76">
        <f>SUM(J51:J53)</f>
        <v>2160</v>
      </c>
      <c r="K54" s="77" t="s">
        <v>10</v>
      </c>
      <c r="L54" s="29"/>
    </row>
    <row r="55" spans="1:12" ht="15" customHeight="1">
      <c r="A55" s="69"/>
      <c r="B55" s="70" t="s">
        <v>76</v>
      </c>
      <c r="C55" s="71"/>
      <c r="D55" s="72"/>
      <c r="E55" s="72"/>
      <c r="F55" s="72"/>
      <c r="G55" s="72"/>
      <c r="H55" s="72"/>
      <c r="I55" s="73"/>
      <c r="J55" s="74"/>
      <c r="K55" s="75"/>
      <c r="L55" s="29"/>
    </row>
    <row r="56" spans="1:12" ht="15" customHeight="1">
      <c r="A56" s="69"/>
      <c r="B56" s="70" t="s">
        <v>134</v>
      </c>
      <c r="C56" s="71"/>
      <c r="D56" s="72"/>
      <c r="E56" s="72" t="s">
        <v>178</v>
      </c>
      <c r="F56" s="72"/>
      <c r="G56" s="72"/>
      <c r="H56" s="72"/>
      <c r="I56" s="73"/>
      <c r="J56" s="74">
        <f>3*4*7</f>
        <v>84</v>
      </c>
      <c r="K56" s="75" t="s">
        <v>10</v>
      </c>
      <c r="L56" s="29"/>
    </row>
    <row r="57" spans="1:12" ht="15" customHeight="1">
      <c r="A57" s="69"/>
      <c r="B57" s="70" t="s">
        <v>134</v>
      </c>
      <c r="C57" s="71"/>
      <c r="D57" s="72"/>
      <c r="E57" s="72" t="s">
        <v>168</v>
      </c>
      <c r="F57" s="72"/>
      <c r="G57" s="72"/>
      <c r="H57" s="72"/>
      <c r="I57" s="73"/>
      <c r="J57" s="74">
        <f>2*3*4</f>
        <v>24</v>
      </c>
      <c r="K57" s="75" t="s">
        <v>10</v>
      </c>
      <c r="L57" s="29"/>
    </row>
    <row r="58" spans="1:12" ht="15" customHeight="1">
      <c r="A58" s="69"/>
      <c r="B58" s="70"/>
      <c r="C58" s="71"/>
      <c r="D58" s="72"/>
      <c r="E58" s="72"/>
      <c r="F58" s="72"/>
      <c r="G58" s="72"/>
      <c r="H58" s="72"/>
      <c r="I58" s="73"/>
      <c r="J58" s="76">
        <f>SUM(J56:J57)</f>
        <v>108</v>
      </c>
      <c r="K58" s="77" t="s">
        <v>10</v>
      </c>
      <c r="L58" s="29"/>
    </row>
    <row r="59" spans="1:12" ht="15" customHeight="1">
      <c r="A59" s="69"/>
      <c r="B59" s="70"/>
      <c r="C59" s="71"/>
      <c r="D59" s="72"/>
      <c r="E59" s="72"/>
      <c r="F59" s="72"/>
      <c r="G59" s="72"/>
      <c r="H59" s="72"/>
      <c r="I59" s="73"/>
      <c r="J59" s="76"/>
      <c r="K59" s="77"/>
      <c r="L59" s="29"/>
    </row>
    <row r="60" spans="1:12" ht="15" customHeight="1">
      <c r="A60" s="69"/>
      <c r="B60" s="70"/>
      <c r="C60" s="71"/>
      <c r="D60" s="72"/>
      <c r="E60" s="72"/>
      <c r="F60" s="72"/>
      <c r="G60" s="72"/>
      <c r="H60" s="72"/>
      <c r="I60" s="73"/>
      <c r="J60" s="74">
        <f>J54-J58</f>
        <v>2052</v>
      </c>
      <c r="K60" s="75" t="s">
        <v>10</v>
      </c>
    </row>
    <row r="61" spans="1:12" ht="15" customHeight="1">
      <c r="A61" s="69"/>
      <c r="B61" s="70"/>
      <c r="C61" s="71"/>
      <c r="D61" s="72"/>
      <c r="E61" s="72"/>
      <c r="F61" s="72"/>
      <c r="G61" s="72"/>
      <c r="H61" s="72"/>
      <c r="I61" s="73"/>
      <c r="J61" s="74"/>
      <c r="K61" s="75"/>
    </row>
    <row r="62" spans="1:12" ht="15" customHeight="1">
      <c r="A62" s="69">
        <v>4</v>
      </c>
      <c r="B62" s="70" t="s">
        <v>301</v>
      </c>
      <c r="C62" s="71"/>
      <c r="D62" s="72"/>
      <c r="E62" s="72"/>
      <c r="F62" s="72"/>
      <c r="G62" s="72"/>
      <c r="H62" s="72"/>
      <c r="I62" s="73"/>
      <c r="J62" s="74"/>
      <c r="K62" s="75"/>
    </row>
    <row r="63" spans="1:12" ht="15" customHeight="1">
      <c r="A63" s="69"/>
      <c r="B63" s="70"/>
      <c r="C63" s="71"/>
      <c r="D63" s="72"/>
      <c r="E63" s="72" t="s">
        <v>302</v>
      </c>
      <c r="F63" s="72"/>
      <c r="G63" s="72"/>
      <c r="H63" s="72"/>
      <c r="I63" s="73"/>
      <c r="J63" s="74">
        <f>J18</f>
        <v>389.5</v>
      </c>
      <c r="K63" s="75" t="s">
        <v>10</v>
      </c>
    </row>
    <row r="64" spans="1:12" ht="15" customHeight="1">
      <c r="A64" s="69"/>
      <c r="B64" s="70"/>
      <c r="C64" s="71"/>
      <c r="D64" s="72"/>
      <c r="E64" s="72"/>
      <c r="F64" s="72"/>
      <c r="G64" s="72"/>
      <c r="H64" s="72"/>
      <c r="I64" s="73"/>
      <c r="J64" s="74"/>
      <c r="K64" s="75"/>
    </row>
    <row r="65" spans="1:11" ht="15" customHeight="1">
      <c r="A65" s="69"/>
      <c r="B65" s="179" t="s">
        <v>196</v>
      </c>
      <c r="C65" s="71"/>
      <c r="D65" s="72"/>
      <c r="E65" s="72"/>
      <c r="F65" s="72"/>
      <c r="G65" s="72"/>
      <c r="H65" s="72"/>
      <c r="I65" s="73"/>
      <c r="J65" s="74"/>
      <c r="K65" s="75"/>
    </row>
    <row r="66" spans="1:11" ht="15" customHeight="1">
      <c r="A66" s="69">
        <v>1</v>
      </c>
      <c r="B66" s="70" t="s">
        <v>198</v>
      </c>
      <c r="C66" s="71"/>
      <c r="D66" s="72"/>
      <c r="E66" s="72"/>
      <c r="F66" s="72"/>
      <c r="G66" s="72"/>
      <c r="H66" s="72"/>
      <c r="I66" s="73"/>
      <c r="J66" s="74"/>
      <c r="K66" s="75"/>
    </row>
    <row r="67" spans="1:11" ht="15" customHeight="1">
      <c r="A67" s="69"/>
      <c r="B67" s="70"/>
      <c r="C67" s="71"/>
      <c r="D67" s="72"/>
      <c r="E67" s="72" t="s">
        <v>151</v>
      </c>
      <c r="F67" s="72"/>
      <c r="G67" s="72"/>
      <c r="H67" s="72"/>
      <c r="I67" s="73"/>
      <c r="J67" s="74">
        <v>2</v>
      </c>
      <c r="K67" s="75" t="s">
        <v>17</v>
      </c>
    </row>
    <row r="68" spans="1:11" ht="15" customHeight="1">
      <c r="A68" s="69"/>
      <c r="B68" s="70"/>
      <c r="C68" s="71"/>
      <c r="D68" s="72"/>
      <c r="E68" s="72"/>
      <c r="F68" s="72"/>
      <c r="G68" s="72"/>
      <c r="H68" s="72"/>
      <c r="I68" s="73"/>
      <c r="J68" s="74"/>
      <c r="K68" s="75"/>
    </row>
    <row r="69" spans="1:11" ht="15" customHeight="1">
      <c r="A69" s="69">
        <v>2</v>
      </c>
      <c r="B69" s="70" t="s">
        <v>199</v>
      </c>
      <c r="C69" s="71"/>
      <c r="D69" s="72"/>
      <c r="E69" s="72"/>
      <c r="F69" s="72"/>
      <c r="G69" s="72"/>
      <c r="H69" s="72"/>
      <c r="I69" s="73"/>
      <c r="J69" s="74"/>
      <c r="K69" s="75"/>
    </row>
    <row r="70" spans="1:11" ht="15" customHeight="1">
      <c r="A70" s="69"/>
      <c r="B70" s="70"/>
      <c r="C70" s="71"/>
      <c r="D70" s="72"/>
      <c r="E70" s="72" t="s">
        <v>151</v>
      </c>
      <c r="F70" s="72"/>
      <c r="G70" s="72"/>
      <c r="H70" s="72"/>
      <c r="I70" s="73"/>
      <c r="J70" s="74">
        <v>2</v>
      </c>
      <c r="K70" s="75" t="s">
        <v>3</v>
      </c>
    </row>
    <row r="71" spans="1:11" ht="15" customHeight="1">
      <c r="A71" s="69"/>
      <c r="B71" s="70"/>
      <c r="C71" s="71"/>
      <c r="D71" s="72"/>
      <c r="E71" s="72"/>
      <c r="F71" s="72"/>
      <c r="G71" s="72"/>
      <c r="H71" s="72"/>
      <c r="I71" s="73"/>
      <c r="J71" s="74"/>
      <c r="K71" s="75"/>
    </row>
    <row r="72" spans="1:11" ht="15" customHeight="1">
      <c r="A72" s="69"/>
      <c r="B72" s="70"/>
      <c r="C72" s="71"/>
      <c r="D72" s="72"/>
      <c r="E72" s="72"/>
      <c r="F72" s="72"/>
      <c r="G72" s="72"/>
      <c r="H72" s="72"/>
      <c r="I72" s="73"/>
      <c r="J72" s="74"/>
      <c r="K72" s="75"/>
    </row>
    <row r="73" spans="1:11" ht="15" customHeight="1">
      <c r="A73" s="69">
        <v>3</v>
      </c>
      <c r="B73" s="70" t="s">
        <v>200</v>
      </c>
      <c r="C73" s="71"/>
      <c r="D73" s="72"/>
      <c r="E73" s="72"/>
      <c r="F73" s="72"/>
      <c r="G73" s="72"/>
      <c r="H73" s="72"/>
      <c r="I73" s="73"/>
      <c r="J73" s="74"/>
      <c r="K73" s="75"/>
    </row>
    <row r="74" spans="1:11" ht="15" customHeight="1">
      <c r="A74" s="69"/>
      <c r="B74" s="70"/>
      <c r="C74" s="71"/>
      <c r="D74" s="72"/>
      <c r="E74" s="72" t="s">
        <v>187</v>
      </c>
      <c r="F74" s="72"/>
      <c r="G74" s="72"/>
      <c r="H74" s="72"/>
      <c r="I74" s="73"/>
      <c r="J74" s="74">
        <v>6</v>
      </c>
      <c r="K74" s="75" t="s">
        <v>3</v>
      </c>
    </row>
    <row r="75" spans="1:11" ht="15" customHeight="1">
      <c r="A75" s="69"/>
      <c r="B75" s="57"/>
      <c r="C75" s="71"/>
      <c r="D75" s="72"/>
      <c r="E75" s="72"/>
      <c r="F75" s="72"/>
      <c r="G75" s="72"/>
      <c r="H75" s="72"/>
      <c r="I75" s="73"/>
      <c r="J75" s="76"/>
      <c r="K75" s="77"/>
    </row>
    <row r="76" spans="1:11" ht="15" customHeight="1">
      <c r="A76" s="69">
        <v>4</v>
      </c>
      <c r="B76" s="70" t="s">
        <v>201</v>
      </c>
      <c r="C76" s="71"/>
      <c r="D76" s="72"/>
      <c r="E76" s="72"/>
      <c r="F76" s="72"/>
      <c r="G76" s="72"/>
      <c r="H76" s="72"/>
      <c r="I76" s="73"/>
      <c r="J76" s="74"/>
      <c r="K76" s="75"/>
    </row>
    <row r="77" spans="1:11" ht="15" customHeight="1">
      <c r="A77" s="69"/>
      <c r="B77" s="57"/>
      <c r="C77" s="71"/>
      <c r="D77" s="72"/>
      <c r="E77" s="72" t="s">
        <v>151</v>
      </c>
      <c r="F77" s="72"/>
      <c r="G77" s="72"/>
      <c r="H77" s="72"/>
      <c r="I77" s="73"/>
      <c r="J77" s="76">
        <v>2</v>
      </c>
      <c r="K77" s="77" t="s">
        <v>3</v>
      </c>
    </row>
    <row r="78" spans="1:11" ht="15" customHeight="1">
      <c r="A78" s="78"/>
      <c r="B78" s="96"/>
      <c r="C78" s="96"/>
      <c r="D78" s="99"/>
      <c r="E78" s="100"/>
      <c r="F78" s="82"/>
      <c r="G78" s="85"/>
      <c r="H78" s="100"/>
      <c r="I78" s="85"/>
      <c r="J78" s="82"/>
      <c r="K78" s="100"/>
    </row>
    <row r="79" spans="1:11" ht="15" customHeight="1">
      <c r="A79" s="78">
        <v>5</v>
      </c>
      <c r="B79" s="96" t="s">
        <v>202</v>
      </c>
      <c r="C79" s="96"/>
      <c r="D79" s="99"/>
      <c r="E79" s="100"/>
      <c r="F79" s="82"/>
      <c r="G79" s="85"/>
      <c r="H79" s="100"/>
      <c r="I79" s="85"/>
      <c r="J79" s="82"/>
      <c r="K79" s="100"/>
    </row>
    <row r="80" spans="1:11" ht="15" customHeight="1">
      <c r="A80" s="78"/>
      <c r="B80" s="96"/>
      <c r="C80" s="96"/>
      <c r="D80" s="99"/>
      <c r="E80" s="100" t="s">
        <v>151</v>
      </c>
      <c r="F80" s="82"/>
      <c r="G80" s="85"/>
      <c r="H80" s="100"/>
      <c r="I80" s="85"/>
      <c r="J80" s="176">
        <v>2</v>
      </c>
      <c r="K80" s="81" t="s">
        <v>3</v>
      </c>
    </row>
    <row r="81" spans="1:11" ht="15" customHeight="1">
      <c r="A81" s="78"/>
      <c r="B81" s="96"/>
      <c r="C81" s="96"/>
      <c r="D81" s="99"/>
      <c r="E81" s="100"/>
      <c r="F81" s="82"/>
      <c r="G81" s="85"/>
      <c r="H81" s="100"/>
      <c r="I81" s="85"/>
      <c r="J81" s="82"/>
      <c r="K81" s="100"/>
    </row>
    <row r="82" spans="1:11" ht="15" customHeight="1">
      <c r="A82" s="78">
        <v>6</v>
      </c>
      <c r="B82" s="96" t="s">
        <v>204</v>
      </c>
      <c r="C82" s="96"/>
      <c r="D82" s="99"/>
      <c r="E82" s="100"/>
      <c r="F82" s="82"/>
      <c r="G82" s="85"/>
      <c r="H82" s="100"/>
      <c r="I82" s="85"/>
      <c r="J82" s="82"/>
      <c r="K82" s="100"/>
    </row>
    <row r="83" spans="1:11" ht="15" customHeight="1">
      <c r="A83" s="78"/>
      <c r="B83" s="96"/>
      <c r="C83" s="96"/>
      <c r="D83" s="99"/>
      <c r="E83" s="100" t="s">
        <v>177</v>
      </c>
      <c r="F83" s="82"/>
      <c r="G83" s="85"/>
      <c r="H83" s="100"/>
      <c r="I83" s="85"/>
      <c r="J83" s="99">
        <v>4</v>
      </c>
      <c r="K83" s="100" t="s">
        <v>3</v>
      </c>
    </row>
    <row r="84" spans="1:11" ht="15" customHeight="1">
      <c r="A84" s="78"/>
      <c r="B84" s="96"/>
      <c r="C84" s="96"/>
      <c r="D84" s="99"/>
      <c r="E84" s="100"/>
      <c r="F84" s="82"/>
      <c r="G84" s="85"/>
      <c r="H84" s="100"/>
      <c r="I84" s="85"/>
      <c r="J84" s="99"/>
      <c r="K84" s="100"/>
    </row>
    <row r="85" spans="1:11" ht="15" customHeight="1">
      <c r="A85" s="78">
        <v>7</v>
      </c>
      <c r="B85" s="96" t="s">
        <v>205</v>
      </c>
      <c r="C85" s="96"/>
      <c r="D85" s="99"/>
      <c r="E85" s="100"/>
      <c r="F85" s="82"/>
      <c r="G85" s="85"/>
      <c r="H85" s="100"/>
      <c r="I85" s="85"/>
      <c r="J85" s="99"/>
      <c r="K85" s="100"/>
    </row>
    <row r="86" spans="1:11" ht="15" customHeight="1">
      <c r="A86" s="78"/>
      <c r="B86" s="96"/>
      <c r="C86" s="96"/>
      <c r="D86" s="99"/>
      <c r="E86" s="100" t="s">
        <v>177</v>
      </c>
      <c r="F86" s="82"/>
      <c r="G86" s="85"/>
      <c r="H86" s="100"/>
      <c r="I86" s="85"/>
      <c r="J86" s="99">
        <v>4</v>
      </c>
      <c r="K86" s="100" t="s">
        <v>3</v>
      </c>
    </row>
    <row r="87" spans="1:11" ht="15" customHeight="1">
      <c r="A87" s="78"/>
      <c r="B87" s="96"/>
      <c r="C87" s="96"/>
      <c r="D87" s="99"/>
      <c r="E87" s="100"/>
      <c r="F87" s="82"/>
      <c r="G87" s="85"/>
      <c r="H87" s="100"/>
      <c r="I87" s="85"/>
      <c r="J87" s="99"/>
      <c r="K87" s="100"/>
    </row>
    <row r="88" spans="1:11" ht="15" customHeight="1">
      <c r="A88" s="5">
        <v>8</v>
      </c>
      <c r="B88" s="72" t="s">
        <v>206</v>
      </c>
      <c r="J88" s="74"/>
    </row>
    <row r="89" spans="1:11" ht="15" customHeight="1">
      <c r="A89" s="11"/>
      <c r="B89" s="70"/>
      <c r="C89" s="1"/>
      <c r="E89" s="72" t="s">
        <v>151</v>
      </c>
      <c r="F89" s="72"/>
      <c r="G89" s="72"/>
      <c r="H89" s="72"/>
      <c r="I89" s="73"/>
      <c r="J89" s="74">
        <v>2</v>
      </c>
      <c r="K89" s="75" t="s">
        <v>3</v>
      </c>
    </row>
    <row r="90" spans="1:11" ht="15" customHeight="1">
      <c r="A90" s="11"/>
      <c r="B90" s="65"/>
      <c r="C90" s="1"/>
      <c r="E90" s="72"/>
      <c r="F90" s="72"/>
      <c r="G90" s="72"/>
      <c r="H90" s="72"/>
      <c r="I90" s="73"/>
      <c r="J90" s="74"/>
      <c r="K90" s="75"/>
    </row>
    <row r="91" spans="1:11" ht="15" customHeight="1">
      <c r="A91" s="11">
        <v>9</v>
      </c>
      <c r="B91" s="70" t="s">
        <v>207</v>
      </c>
      <c r="C91" s="1"/>
      <c r="E91" s="72"/>
      <c r="F91" s="72"/>
      <c r="G91" s="72"/>
      <c r="H91" s="72"/>
      <c r="I91" s="73"/>
      <c r="J91" s="74"/>
      <c r="K91" s="75"/>
    </row>
    <row r="92" spans="1:11" ht="15" customHeight="1">
      <c r="A92" s="11"/>
      <c r="B92" s="70"/>
      <c r="C92" s="1"/>
      <c r="E92" s="72" t="s">
        <v>169</v>
      </c>
      <c r="F92" s="72"/>
      <c r="G92" s="72"/>
      <c r="H92" s="72"/>
      <c r="I92" s="73"/>
      <c r="J92" s="74">
        <v>5</v>
      </c>
      <c r="K92" s="75" t="s">
        <v>3</v>
      </c>
    </row>
    <row r="93" spans="1:11" ht="15" customHeight="1">
      <c r="A93" s="11"/>
      <c r="B93" s="57"/>
      <c r="C93" s="1"/>
      <c r="E93" s="72"/>
      <c r="F93" s="72"/>
      <c r="G93" s="72"/>
      <c r="H93" s="72"/>
      <c r="I93" s="73"/>
      <c r="J93" s="76"/>
      <c r="K93" s="77"/>
    </row>
    <row r="94" spans="1:11" ht="15" customHeight="1">
      <c r="A94" s="11"/>
      <c r="B94" s="57"/>
      <c r="C94" s="1"/>
      <c r="E94" s="72"/>
      <c r="F94" s="72"/>
      <c r="G94" s="72"/>
      <c r="H94" s="72"/>
      <c r="I94" s="73"/>
      <c r="J94" s="76"/>
      <c r="K94" s="77"/>
    </row>
    <row r="95" spans="1:11" ht="15" customHeight="1">
      <c r="A95" s="11">
        <v>10</v>
      </c>
      <c r="B95" s="70" t="s">
        <v>209</v>
      </c>
      <c r="C95" s="1"/>
      <c r="E95" s="72"/>
      <c r="F95" s="72"/>
      <c r="G95" s="72"/>
      <c r="H95" s="72"/>
      <c r="I95" s="73"/>
      <c r="J95" s="76"/>
      <c r="K95" s="77"/>
    </row>
    <row r="96" spans="1:11" ht="15" customHeight="1">
      <c r="A96" s="11"/>
      <c r="B96" s="57"/>
      <c r="C96" s="1"/>
      <c r="E96" s="180" t="s">
        <v>210</v>
      </c>
      <c r="F96" s="72"/>
      <c r="G96" s="72"/>
      <c r="H96" s="72"/>
      <c r="I96" s="73"/>
      <c r="J96" s="76">
        <f>1*(15+15+15+15+15+15+15+20+20+20)</f>
        <v>165</v>
      </c>
      <c r="K96" s="77" t="s">
        <v>22</v>
      </c>
    </row>
    <row r="97" spans="1:11" ht="15" customHeight="1">
      <c r="A97" s="11"/>
      <c r="B97" s="57"/>
      <c r="C97" s="1"/>
      <c r="J97" s="67"/>
    </row>
    <row r="98" spans="1:11" ht="15" customHeight="1">
      <c r="A98" s="11"/>
      <c r="B98" s="70" t="s">
        <v>208</v>
      </c>
      <c r="C98" s="1"/>
      <c r="E98" s="72"/>
      <c r="J98" s="74"/>
      <c r="K98" s="75"/>
    </row>
    <row r="99" spans="1:11" ht="15" customHeight="1">
      <c r="A99" s="11">
        <v>1</v>
      </c>
      <c r="B99" s="70" t="s">
        <v>211</v>
      </c>
      <c r="C99" s="1"/>
      <c r="E99" s="72"/>
      <c r="J99" s="74"/>
      <c r="K99" s="75"/>
    </row>
    <row r="100" spans="1:11" ht="15" customHeight="1">
      <c r="A100" s="11"/>
      <c r="B100" s="70" t="s">
        <v>212</v>
      </c>
      <c r="C100" s="1"/>
      <c r="E100" s="72" t="s">
        <v>309</v>
      </c>
      <c r="J100" s="74">
        <v>30</v>
      </c>
      <c r="K100" s="75" t="s">
        <v>22</v>
      </c>
    </row>
    <row r="101" spans="1:11" ht="15" customHeight="1">
      <c r="A101" s="11"/>
      <c r="B101" s="70"/>
      <c r="C101" s="1"/>
      <c r="E101" s="72"/>
      <c r="J101" s="76"/>
      <c r="K101" s="77"/>
    </row>
    <row r="102" spans="1:11" ht="15" customHeight="1">
      <c r="A102" s="11"/>
      <c r="B102" s="65" t="s">
        <v>213</v>
      </c>
      <c r="C102" s="1"/>
      <c r="E102" s="13" t="s">
        <v>310</v>
      </c>
      <c r="J102" s="76">
        <v>10</v>
      </c>
      <c r="K102" s="77" t="s">
        <v>22</v>
      </c>
    </row>
    <row r="103" spans="1:11" ht="15" customHeight="1">
      <c r="A103" s="69"/>
      <c r="B103" s="57"/>
      <c r="C103" s="71"/>
      <c r="D103" s="72"/>
      <c r="E103" s="72"/>
      <c r="F103" s="72"/>
      <c r="G103" s="72"/>
      <c r="H103" s="72"/>
      <c r="I103" s="73"/>
      <c r="J103" s="74"/>
      <c r="K103" s="75"/>
    </row>
    <row r="104" spans="1:11" ht="15" customHeight="1">
      <c r="A104" s="69"/>
      <c r="B104" s="70" t="s">
        <v>214</v>
      </c>
      <c r="C104" s="71"/>
      <c r="D104" s="72"/>
      <c r="E104" s="72" t="s">
        <v>311</v>
      </c>
      <c r="F104" s="72"/>
      <c r="G104" s="72"/>
      <c r="H104" s="72"/>
      <c r="I104" s="73"/>
      <c r="J104" s="74">
        <v>10</v>
      </c>
      <c r="K104" s="75" t="s">
        <v>22</v>
      </c>
    </row>
    <row r="105" spans="1:11" ht="15" customHeight="1">
      <c r="A105" s="69"/>
      <c r="B105" s="57"/>
      <c r="C105" s="71"/>
      <c r="D105" s="72"/>
      <c r="E105" s="72"/>
      <c r="F105" s="72"/>
      <c r="G105" s="72"/>
      <c r="H105" s="72"/>
      <c r="I105" s="73"/>
      <c r="J105" s="177"/>
      <c r="K105" s="77"/>
    </row>
    <row r="106" spans="1:11" ht="15" customHeight="1">
      <c r="A106" s="69"/>
      <c r="B106" s="70" t="s">
        <v>114</v>
      </c>
      <c r="C106" s="71"/>
      <c r="D106" s="72"/>
      <c r="E106" s="72" t="s">
        <v>312</v>
      </c>
      <c r="F106" s="72"/>
      <c r="G106" s="72"/>
      <c r="H106" s="72"/>
      <c r="I106" s="73"/>
      <c r="J106" s="76">
        <v>15</v>
      </c>
      <c r="K106" s="77" t="s">
        <v>22</v>
      </c>
    </row>
    <row r="107" spans="1:11" ht="15" customHeight="1">
      <c r="A107" s="69"/>
      <c r="B107" s="57"/>
      <c r="C107" s="71"/>
      <c r="D107" s="72"/>
      <c r="E107" s="72"/>
      <c r="F107" s="72"/>
      <c r="G107" s="72"/>
      <c r="H107" s="72"/>
      <c r="I107" s="73"/>
      <c r="J107" s="177"/>
      <c r="K107" s="77"/>
    </row>
    <row r="108" spans="1:11" ht="15" customHeight="1">
      <c r="A108" s="69">
        <v>2</v>
      </c>
      <c r="B108" s="57" t="s">
        <v>147</v>
      </c>
      <c r="C108" s="71"/>
      <c r="D108" s="72"/>
      <c r="E108" s="72"/>
      <c r="F108" s="72"/>
      <c r="G108" s="72"/>
      <c r="H108" s="72"/>
      <c r="I108" s="73"/>
      <c r="J108" s="177"/>
      <c r="K108" s="77"/>
    </row>
    <row r="109" spans="1:11" ht="15" customHeight="1">
      <c r="A109" s="69"/>
      <c r="B109" s="70" t="s">
        <v>120</v>
      </c>
      <c r="C109" s="71"/>
      <c r="D109" s="72"/>
      <c r="E109" s="72" t="s">
        <v>313</v>
      </c>
      <c r="F109" s="72"/>
      <c r="G109" s="72"/>
      <c r="H109" s="72"/>
      <c r="I109" s="73"/>
      <c r="J109" s="177">
        <v>3</v>
      </c>
      <c r="K109" s="77" t="s">
        <v>3</v>
      </c>
    </row>
    <row r="110" spans="1:11" ht="15" customHeight="1">
      <c r="A110" s="69"/>
      <c r="B110" s="70" t="s">
        <v>77</v>
      </c>
      <c r="C110" s="71"/>
      <c r="D110" s="72"/>
      <c r="E110" s="72" t="s">
        <v>313</v>
      </c>
      <c r="F110" s="72"/>
      <c r="G110" s="72"/>
      <c r="H110" s="72"/>
      <c r="I110" s="73"/>
      <c r="J110" s="177">
        <v>3</v>
      </c>
      <c r="K110" s="77" t="s">
        <v>3</v>
      </c>
    </row>
    <row r="111" spans="1:11" ht="15" customHeight="1">
      <c r="A111" s="69"/>
      <c r="B111" s="70" t="s">
        <v>215</v>
      </c>
      <c r="C111" s="71"/>
      <c r="D111" s="72"/>
      <c r="E111" s="72" t="s">
        <v>151</v>
      </c>
      <c r="F111" s="72"/>
      <c r="G111" s="72"/>
      <c r="H111" s="72"/>
      <c r="I111" s="73"/>
      <c r="J111" s="177">
        <v>2</v>
      </c>
      <c r="K111" s="77" t="s">
        <v>3</v>
      </c>
    </row>
    <row r="112" spans="1:11" ht="15" customHeight="1">
      <c r="A112" s="69"/>
      <c r="B112" s="70" t="s">
        <v>121</v>
      </c>
      <c r="C112" s="71"/>
      <c r="D112" s="72"/>
      <c r="E112" s="72" t="s">
        <v>151</v>
      </c>
      <c r="F112" s="72"/>
      <c r="G112" s="72"/>
      <c r="H112" s="72"/>
      <c r="I112" s="73"/>
      <c r="J112" s="177">
        <v>2</v>
      </c>
      <c r="K112" s="77" t="s">
        <v>3</v>
      </c>
    </row>
    <row r="113" spans="1:11" ht="15" customHeight="1">
      <c r="A113" s="69"/>
      <c r="B113" s="57"/>
      <c r="C113" s="71"/>
      <c r="D113" s="72"/>
      <c r="E113" s="72"/>
      <c r="F113" s="72"/>
      <c r="G113" s="72"/>
      <c r="H113" s="72"/>
      <c r="I113" s="73"/>
      <c r="J113" s="177"/>
      <c r="K113" s="77"/>
    </row>
    <row r="114" spans="1:11" ht="15" customHeight="1">
      <c r="A114" s="69"/>
      <c r="B114" s="57" t="s">
        <v>216</v>
      </c>
      <c r="C114" s="71"/>
      <c r="D114" s="72"/>
      <c r="E114" s="72"/>
      <c r="F114" s="72"/>
      <c r="G114" s="72"/>
      <c r="H114" s="72"/>
      <c r="I114" s="73"/>
      <c r="J114" s="177"/>
      <c r="K114" s="77"/>
    </row>
    <row r="115" spans="1:11" ht="15" customHeight="1">
      <c r="A115" s="69">
        <v>1</v>
      </c>
      <c r="B115" s="70" t="s">
        <v>217</v>
      </c>
      <c r="C115" s="71"/>
      <c r="D115" s="72"/>
      <c r="E115" s="72"/>
      <c r="F115" s="72"/>
      <c r="G115" s="72"/>
      <c r="H115" s="72"/>
      <c r="I115" s="73"/>
      <c r="J115" s="177"/>
      <c r="K115" s="77"/>
    </row>
    <row r="116" spans="1:11" ht="15" customHeight="1">
      <c r="A116" s="69"/>
      <c r="B116" s="57"/>
      <c r="C116" s="71"/>
      <c r="D116" s="72"/>
      <c r="E116" s="72" t="s">
        <v>222</v>
      </c>
      <c r="F116" s="72"/>
      <c r="G116" s="72"/>
      <c r="H116" s="72"/>
      <c r="I116" s="73"/>
      <c r="J116" s="177">
        <v>12</v>
      </c>
      <c r="K116" s="77" t="s">
        <v>170</v>
      </c>
    </row>
    <row r="117" spans="1:11" ht="15" customHeight="1">
      <c r="A117" s="69"/>
      <c r="B117" s="57"/>
      <c r="C117" s="71"/>
      <c r="D117" s="72"/>
      <c r="E117" s="72"/>
      <c r="F117" s="72"/>
      <c r="G117" s="72"/>
      <c r="H117" s="72"/>
      <c r="I117" s="73"/>
      <c r="J117" s="177"/>
      <c r="K117" s="77"/>
    </row>
    <row r="118" spans="1:11" ht="15" customHeight="1">
      <c r="A118" s="69">
        <v>2</v>
      </c>
      <c r="B118" s="70" t="s">
        <v>148</v>
      </c>
      <c r="C118" s="71"/>
      <c r="D118" s="72"/>
      <c r="E118" s="72"/>
      <c r="F118" s="72"/>
      <c r="G118" s="72"/>
      <c r="H118" s="72"/>
      <c r="I118" s="73"/>
      <c r="J118" s="177"/>
      <c r="K118" s="77"/>
    </row>
    <row r="119" spans="1:11" ht="15" customHeight="1">
      <c r="A119" s="69"/>
      <c r="B119" s="57"/>
      <c r="C119" s="71"/>
      <c r="D119" s="72"/>
      <c r="E119" s="72" t="s">
        <v>177</v>
      </c>
      <c r="F119" s="72"/>
      <c r="G119" s="72"/>
      <c r="H119" s="72"/>
      <c r="I119" s="73"/>
      <c r="J119" s="177">
        <v>4</v>
      </c>
      <c r="K119" s="77" t="s">
        <v>170</v>
      </c>
    </row>
    <row r="120" spans="1:11" ht="15" customHeight="1">
      <c r="A120" s="69"/>
      <c r="B120" s="57"/>
      <c r="C120" s="71"/>
      <c r="D120" s="72"/>
      <c r="E120" s="72"/>
      <c r="F120" s="72"/>
      <c r="G120" s="72"/>
      <c r="H120" s="72"/>
      <c r="I120" s="73"/>
      <c r="J120" s="177"/>
      <c r="K120" s="77"/>
    </row>
    <row r="121" spans="1:11" ht="15" customHeight="1">
      <c r="A121" s="69">
        <v>3</v>
      </c>
      <c r="B121" s="70" t="s">
        <v>218</v>
      </c>
      <c r="C121" s="71"/>
      <c r="D121" s="72"/>
      <c r="E121" s="72"/>
      <c r="F121" s="72"/>
      <c r="G121" s="72"/>
      <c r="H121" s="72"/>
      <c r="I121" s="73"/>
      <c r="J121" s="177"/>
      <c r="K121" s="77"/>
    </row>
    <row r="122" spans="1:11" ht="15" customHeight="1">
      <c r="A122" s="69"/>
      <c r="B122" s="57"/>
      <c r="C122" s="71"/>
      <c r="D122" s="72"/>
      <c r="E122" s="72" t="s">
        <v>313</v>
      </c>
      <c r="F122" s="72"/>
      <c r="G122" s="72"/>
      <c r="H122" s="72"/>
      <c r="I122" s="73"/>
      <c r="J122" s="177">
        <v>3</v>
      </c>
      <c r="K122" s="77" t="s">
        <v>3</v>
      </c>
    </row>
    <row r="123" spans="1:11" ht="15" customHeight="1">
      <c r="A123" s="69"/>
      <c r="B123" s="57"/>
      <c r="C123" s="71"/>
      <c r="D123" s="72"/>
      <c r="E123" s="72"/>
      <c r="F123" s="72"/>
      <c r="G123" s="72"/>
      <c r="H123" s="72"/>
      <c r="I123" s="73"/>
      <c r="J123" s="177"/>
      <c r="K123" s="77"/>
    </row>
    <row r="124" spans="1:11" ht="15" customHeight="1">
      <c r="A124" s="69"/>
      <c r="B124" s="57" t="s">
        <v>219</v>
      </c>
      <c r="C124" s="71"/>
      <c r="D124" s="72"/>
      <c r="E124" s="72"/>
      <c r="F124" s="72"/>
      <c r="G124" s="72"/>
      <c r="H124" s="72"/>
      <c r="I124" s="73"/>
      <c r="J124" s="177"/>
      <c r="K124" s="77"/>
    </row>
    <row r="125" spans="1:11" ht="15" customHeight="1">
      <c r="A125" s="69">
        <v>1</v>
      </c>
      <c r="B125" s="70" t="s">
        <v>220</v>
      </c>
      <c r="C125" s="71"/>
      <c r="D125" s="72"/>
      <c r="E125" s="72"/>
      <c r="F125" s="72"/>
      <c r="G125" s="72"/>
      <c r="H125" s="72"/>
      <c r="I125" s="73"/>
      <c r="J125" s="177"/>
      <c r="K125" s="77"/>
    </row>
    <row r="126" spans="1:11" ht="15" customHeight="1">
      <c r="A126" s="69"/>
      <c r="B126" s="70" t="s">
        <v>190</v>
      </c>
      <c r="C126" s="71"/>
      <c r="D126" s="72"/>
      <c r="E126" s="72" t="s">
        <v>222</v>
      </c>
      <c r="F126" s="72"/>
      <c r="G126" s="72"/>
      <c r="H126" s="72"/>
      <c r="I126" s="73"/>
      <c r="J126" s="178">
        <v>12</v>
      </c>
      <c r="K126" s="75" t="s">
        <v>3</v>
      </c>
    </row>
    <row r="127" spans="1:11" ht="15" customHeight="1">
      <c r="A127" s="69"/>
      <c r="B127" s="70" t="s">
        <v>191</v>
      </c>
      <c r="C127" s="71"/>
      <c r="D127" s="72"/>
      <c r="E127" s="72" t="s">
        <v>151</v>
      </c>
      <c r="F127" s="72"/>
      <c r="G127" s="72"/>
      <c r="H127" s="72"/>
      <c r="I127" s="73"/>
      <c r="J127" s="178">
        <v>2</v>
      </c>
      <c r="K127" s="75" t="s">
        <v>3</v>
      </c>
    </row>
    <row r="128" spans="1:11" ht="15" customHeight="1">
      <c r="A128" s="69"/>
      <c r="B128" s="70" t="s">
        <v>176</v>
      </c>
      <c r="C128" s="71"/>
      <c r="D128" s="72"/>
      <c r="E128" s="72" t="s">
        <v>197</v>
      </c>
      <c r="F128" s="72"/>
      <c r="G128" s="72"/>
      <c r="H128" s="72"/>
      <c r="I128" s="73"/>
      <c r="J128" s="178">
        <v>1</v>
      </c>
      <c r="K128" s="75" t="s">
        <v>3</v>
      </c>
    </row>
    <row r="129" spans="1:11" ht="15" customHeight="1">
      <c r="A129" s="69"/>
      <c r="B129" s="70" t="s">
        <v>221</v>
      </c>
      <c r="C129" s="71"/>
      <c r="D129" s="72"/>
      <c r="E129" s="72" t="s">
        <v>187</v>
      </c>
      <c r="F129" s="72"/>
      <c r="G129" s="72"/>
      <c r="H129" s="72"/>
      <c r="I129" s="73"/>
      <c r="J129" s="178">
        <v>6</v>
      </c>
      <c r="K129" s="75" t="s">
        <v>3</v>
      </c>
    </row>
    <row r="130" spans="1:11" ht="15" customHeight="1">
      <c r="A130" s="69"/>
      <c r="B130" s="70" t="s">
        <v>194</v>
      </c>
      <c r="C130" s="71"/>
      <c r="D130" s="72"/>
      <c r="E130" s="72" t="s">
        <v>203</v>
      </c>
      <c r="F130" s="72"/>
      <c r="G130" s="72"/>
      <c r="H130" s="72"/>
      <c r="I130" s="73"/>
      <c r="J130" s="178">
        <v>8</v>
      </c>
      <c r="K130" s="75" t="s">
        <v>3</v>
      </c>
    </row>
    <row r="131" spans="1:11" ht="15" customHeight="1">
      <c r="A131" s="69"/>
      <c r="B131" s="70" t="s">
        <v>194</v>
      </c>
      <c r="C131" s="71"/>
      <c r="D131" s="72"/>
      <c r="E131" s="72" t="s">
        <v>203</v>
      </c>
      <c r="F131" s="72"/>
      <c r="G131" s="72"/>
      <c r="H131" s="72"/>
      <c r="I131" s="73"/>
      <c r="J131" s="178">
        <v>8</v>
      </c>
      <c r="K131" s="75" t="s">
        <v>3</v>
      </c>
    </row>
    <row r="132" spans="1:11" ht="15" customHeight="1">
      <c r="A132" s="69"/>
      <c r="B132" s="70" t="s">
        <v>185</v>
      </c>
      <c r="C132" s="71"/>
      <c r="D132" s="72"/>
      <c r="E132" s="72" t="s">
        <v>203</v>
      </c>
      <c r="F132" s="72"/>
      <c r="G132" s="72"/>
      <c r="H132" s="72"/>
      <c r="I132" s="73"/>
      <c r="J132" s="178">
        <v>8</v>
      </c>
      <c r="K132" s="75" t="s">
        <v>3</v>
      </c>
    </row>
    <row r="133" spans="1:11" ht="15" customHeight="1">
      <c r="A133" s="69"/>
      <c r="B133" s="57"/>
      <c r="C133" s="71"/>
      <c r="D133" s="72"/>
      <c r="E133" s="72" t="s">
        <v>177</v>
      </c>
      <c r="F133" s="72"/>
      <c r="G133" s="72"/>
      <c r="H133" s="72"/>
      <c r="I133" s="73"/>
      <c r="J133" s="178">
        <v>4</v>
      </c>
      <c r="K133" s="75" t="s">
        <v>3</v>
      </c>
    </row>
    <row r="134" spans="1:11" ht="15" customHeight="1">
      <c r="A134" s="69"/>
      <c r="B134" s="57"/>
      <c r="C134" s="71"/>
      <c r="D134" s="72"/>
      <c r="E134" s="72"/>
      <c r="F134" s="72"/>
      <c r="G134" s="72"/>
      <c r="H134" s="72"/>
      <c r="I134" s="73"/>
      <c r="J134" s="177">
        <f>SUM(J126:J133)</f>
        <v>49</v>
      </c>
      <c r="K134" s="77" t="s">
        <v>3</v>
      </c>
    </row>
    <row r="135" spans="1:11" ht="15" customHeight="1">
      <c r="A135"/>
      <c r="B135"/>
      <c r="C135"/>
      <c r="D135"/>
      <c r="E135"/>
      <c r="F135"/>
      <c r="G135"/>
      <c r="H135"/>
      <c r="I135" s="13"/>
      <c r="J135" s="13"/>
      <c r="K135" s="13"/>
    </row>
    <row r="136" spans="1:11" ht="15" customHeight="1">
      <c r="A136" s="69"/>
      <c r="B136" s="57"/>
      <c r="C136" s="71"/>
      <c r="D136" s="72"/>
      <c r="E136" s="72"/>
      <c r="F136" s="72"/>
      <c r="G136" s="72"/>
      <c r="H136" s="72"/>
      <c r="I136" s="73"/>
      <c r="J136" s="74"/>
      <c r="K136" s="75"/>
    </row>
    <row r="137" spans="1:11" ht="15" customHeight="1">
      <c r="B137" s="9" t="s">
        <v>2</v>
      </c>
      <c r="D137" s="11"/>
      <c r="E137" s="62"/>
      <c r="I137" s="11" t="s">
        <v>0</v>
      </c>
      <c r="J137" s="122"/>
    </row>
    <row r="138" spans="1:11" ht="15" customHeight="1">
      <c r="D138" s="11"/>
      <c r="I138" s="3" t="s">
        <v>75</v>
      </c>
      <c r="J138" s="122"/>
    </row>
    <row r="139" spans="1:11" ht="15" customHeight="1">
      <c r="C139" s="11"/>
      <c r="D139" s="11"/>
      <c r="E139" s="11"/>
      <c r="I139" s="8" t="s">
        <v>1</v>
      </c>
      <c r="J139" s="139"/>
    </row>
    <row r="140" spans="1:11" ht="15" customHeight="1">
      <c r="E140" s="11"/>
      <c r="F140" s="11"/>
      <c r="G140" s="11"/>
      <c r="I140" s="138"/>
      <c r="J140" s="171"/>
      <c r="K140" s="11"/>
    </row>
    <row r="141" spans="1:11" ht="15" customHeight="1">
      <c r="E141" s="11"/>
      <c r="F141" s="11"/>
      <c r="G141" s="11"/>
      <c r="I141" s="138"/>
      <c r="J141" s="13"/>
      <c r="K141" s="11"/>
    </row>
    <row r="142" spans="1:11" ht="15" customHeight="1">
      <c r="G142" s="11"/>
      <c r="I142" s="66"/>
      <c r="J142" s="135"/>
    </row>
    <row r="143" spans="1:11" ht="15" customHeight="1">
      <c r="I143" s="66"/>
      <c r="J143" s="136"/>
    </row>
    <row r="144" spans="1:11" ht="15" customHeight="1">
      <c r="I144" s="66"/>
      <c r="J144" s="137"/>
    </row>
    <row r="145" spans="9:11" ht="15" customHeight="1">
      <c r="I145" s="13"/>
      <c r="J145" s="13"/>
      <c r="K145" s="13"/>
    </row>
    <row r="146" spans="9:11" ht="15" customHeight="1">
      <c r="I146" s="13"/>
      <c r="J146" s="13"/>
      <c r="K146" s="13"/>
    </row>
    <row r="147" spans="9:11" ht="15" customHeight="1">
      <c r="I147" s="13"/>
      <c r="J147" s="13"/>
      <c r="K147" s="13"/>
    </row>
    <row r="148" spans="9:11" ht="15" customHeight="1">
      <c r="I148" s="13"/>
      <c r="J148" s="139"/>
    </row>
    <row r="149" spans="9:11" ht="15" customHeight="1">
      <c r="I149" s="13"/>
      <c r="J149" s="140"/>
    </row>
    <row r="150" spans="9:11" ht="15" customHeight="1">
      <c r="J150" s="139"/>
    </row>
    <row r="151" spans="9:11" ht="15" customHeight="1">
      <c r="J151" s="32"/>
    </row>
    <row r="152" spans="9:11" ht="15" customHeight="1">
      <c r="J152" s="64"/>
    </row>
    <row r="153" spans="9:11" ht="15" customHeight="1">
      <c r="J153" s="64"/>
    </row>
    <row r="154" spans="9:11" ht="15" customHeight="1">
      <c r="J154" s="11"/>
    </row>
    <row r="155" spans="9:11" ht="15" customHeight="1">
      <c r="J155" s="11"/>
    </row>
    <row r="156" spans="9:11" ht="15" customHeight="1">
      <c r="J156" s="11"/>
    </row>
    <row r="157" spans="9:11" ht="15" customHeight="1">
      <c r="J157" s="13"/>
    </row>
    <row r="158" spans="9:11" ht="15" customHeight="1">
      <c r="J158" s="13"/>
    </row>
    <row r="159" spans="9:11" ht="15" customHeight="1"/>
    <row r="160" spans="9:11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spans="12:12" ht="15" customHeight="1"/>
    <row r="178" spans="12:12" ht="15" customHeight="1"/>
    <row r="179" spans="12:12" ht="15" customHeight="1"/>
    <row r="180" spans="12:12" ht="15" customHeight="1"/>
    <row r="181" spans="12:12" ht="15" customHeight="1"/>
    <row r="182" spans="12:12" ht="15" customHeight="1"/>
    <row r="183" spans="12:12" ht="15" customHeight="1"/>
    <row r="184" spans="12:12" ht="15" customHeight="1"/>
    <row r="185" spans="12:12" ht="15" customHeight="1"/>
    <row r="186" spans="12:12" ht="15" customHeight="1"/>
    <row r="187" spans="12:12" ht="15" customHeight="1"/>
    <row r="188" spans="12:12" ht="15" customHeight="1"/>
    <row r="189" spans="12:12" ht="15" customHeight="1">
      <c r="L189" s="29"/>
    </row>
    <row r="190" spans="12:12" ht="15" customHeight="1">
      <c r="L190" s="29"/>
    </row>
    <row r="191" spans="12:12" ht="15" customHeight="1">
      <c r="L191" s="29"/>
    </row>
    <row r="192" spans="12:12" ht="15" customHeight="1">
      <c r="L192" s="29"/>
    </row>
    <row r="193" spans="12:12" ht="15" customHeight="1">
      <c r="L193" s="29"/>
    </row>
    <row r="194" spans="12:12" ht="15" customHeight="1">
      <c r="L194" s="29"/>
    </row>
    <row r="195" spans="12:12" ht="15" customHeight="1">
      <c r="L195" s="29"/>
    </row>
    <row r="196" spans="12:12" ht="15" customHeight="1">
      <c r="L196" s="29"/>
    </row>
    <row r="197" spans="12:12" ht="15" customHeight="1">
      <c r="L197" s="29"/>
    </row>
    <row r="198" spans="12:12" ht="15" customHeight="1">
      <c r="L198" s="29"/>
    </row>
    <row r="199" spans="12:12" ht="15" customHeight="1">
      <c r="L199" s="29"/>
    </row>
    <row r="200" spans="12:12" ht="15" customHeight="1">
      <c r="L200" s="29"/>
    </row>
    <row r="201" spans="12:12" ht="15" customHeight="1">
      <c r="L201" s="29"/>
    </row>
    <row r="202" spans="12:12" ht="15" customHeight="1">
      <c r="L202" s="29"/>
    </row>
    <row r="203" spans="12:12" ht="15" customHeight="1">
      <c r="L203" s="29"/>
    </row>
    <row r="204" spans="12:12" ht="15" customHeight="1">
      <c r="L204" s="29"/>
    </row>
    <row r="205" spans="12:12" ht="15" customHeight="1">
      <c r="L205" s="29"/>
    </row>
    <row r="206" spans="12:12" ht="15" customHeight="1">
      <c r="L206" s="29"/>
    </row>
    <row r="207" spans="12:12" ht="15" customHeight="1">
      <c r="L207" s="29"/>
    </row>
    <row r="208" spans="12:12" ht="15" customHeight="1">
      <c r="L208" s="29"/>
    </row>
    <row r="209" spans="12:12" ht="15" customHeight="1">
      <c r="L209" s="29"/>
    </row>
    <row r="210" spans="12:12" ht="15" customHeight="1">
      <c r="L210" s="29"/>
    </row>
    <row r="211" spans="12:12" ht="15" customHeight="1">
      <c r="L211" s="29"/>
    </row>
    <row r="212" spans="12:12" ht="15" customHeight="1">
      <c r="L212" s="29"/>
    </row>
    <row r="213" spans="12:12" ht="15" customHeight="1">
      <c r="L213" s="29"/>
    </row>
    <row r="214" spans="12:12" ht="15" customHeight="1">
      <c r="L214" s="29"/>
    </row>
    <row r="215" spans="12:12" ht="15" customHeight="1">
      <c r="L215" s="29"/>
    </row>
    <row r="216" spans="12:12" ht="15" customHeight="1">
      <c r="L216" s="29"/>
    </row>
    <row r="217" spans="12:12" ht="15" customHeight="1">
      <c r="L217" s="29"/>
    </row>
    <row r="218" spans="12:12" ht="15" customHeight="1">
      <c r="L218" s="29"/>
    </row>
    <row r="219" spans="12:12" ht="15" customHeight="1">
      <c r="L219" s="29"/>
    </row>
    <row r="220" spans="12:12" ht="15" customHeight="1">
      <c r="L220" s="29"/>
    </row>
    <row r="221" spans="12:12" ht="15" customHeight="1">
      <c r="L221" s="29"/>
    </row>
    <row r="222" spans="12:12" ht="15" customHeight="1">
      <c r="L222" s="29"/>
    </row>
    <row r="223" spans="12:12" ht="15" customHeight="1">
      <c r="L223" s="29"/>
    </row>
    <row r="224" spans="12:12" ht="15" customHeight="1">
      <c r="L224" s="29"/>
    </row>
    <row r="225" spans="12:12" ht="15" customHeight="1">
      <c r="L225" s="29"/>
    </row>
    <row r="226" spans="12:12" ht="15" customHeight="1">
      <c r="L226" s="29"/>
    </row>
    <row r="227" spans="12:12" ht="15" customHeight="1">
      <c r="L227" s="29"/>
    </row>
    <row r="228" spans="12:12" ht="15" customHeight="1">
      <c r="L228" s="29"/>
    </row>
    <row r="229" spans="12:12" ht="15" customHeight="1">
      <c r="L229" s="29"/>
    </row>
    <row r="230" spans="12:12" ht="15" customHeight="1">
      <c r="L230" s="29"/>
    </row>
    <row r="231" spans="12:12" ht="15" customHeight="1">
      <c r="L231" s="29"/>
    </row>
    <row r="232" spans="12:12" ht="15" customHeight="1">
      <c r="L232" s="29"/>
    </row>
    <row r="233" spans="12:12" ht="15" customHeight="1">
      <c r="L233" s="29"/>
    </row>
    <row r="234" spans="12:12" ht="15" customHeight="1">
      <c r="L234" s="29"/>
    </row>
    <row r="235" spans="12:12" ht="15" customHeight="1">
      <c r="L235" s="29"/>
    </row>
    <row r="236" spans="12:12" ht="15" customHeight="1">
      <c r="L236" s="29"/>
    </row>
    <row r="237" spans="12:12" ht="15" customHeight="1">
      <c r="L237" s="29"/>
    </row>
    <row r="238" spans="12:12" ht="15" customHeight="1">
      <c r="L238" s="29"/>
    </row>
    <row r="239" spans="12:12" ht="15" customHeight="1">
      <c r="L239" s="29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2017-05-07T08:59:34Z</cp:lastPrinted>
  <dcterms:created xsi:type="dcterms:W3CDTF">2004-01-20T03:33:34Z</dcterms:created>
  <dcterms:modified xsi:type="dcterms:W3CDTF">2017-05-07T08:59:36Z</dcterms:modified>
</cp:coreProperties>
</file>