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360" yWindow="180" windowWidth="8730" windowHeight="4200" tabRatio="650" activeTab="2"/>
  </bookViews>
  <sheets>
    <sheet name="Face sheet" sheetId="58" r:id="rId1"/>
    <sheet name="G.Abs" sheetId="59" r:id="rId2"/>
    <sheet name="(Abs)" sheetId="55" r:id="rId3"/>
    <sheet name="Mes" sheetId="56" r:id="rId4"/>
  </sheets>
  <definedNames>
    <definedName name="_xlnm.Print_Area" localSheetId="2">'(Abs)'!$A$1:$K$110</definedName>
    <definedName name="_xlnm.Print_Area" localSheetId="3">Mes!$A$1:$K$75</definedName>
    <definedName name="_xlnm.Print_Titles" localSheetId="2">'(Abs)'!$6:$6</definedName>
    <definedName name="_xlnm.Print_Titles" localSheetId="3">Mes!$6:$6</definedName>
    <definedName name="Z_5096C17F_4B72_4439_B201_B103E6167857_.wvu.PrintTitles" localSheetId="2" hidden="1">'(Abs)'!$6:$6</definedName>
  </definedNames>
  <calcPr calcId="145621"/>
  <customWorkbookViews>
    <customWorkbookView name="Farhan 26-11-2008 - Personal View" guid="{5096C17F-4B72-4439-B201-B103E6167857}" mergeInterval="0" personalView="1" maximized="1" windowWidth="1020" windowHeight="566" tabRatio="769" activeSheetId="21"/>
  </customWorkbookViews>
</workbook>
</file>

<file path=xl/calcChain.xml><?xml version="1.0" encoding="utf-8"?>
<calcChain xmlns="http://schemas.openxmlformats.org/spreadsheetml/2006/main">
  <c r="D82" i="55" l="1"/>
  <c r="J69" i="56"/>
  <c r="J68" i="56"/>
  <c r="J70" i="56" s="1"/>
  <c r="J20" i="56"/>
  <c r="D27" i="55" l="1"/>
  <c r="J27" i="55" s="1"/>
  <c r="D20" i="55"/>
  <c r="J20" i="55" s="1"/>
  <c r="D13" i="55"/>
  <c r="J13" i="55" s="1"/>
  <c r="J29" i="55" l="1"/>
  <c r="J60" i="56" l="1"/>
  <c r="J62" i="56" s="1"/>
  <c r="J56" i="56"/>
  <c r="J48" i="56"/>
  <c r="D64" i="55" s="1"/>
  <c r="J32" i="56"/>
  <c r="J33" i="56" s="1"/>
  <c r="J44" i="56"/>
  <c r="J43" i="56"/>
  <c r="J42" i="56"/>
  <c r="J39" i="56"/>
  <c r="D49" i="55" s="1"/>
  <c r="J28" i="56"/>
  <c r="J25" i="56"/>
  <c r="D39" i="55" s="1"/>
  <c r="J64" i="56" l="1"/>
  <c r="D71" i="55" s="1"/>
  <c r="J45" i="56"/>
  <c r="D55" i="55" s="1"/>
  <c r="J35" i="56"/>
  <c r="D44" i="55" s="1"/>
  <c r="H12" i="59" l="1"/>
  <c r="H11" i="59" l="1"/>
  <c r="H34" i="59" l="1"/>
  <c r="H36" i="59" s="1"/>
</calcChain>
</file>

<file path=xl/sharedStrings.xml><?xml version="1.0" encoding="utf-8"?>
<sst xmlns="http://schemas.openxmlformats.org/spreadsheetml/2006/main" count="285" uniqueCount="203">
  <si>
    <t>ASSISTANT ENGINEER</t>
  </si>
  <si>
    <t>Karachi.</t>
  </si>
  <si>
    <t>Sub-Engineer</t>
  </si>
  <si>
    <t>NAME OF WORK:-</t>
  </si>
  <si>
    <t>P.Sft</t>
  </si>
  <si>
    <t>S.NO.</t>
  </si>
  <si>
    <t>NAME OF WORK =&gt;</t>
  </si>
  <si>
    <t>/</t>
  </si>
  <si>
    <t>Sft</t>
  </si>
  <si>
    <t>/-</t>
  </si>
  <si>
    <t>Unit.</t>
  </si>
  <si>
    <t>Amount.</t>
  </si>
  <si>
    <t>Rate.</t>
  </si>
  <si>
    <t>Quantity</t>
  </si>
  <si>
    <t>ITEM OF WORK.</t>
  </si>
  <si>
    <t>S.No.</t>
  </si>
  <si>
    <t>MEASUREMENT SHEET.</t>
  </si>
  <si>
    <t>Description of Item</t>
  </si>
  <si>
    <t>NO.  L.  B.  D.</t>
  </si>
  <si>
    <t>SI) Total</t>
  </si>
  <si>
    <t>FACE SHEET</t>
  </si>
  <si>
    <t>Fund Head</t>
  </si>
  <si>
    <t>Provincial</t>
  </si>
  <si>
    <t>Major Head:-</t>
  </si>
  <si>
    <t>SC-21020   SC-24020</t>
  </si>
  <si>
    <t>Minor Head:-</t>
  </si>
  <si>
    <t>Building &amp; Structure</t>
  </si>
  <si>
    <t>Service Head:-</t>
  </si>
  <si>
    <t>Deptt: Head:-</t>
  </si>
  <si>
    <t>Amount:-</t>
  </si>
  <si>
    <t>Rs. 4,84,000/-</t>
  </si>
  <si>
    <t>S.No</t>
  </si>
  <si>
    <t>Financial Year</t>
  </si>
  <si>
    <t>2009-10</t>
  </si>
  <si>
    <t>2010-11</t>
  </si>
  <si>
    <t>2011-12</t>
  </si>
  <si>
    <t xml:space="preserve"> </t>
  </si>
  <si>
    <t>Release</t>
  </si>
  <si>
    <t>Expenditure</t>
  </si>
  <si>
    <t>5000000/-</t>
  </si>
  <si>
    <t>807015/-</t>
  </si>
  <si>
    <t>3150000/-</t>
  </si>
  <si>
    <t>Repair &amp; maintenance</t>
  </si>
  <si>
    <t xml:space="preserve">                 The estimate has been framed in the office of the Executive Engineer Provincial Buildings Division-III, Karachi for the probable expenditure that will be incurred in the current financial year.</t>
  </si>
  <si>
    <t xml:space="preserve">                 The work will be carried out as per P.W.D specification through Government approved contractors of Buildings Department government of Sindh.                           </t>
  </si>
  <si>
    <t xml:space="preserve">                  The estimate has been prepared as per demand / requirement of occupants of Humayoon House Garden West  Karachi and the same is submitted for technical sanction. Further it is submitted that the funds to teh tune of Rs:___________ million avalible and  permission for N.I.T. recorded vide Superintending Engineer Provincial Buildings Circle Karachi letter No. PBC/GC-3042, Dated 11-10-2012.</t>
  </si>
  <si>
    <r>
      <t xml:space="preserve">M&amp;R TO HUMAYOON HOUSE GARDEN WEST KARACHI. </t>
    </r>
    <r>
      <rPr>
        <sz val="12"/>
        <rFont val="Arial"/>
        <family val="2"/>
      </rPr>
      <t>Colouring, Painting, watersupply, sanitary fittings &amp; Misc: works in different flats of (7th &amp; 8th Floor)</t>
    </r>
  </si>
  <si>
    <t>SPECIFICATION</t>
  </si>
  <si>
    <t>GENERAL DESCRIPTION</t>
  </si>
  <si>
    <t>(i) Schedule Item</t>
  </si>
  <si>
    <t>(ii) Non Schedule Item</t>
  </si>
  <si>
    <t>Part A(i)Total</t>
  </si>
  <si>
    <t>Part "A-ii" NSI)Total</t>
  </si>
  <si>
    <t>KARACHI.</t>
  </si>
  <si>
    <t>EXECUTIVE  ENGINEER</t>
  </si>
  <si>
    <t>ASSISTANT  ENGINEER</t>
  </si>
  <si>
    <t xml:space="preserve">Say Rs. </t>
  </si>
  <si>
    <t>G.Total Rs</t>
  </si>
  <si>
    <t>Non Schedule Items</t>
  </si>
  <si>
    <t>(ii)</t>
  </si>
  <si>
    <t>Schedule Items</t>
  </si>
  <si>
    <t>(i)</t>
  </si>
  <si>
    <t>Part "A" Civil Works</t>
  </si>
  <si>
    <t>Cost of Constt:</t>
  </si>
  <si>
    <t>Name of Component</t>
  </si>
  <si>
    <t>S. No</t>
  </si>
  <si>
    <t>GENERAL ABSTRACT</t>
  </si>
  <si>
    <t>Provincial Buildins Sub Division-VII</t>
  </si>
  <si>
    <t>Provincial Buildins Division-II</t>
  </si>
  <si>
    <t>etc complete.</t>
  </si>
  <si>
    <t>Provincial Building Sub-Division No.VII</t>
  </si>
  <si>
    <t>Deduction:</t>
  </si>
  <si>
    <t>approved quality make design and colour in/c</t>
  </si>
  <si>
    <t xml:space="preserve"> Jointing in White Cement in/c. Washing of</t>
  </si>
  <si>
    <t xml:space="preserve">tiles and filling of joints with Slurry of white </t>
  </si>
  <si>
    <t>white cement in desired shape with finishing</t>
  </si>
  <si>
    <t xml:space="preserve"> in/c. cutting of tiles to proper profile i/c</t>
  </si>
  <si>
    <t>all respect labour and necessary required</t>
  </si>
  <si>
    <t xml:space="preserve">material as directed by the Engineer In charge </t>
  </si>
  <si>
    <t>PART (A) Civil Work)</t>
  </si>
  <si>
    <t xml:space="preserve">Part (A) Civil Work </t>
  </si>
  <si>
    <t>Providing and Fixing False ceiling of</t>
  </si>
  <si>
    <t>Gypsum Fibre board in/c. frame work of</t>
  </si>
  <si>
    <t xml:space="preserve">aluminium double channel Section hanged </t>
  </si>
  <si>
    <t xml:space="preserve">with Nails, Hooks, wire to ceiling etc. as </t>
  </si>
  <si>
    <t>directed by the Consultant.</t>
  </si>
  <si>
    <t>EXECUTIVE ENGINEER</t>
  </si>
  <si>
    <t xml:space="preserve">Providing &amp; Fixing Porcelain Tiles 24”x24” </t>
  </si>
  <si>
    <t>x1/4 as approved sizes specified</t>
  </si>
  <si>
    <t>Incharge.</t>
  </si>
  <si>
    <t xml:space="preserve">P/L Bath room tiles glazed or matt glazed,  make     </t>
  </si>
  <si>
    <t>having size 12”x18” Shabbir / Sonex / Karam or equivalent</t>
  </si>
  <si>
    <t>jointed in white cement and laid over 1:2 grey cement sand</t>
  </si>
  <si>
    <t xml:space="preserve">mortar ¾” thick in/c finishing &amp; filling of joints  with </t>
  </si>
  <si>
    <t>slurry of white cement or tile grout in desired shape</t>
  </si>
  <si>
    <t>in/c cutting of tiles to proper profile (on floor or facing)</t>
  </si>
  <si>
    <t>1x3.0x7.0</t>
  </si>
  <si>
    <t>Bath</t>
  </si>
  <si>
    <t>P/F Fiber Glass Shade</t>
  </si>
  <si>
    <t>Floor</t>
  </si>
  <si>
    <t>M/R TO BARRACK NO.20-A OFFICE OF THE SINDH SERVICE TRIBUNAL SINDH SECRETARIAT BLOCK 4-A KARACHI.</t>
  </si>
  <si>
    <t>P/Fixing fiber glass shade with fiber glass</t>
  </si>
  <si>
    <t xml:space="preserve">2-3mm thick including necessary frame </t>
  </si>
  <si>
    <t>work of angle iron &amp; G.I Pipe &amp; fixing</t>
  </si>
  <si>
    <t>sheet with screws in proper design &amp;</t>
  </si>
  <si>
    <t>shape as directed by E.I</t>
  </si>
  <si>
    <t>2x(18.00+18.00)x2.50</t>
  </si>
  <si>
    <t>1x18.0x18.0</t>
  </si>
  <si>
    <t xml:space="preserve">Providing &amp; Fixing Window Vertical </t>
  </si>
  <si>
    <t xml:space="preserve">Blinds Aluminum Double Channel patti </t>
  </si>
  <si>
    <t xml:space="preserve">with roller i/c G.I Bracket &amp; steel patti </t>
  </si>
  <si>
    <t>@ bottom imported quality.</t>
  </si>
  <si>
    <t>Providing &amp; Fixing Aluminum Window</t>
  </si>
  <si>
    <t>R/Room</t>
  </si>
  <si>
    <t>1x6.0x4.0</t>
  </si>
  <si>
    <t>P/F inposition Aluminum Door</t>
  </si>
  <si>
    <t>M.Door</t>
  </si>
  <si>
    <t>1x8.0x8.0</t>
  </si>
  <si>
    <t>(i) Non Schedule Item</t>
  </si>
  <si>
    <t>P/F False Ceiling</t>
  </si>
  <si>
    <t>Verr</t>
  </si>
  <si>
    <t>1x112.0x10.0</t>
  </si>
  <si>
    <t>P/L Graphitio Paint</t>
  </si>
  <si>
    <t>2x1x112.0x16.0</t>
  </si>
  <si>
    <t>P/F Window Blind</t>
  </si>
  <si>
    <t>16x1x4.50x6.0</t>
  </si>
  <si>
    <t>4x1x4.0x4.0</t>
  </si>
  <si>
    <t>1x16.0x4.0x2.0</t>
  </si>
  <si>
    <t>1x16.0x4.0x1.50</t>
  </si>
  <si>
    <t>1x10.0x7.0</t>
  </si>
  <si>
    <t>14x2.0x3.0</t>
  </si>
  <si>
    <t>P/F Aluminum Partition</t>
  </si>
  <si>
    <t>Accounts</t>
  </si>
  <si>
    <t>1x7.0x12.0</t>
  </si>
  <si>
    <t xml:space="preserve">Providing and fixing deodar wooden </t>
  </si>
  <si>
    <t xml:space="preserve">wardrobe including boxing with back </t>
  </si>
  <si>
    <t>1x10.0x8.0</t>
  </si>
  <si>
    <t>1x5.0x3.0</t>
  </si>
  <si>
    <t>P/L Glazed / matt glazed tiles</t>
  </si>
  <si>
    <t>4x2x(5.0+4.0)x7.0</t>
  </si>
  <si>
    <t>4x1x5.0x4.0</t>
  </si>
  <si>
    <t>2x(18.0+6.0)x7.0</t>
  </si>
  <si>
    <t>1x18.0x6.0</t>
  </si>
  <si>
    <t>G/Bath</t>
  </si>
  <si>
    <t>4.0x2.0x6.0</t>
  </si>
  <si>
    <t>Supplying &amp; fixing inposition Aluminum</t>
  </si>
  <si>
    <t xml:space="preserve">channel framing for sliding windows &amp; </t>
  </si>
  <si>
    <t xml:space="preserve">cventilators of Alcop made with 5mm </t>
  </si>
  <si>
    <t>thick tinted glass belgium etc complete</t>
  </si>
  <si>
    <t>(S.I.No.85(b)/P-108)</t>
  </si>
  <si>
    <t>Providing &amp; fixing inposition Aluminum</t>
  </si>
  <si>
    <t xml:space="preserve">channels framing for hinged doors of </t>
  </si>
  <si>
    <t>Alcop made with 5mm thick tinted glass</t>
  </si>
  <si>
    <t xml:space="preserve">glazing (Belgium) and Alpha (japan) </t>
  </si>
  <si>
    <t>locks i/c handles,stoppers etc comp.</t>
  </si>
  <si>
    <t>(b) Deluxe Model (S.I.No.84(b)/P-108)</t>
  </si>
  <si>
    <t xml:space="preserve">wardrobe including boxing with back shelves </t>
  </si>
  <si>
    <t xml:space="preserve">as handles locking arranjgement, hanger </t>
  </si>
  <si>
    <t xml:space="preserve">rod shoe rod and mirror measuring 2' x 1' </t>
  </si>
  <si>
    <t xml:space="preserve">Complete as per approved design. </t>
  </si>
  <si>
    <t xml:space="preserve">shutters drawers and brass fittings such </t>
  </si>
  <si>
    <t xml:space="preserve">Preparing the surface graphitio paint on wall  colour/shape </t>
  </si>
  <si>
    <t>surface having thickness between 1.6x2.0 mm in specified</t>
  </si>
  <si>
    <t xml:space="preserve"> and working at height of 50 ft using scaffolding as directed</t>
  </si>
  <si>
    <t>by Engineer Incharge</t>
  </si>
  <si>
    <t xml:space="preserve">P/F Aluminum Partition with fixed glass </t>
  </si>
  <si>
    <t xml:space="preserve">(frosted) 5mm thick using 4" lucky section </t>
  </si>
  <si>
    <t xml:space="preserve">in champion color as frame on floor or </t>
  </si>
  <si>
    <t xml:space="preserve">block masonry fixed with necessary fixtures </t>
  </si>
  <si>
    <t xml:space="preserve">rubber packing etc. The cost in/c tools &amp; </t>
  </si>
  <si>
    <t xml:space="preserve">plants used in making and carriage from </t>
  </si>
  <si>
    <t xml:space="preserve">shop to site as directed by the Engineer </t>
  </si>
  <si>
    <t>1x8.0x6.0</t>
  </si>
  <si>
    <t>Wall</t>
  </si>
  <si>
    <t>Rupees Sixteen Hundred Forty Seven and Sixty Nine Only</t>
  </si>
  <si>
    <t>Rupees Fifteen Hundred Seven and Sixty Six Only</t>
  </si>
  <si>
    <t>Rupees Twenty Three Hundred Sixty Four &amp; Sixty Three Ps Only</t>
  </si>
  <si>
    <t>Below Or Above</t>
  </si>
  <si>
    <t>SUMMARY OF COST</t>
  </si>
  <si>
    <t>PART A</t>
  </si>
  <si>
    <t>Cost of Civil Work Schedule Item</t>
  </si>
  <si>
    <t>Rs.</t>
  </si>
  <si>
    <t>PART A-ii</t>
  </si>
  <si>
    <t>Cost of Non Schedule Item Civil Work</t>
  </si>
  <si>
    <t xml:space="preserve">Total </t>
  </si>
  <si>
    <t>TERMS &amp; CONDITIONS:</t>
  </si>
  <si>
    <t>Any typographical errors in the schedule"B" are subject to correction with the reference to the schdule of rates General Item</t>
  </si>
  <si>
    <t xml:space="preserve">Water Supply and sanitary item 2012 in force from 12-07-2012 as approved by the standing rates committee sindh Karachi. </t>
  </si>
  <si>
    <t>100 % well graded crushed bajri shall be used in item of R.C.C 1:2:4.</t>
  </si>
  <si>
    <t>Water shall be arranged by the contractor at site of work without any extra payment.</t>
  </si>
  <si>
    <t>No Premium shall be paid on non-schedule Item</t>
  </si>
  <si>
    <t>No Cartage or any items of material either supplied by the Department or arranged by the contractor shall be paid</t>
  </si>
  <si>
    <t>C.C Shall be Machine made.</t>
  </si>
  <si>
    <t>All R.C.C/C.C cast in situ shall be mechanically viberated.</t>
  </si>
  <si>
    <t>Contractor has to bring samples of the material and handed to the Engineer Incharge free of cost.</t>
  </si>
  <si>
    <t>All Building debries &amp; Surplus stuff not req: for use and construction shall be removed from the site the suitable disposal off by</t>
  </si>
  <si>
    <t>the contractor for which no extra cartages shall be paid.</t>
  </si>
  <si>
    <t>The Work Will be carried out as per PWD Specification.</t>
  </si>
  <si>
    <t>CONTRACTOR</t>
  </si>
  <si>
    <t>Prov Building Sub-Division -VII</t>
  </si>
  <si>
    <t>Provincial  Building Division No.II</t>
  </si>
  <si>
    <t xml:space="preserve">    Karachi.</t>
  </si>
  <si>
    <t>' SCHEDULE " B"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</si>
</sst>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0.000"/>
    <numFmt numFmtId="165" formatCode="_(* #,##0_);_(* \(#,##0\);_(* &quot;-&quot;??_);_(@_)"/>
    <numFmt numFmtId="166" formatCode="00"/>
  </numFmts>
  <fonts count="32">
    <font>
      <sz val="10"/>
      <name val="Arial"/>
    </font>
    <font>
      <sz val="10"/>
      <name val="Arial"/>
      <family val="2"/>
    </font>
    <font>
      <sz val="11"/>
      <name val="Times New Roman"/>
      <family val="1"/>
    </font>
    <font>
      <b/>
      <u/>
      <sz val="11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sz val="12"/>
      <name val="Times New Roman"/>
      <family val="1"/>
    </font>
    <font>
      <b/>
      <u/>
      <sz val="12"/>
      <name val="Times New Roman"/>
      <family val="1"/>
    </font>
    <font>
      <sz val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1"/>
      <name val="Arial"/>
      <family val="2"/>
    </font>
    <font>
      <b/>
      <u/>
      <sz val="16"/>
      <name val="Arial"/>
      <family val="2"/>
    </font>
    <font>
      <b/>
      <u/>
      <sz val="24"/>
      <name val="BankGothic Md BT"/>
      <family val="2"/>
    </font>
    <font>
      <sz val="10"/>
      <name val="Times New Roman"/>
      <family val="1"/>
    </font>
    <font>
      <u/>
      <sz val="12"/>
      <name val="Times New Roman"/>
      <family val="1"/>
    </font>
    <font>
      <sz val="11"/>
      <name val="Arial"/>
      <family val="2"/>
    </font>
    <font>
      <b/>
      <i/>
      <u/>
      <sz val="12"/>
      <name val="Times New Roman"/>
      <family val="1"/>
    </font>
    <font>
      <i/>
      <sz val="12"/>
      <name val="Times New Roman"/>
      <family val="1"/>
    </font>
    <font>
      <b/>
      <i/>
      <u/>
      <sz val="11"/>
      <name val="Times New Roman"/>
      <family val="1"/>
    </font>
    <font>
      <b/>
      <i/>
      <sz val="11"/>
      <name val="Times New Roman"/>
      <family val="1"/>
    </font>
    <font>
      <i/>
      <sz val="11"/>
      <name val="Times New Roman"/>
      <family val="1"/>
    </font>
    <font>
      <b/>
      <i/>
      <sz val="12"/>
      <name val="Times New Roman"/>
      <family val="1"/>
    </font>
    <font>
      <i/>
      <sz val="10"/>
      <name val="Times New Roman"/>
      <family val="1"/>
    </font>
    <font>
      <i/>
      <sz val="11"/>
      <color rgb="FF000000"/>
      <name val="Times New Roman"/>
      <family val="1"/>
    </font>
    <font>
      <i/>
      <sz val="11"/>
      <name val="Arial"/>
      <family val="2"/>
    </font>
    <font>
      <b/>
      <i/>
      <u/>
      <sz val="22"/>
      <name val="Times New Roman"/>
      <family val="1"/>
    </font>
    <font>
      <b/>
      <i/>
      <sz val="10"/>
      <name val="Times New Roman"/>
      <family val="1"/>
    </font>
    <font>
      <b/>
      <sz val="14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19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2" fillId="0" borderId="0" xfId="0" applyFont="1" applyAlignment="1">
      <alignment vertical="top"/>
    </xf>
    <xf numFmtId="2" fontId="2" fillId="0" borderId="0" xfId="0" applyNumberFormat="1" applyFont="1" applyAlignment="1">
      <alignment horizontal="right"/>
    </xf>
    <xf numFmtId="0" fontId="2" fillId="0" borderId="0" xfId="0" applyFont="1" applyAlignment="1"/>
    <xf numFmtId="0" fontId="4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4" fillId="0" borderId="5" xfId="0" applyFont="1" applyBorder="1" applyAlignment="1">
      <alignment horizontal="center"/>
    </xf>
    <xf numFmtId="0" fontId="4" fillId="0" borderId="5" xfId="0" applyFont="1" applyBorder="1" applyAlignment="1">
      <alignment horizontal="right"/>
    </xf>
    <xf numFmtId="0" fontId="6" fillId="0" borderId="0" xfId="0" applyFont="1"/>
    <xf numFmtId="164" fontId="2" fillId="0" borderId="0" xfId="0" applyNumberFormat="1" applyFont="1" applyBorder="1" applyAlignment="1">
      <alignment vertical="top"/>
    </xf>
    <xf numFmtId="0" fontId="7" fillId="0" borderId="0" xfId="0" applyFont="1"/>
    <xf numFmtId="0" fontId="0" fillId="0" borderId="0" xfId="0" applyAlignment="1">
      <alignment vertical="top"/>
    </xf>
    <xf numFmtId="0" fontId="8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9" fillId="0" borderId="0" xfId="0" applyFont="1" applyAlignment="1">
      <alignment vertical="top" wrapText="1"/>
    </xf>
    <xf numFmtId="0" fontId="14" fillId="0" borderId="0" xfId="0" applyFont="1" applyAlignment="1">
      <alignment horizontal="center" vertical="top"/>
    </xf>
    <xf numFmtId="0" fontId="15" fillId="0" borderId="0" xfId="0" applyFont="1"/>
    <xf numFmtId="0" fontId="16" fillId="0" borderId="0" xfId="0" applyFont="1"/>
    <xf numFmtId="0" fontId="6" fillId="0" borderId="0" xfId="0" applyFont="1" applyAlignment="1">
      <alignment vertical="top"/>
    </xf>
    <xf numFmtId="12" fontId="4" fillId="0" borderId="0" xfId="0" applyNumberFormat="1" applyFont="1" applyAlignment="1">
      <alignment vertical="top" wrapText="1"/>
    </xf>
    <xf numFmtId="0" fontId="17" fillId="0" borderId="0" xfId="0" applyFont="1"/>
    <xf numFmtId="0" fontId="18" fillId="0" borderId="0" xfId="0" applyFont="1" applyBorder="1" applyAlignment="1">
      <alignment horizontal="left"/>
    </xf>
    <xf numFmtId="0" fontId="4" fillId="0" borderId="0" xfId="0" applyFont="1" applyFill="1" applyBorder="1" applyAlignment="1"/>
    <xf numFmtId="0" fontId="2" fillId="0" borderId="0" xfId="0" applyFont="1" applyFill="1" applyBorder="1" applyAlignment="1">
      <alignment horizontal="left"/>
    </xf>
    <xf numFmtId="0" fontId="4" fillId="0" borderId="0" xfId="0" applyFont="1" applyAlignment="1"/>
    <xf numFmtId="0" fontId="6" fillId="0" borderId="0" xfId="0" applyFont="1" applyBorder="1" applyAlignment="1">
      <alignment horizontal="left"/>
    </xf>
    <xf numFmtId="2" fontId="4" fillId="0" borderId="0" xfId="0" applyNumberFormat="1" applyFont="1" applyAlignment="1">
      <alignment horizontal="right"/>
    </xf>
    <xf numFmtId="0" fontId="19" fillId="0" borderId="0" xfId="0" applyFont="1" applyBorder="1" applyAlignment="1">
      <alignment horizontal="left"/>
    </xf>
    <xf numFmtId="0" fontId="21" fillId="0" borderId="0" xfId="0" applyFont="1" applyFill="1" applyAlignment="1">
      <alignment horizontal="center"/>
    </xf>
    <xf numFmtId="0" fontId="22" fillId="0" borderId="0" xfId="0" applyFont="1" applyFill="1"/>
    <xf numFmtId="2" fontId="22" fillId="0" borderId="0" xfId="0" applyNumberFormat="1" applyFont="1" applyFill="1" applyAlignment="1">
      <alignment horizontal="right"/>
    </xf>
    <xf numFmtId="0" fontId="22" fillId="0" borderId="0" xfId="0" applyFont="1" applyFill="1" applyAlignment="1">
      <alignment horizontal="left"/>
    </xf>
    <xf numFmtId="0" fontId="22" fillId="0" borderId="0" xfId="0" applyFont="1" applyFill="1" applyAlignment="1">
      <alignment horizontal="right"/>
    </xf>
    <xf numFmtId="0" fontId="22" fillId="0" borderId="0" xfId="0" applyFont="1" applyFill="1" applyAlignment="1">
      <alignment horizontal="center"/>
    </xf>
    <xf numFmtId="0" fontId="21" fillId="0" borderId="0" xfId="0" applyFont="1" applyFill="1" applyBorder="1" applyAlignment="1"/>
    <xf numFmtId="0" fontId="22" fillId="0" borderId="0" xfId="0" quotePrefix="1" applyFont="1" applyFill="1" applyAlignment="1">
      <alignment horizontal="center"/>
    </xf>
    <xf numFmtId="166" fontId="22" fillId="0" borderId="0" xfId="0" quotePrefix="1" applyNumberFormat="1" applyFont="1" applyFill="1" applyAlignment="1">
      <alignment horizontal="left"/>
    </xf>
    <xf numFmtId="165" fontId="22" fillId="0" borderId="0" xfId="1" quotePrefix="1" applyNumberFormat="1" applyFont="1" applyFill="1" applyAlignment="1">
      <alignment horizontal="right" vertical="top"/>
    </xf>
    <xf numFmtId="0" fontId="22" fillId="0" borderId="0" xfId="0" quotePrefix="1" applyFont="1" applyFill="1" applyAlignment="1">
      <alignment horizontal="left"/>
    </xf>
    <xf numFmtId="0" fontId="23" fillId="0" borderId="0" xfId="0" applyFont="1" applyAlignment="1">
      <alignment horizontal="center"/>
    </xf>
    <xf numFmtId="0" fontId="19" fillId="0" borderId="0" xfId="0" applyFont="1"/>
    <xf numFmtId="0" fontId="19" fillId="0" borderId="0" xfId="0" applyFont="1" applyAlignment="1">
      <alignment horizontal="center"/>
    </xf>
    <xf numFmtId="0" fontId="19" fillId="0" borderId="0" xfId="0" applyFont="1" applyAlignment="1">
      <alignment horizontal="right"/>
    </xf>
    <xf numFmtId="0" fontId="23" fillId="0" borderId="0" xfId="0" applyFont="1"/>
    <xf numFmtId="2" fontId="21" fillId="0" borderId="0" xfId="0" applyNumberFormat="1" applyFont="1" applyFill="1" applyBorder="1" applyAlignment="1">
      <alignment horizontal="right"/>
    </xf>
    <xf numFmtId="0" fontId="22" fillId="0" borderId="0" xfId="0" applyFont="1"/>
    <xf numFmtId="0" fontId="21" fillId="0" borderId="0" xfId="0" applyFont="1" applyBorder="1" applyAlignment="1">
      <alignment horizontal="center"/>
    </xf>
    <xf numFmtId="0" fontId="22" fillId="0" borderId="0" xfId="0" applyFont="1" applyBorder="1" applyAlignment="1">
      <alignment horizontal="left"/>
    </xf>
    <xf numFmtId="0" fontId="21" fillId="0" borderId="0" xfId="0" applyFont="1" applyBorder="1" applyAlignment="1">
      <alignment horizontal="left"/>
    </xf>
    <xf numFmtId="2" fontId="21" fillId="0" borderId="0" xfId="0" applyNumberFormat="1" applyFont="1" applyBorder="1" applyAlignment="1">
      <alignment wrapText="1"/>
    </xf>
    <xf numFmtId="0" fontId="22" fillId="0" borderId="0" xfId="0" applyFont="1" applyAlignment="1">
      <alignment horizontal="left" wrapText="1"/>
    </xf>
    <xf numFmtId="0" fontId="22" fillId="0" borderId="0" xfId="0" applyFont="1" applyAlignment="1">
      <alignment horizontal="right" wrapText="1"/>
    </xf>
    <xf numFmtId="0" fontId="22" fillId="0" borderId="0" xfId="0" quotePrefix="1" applyFont="1" applyAlignment="1">
      <alignment wrapText="1"/>
    </xf>
    <xf numFmtId="166" fontId="22" fillId="0" borderId="0" xfId="0" applyNumberFormat="1" applyFont="1" applyBorder="1" applyAlignment="1">
      <alignment horizontal="left"/>
    </xf>
    <xf numFmtId="0" fontId="22" fillId="0" borderId="0" xfId="0" applyFont="1" applyAlignment="1">
      <alignment horizontal="center" wrapText="1"/>
    </xf>
    <xf numFmtId="165" fontId="22" fillId="0" borderId="0" xfId="1" quotePrefix="1" applyNumberFormat="1" applyFont="1" applyAlignment="1">
      <alignment horizontal="right" wrapText="1"/>
    </xf>
    <xf numFmtId="0" fontId="22" fillId="0" borderId="0" xfId="0" quotePrefix="1" applyFont="1" applyAlignment="1">
      <alignment horizontal="left"/>
    </xf>
    <xf numFmtId="0" fontId="22" fillId="0" borderId="0" xfId="0" quotePrefix="1" applyFont="1" applyFill="1" applyBorder="1" applyAlignment="1">
      <alignment horizontal="left"/>
    </xf>
    <xf numFmtId="0" fontId="21" fillId="0" borderId="0" xfId="0" applyFont="1"/>
    <xf numFmtId="0" fontId="20" fillId="0" borderId="0" xfId="0" quotePrefix="1" applyFont="1" applyAlignment="1">
      <alignment horizontal="center"/>
    </xf>
    <xf numFmtId="0" fontId="22" fillId="0" borderId="0" xfId="0" applyFont="1" applyAlignment="1">
      <alignment horizontal="center"/>
    </xf>
    <xf numFmtId="0" fontId="22" fillId="0" borderId="0" xfId="0" applyFont="1" applyAlignment="1">
      <alignment horizontal="right"/>
    </xf>
    <xf numFmtId="0" fontId="18" fillId="0" borderId="0" xfId="0" applyFont="1"/>
    <xf numFmtId="0" fontId="21" fillId="0" borderId="3" xfId="0" applyFont="1" applyBorder="1" applyAlignment="1">
      <alignment horizontal="center"/>
    </xf>
    <xf numFmtId="0" fontId="21" fillId="0" borderId="1" xfId="0" applyFont="1" applyBorder="1" applyAlignment="1">
      <alignment horizontal="left"/>
    </xf>
    <xf numFmtId="0" fontId="21" fillId="0" borderId="1" xfId="0" applyFont="1" applyBorder="1" applyAlignment="1">
      <alignment horizontal="center"/>
    </xf>
    <xf numFmtId="0" fontId="21" fillId="0" borderId="1" xfId="0" applyFont="1" applyBorder="1" applyAlignment="1">
      <alignment horizontal="right"/>
    </xf>
    <xf numFmtId="0" fontId="22" fillId="0" borderId="1" xfId="0" applyFont="1" applyBorder="1" applyAlignment="1">
      <alignment horizontal="left"/>
    </xf>
    <xf numFmtId="0" fontId="21" fillId="0" borderId="1" xfId="0" applyFont="1" applyBorder="1"/>
    <xf numFmtId="0" fontId="22" fillId="0" borderId="2" xfId="0" applyFont="1" applyBorder="1"/>
    <xf numFmtId="0" fontId="22" fillId="0" borderId="0" xfId="0" applyFont="1" applyBorder="1" applyAlignment="1">
      <alignment horizontal="center"/>
    </xf>
    <xf numFmtId="0" fontId="21" fillId="0" borderId="0" xfId="0" applyFont="1" applyBorder="1" applyAlignment="1">
      <alignment horizontal="right"/>
    </xf>
    <xf numFmtId="165" fontId="21" fillId="0" borderId="4" xfId="0" applyNumberFormat="1" applyFont="1" applyBorder="1" applyAlignment="1">
      <alignment horizontal="center"/>
    </xf>
    <xf numFmtId="0" fontId="21" fillId="0" borderId="4" xfId="0" quotePrefix="1" applyFont="1" applyBorder="1" applyAlignment="1">
      <alignment horizontal="left"/>
    </xf>
    <xf numFmtId="0" fontId="21" fillId="0" borderId="0" xfId="0" applyFont="1" applyFill="1" applyAlignment="1">
      <alignment horizontal="left"/>
    </xf>
    <xf numFmtId="0" fontId="21" fillId="0" borderId="0" xfId="0" applyFont="1" applyFill="1" applyAlignment="1">
      <alignment horizontal="right" vertical="top"/>
    </xf>
    <xf numFmtId="165" fontId="21" fillId="0" borderId="3" xfId="1" quotePrefix="1" applyNumberFormat="1" applyFont="1" applyFill="1" applyBorder="1" applyAlignment="1">
      <alignment horizontal="right" vertical="top"/>
    </xf>
    <xf numFmtId="0" fontId="22" fillId="0" borderId="2" xfId="0" quotePrefix="1" applyFont="1" applyFill="1" applyBorder="1" applyAlignment="1">
      <alignment horizontal="left"/>
    </xf>
    <xf numFmtId="0" fontId="22" fillId="0" borderId="0" xfId="0" applyFont="1" applyAlignment="1">
      <alignment horizontal="left"/>
    </xf>
    <xf numFmtId="0" fontId="22" fillId="0" borderId="0" xfId="0" applyFont="1" applyFill="1" applyAlignment="1">
      <alignment horizontal="left" vertical="top" wrapText="1"/>
    </xf>
    <xf numFmtId="0" fontId="22" fillId="0" borderId="0" xfId="0" applyFont="1" applyFill="1" applyAlignment="1">
      <alignment horizontal="left" vertical="top"/>
    </xf>
    <xf numFmtId="2" fontId="21" fillId="0" borderId="0" xfId="0" applyNumberFormat="1" applyFont="1" applyFill="1" applyBorder="1"/>
    <xf numFmtId="0" fontId="22" fillId="0" borderId="0" xfId="0" quotePrefix="1" applyFont="1" applyFill="1"/>
    <xf numFmtId="2" fontId="22" fillId="0" borderId="0" xfId="0" applyNumberFormat="1" applyFont="1" applyFill="1" applyBorder="1" applyAlignment="1">
      <alignment horizontal="left"/>
    </xf>
    <xf numFmtId="0" fontId="25" fillId="0" borderId="0" xfId="0" applyFont="1"/>
    <xf numFmtId="165" fontId="21" fillId="0" borderId="6" xfId="0" applyNumberFormat="1" applyFont="1" applyBorder="1" applyAlignment="1">
      <alignment horizontal="center"/>
    </xf>
    <xf numFmtId="0" fontId="21" fillId="0" borderId="6" xfId="0" quotePrefix="1" applyFont="1" applyBorder="1" applyAlignment="1">
      <alignment horizontal="left"/>
    </xf>
    <xf numFmtId="165" fontId="21" fillId="0" borderId="0" xfId="1" quotePrefix="1" applyNumberFormat="1" applyFont="1" applyFill="1" applyBorder="1" applyAlignment="1">
      <alignment horizontal="right" vertical="top"/>
    </xf>
    <xf numFmtId="165" fontId="21" fillId="0" borderId="0" xfId="0" applyNumberFormat="1" applyFont="1" applyBorder="1" applyAlignment="1">
      <alignment horizontal="center"/>
    </xf>
    <xf numFmtId="0" fontId="21" fillId="0" borderId="0" xfId="0" quotePrefix="1" applyFont="1" applyBorder="1" applyAlignment="1">
      <alignment horizontal="left"/>
    </xf>
    <xf numFmtId="0" fontId="26" fillId="0" borderId="0" xfId="0" applyFont="1"/>
    <xf numFmtId="12" fontId="23" fillId="0" borderId="0" xfId="0" applyNumberFormat="1" applyFont="1" applyAlignment="1">
      <alignment horizontal="justify" vertical="top" wrapText="1"/>
    </xf>
    <xf numFmtId="0" fontId="23" fillId="0" borderId="0" xfId="0" applyFont="1" applyBorder="1" applyAlignment="1">
      <alignment horizontal="left"/>
    </xf>
    <xf numFmtId="0" fontId="23" fillId="0" borderId="0" xfId="0" applyFont="1" applyAlignment="1">
      <alignment horizontal="right" vertical="top"/>
    </xf>
    <xf numFmtId="12" fontId="21" fillId="0" borderId="0" xfId="0" applyNumberFormat="1" applyFont="1" applyAlignment="1">
      <alignment vertical="top" wrapText="1"/>
    </xf>
    <xf numFmtId="0" fontId="21" fillId="0" borderId="0" xfId="0" applyFont="1" applyAlignment="1">
      <alignment horizontal="left" vertical="top" wrapText="1"/>
    </xf>
    <xf numFmtId="0" fontId="27" fillId="0" borderId="0" xfId="0" applyFont="1" applyAlignment="1">
      <alignment horizontal="center"/>
    </xf>
    <xf numFmtId="0" fontId="24" fillId="0" borderId="0" xfId="0" applyFont="1"/>
    <xf numFmtId="0" fontId="23" fillId="0" borderId="7" xfId="0" applyFont="1" applyBorder="1" applyAlignment="1">
      <alignment horizontal="center" vertical="center" wrapText="1"/>
    </xf>
    <xf numFmtId="0" fontId="23" fillId="0" borderId="12" xfId="0" applyFont="1" applyBorder="1" applyAlignment="1">
      <alignment vertical="center"/>
    </xf>
    <xf numFmtId="0" fontId="19" fillId="0" borderId="1" xfId="0" applyFont="1" applyBorder="1" applyAlignment="1">
      <alignment vertical="center"/>
    </xf>
    <xf numFmtId="0" fontId="19" fillId="0" borderId="1" xfId="0" applyFont="1" applyBorder="1" applyAlignment="1">
      <alignment vertical="center" wrapText="1"/>
    </xf>
    <xf numFmtId="0" fontId="23" fillId="0" borderId="0" xfId="0" applyFont="1" applyAlignment="1">
      <alignment horizontal="right"/>
    </xf>
    <xf numFmtId="165" fontId="23" fillId="0" borderId="0" xfId="2" applyNumberFormat="1" applyFont="1" applyAlignment="1">
      <alignment horizontal="right" vertical="top"/>
    </xf>
    <xf numFmtId="0" fontId="19" fillId="0" borderId="0" xfId="0" quotePrefix="1" applyFont="1" applyAlignment="1">
      <alignment vertical="top"/>
    </xf>
    <xf numFmtId="0" fontId="19" fillId="0" borderId="0" xfId="0" applyFont="1" applyAlignment="1">
      <alignment vertical="top"/>
    </xf>
    <xf numFmtId="165" fontId="19" fillId="0" borderId="0" xfId="2" applyNumberFormat="1" applyFont="1" applyBorder="1" applyAlignment="1">
      <alignment horizontal="right"/>
    </xf>
    <xf numFmtId="0" fontId="19" fillId="0" borderId="0" xfId="0" quotePrefix="1" applyFont="1" applyBorder="1" applyAlignment="1">
      <alignment vertical="top"/>
    </xf>
    <xf numFmtId="0" fontId="23" fillId="0" borderId="0" xfId="0" applyFont="1" applyAlignment="1">
      <alignment vertical="top"/>
    </xf>
    <xf numFmtId="165" fontId="23" fillId="0" borderId="0" xfId="2" applyNumberFormat="1" applyFont="1" applyBorder="1" applyAlignment="1">
      <alignment horizontal="right"/>
    </xf>
    <xf numFmtId="0" fontId="23" fillId="0" borderId="0" xfId="0" quotePrefix="1" applyFont="1" applyAlignment="1">
      <alignment vertical="top"/>
    </xf>
    <xf numFmtId="165" fontId="19" fillId="0" borderId="0" xfId="2" applyNumberFormat="1" applyFont="1" applyAlignment="1">
      <alignment horizontal="right" vertical="top"/>
    </xf>
    <xf numFmtId="165" fontId="23" fillId="0" borderId="3" xfId="1" applyNumberFormat="1" applyFont="1" applyBorder="1" applyAlignment="1">
      <alignment horizontal="right"/>
    </xf>
    <xf numFmtId="0" fontId="23" fillId="0" borderId="2" xfId="0" quotePrefix="1" applyFont="1" applyBorder="1" applyAlignment="1">
      <alignment vertical="top"/>
    </xf>
    <xf numFmtId="165" fontId="19" fillId="0" borderId="0" xfId="2" applyNumberFormat="1" applyFont="1" applyAlignment="1">
      <alignment vertical="top"/>
    </xf>
    <xf numFmtId="165" fontId="19" fillId="0" borderId="0" xfId="0" applyNumberFormat="1" applyFont="1" applyAlignment="1">
      <alignment vertical="top"/>
    </xf>
    <xf numFmtId="165" fontId="23" fillId="0" borderId="3" xfId="2" applyNumberFormat="1" applyFont="1" applyBorder="1"/>
    <xf numFmtId="0" fontId="19" fillId="0" borderId="2" xfId="0" quotePrefix="1" applyFont="1" applyBorder="1"/>
    <xf numFmtId="165" fontId="23" fillId="0" borderId="0" xfId="2" applyNumberFormat="1" applyFont="1" applyBorder="1"/>
    <xf numFmtId="0" fontId="19" fillId="0" borderId="0" xfId="0" quotePrefix="1" applyFont="1" applyBorder="1"/>
    <xf numFmtId="0" fontId="28" fillId="0" borderId="0" xfId="0" applyFont="1" applyAlignment="1">
      <alignment horizontal="center"/>
    </xf>
    <xf numFmtId="165" fontId="22" fillId="0" borderId="0" xfId="2" quotePrefix="1" applyNumberFormat="1" applyFont="1" applyFill="1" applyAlignment="1">
      <alignment horizontal="right" vertical="top"/>
    </xf>
    <xf numFmtId="0" fontId="21" fillId="0" borderId="0" xfId="0" applyFont="1" applyFill="1" applyAlignment="1">
      <alignment vertical="top"/>
    </xf>
    <xf numFmtId="2" fontId="21" fillId="0" borderId="0" xfId="0" applyNumberFormat="1" applyFont="1" applyFill="1" applyAlignment="1">
      <alignment horizontal="right" vertical="top"/>
    </xf>
    <xf numFmtId="0" fontId="21" fillId="0" borderId="0" xfId="0" quotePrefix="1" applyFont="1" applyFill="1" applyAlignment="1">
      <alignment horizontal="center" vertical="top"/>
    </xf>
    <xf numFmtId="0" fontId="21" fillId="0" borderId="0" xfId="0" quotePrefix="1" applyFont="1" applyFill="1" applyBorder="1" applyAlignment="1">
      <alignment horizontal="left" vertical="top"/>
    </xf>
    <xf numFmtId="0" fontId="13" fillId="0" borderId="0" xfId="0" applyFont="1" applyAlignment="1">
      <alignment horizontal="right" vertical="top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9" fillId="0" borderId="0" xfId="0" applyFont="1" applyAlignment="1">
      <alignment horizontal="justify" vertical="top" wrapText="1"/>
    </xf>
    <xf numFmtId="0" fontId="8" fillId="0" borderId="0" xfId="0" applyFont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12" fillId="0" borderId="12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13" fillId="0" borderId="0" xfId="0" applyFont="1" applyAlignment="1">
      <alignment horizontal="center" vertical="top"/>
    </xf>
    <xf numFmtId="12" fontId="23" fillId="0" borderId="0" xfId="0" applyNumberFormat="1" applyFont="1" applyAlignment="1">
      <alignment horizontal="left" vertical="top" wrapText="1"/>
    </xf>
    <xf numFmtId="0" fontId="19" fillId="0" borderId="0" xfId="0" applyFont="1" applyAlignment="1">
      <alignment horizontal="center"/>
    </xf>
    <xf numFmtId="0" fontId="28" fillId="0" borderId="0" xfId="0" applyFont="1" applyAlignment="1">
      <alignment horizontal="center"/>
    </xf>
    <xf numFmtId="0" fontId="23" fillId="0" borderId="12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12" fontId="23" fillId="0" borderId="0" xfId="0" applyNumberFormat="1" applyFont="1" applyAlignment="1">
      <alignment horizontal="justify" vertical="top" wrapText="1"/>
    </xf>
    <xf numFmtId="0" fontId="4" fillId="0" borderId="0" xfId="0" applyFont="1" applyAlignment="1">
      <alignment horizontal="center" vertical="top"/>
    </xf>
    <xf numFmtId="12" fontId="4" fillId="0" borderId="0" xfId="0" applyNumberFormat="1" applyFont="1" applyAlignment="1">
      <alignment horizontal="justify" vertical="top" wrapText="1"/>
    </xf>
    <xf numFmtId="0" fontId="4" fillId="0" borderId="5" xfId="0" applyFont="1" applyBorder="1" applyAlignment="1">
      <alignment horizontal="center"/>
    </xf>
    <xf numFmtId="0" fontId="4" fillId="0" borderId="5" xfId="0" applyFont="1" applyBorder="1" applyAlignment="1">
      <alignment horizontal="center" vertical="top"/>
    </xf>
    <xf numFmtId="2" fontId="4" fillId="0" borderId="5" xfId="0" applyNumberFormat="1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2" fontId="24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2" fillId="0" borderId="0" xfId="0" applyFont="1" applyFill="1"/>
    <xf numFmtId="0" fontId="29" fillId="0" borderId="3" xfId="0" applyFont="1" applyFill="1" applyBorder="1"/>
    <xf numFmtId="1" fontId="29" fillId="0" borderId="9" xfId="0" applyNumberFormat="1" applyFont="1" applyBorder="1" applyAlignment="1">
      <alignment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 wrapText="1"/>
    </xf>
    <xf numFmtId="0" fontId="2" fillId="0" borderId="0" xfId="0" quotePrefix="1" applyFont="1" applyAlignment="1">
      <alignment wrapText="1"/>
    </xf>
    <xf numFmtId="166" fontId="2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 wrapText="1"/>
    </xf>
    <xf numFmtId="165" fontId="2" fillId="0" borderId="0" xfId="1" quotePrefix="1" applyNumberFormat="1" applyFont="1" applyAlignment="1">
      <alignment horizontal="right" wrapText="1"/>
    </xf>
    <xf numFmtId="0" fontId="2" fillId="0" borderId="0" xfId="0" quotePrefix="1" applyFont="1" applyAlignment="1">
      <alignment horizontal="left"/>
    </xf>
    <xf numFmtId="0" fontId="4" fillId="0" borderId="0" xfId="0" applyFont="1" applyFill="1"/>
    <xf numFmtId="0" fontId="4" fillId="0" borderId="0" xfId="0" applyFont="1" applyFill="1" applyAlignment="1">
      <alignment horizontal="left"/>
    </xf>
    <xf numFmtId="0" fontId="4" fillId="0" borderId="0" xfId="0" applyFont="1" applyAlignment="1">
      <alignment horizontal="left"/>
    </xf>
    <xf numFmtId="166" fontId="4" fillId="0" borderId="0" xfId="0" applyNumberFormat="1" applyFont="1" applyBorder="1" applyAlignment="1">
      <alignment horizontal="left"/>
    </xf>
    <xf numFmtId="1" fontId="4" fillId="0" borderId="0" xfId="0" applyNumberFormat="1" applyFont="1" applyBorder="1" applyAlignment="1">
      <alignment wrapText="1"/>
    </xf>
    <xf numFmtId="2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1" fontId="4" fillId="0" borderId="0" xfId="0" applyNumberFormat="1" applyFont="1" applyBorder="1" applyAlignment="1">
      <alignment horizontal="center" wrapText="1"/>
    </xf>
    <xf numFmtId="0" fontId="4" fillId="0" borderId="0" xfId="0" applyFont="1" applyAlignment="1">
      <alignment horizontal="right" wrapText="1"/>
    </xf>
    <xf numFmtId="0" fontId="30" fillId="0" borderId="0" xfId="0" applyFont="1" applyFill="1"/>
    <xf numFmtId="0" fontId="31" fillId="0" borderId="0" xfId="0" applyFont="1" applyFill="1"/>
    <xf numFmtId="0" fontId="2" fillId="0" borderId="0" xfId="0" applyFont="1" applyBorder="1" applyAlignment="1">
      <alignment horizontal="left"/>
    </xf>
    <xf numFmtId="165" fontId="2" fillId="0" borderId="0" xfId="1" quotePrefix="1" applyNumberFormat="1" applyFont="1" applyBorder="1" applyAlignment="1">
      <alignment horizontal="right" wrapText="1"/>
    </xf>
    <xf numFmtId="0" fontId="4" fillId="0" borderId="0" xfId="0" applyFont="1" applyBorder="1" applyAlignment="1">
      <alignment horizontal="right"/>
    </xf>
    <xf numFmtId="165" fontId="4" fillId="0" borderId="0" xfId="1" quotePrefix="1" applyNumberFormat="1" applyFont="1" applyAlignment="1">
      <alignment horizontal="right" wrapText="1"/>
    </xf>
    <xf numFmtId="0" fontId="4" fillId="0" borderId="0" xfId="0" applyFont="1" applyBorder="1" applyAlignment="1"/>
    <xf numFmtId="0" fontId="2" fillId="0" borderId="0" xfId="0" applyFont="1" applyBorder="1" applyAlignment="1">
      <alignment horizontal="right"/>
    </xf>
    <xf numFmtId="0" fontId="2" fillId="0" borderId="0" xfId="0" applyFont="1" applyBorder="1" applyAlignment="1"/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47"/>
  <sheetViews>
    <sheetView view="pageBreakPreview" zoomScaleSheetLayoutView="100" workbookViewId="0">
      <selection activeCell="F1" sqref="F1"/>
    </sheetView>
  </sheetViews>
  <sheetFormatPr defaultRowHeight="12.75"/>
  <cols>
    <col min="2" max="2" width="5.42578125" customWidth="1"/>
    <col min="3" max="3" width="9.85546875" customWidth="1"/>
    <col min="4" max="5" width="9.7109375" customWidth="1"/>
    <col min="6" max="7" width="18.7109375" customWidth="1"/>
  </cols>
  <sheetData>
    <row r="3" spans="2:8" ht="30">
      <c r="C3" s="18"/>
      <c r="E3" s="30" t="s">
        <v>20</v>
      </c>
    </row>
    <row r="4" spans="2:8" ht="15">
      <c r="B4" s="19"/>
      <c r="C4" s="18"/>
      <c r="D4" s="18"/>
      <c r="E4" s="18"/>
    </row>
    <row r="5" spans="2:8" ht="15">
      <c r="B5" s="19" t="s">
        <v>21</v>
      </c>
      <c r="E5" s="19" t="s">
        <v>22</v>
      </c>
    </row>
    <row r="6" spans="2:8" ht="15">
      <c r="B6" s="19"/>
      <c r="E6" s="19"/>
    </row>
    <row r="7" spans="2:8" ht="15">
      <c r="B7" s="19" t="s">
        <v>23</v>
      </c>
      <c r="E7" s="19" t="s">
        <v>24</v>
      </c>
    </row>
    <row r="8" spans="2:8" ht="15">
      <c r="B8" s="19"/>
      <c r="E8" s="19"/>
    </row>
    <row r="9" spans="2:8" ht="15">
      <c r="B9" s="19" t="s">
        <v>25</v>
      </c>
      <c r="E9" s="19" t="s">
        <v>26</v>
      </c>
    </row>
    <row r="10" spans="2:8" ht="15">
      <c r="B10" s="19"/>
      <c r="E10" s="19"/>
    </row>
    <row r="11" spans="2:8" ht="15">
      <c r="B11" s="19" t="s">
        <v>27</v>
      </c>
      <c r="E11" s="19" t="s">
        <v>42</v>
      </c>
    </row>
    <row r="12" spans="2:8" ht="15">
      <c r="B12" s="19"/>
      <c r="D12" s="19"/>
      <c r="E12" s="19"/>
    </row>
    <row r="13" spans="2:8" ht="15.75" customHeight="1">
      <c r="B13" s="19" t="s">
        <v>28</v>
      </c>
      <c r="E13" s="144" t="s">
        <v>46</v>
      </c>
      <c r="F13" s="144"/>
      <c r="G13" s="144"/>
      <c r="H13" s="144"/>
    </row>
    <row r="14" spans="2:8" ht="15.75" customHeight="1">
      <c r="B14" s="19"/>
      <c r="D14" s="29"/>
      <c r="E14" s="144"/>
      <c r="F14" s="144"/>
      <c r="G14" s="144"/>
      <c r="H14" s="144"/>
    </row>
    <row r="15" spans="2:8" ht="15.75" customHeight="1">
      <c r="B15" s="19"/>
      <c r="D15" s="29"/>
      <c r="E15" s="144"/>
      <c r="F15" s="144"/>
      <c r="G15" s="144"/>
      <c r="H15" s="144"/>
    </row>
    <row r="16" spans="2:8" ht="15.75" customHeight="1">
      <c r="B16" s="19"/>
      <c r="D16" s="29"/>
      <c r="E16" s="144"/>
      <c r="F16" s="144"/>
      <c r="G16" s="144"/>
      <c r="H16" s="144"/>
    </row>
    <row r="17" spans="2:8" ht="15.75">
      <c r="B17" s="19"/>
      <c r="D17" s="20"/>
      <c r="E17" s="144"/>
      <c r="F17" s="144"/>
      <c r="G17" s="144"/>
      <c r="H17" s="144"/>
    </row>
    <row r="18" spans="2:8" ht="15.75">
      <c r="B18" s="19"/>
      <c r="D18" s="20"/>
      <c r="E18" s="20"/>
    </row>
    <row r="19" spans="2:8" ht="20.25">
      <c r="B19" s="19" t="s">
        <v>29</v>
      </c>
      <c r="E19" s="21" t="s">
        <v>30</v>
      </c>
    </row>
    <row r="20" spans="2:8" ht="15">
      <c r="B20" s="19"/>
      <c r="C20" s="18"/>
      <c r="D20" s="18"/>
      <c r="E20" s="18"/>
    </row>
    <row r="21" spans="2:8">
      <c r="B21" s="145" t="s">
        <v>43</v>
      </c>
      <c r="C21" s="146"/>
      <c r="D21" s="146"/>
      <c r="E21" s="146"/>
      <c r="F21" s="146"/>
      <c r="G21" s="146"/>
      <c r="H21" s="146"/>
    </row>
    <row r="22" spans="2:8">
      <c r="B22" s="146"/>
      <c r="C22" s="146"/>
      <c r="D22" s="146"/>
      <c r="E22" s="146"/>
      <c r="F22" s="146"/>
      <c r="G22" s="146"/>
      <c r="H22" s="146"/>
    </row>
    <row r="23" spans="2:8">
      <c r="B23" s="146"/>
      <c r="C23" s="146"/>
      <c r="D23" s="146"/>
      <c r="E23" s="146"/>
      <c r="F23" s="146"/>
      <c r="G23" s="146"/>
      <c r="H23" s="146"/>
    </row>
    <row r="24" spans="2:8">
      <c r="B24" s="146"/>
      <c r="C24" s="146"/>
      <c r="D24" s="146"/>
      <c r="E24" s="146"/>
      <c r="F24" s="146"/>
      <c r="G24" s="146"/>
      <c r="H24" s="146"/>
    </row>
    <row r="25" spans="2:8" ht="15">
      <c r="B25" s="19"/>
      <c r="C25" s="18"/>
      <c r="D25" s="18"/>
      <c r="E25" s="18"/>
    </row>
    <row r="26" spans="2:8" ht="12.75" customHeight="1">
      <c r="C26" s="18"/>
      <c r="D26" s="151" t="s">
        <v>47</v>
      </c>
      <c r="E26" s="151"/>
      <c r="F26" s="151"/>
    </row>
    <row r="27" spans="2:8" ht="20.25">
      <c r="B27" s="22"/>
      <c r="C27" s="18"/>
      <c r="D27" s="151"/>
      <c r="E27" s="151"/>
      <c r="F27" s="151"/>
    </row>
    <row r="28" spans="2:8">
      <c r="B28" s="145" t="s">
        <v>44</v>
      </c>
      <c r="C28" s="146"/>
      <c r="D28" s="146"/>
      <c r="E28" s="146"/>
      <c r="F28" s="146"/>
      <c r="G28" s="146"/>
      <c r="H28" s="146"/>
    </row>
    <row r="29" spans="2:8">
      <c r="B29" s="146"/>
      <c r="C29" s="146"/>
      <c r="D29" s="146"/>
      <c r="E29" s="146"/>
      <c r="F29" s="146"/>
      <c r="G29" s="146"/>
      <c r="H29" s="146"/>
    </row>
    <row r="30" spans="2:8">
      <c r="B30" s="146"/>
      <c r="C30" s="146"/>
      <c r="D30" s="146"/>
      <c r="E30" s="146"/>
      <c r="F30" s="146"/>
      <c r="G30" s="146"/>
      <c r="H30" s="146"/>
    </row>
    <row r="31" spans="2:8" ht="15">
      <c r="B31" s="19"/>
      <c r="C31" s="18"/>
      <c r="D31" s="18"/>
      <c r="E31" s="18"/>
    </row>
    <row r="32" spans="2:8" ht="12.75" customHeight="1">
      <c r="C32" s="141" t="s">
        <v>48</v>
      </c>
      <c r="D32" s="141"/>
      <c r="E32" s="141"/>
      <c r="F32" s="141"/>
    </row>
    <row r="33" spans="2:8" ht="20.25">
      <c r="B33" s="22"/>
      <c r="C33" s="141"/>
      <c r="D33" s="141"/>
      <c r="E33" s="141"/>
      <c r="F33" s="141"/>
    </row>
    <row r="34" spans="2:8">
      <c r="B34" s="145" t="s">
        <v>45</v>
      </c>
      <c r="C34" s="146"/>
      <c r="D34" s="146"/>
      <c r="E34" s="146"/>
      <c r="F34" s="146"/>
      <c r="G34" s="146"/>
      <c r="H34" s="146"/>
    </row>
    <row r="35" spans="2:8">
      <c r="B35" s="146"/>
      <c r="C35" s="146"/>
      <c r="D35" s="146"/>
      <c r="E35" s="146"/>
      <c r="F35" s="146"/>
      <c r="G35" s="146"/>
      <c r="H35" s="146"/>
    </row>
    <row r="36" spans="2:8">
      <c r="B36" s="146"/>
      <c r="C36" s="146"/>
      <c r="D36" s="146"/>
      <c r="E36" s="146"/>
      <c r="F36" s="146"/>
      <c r="G36" s="146"/>
      <c r="H36" s="146"/>
    </row>
    <row r="37" spans="2:8">
      <c r="B37" s="146"/>
      <c r="C37" s="146"/>
      <c r="D37" s="146"/>
      <c r="E37" s="146"/>
      <c r="F37" s="146"/>
      <c r="G37" s="146"/>
      <c r="H37" s="146"/>
    </row>
    <row r="38" spans="2:8">
      <c r="B38" s="146"/>
      <c r="C38" s="146"/>
      <c r="D38" s="146"/>
      <c r="E38" s="146"/>
      <c r="F38" s="146"/>
      <c r="G38" s="146"/>
      <c r="H38" s="146"/>
    </row>
    <row r="39" spans="2:8">
      <c r="B39" s="146"/>
      <c r="C39" s="146"/>
      <c r="D39" s="146"/>
      <c r="E39" s="146"/>
      <c r="F39" s="146"/>
      <c r="G39" s="146"/>
      <c r="H39" s="146"/>
    </row>
    <row r="40" spans="2:8">
      <c r="B40" s="146"/>
      <c r="C40" s="146"/>
      <c r="D40" s="146"/>
      <c r="E40" s="146"/>
      <c r="F40" s="146"/>
      <c r="G40" s="146"/>
      <c r="H40" s="146"/>
    </row>
    <row r="41" spans="2:8" ht="15">
      <c r="B41" s="19"/>
      <c r="C41" s="18"/>
      <c r="D41" s="18"/>
      <c r="E41" s="18"/>
    </row>
    <row r="42" spans="2:8" ht="15.75" thickBot="1">
      <c r="B42" s="19"/>
      <c r="C42" s="18"/>
      <c r="D42" s="18"/>
      <c r="E42" s="18"/>
    </row>
    <row r="43" spans="2:8" s="26" customFormat="1" ht="24.95" customHeight="1" thickBot="1">
      <c r="C43" s="23" t="s">
        <v>31</v>
      </c>
      <c r="D43" s="147" t="s">
        <v>32</v>
      </c>
      <c r="E43" s="148"/>
      <c r="F43" s="24" t="s">
        <v>37</v>
      </c>
      <c r="G43" s="25" t="s">
        <v>38</v>
      </c>
    </row>
    <row r="44" spans="2:8" s="26" customFormat="1" ht="24.95" customHeight="1">
      <c r="C44" s="28">
        <v>1</v>
      </c>
      <c r="D44" s="149" t="s">
        <v>33</v>
      </c>
      <c r="E44" s="150"/>
      <c r="F44" s="28" t="s">
        <v>39</v>
      </c>
      <c r="G44" s="28" t="s">
        <v>39</v>
      </c>
    </row>
    <row r="45" spans="2:8" s="26" customFormat="1" ht="24.95" customHeight="1">
      <c r="C45" s="27">
        <v>2</v>
      </c>
      <c r="D45" s="142" t="s">
        <v>34</v>
      </c>
      <c r="E45" s="143"/>
      <c r="F45" s="27" t="s">
        <v>40</v>
      </c>
      <c r="G45" s="27" t="s">
        <v>40</v>
      </c>
    </row>
    <row r="46" spans="2:8" s="26" customFormat="1" ht="24.95" customHeight="1">
      <c r="C46" s="27">
        <v>3</v>
      </c>
      <c r="D46" s="142" t="s">
        <v>35</v>
      </c>
      <c r="E46" s="143"/>
      <c r="F46" s="27" t="s">
        <v>41</v>
      </c>
      <c r="G46" s="27" t="s">
        <v>41</v>
      </c>
    </row>
    <row r="47" spans="2:8" ht="15">
      <c r="B47" s="19" t="s">
        <v>36</v>
      </c>
      <c r="C47" s="18"/>
      <c r="D47" s="18"/>
      <c r="E47" s="18"/>
    </row>
  </sheetData>
  <mergeCells count="10">
    <mergeCell ref="C32:F33"/>
    <mergeCell ref="D45:E45"/>
    <mergeCell ref="D46:E46"/>
    <mergeCell ref="E13:H17"/>
    <mergeCell ref="B21:H24"/>
    <mergeCell ref="B28:H30"/>
    <mergeCell ref="B34:H40"/>
    <mergeCell ref="D43:E43"/>
    <mergeCell ref="D44:E44"/>
    <mergeCell ref="D26:F27"/>
  </mergeCells>
  <pageMargins left="0.75" right="0.25" top="0.75" bottom="0.25" header="0.5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topLeftCell="A4" workbookViewId="0">
      <selection activeCell="I23" sqref="I23"/>
    </sheetView>
  </sheetViews>
  <sheetFormatPr defaultRowHeight="15.75"/>
  <cols>
    <col min="1" max="7" width="9.140625" style="15"/>
    <col min="8" max="8" width="15.7109375" style="15" bestFit="1" customWidth="1"/>
    <col min="9" max="9" width="3" style="15" customWidth="1"/>
    <col min="10" max="10" width="4.140625" style="15" customWidth="1"/>
    <col min="11" max="11" width="3.42578125" style="15" customWidth="1"/>
    <col min="12" max="16384" width="9.140625" style="15"/>
  </cols>
  <sheetData>
    <row r="1" spans="1:12">
      <c r="A1" s="55"/>
      <c r="B1" s="55"/>
      <c r="C1" s="55"/>
      <c r="D1" s="55"/>
      <c r="E1" s="55"/>
      <c r="F1" s="55"/>
      <c r="G1" s="55"/>
      <c r="H1" s="55"/>
      <c r="I1" s="55"/>
      <c r="J1" s="55"/>
      <c r="K1" s="55"/>
    </row>
    <row r="2" spans="1:12" ht="15.75" customHeight="1">
      <c r="A2" s="55"/>
      <c r="B2" s="55"/>
      <c r="C2" s="108" t="s">
        <v>6</v>
      </c>
      <c r="D2" s="152" t="s">
        <v>100</v>
      </c>
      <c r="E2" s="152"/>
      <c r="F2" s="152"/>
      <c r="G2" s="152"/>
      <c r="H2" s="152"/>
      <c r="I2" s="152"/>
      <c r="J2" s="152"/>
      <c r="K2" s="109"/>
      <c r="L2" s="34"/>
    </row>
    <row r="3" spans="1:12">
      <c r="A3" s="55"/>
      <c r="B3" s="55"/>
      <c r="C3" s="55"/>
      <c r="D3" s="152"/>
      <c r="E3" s="152"/>
      <c r="F3" s="152"/>
      <c r="G3" s="152"/>
      <c r="H3" s="152"/>
      <c r="I3" s="152"/>
      <c r="J3" s="152"/>
      <c r="K3" s="109"/>
      <c r="L3" s="34"/>
    </row>
    <row r="4" spans="1:12">
      <c r="A4" s="55"/>
      <c r="B4" s="55"/>
      <c r="C4" s="55"/>
      <c r="D4" s="152"/>
      <c r="E4" s="152"/>
      <c r="F4" s="152"/>
      <c r="G4" s="152"/>
      <c r="H4" s="152"/>
      <c r="I4" s="152"/>
      <c r="J4" s="152"/>
      <c r="K4" s="109"/>
      <c r="L4" s="34"/>
    </row>
    <row r="5" spans="1:12">
      <c r="A5" s="55"/>
      <c r="B5" s="55"/>
      <c r="C5" s="55"/>
      <c r="D5" s="152"/>
      <c r="E5" s="152"/>
      <c r="F5" s="152"/>
      <c r="G5" s="152"/>
      <c r="H5" s="152"/>
      <c r="I5" s="152"/>
      <c r="J5" s="152"/>
      <c r="K5" s="110"/>
    </row>
    <row r="6" spans="1:12" ht="27">
      <c r="A6" s="55"/>
      <c r="B6" s="55"/>
      <c r="C6" s="55"/>
      <c r="D6" s="55"/>
      <c r="E6" s="55"/>
      <c r="F6" s="111" t="s">
        <v>66</v>
      </c>
      <c r="G6" s="55"/>
      <c r="H6" s="55"/>
      <c r="I6" s="111"/>
      <c r="J6" s="55"/>
      <c r="K6" s="55"/>
    </row>
    <row r="7" spans="1:12" ht="16.5" thickBot="1">
      <c r="A7" s="55"/>
      <c r="B7" s="55"/>
      <c r="C7" s="55"/>
      <c r="D7" s="55"/>
      <c r="E7" s="55"/>
      <c r="F7" s="55"/>
      <c r="G7" s="55"/>
      <c r="H7" s="55"/>
      <c r="I7" s="55"/>
      <c r="J7" s="55"/>
      <c r="K7" s="55"/>
    </row>
    <row r="8" spans="1:12" s="31" customFormat="1" ht="16.5" thickBot="1">
      <c r="A8" s="112"/>
      <c r="B8" s="113" t="s">
        <v>65</v>
      </c>
      <c r="C8" s="114" t="s">
        <v>64</v>
      </c>
      <c r="D8" s="115"/>
      <c r="E8" s="115"/>
      <c r="F8" s="115"/>
      <c r="G8" s="116"/>
      <c r="H8" s="155" t="s">
        <v>63</v>
      </c>
      <c r="I8" s="156"/>
      <c r="J8" s="157"/>
      <c r="K8" s="158"/>
    </row>
    <row r="9" spans="1:12">
      <c r="A9" s="55"/>
      <c r="B9" s="55"/>
      <c r="C9" s="55"/>
      <c r="D9" s="55"/>
      <c r="E9" s="55"/>
      <c r="F9" s="55"/>
      <c r="G9" s="55"/>
      <c r="H9" s="55"/>
      <c r="I9" s="55"/>
      <c r="J9" s="55"/>
      <c r="K9" s="55"/>
    </row>
    <row r="10" spans="1:12">
      <c r="A10" s="55"/>
      <c r="B10" s="55"/>
      <c r="C10" s="77" t="s">
        <v>62</v>
      </c>
      <c r="D10" s="55"/>
      <c r="E10" s="55"/>
      <c r="F10" s="55"/>
      <c r="G10" s="55"/>
      <c r="H10" s="55"/>
      <c r="I10" s="55"/>
      <c r="J10" s="55"/>
      <c r="K10" s="55"/>
    </row>
    <row r="11" spans="1:12">
      <c r="A11" s="55"/>
      <c r="B11" s="117" t="s">
        <v>61</v>
      </c>
      <c r="C11" s="58" t="s">
        <v>60</v>
      </c>
      <c r="D11" s="58"/>
      <c r="E11" s="55"/>
      <c r="F11" s="55"/>
      <c r="G11" s="55"/>
      <c r="H11" s="118">
        <f>'(Abs)'!J31</f>
        <v>0</v>
      </c>
      <c r="I11" s="119" t="s">
        <v>9</v>
      </c>
      <c r="J11" s="55"/>
      <c r="K11" s="55"/>
    </row>
    <row r="12" spans="1:12">
      <c r="A12" s="55"/>
      <c r="B12" s="117" t="s">
        <v>59</v>
      </c>
      <c r="C12" s="58" t="s">
        <v>58</v>
      </c>
      <c r="D12" s="58"/>
      <c r="E12" s="55"/>
      <c r="F12" s="55"/>
      <c r="G12" s="55"/>
      <c r="H12" s="118">
        <f>'(Abs)'!J83</f>
        <v>0</v>
      </c>
      <c r="I12" s="119" t="s">
        <v>9</v>
      </c>
      <c r="J12" s="55"/>
      <c r="K12" s="55"/>
    </row>
    <row r="13" spans="1:12" s="33" customFormat="1">
      <c r="A13" s="120"/>
      <c r="B13" s="120"/>
      <c r="C13" s="120"/>
      <c r="D13" s="120"/>
      <c r="E13" s="120"/>
      <c r="F13" s="120"/>
      <c r="G13" s="120"/>
      <c r="H13" s="121"/>
      <c r="I13" s="122"/>
      <c r="J13" s="120"/>
      <c r="K13" s="120"/>
    </row>
    <row r="14" spans="1:12" s="33" customFormat="1">
      <c r="A14" s="120"/>
      <c r="B14" s="120"/>
      <c r="C14" s="77"/>
      <c r="D14" s="120"/>
      <c r="E14" s="120"/>
      <c r="F14" s="120"/>
      <c r="G14" s="120"/>
      <c r="H14" s="121"/>
      <c r="I14" s="122"/>
      <c r="J14" s="120"/>
      <c r="K14" s="120"/>
    </row>
    <row r="15" spans="1:12" s="33" customFormat="1">
      <c r="A15" s="120"/>
      <c r="B15" s="117"/>
      <c r="C15" s="58"/>
      <c r="D15" s="123"/>
      <c r="E15" s="120"/>
      <c r="F15" s="120"/>
      <c r="G15" s="120"/>
      <c r="H15" s="124"/>
      <c r="I15" s="125"/>
      <c r="J15" s="120"/>
      <c r="K15" s="120"/>
    </row>
    <row r="16" spans="1:12" s="33" customFormat="1">
      <c r="A16" s="120"/>
      <c r="B16" s="117"/>
      <c r="C16" s="58"/>
      <c r="D16" s="123"/>
      <c r="E16" s="120"/>
      <c r="F16" s="120"/>
      <c r="G16" s="120"/>
      <c r="H16" s="124"/>
      <c r="I16" s="125"/>
      <c r="J16" s="120"/>
      <c r="K16" s="120"/>
    </row>
    <row r="17" spans="1:11" s="33" customFormat="1">
      <c r="A17" s="120"/>
      <c r="B17" s="117"/>
      <c r="C17" s="58"/>
      <c r="D17" s="123"/>
      <c r="E17" s="120"/>
      <c r="F17" s="120"/>
      <c r="G17" s="120"/>
      <c r="H17" s="124"/>
      <c r="I17" s="125"/>
      <c r="J17" s="120"/>
      <c r="K17" s="120"/>
    </row>
    <row r="18" spans="1:11" s="33" customFormat="1">
      <c r="A18" s="120"/>
      <c r="B18" s="57"/>
      <c r="C18" s="55"/>
      <c r="D18" s="120"/>
      <c r="E18" s="120"/>
      <c r="F18" s="120"/>
      <c r="G18" s="120"/>
      <c r="H18" s="121"/>
      <c r="I18" s="125"/>
      <c r="J18" s="120"/>
      <c r="K18" s="120"/>
    </row>
    <row r="19" spans="1:11">
      <c r="A19" s="55"/>
      <c r="B19" s="55"/>
      <c r="C19" s="77"/>
      <c r="D19" s="55"/>
      <c r="E19" s="55"/>
      <c r="F19" s="55"/>
      <c r="G19" s="55"/>
      <c r="H19" s="55"/>
      <c r="I19" s="58"/>
      <c r="J19" s="55"/>
      <c r="K19" s="55"/>
    </row>
    <row r="20" spans="1:11">
      <c r="A20" s="55"/>
      <c r="B20" s="117"/>
      <c r="C20" s="58"/>
      <c r="D20" s="58"/>
      <c r="E20" s="55"/>
      <c r="F20" s="55"/>
      <c r="G20" s="55"/>
      <c r="H20" s="118"/>
      <c r="I20" s="125"/>
      <c r="J20" s="55"/>
      <c r="K20" s="55"/>
    </row>
    <row r="21" spans="1:11">
      <c r="A21" s="55"/>
      <c r="B21" s="117"/>
      <c r="C21" s="58"/>
      <c r="D21" s="58"/>
      <c r="E21" s="55"/>
      <c r="F21" s="55"/>
      <c r="G21" s="55"/>
      <c r="H21" s="118"/>
      <c r="I21" s="125"/>
      <c r="J21" s="55"/>
      <c r="K21" s="55"/>
    </row>
    <row r="22" spans="1:11">
      <c r="A22" s="55"/>
      <c r="B22" s="117"/>
      <c r="C22" s="58"/>
      <c r="D22" s="58"/>
      <c r="E22" s="55"/>
      <c r="F22" s="55"/>
      <c r="G22" s="55"/>
      <c r="H22" s="118"/>
      <c r="I22" s="119"/>
      <c r="J22" s="55"/>
      <c r="K22" s="55"/>
    </row>
    <row r="23" spans="1:11">
      <c r="A23" s="55"/>
      <c r="B23" s="57"/>
      <c r="C23" s="55"/>
      <c r="D23" s="55"/>
      <c r="E23" s="55"/>
      <c r="F23" s="55"/>
      <c r="G23" s="55"/>
      <c r="H23" s="126"/>
      <c r="I23" s="119"/>
      <c r="J23" s="55"/>
      <c r="K23" s="55"/>
    </row>
    <row r="24" spans="1:11">
      <c r="A24" s="55"/>
      <c r="B24" s="55"/>
      <c r="C24" s="77"/>
      <c r="D24" s="55"/>
      <c r="E24" s="55"/>
      <c r="F24" s="55"/>
      <c r="G24" s="55"/>
      <c r="H24" s="55"/>
      <c r="I24" s="55"/>
      <c r="J24" s="55"/>
      <c r="K24" s="55"/>
    </row>
    <row r="25" spans="1:11">
      <c r="A25" s="55"/>
      <c r="B25" s="117"/>
      <c r="C25" s="58"/>
      <c r="D25" s="58"/>
      <c r="E25" s="55"/>
      <c r="F25" s="55"/>
      <c r="G25" s="55"/>
      <c r="H25" s="118"/>
      <c r="I25" s="125"/>
      <c r="J25" s="55"/>
      <c r="K25" s="55"/>
    </row>
    <row r="26" spans="1:11">
      <c r="A26" s="55"/>
      <c r="B26" s="57"/>
      <c r="C26" s="55"/>
      <c r="D26" s="55"/>
      <c r="E26" s="55"/>
      <c r="F26" s="55"/>
      <c r="G26" s="55"/>
      <c r="H26" s="126"/>
      <c r="I26" s="119"/>
      <c r="J26" s="55"/>
      <c r="K26" s="55"/>
    </row>
    <row r="27" spans="1:11">
      <c r="A27" s="55"/>
      <c r="B27" s="55"/>
      <c r="C27" s="77"/>
      <c r="D27" s="55"/>
      <c r="E27" s="55"/>
      <c r="F27" s="55"/>
      <c r="G27" s="55"/>
      <c r="H27" s="55"/>
      <c r="I27" s="55"/>
      <c r="J27" s="55"/>
      <c r="K27" s="55"/>
    </row>
    <row r="28" spans="1:11">
      <c r="A28" s="55"/>
      <c r="B28" s="117"/>
      <c r="C28" s="58"/>
      <c r="D28" s="58"/>
      <c r="E28" s="55"/>
      <c r="F28" s="55"/>
      <c r="G28" s="55"/>
      <c r="H28" s="118"/>
      <c r="I28" s="125"/>
      <c r="J28" s="55"/>
      <c r="K28" s="55"/>
    </row>
    <row r="29" spans="1:11" s="33" customFormat="1">
      <c r="A29" s="120"/>
      <c r="B29" s="117"/>
      <c r="C29" s="58"/>
      <c r="D29" s="58"/>
      <c r="E29" s="55"/>
      <c r="F29" s="55"/>
      <c r="G29" s="55"/>
      <c r="H29" s="118"/>
      <c r="I29" s="125"/>
      <c r="J29" s="120"/>
      <c r="K29" s="120"/>
    </row>
    <row r="30" spans="1:11" s="33" customFormat="1">
      <c r="A30" s="120"/>
      <c r="B30" s="57"/>
      <c r="C30" s="55"/>
      <c r="D30" s="55"/>
      <c r="E30" s="55"/>
      <c r="F30" s="55"/>
      <c r="G30" s="55"/>
      <c r="H30" s="118"/>
      <c r="I30" s="125"/>
      <c r="J30" s="120"/>
      <c r="K30" s="120"/>
    </row>
    <row r="31" spans="1:11" s="33" customFormat="1">
      <c r="A31" s="120"/>
      <c r="B31" s="55"/>
      <c r="C31" s="77"/>
      <c r="D31" s="55"/>
      <c r="E31" s="55"/>
      <c r="F31" s="55"/>
      <c r="G31" s="55"/>
      <c r="H31" s="55"/>
      <c r="I31" s="55"/>
      <c r="J31" s="120"/>
      <c r="K31" s="120"/>
    </row>
    <row r="32" spans="1:11" s="33" customFormat="1">
      <c r="A32" s="120"/>
      <c r="B32" s="117"/>
      <c r="C32" s="58"/>
      <c r="D32" s="58"/>
      <c r="E32" s="55"/>
      <c r="F32" s="55"/>
      <c r="G32" s="55"/>
      <c r="H32" s="118"/>
      <c r="I32" s="125"/>
      <c r="J32" s="120"/>
      <c r="K32" s="120"/>
    </row>
    <row r="33" spans="1:11" s="33" customFormat="1" ht="16.5" thickBot="1">
      <c r="A33" s="120"/>
      <c r="B33" s="57"/>
      <c r="C33" s="55"/>
      <c r="D33" s="55"/>
      <c r="E33" s="55"/>
      <c r="F33" s="55"/>
      <c r="G33" s="55"/>
      <c r="H33" s="118"/>
      <c r="I33" s="125"/>
      <c r="J33" s="120"/>
      <c r="K33" s="120"/>
    </row>
    <row r="34" spans="1:11" s="33" customFormat="1" ht="16.5" thickBot="1">
      <c r="A34" s="120"/>
      <c r="B34" s="120"/>
      <c r="C34" s="120"/>
      <c r="D34" s="120"/>
      <c r="E34" s="120"/>
      <c r="F34" s="123"/>
      <c r="G34" s="108" t="s">
        <v>57</v>
      </c>
      <c r="H34" s="127">
        <f>SUM(H11:H21)</f>
        <v>0</v>
      </c>
      <c r="I34" s="128" t="s">
        <v>9</v>
      </c>
      <c r="J34" s="129"/>
      <c r="K34" s="119"/>
    </row>
    <row r="35" spans="1:11" s="33" customFormat="1" ht="16.5" thickBot="1">
      <c r="A35" s="120"/>
      <c r="B35" s="120"/>
      <c r="C35" s="120"/>
      <c r="D35" s="120"/>
      <c r="E35" s="120"/>
      <c r="F35" s="123"/>
      <c r="G35" s="108"/>
      <c r="H35" s="130"/>
      <c r="I35" s="119"/>
      <c r="J35" s="129"/>
      <c r="K35" s="119"/>
    </row>
    <row r="36" spans="1:11" s="33" customFormat="1" ht="16.5" thickBot="1">
      <c r="A36" s="120"/>
      <c r="B36" s="120"/>
      <c r="C36" s="120"/>
      <c r="D36" s="120"/>
      <c r="E36" s="120"/>
      <c r="F36" s="123"/>
      <c r="G36" s="117" t="s">
        <v>56</v>
      </c>
      <c r="H36" s="131">
        <f>ROUND(SUM(H34),-3)</f>
        <v>0</v>
      </c>
      <c r="I36" s="132" t="s">
        <v>9</v>
      </c>
      <c r="J36" s="129"/>
      <c r="K36" s="119"/>
    </row>
    <row r="37" spans="1:11" s="33" customFormat="1">
      <c r="A37" s="120"/>
      <c r="B37" s="120"/>
      <c r="C37" s="120"/>
      <c r="D37" s="120"/>
      <c r="E37" s="120"/>
      <c r="F37" s="123"/>
      <c r="G37" s="117"/>
      <c r="H37" s="133"/>
      <c r="I37" s="134"/>
      <c r="J37" s="129"/>
      <c r="K37" s="119"/>
    </row>
    <row r="38" spans="1:11" s="33" customFormat="1">
      <c r="A38" s="120"/>
      <c r="B38" s="120"/>
      <c r="C38" s="120"/>
      <c r="D38" s="120"/>
      <c r="E38" s="120"/>
      <c r="F38" s="120"/>
      <c r="G38" s="57"/>
      <c r="H38" s="133"/>
      <c r="I38" s="134"/>
      <c r="J38" s="129"/>
      <c r="K38" s="119"/>
    </row>
    <row r="39" spans="1:11" s="33" customFormat="1">
      <c r="A39" s="120"/>
      <c r="B39" s="120"/>
      <c r="C39" s="120"/>
      <c r="D39" s="120"/>
      <c r="E39" s="120"/>
      <c r="F39" s="120"/>
      <c r="G39" s="57"/>
      <c r="H39" s="133"/>
      <c r="I39" s="134"/>
      <c r="J39" s="129"/>
      <c r="K39" s="119"/>
    </row>
    <row r="40" spans="1:11" s="33" customFormat="1">
      <c r="A40" s="55"/>
      <c r="B40" s="112"/>
      <c r="C40" s="135" t="s">
        <v>55</v>
      </c>
      <c r="D40" s="135"/>
      <c r="E40" s="54"/>
      <c r="F40" s="55"/>
      <c r="G40" s="154" t="s">
        <v>54</v>
      </c>
      <c r="H40" s="154"/>
      <c r="I40" s="154"/>
      <c r="J40" s="154"/>
      <c r="K40" s="154"/>
    </row>
    <row r="41" spans="1:11">
      <c r="A41" s="153" t="s">
        <v>67</v>
      </c>
      <c r="B41" s="153"/>
      <c r="C41" s="153"/>
      <c r="D41" s="153"/>
      <c r="E41" s="153"/>
      <c r="F41" s="56"/>
      <c r="G41" s="153" t="s">
        <v>68</v>
      </c>
      <c r="H41" s="153"/>
      <c r="I41" s="153"/>
      <c r="J41" s="153"/>
      <c r="K41" s="153"/>
    </row>
    <row r="42" spans="1:11">
      <c r="A42" s="55"/>
      <c r="B42" s="55"/>
      <c r="C42" s="56" t="s">
        <v>53</v>
      </c>
      <c r="D42" s="56"/>
      <c r="E42" s="56"/>
      <c r="F42" s="55"/>
      <c r="G42" s="153" t="s">
        <v>53</v>
      </c>
      <c r="H42" s="153"/>
      <c r="I42" s="153"/>
      <c r="J42" s="153"/>
      <c r="K42" s="153"/>
    </row>
    <row r="43" spans="1:11">
      <c r="A43" s="55"/>
      <c r="B43" s="55"/>
      <c r="C43" s="55"/>
      <c r="D43" s="55"/>
      <c r="E43" s="55"/>
      <c r="F43" s="55"/>
      <c r="G43" s="55"/>
      <c r="H43" s="55"/>
      <c r="I43" s="55"/>
      <c r="J43" s="55"/>
      <c r="K43" s="55"/>
    </row>
    <row r="44" spans="1:11">
      <c r="F44" s="32"/>
    </row>
  </sheetData>
  <mergeCells count="7">
    <mergeCell ref="D2:J5"/>
    <mergeCell ref="A41:E41"/>
    <mergeCell ref="G41:K41"/>
    <mergeCell ref="G40:K40"/>
    <mergeCell ref="G42:K42"/>
    <mergeCell ref="H8:I8"/>
    <mergeCell ref="J8:K8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373"/>
  <sheetViews>
    <sheetView tabSelected="1" view="pageBreakPreview" workbookViewId="0">
      <selection activeCell="D5" sqref="D5"/>
    </sheetView>
  </sheetViews>
  <sheetFormatPr defaultRowHeight="15"/>
  <cols>
    <col min="1" max="1" width="5.7109375" style="73" customWidth="1"/>
    <col min="2" max="2" width="16.5703125" style="60" customWidth="1"/>
    <col min="3" max="3" width="20.7109375" style="60" customWidth="1"/>
    <col min="4" max="4" width="10.5703125" style="60" customWidth="1"/>
    <col min="5" max="5" width="4.85546875" style="60" customWidth="1"/>
    <col min="6" max="6" width="8" style="60" customWidth="1"/>
    <col min="7" max="7" width="0.85546875" style="60" customWidth="1"/>
    <col min="8" max="8" width="3.42578125" style="93" customWidth="1"/>
    <col min="9" max="9" width="8.140625" style="60" customWidth="1"/>
    <col min="10" max="10" width="12.7109375" style="60" customWidth="1"/>
    <col min="11" max="11" width="2.28515625" style="60" customWidth="1"/>
    <col min="12" max="12" width="4.140625" style="60" customWidth="1"/>
    <col min="13" max="13" width="11.28515625" style="60" bestFit="1" customWidth="1"/>
    <col min="14" max="16384" width="9.140625" style="60"/>
  </cols>
  <sheetData>
    <row r="1" spans="1:11" ht="15" customHeight="1">
      <c r="A1" s="73" t="s">
        <v>6</v>
      </c>
      <c r="B1" s="73"/>
      <c r="C1" s="159" t="s">
        <v>100</v>
      </c>
      <c r="D1" s="159"/>
      <c r="E1" s="159"/>
      <c r="F1" s="159"/>
      <c r="G1" s="159"/>
      <c r="H1" s="159"/>
      <c r="I1" s="159"/>
      <c r="J1" s="159"/>
      <c r="K1" s="159"/>
    </row>
    <row r="2" spans="1:11" ht="18" customHeight="1">
      <c r="C2" s="159"/>
      <c r="D2" s="159"/>
      <c r="E2" s="159"/>
      <c r="F2" s="159"/>
      <c r="G2" s="159"/>
      <c r="H2" s="159"/>
      <c r="I2" s="159"/>
      <c r="J2" s="159"/>
      <c r="K2" s="159"/>
    </row>
    <row r="3" spans="1:11" ht="18" customHeight="1">
      <c r="C3" s="106"/>
      <c r="D3" s="106"/>
      <c r="E3" s="106"/>
      <c r="F3" s="106"/>
      <c r="G3" s="106"/>
      <c r="H3" s="106"/>
      <c r="I3" s="106"/>
      <c r="J3" s="106"/>
      <c r="K3" s="106"/>
    </row>
    <row r="4" spans="1:11" ht="15" customHeight="1">
      <c r="C4" s="73"/>
      <c r="D4" s="74" t="s">
        <v>202</v>
      </c>
      <c r="E4" s="75"/>
      <c r="F4" s="75"/>
      <c r="G4" s="76"/>
      <c r="H4" s="77"/>
    </row>
    <row r="5" spans="1:11" ht="15" customHeight="1" thickBot="1">
      <c r="C5" s="73"/>
      <c r="D5" s="74"/>
      <c r="E5" s="75"/>
      <c r="F5" s="75"/>
      <c r="G5" s="76"/>
      <c r="H5" s="77"/>
    </row>
    <row r="6" spans="1:11" ht="15" customHeight="1" thickBot="1">
      <c r="A6" s="78" t="s">
        <v>5</v>
      </c>
      <c r="B6" s="79" t="s">
        <v>14</v>
      </c>
      <c r="C6" s="80"/>
      <c r="D6" s="81" t="s">
        <v>13</v>
      </c>
      <c r="E6" s="80"/>
      <c r="F6" s="80" t="s">
        <v>12</v>
      </c>
      <c r="G6" s="81"/>
      <c r="H6" s="82"/>
      <c r="I6" s="83" t="s">
        <v>10</v>
      </c>
      <c r="J6" s="80" t="s">
        <v>11</v>
      </c>
      <c r="K6" s="84"/>
    </row>
    <row r="7" spans="1:11" ht="18" customHeight="1">
      <c r="A7" s="61"/>
      <c r="B7" s="36" t="s">
        <v>79</v>
      </c>
      <c r="D7" s="61"/>
      <c r="E7" s="61"/>
      <c r="F7" s="61"/>
      <c r="G7" s="61"/>
      <c r="H7" s="63"/>
      <c r="I7" s="61"/>
      <c r="J7" s="61"/>
      <c r="K7" s="61"/>
    </row>
    <row r="8" spans="1:11" ht="14.1" customHeight="1">
      <c r="A8" s="61"/>
      <c r="B8" s="36" t="s">
        <v>49</v>
      </c>
      <c r="D8" s="61"/>
      <c r="E8" s="61"/>
      <c r="F8" s="61"/>
      <c r="G8" s="61"/>
      <c r="H8" s="63"/>
      <c r="I8" s="61"/>
      <c r="J8" s="61"/>
      <c r="K8" s="61"/>
    </row>
    <row r="9" spans="1:11" ht="14.1" customHeight="1">
      <c r="A9" s="43">
        <v>1</v>
      </c>
      <c r="B9" s="44" t="s">
        <v>145</v>
      </c>
      <c r="C9" s="44"/>
      <c r="D9" s="45"/>
      <c r="E9" s="46"/>
      <c r="F9" s="47"/>
      <c r="G9" s="48"/>
      <c r="H9" s="46"/>
      <c r="I9" s="48"/>
      <c r="J9" s="47"/>
      <c r="K9" s="46"/>
    </row>
    <row r="10" spans="1:11" ht="14.1" customHeight="1">
      <c r="A10" s="43"/>
      <c r="B10" s="44" t="s">
        <v>146</v>
      </c>
      <c r="C10" s="44"/>
      <c r="D10" s="59"/>
      <c r="E10" s="49"/>
      <c r="F10" s="47"/>
      <c r="G10" s="50"/>
      <c r="H10" s="51"/>
      <c r="I10" s="48"/>
      <c r="J10" s="52"/>
      <c r="K10" s="53"/>
    </row>
    <row r="11" spans="1:11" ht="14.1" customHeight="1">
      <c r="A11" s="43"/>
      <c r="B11" s="44" t="s">
        <v>147</v>
      </c>
      <c r="C11" s="44"/>
      <c r="D11" s="59"/>
      <c r="E11" s="49"/>
      <c r="F11" s="47"/>
      <c r="G11" s="50"/>
      <c r="H11" s="51"/>
      <c r="I11" s="48"/>
      <c r="J11" s="52"/>
      <c r="K11" s="53"/>
    </row>
    <row r="12" spans="1:11" ht="14.1" customHeight="1">
      <c r="A12" s="43"/>
      <c r="B12" s="44" t="s">
        <v>148</v>
      </c>
      <c r="C12" s="44"/>
      <c r="D12" s="45"/>
      <c r="E12" s="46"/>
      <c r="F12" s="47"/>
      <c r="G12" s="48"/>
      <c r="H12" s="46"/>
      <c r="I12" s="48"/>
      <c r="J12" s="47"/>
      <c r="K12" s="46"/>
    </row>
    <row r="13" spans="1:11" ht="14.1" customHeight="1">
      <c r="A13" s="43"/>
      <c r="B13" s="44" t="s">
        <v>149</v>
      </c>
      <c r="C13" s="44"/>
      <c r="D13" s="59">
        <f>Mes!J10</f>
        <v>24</v>
      </c>
      <c r="E13" s="49" t="s">
        <v>8</v>
      </c>
      <c r="F13" s="47">
        <v>1647</v>
      </c>
      <c r="G13" s="50" t="s">
        <v>7</v>
      </c>
      <c r="H13" s="51">
        <v>69</v>
      </c>
      <c r="I13" s="48" t="s">
        <v>4</v>
      </c>
      <c r="J13" s="52">
        <f>IF(MID(I13,1,2)=("P."),(ROUND(D13*((F13)+(H13/100)),)),IF(MID(I13,1,2)=("%o"),(ROUND(D13*(((F13)+(H13/100))/1000),)),IF(MID(I13,1,2)=("Ea"),(ROUND(D13*((F13)+(H13/100)),)),ROUND(D13*(((F13)+(H13/100))/100),))))</f>
        <v>39545</v>
      </c>
      <c r="K13" s="53" t="s">
        <v>9</v>
      </c>
    </row>
    <row r="14" spans="1:11" ht="14.1" customHeight="1">
      <c r="A14" s="61"/>
      <c r="B14" s="36"/>
      <c r="D14" s="165" t="s">
        <v>174</v>
      </c>
      <c r="E14" s="165"/>
      <c r="F14" s="165"/>
      <c r="G14" s="165"/>
      <c r="H14" s="165"/>
      <c r="I14" s="165"/>
      <c r="J14" s="165"/>
      <c r="K14" s="165"/>
    </row>
    <row r="15" spans="1:11" ht="14.1" customHeight="1">
      <c r="A15" s="61">
        <v>2</v>
      </c>
      <c r="B15" s="62" t="s">
        <v>150</v>
      </c>
      <c r="C15" s="61"/>
      <c r="D15" s="64"/>
      <c r="E15" s="65"/>
      <c r="F15" s="66"/>
      <c r="G15" s="67"/>
      <c r="H15" s="68"/>
      <c r="I15" s="69"/>
      <c r="J15" s="70"/>
      <c r="K15" s="71"/>
    </row>
    <row r="16" spans="1:11" ht="14.1" customHeight="1">
      <c r="A16" s="61"/>
      <c r="B16" s="62" t="s">
        <v>151</v>
      </c>
      <c r="D16" s="61"/>
      <c r="E16" s="61"/>
      <c r="F16" s="61"/>
      <c r="G16" s="61"/>
      <c r="H16" s="63"/>
      <c r="I16" s="61"/>
      <c r="J16" s="61"/>
      <c r="K16" s="61"/>
    </row>
    <row r="17" spans="1:11" ht="14.1" customHeight="1">
      <c r="A17" s="61"/>
      <c r="B17" s="62" t="s">
        <v>152</v>
      </c>
      <c r="D17" s="61"/>
      <c r="E17" s="61"/>
      <c r="F17" s="61"/>
      <c r="G17" s="61"/>
      <c r="H17" s="63"/>
      <c r="I17" s="61"/>
      <c r="J17" s="61"/>
      <c r="K17" s="61"/>
    </row>
    <row r="18" spans="1:11" ht="14.1" customHeight="1">
      <c r="A18" s="61"/>
      <c r="B18" s="62" t="s">
        <v>153</v>
      </c>
      <c r="D18" s="61"/>
      <c r="E18" s="61"/>
      <c r="F18" s="61"/>
      <c r="G18" s="61"/>
      <c r="H18" s="63"/>
      <c r="I18" s="61"/>
      <c r="J18" s="61"/>
      <c r="K18" s="61"/>
    </row>
    <row r="19" spans="1:11" ht="14.1" customHeight="1">
      <c r="A19" s="61"/>
      <c r="B19" s="62" t="s">
        <v>154</v>
      </c>
      <c r="D19" s="61"/>
      <c r="E19" s="61"/>
      <c r="F19" s="61"/>
      <c r="G19" s="61"/>
      <c r="H19" s="63"/>
      <c r="I19" s="61"/>
      <c r="J19" s="61"/>
      <c r="K19" s="61"/>
    </row>
    <row r="20" spans="1:11" ht="14.1" customHeight="1">
      <c r="A20" s="61"/>
      <c r="B20" s="62" t="s">
        <v>155</v>
      </c>
      <c r="D20" s="59">
        <f>Mes!J13</f>
        <v>64</v>
      </c>
      <c r="E20" s="49" t="s">
        <v>8</v>
      </c>
      <c r="F20" s="47">
        <v>1507</v>
      </c>
      <c r="G20" s="50" t="s">
        <v>7</v>
      </c>
      <c r="H20" s="51">
        <v>66</v>
      </c>
      <c r="I20" s="48" t="s">
        <v>4</v>
      </c>
      <c r="J20" s="136">
        <f>IF(MID(I20,1,2)=("P."),(ROUND(D20*((F20)+(H20/100)),)),IF(MID(I20,1,2)=("%o"),(ROUND(D20*(((F20)+(H20/100))/1000),)),IF(MID(I20,1,2)=("Ea"),(ROUND(D20*((F20)+(H20/100)),)),ROUND(D20*(((F20)+(H20/100))/100),))))</f>
        <v>96490</v>
      </c>
      <c r="K20" s="53" t="s">
        <v>9</v>
      </c>
    </row>
    <row r="21" spans="1:11" ht="14.1" customHeight="1">
      <c r="A21" s="61"/>
      <c r="B21" s="36"/>
      <c r="D21" s="165" t="s">
        <v>175</v>
      </c>
      <c r="E21" s="165"/>
      <c r="F21" s="165"/>
      <c r="G21" s="165"/>
      <c r="H21" s="165"/>
      <c r="I21" s="165"/>
      <c r="J21" s="165"/>
      <c r="K21" s="165"/>
    </row>
    <row r="22" spans="1:11" ht="14.1" customHeight="1">
      <c r="A22" s="43">
        <v>3</v>
      </c>
      <c r="B22" s="60" t="s">
        <v>134</v>
      </c>
      <c r="C22" s="44"/>
      <c r="D22" s="59"/>
      <c r="E22" s="49"/>
      <c r="F22" s="47"/>
      <c r="G22" s="50"/>
      <c r="H22" s="51"/>
      <c r="I22" s="48"/>
      <c r="J22" s="52"/>
      <c r="K22" s="53"/>
    </row>
    <row r="23" spans="1:11" ht="14.1" customHeight="1">
      <c r="A23" s="43"/>
      <c r="B23" s="60" t="s">
        <v>156</v>
      </c>
      <c r="C23" s="44"/>
      <c r="D23" s="59"/>
      <c r="E23" s="49"/>
      <c r="F23" s="47"/>
      <c r="G23" s="50"/>
      <c r="H23" s="51"/>
      <c r="I23" s="48"/>
      <c r="J23" s="52"/>
      <c r="K23" s="53"/>
    </row>
    <row r="24" spans="1:11" ht="14.1" customHeight="1">
      <c r="A24" s="61"/>
      <c r="B24" s="42" t="s">
        <v>160</v>
      </c>
      <c r="D24" s="61"/>
      <c r="E24" s="61"/>
      <c r="F24" s="61"/>
      <c r="G24" s="61"/>
      <c r="H24" s="63"/>
      <c r="I24" s="61"/>
      <c r="J24" s="61"/>
      <c r="K24" s="61"/>
    </row>
    <row r="25" spans="1:11" ht="14.1" customHeight="1">
      <c r="A25" s="43"/>
      <c r="B25" s="44" t="s">
        <v>157</v>
      </c>
      <c r="C25" s="44"/>
      <c r="D25" s="59"/>
      <c r="E25" s="49"/>
      <c r="F25" s="47"/>
      <c r="G25" s="50"/>
      <c r="H25" s="51"/>
      <c r="I25" s="48"/>
      <c r="J25" s="52"/>
      <c r="K25" s="53"/>
    </row>
    <row r="26" spans="1:11" ht="14.1" customHeight="1">
      <c r="A26" s="43"/>
      <c r="B26" s="44" t="s">
        <v>158</v>
      </c>
      <c r="C26" s="44"/>
      <c r="D26" s="59"/>
      <c r="E26" s="49"/>
      <c r="F26" s="47"/>
      <c r="G26" s="50"/>
      <c r="H26" s="51"/>
      <c r="I26" s="48"/>
      <c r="J26" s="52"/>
      <c r="K26" s="53"/>
    </row>
    <row r="27" spans="1:11" ht="14.1" customHeight="1">
      <c r="A27" s="43"/>
      <c r="B27" s="44" t="s">
        <v>159</v>
      </c>
      <c r="C27" s="44"/>
      <c r="D27" s="59">
        <f>Mes!J20</f>
        <v>143</v>
      </c>
      <c r="E27" s="49" t="s">
        <v>8</v>
      </c>
      <c r="F27" s="47">
        <v>2364</v>
      </c>
      <c r="G27" s="50" t="s">
        <v>7</v>
      </c>
      <c r="H27" s="51">
        <v>63</v>
      </c>
      <c r="I27" s="48" t="s">
        <v>4</v>
      </c>
      <c r="J27" s="136">
        <f>IF(MID(I27,1,2)=("P."),(ROUND(D27*((F27)+(H27/100)),)),IF(MID(I27,1,2)=("%o"),(ROUND(D27*(((F27)+(H27/100))/1000),)),IF(MID(I27,1,2)=("Ea"),(ROUND(D27*((F27)+(H27/100)),)),ROUND(D27*(((F27)+(H27/100))/100),))))</f>
        <v>338142</v>
      </c>
      <c r="K27" s="53" t="s">
        <v>9</v>
      </c>
    </row>
    <row r="28" spans="1:11" ht="14.1" customHeight="1">
      <c r="A28" s="43"/>
      <c r="B28" s="44"/>
      <c r="C28" s="44"/>
      <c r="D28" s="166" t="s">
        <v>176</v>
      </c>
      <c r="E28" s="166"/>
      <c r="F28" s="166"/>
      <c r="G28" s="166"/>
      <c r="H28" s="166"/>
      <c r="I28" s="166"/>
      <c r="J28" s="166"/>
      <c r="K28" s="166"/>
    </row>
    <row r="29" spans="1:11" ht="14.1" customHeight="1">
      <c r="A29" s="61"/>
      <c r="B29" s="44"/>
      <c r="C29" s="44"/>
      <c r="D29" s="59"/>
      <c r="E29" s="85"/>
      <c r="F29" s="85"/>
      <c r="G29" s="85"/>
      <c r="H29" s="68"/>
      <c r="I29" s="86" t="s">
        <v>51</v>
      </c>
      <c r="J29" s="87">
        <f>SUM(J13:J27)</f>
        <v>474177</v>
      </c>
      <c r="K29" s="88" t="s">
        <v>9</v>
      </c>
    </row>
    <row r="30" spans="1:11" ht="14.1" customHeight="1" thickBot="1">
      <c r="A30" s="61"/>
      <c r="B30" s="62"/>
      <c r="C30" s="85"/>
      <c r="D30" s="85"/>
      <c r="E30" s="89" t="s">
        <v>177</v>
      </c>
      <c r="F30" s="47"/>
      <c r="G30" s="50"/>
      <c r="H30" s="51"/>
      <c r="I30" s="47"/>
      <c r="J30" s="52"/>
      <c r="K30" s="53"/>
    </row>
    <row r="31" spans="1:11" ht="14.1" customHeight="1" thickBot="1">
      <c r="A31" s="61"/>
      <c r="B31" s="62"/>
      <c r="C31" s="85"/>
      <c r="D31" s="85"/>
      <c r="E31" s="89"/>
      <c r="F31" s="47"/>
      <c r="G31" s="50"/>
      <c r="H31" s="51"/>
      <c r="I31" s="90" t="s">
        <v>19</v>
      </c>
      <c r="J31" s="91"/>
      <c r="K31" s="92"/>
    </row>
    <row r="32" spans="1:11" ht="14.1" customHeight="1">
      <c r="A32" s="61"/>
      <c r="B32" s="62"/>
      <c r="C32" s="85"/>
      <c r="D32" s="85"/>
      <c r="E32" s="89"/>
      <c r="F32" s="47"/>
      <c r="G32" s="50"/>
      <c r="H32" s="51"/>
      <c r="I32" s="90"/>
      <c r="J32" s="102"/>
      <c r="K32" s="72"/>
    </row>
    <row r="33" spans="1:11" ht="14.1" customHeight="1">
      <c r="A33" s="61"/>
      <c r="B33" s="36" t="s">
        <v>80</v>
      </c>
      <c r="C33" s="61"/>
      <c r="D33" s="61"/>
      <c r="E33" s="61"/>
      <c r="F33" s="61"/>
      <c r="G33" s="61"/>
      <c r="H33" s="63"/>
      <c r="I33" s="61"/>
      <c r="J33" s="61"/>
      <c r="K33" s="61"/>
    </row>
    <row r="34" spans="1:11" ht="14.1" customHeight="1">
      <c r="A34" s="61"/>
      <c r="B34" s="36" t="s">
        <v>50</v>
      </c>
      <c r="C34" s="61"/>
      <c r="D34" s="61"/>
      <c r="E34" s="93"/>
      <c r="F34" s="66"/>
      <c r="G34" s="67"/>
      <c r="H34" s="68"/>
      <c r="I34" s="69"/>
      <c r="J34" s="70"/>
      <c r="K34" s="71"/>
    </row>
    <row r="35" spans="1:11" ht="14.1" customHeight="1">
      <c r="A35" s="43">
        <v>1</v>
      </c>
      <c r="B35" s="55" t="s">
        <v>81</v>
      </c>
      <c r="C35" s="44"/>
      <c r="D35" s="96"/>
      <c r="E35" s="46"/>
      <c r="F35" s="47"/>
      <c r="G35" s="97"/>
      <c r="H35" s="51"/>
      <c r="I35" s="48"/>
      <c r="J35" s="52"/>
      <c r="K35" s="53"/>
    </row>
    <row r="36" spans="1:11" ht="14.1" customHeight="1">
      <c r="A36" s="43"/>
      <c r="B36" s="55" t="s">
        <v>82</v>
      </c>
      <c r="C36" s="44"/>
      <c r="D36" s="96"/>
      <c r="E36" s="46"/>
      <c r="F36" s="47"/>
      <c r="G36" s="97"/>
      <c r="H36" s="51"/>
      <c r="I36" s="48"/>
      <c r="J36" s="52"/>
      <c r="K36" s="53"/>
    </row>
    <row r="37" spans="1:11" ht="14.1" customHeight="1">
      <c r="A37" s="43"/>
      <c r="B37" s="55" t="s">
        <v>83</v>
      </c>
      <c r="C37" s="44"/>
      <c r="D37" s="96"/>
      <c r="E37" s="46"/>
      <c r="F37" s="47"/>
      <c r="G37" s="97"/>
      <c r="H37" s="51"/>
      <c r="I37" s="48"/>
      <c r="J37" s="52"/>
      <c r="K37" s="53"/>
    </row>
    <row r="38" spans="1:11" ht="14.1" customHeight="1">
      <c r="A38" s="43"/>
      <c r="B38" s="55" t="s">
        <v>84</v>
      </c>
      <c r="C38" s="44"/>
      <c r="D38" s="96"/>
      <c r="E38" s="46"/>
      <c r="F38" s="47"/>
      <c r="G38" s="97"/>
      <c r="H38" s="51"/>
      <c r="I38" s="48"/>
      <c r="J38" s="52"/>
      <c r="K38" s="53"/>
    </row>
    <row r="39" spans="1:11" ht="14.1" customHeight="1">
      <c r="A39" s="43"/>
      <c r="B39" s="55" t="s">
        <v>85</v>
      </c>
      <c r="C39" s="44"/>
      <c r="D39" s="59">
        <f>Mes!J25</f>
        <v>1120</v>
      </c>
      <c r="E39" s="49" t="s">
        <v>8</v>
      </c>
      <c r="F39" s="47"/>
      <c r="G39" s="50"/>
      <c r="H39" s="51"/>
      <c r="I39" s="48" t="s">
        <v>4</v>
      </c>
      <c r="J39" s="52"/>
      <c r="K39" s="53"/>
    </row>
    <row r="40" spans="1:11" ht="14.1" customHeight="1">
      <c r="A40" s="43"/>
      <c r="B40" s="55"/>
      <c r="C40" s="44"/>
      <c r="D40" s="59"/>
      <c r="E40" s="49"/>
      <c r="F40" s="47"/>
      <c r="G40" s="50"/>
      <c r="H40" s="51"/>
      <c r="I40" s="48"/>
      <c r="J40" s="52"/>
      <c r="K40" s="53"/>
    </row>
    <row r="41" spans="1:11" ht="14.1" customHeight="1">
      <c r="A41" s="43">
        <v>2</v>
      </c>
      <c r="B41" s="60" t="s">
        <v>161</v>
      </c>
      <c r="C41" s="137"/>
      <c r="D41" s="138"/>
      <c r="E41" s="89"/>
      <c r="F41" s="90"/>
      <c r="G41" s="139"/>
      <c r="H41" s="51"/>
      <c r="I41" s="90"/>
      <c r="J41" s="102"/>
      <c r="K41" s="140"/>
    </row>
    <row r="42" spans="1:11" ht="14.1" customHeight="1">
      <c r="A42" s="43"/>
      <c r="B42" s="44" t="s">
        <v>162</v>
      </c>
      <c r="C42" s="137"/>
      <c r="D42" s="138"/>
      <c r="E42" s="89"/>
      <c r="F42" s="90"/>
      <c r="G42" s="139"/>
      <c r="H42" s="51"/>
      <c r="I42" s="90"/>
      <c r="J42" s="102"/>
      <c r="K42" s="140"/>
    </row>
    <row r="43" spans="1:11" ht="14.1" customHeight="1">
      <c r="A43" s="43"/>
      <c r="B43" s="44" t="s">
        <v>163</v>
      </c>
      <c r="C43" s="137"/>
      <c r="D43" s="138"/>
      <c r="E43" s="89"/>
      <c r="F43" s="90"/>
      <c r="G43" s="139"/>
      <c r="H43" s="51"/>
      <c r="I43" s="90"/>
      <c r="J43" s="102"/>
      <c r="K43" s="140"/>
    </row>
    <row r="44" spans="1:11" ht="14.1" customHeight="1">
      <c r="A44" s="43"/>
      <c r="B44" s="44" t="s">
        <v>164</v>
      </c>
      <c r="C44" s="137"/>
      <c r="D44" s="96">
        <f>Mes!J35</f>
        <v>3430</v>
      </c>
      <c r="E44" s="46" t="s">
        <v>8</v>
      </c>
      <c r="F44" s="47"/>
      <c r="G44" s="97"/>
      <c r="H44" s="51"/>
      <c r="I44" s="48" t="s">
        <v>4</v>
      </c>
      <c r="J44" s="52"/>
      <c r="K44" s="53"/>
    </row>
    <row r="45" spans="1:11" ht="14.1" customHeight="1">
      <c r="A45" s="43"/>
      <c r="B45" s="55"/>
      <c r="C45" s="44"/>
      <c r="D45" s="59"/>
      <c r="E45" s="49"/>
      <c r="F45" s="47"/>
      <c r="G45" s="50"/>
      <c r="H45" s="51"/>
      <c r="I45" s="48"/>
      <c r="J45" s="52"/>
      <c r="K45" s="53"/>
    </row>
    <row r="46" spans="1:11" ht="14.1" customHeight="1">
      <c r="A46" s="61">
        <v>3</v>
      </c>
      <c r="B46" s="44" t="s">
        <v>108</v>
      </c>
      <c r="C46" s="44"/>
      <c r="D46" s="59"/>
      <c r="E46" s="49"/>
      <c r="F46" s="47"/>
      <c r="G46" s="50"/>
      <c r="H46" s="51"/>
      <c r="I46" s="48"/>
      <c r="J46" s="52"/>
      <c r="K46" s="53"/>
    </row>
    <row r="47" spans="1:11" ht="14.1" customHeight="1">
      <c r="A47" s="61"/>
      <c r="B47" s="44" t="s">
        <v>109</v>
      </c>
      <c r="C47" s="44"/>
      <c r="D47" s="59"/>
      <c r="E47" s="49"/>
      <c r="F47" s="47"/>
      <c r="G47" s="50"/>
      <c r="H47" s="51"/>
      <c r="I47" s="48"/>
      <c r="J47" s="52"/>
      <c r="K47" s="53"/>
    </row>
    <row r="48" spans="1:11" ht="14.1" customHeight="1">
      <c r="A48" s="61"/>
      <c r="B48" s="44" t="s">
        <v>110</v>
      </c>
      <c r="C48" s="44"/>
      <c r="D48" s="59"/>
      <c r="E48" s="49"/>
      <c r="F48" s="47"/>
      <c r="G48" s="50"/>
      <c r="H48" s="51"/>
      <c r="I48" s="48"/>
      <c r="J48" s="52"/>
      <c r="K48" s="53"/>
    </row>
    <row r="49" spans="1:11" ht="14.1" customHeight="1">
      <c r="A49" s="61"/>
      <c r="B49" s="44" t="s">
        <v>111</v>
      </c>
      <c r="C49" s="44"/>
      <c r="D49" s="64">
        <f>Mes!J39</f>
        <v>496</v>
      </c>
      <c r="E49" s="65" t="s">
        <v>8</v>
      </c>
      <c r="F49" s="66"/>
      <c r="G49" s="67"/>
      <c r="H49" s="68"/>
      <c r="I49" s="69" t="s">
        <v>4</v>
      </c>
      <c r="J49" s="70"/>
      <c r="K49" s="71"/>
    </row>
    <row r="50" spans="1:11" ht="14.1" customHeight="1">
      <c r="A50" s="43"/>
      <c r="B50" s="55"/>
      <c r="C50" s="44"/>
      <c r="D50" s="59"/>
      <c r="E50" s="49"/>
      <c r="F50" s="47"/>
      <c r="G50" s="50"/>
      <c r="H50" s="51"/>
      <c r="I50" s="48"/>
      <c r="J50" s="52"/>
      <c r="K50" s="53"/>
    </row>
    <row r="51" spans="1:11" ht="14.1" customHeight="1">
      <c r="A51" s="61">
        <v>4</v>
      </c>
      <c r="B51" s="62" t="s">
        <v>101</v>
      </c>
      <c r="C51" s="61"/>
      <c r="D51" s="61"/>
      <c r="E51" s="61"/>
      <c r="F51" s="61"/>
      <c r="G51" s="61"/>
      <c r="H51" s="63"/>
      <c r="I51" s="61"/>
      <c r="J51" s="61"/>
      <c r="K51" s="61"/>
    </row>
    <row r="52" spans="1:11" ht="14.1" customHeight="1">
      <c r="A52" s="60"/>
      <c r="B52" s="62" t="s">
        <v>102</v>
      </c>
      <c r="C52" s="61"/>
      <c r="D52" s="61"/>
      <c r="E52" s="61"/>
      <c r="F52" s="61"/>
      <c r="G52" s="61"/>
      <c r="H52" s="63"/>
      <c r="I52" s="61"/>
      <c r="J52" s="61"/>
      <c r="K52" s="61"/>
    </row>
    <row r="53" spans="1:11" ht="14.1" customHeight="1">
      <c r="A53" s="60"/>
      <c r="B53" s="62" t="s">
        <v>103</v>
      </c>
      <c r="C53" s="61"/>
      <c r="D53" s="61"/>
      <c r="E53" s="61"/>
      <c r="F53" s="61"/>
      <c r="G53" s="61"/>
      <c r="H53" s="63"/>
      <c r="I53" s="61"/>
      <c r="J53" s="61"/>
      <c r="K53" s="61"/>
    </row>
    <row r="54" spans="1:11" ht="14.1" customHeight="1">
      <c r="A54" s="60"/>
      <c r="B54" s="62" t="s">
        <v>104</v>
      </c>
      <c r="C54" s="61"/>
      <c r="D54" s="61"/>
      <c r="E54" s="61"/>
      <c r="F54" s="61"/>
      <c r="G54" s="61"/>
      <c r="H54" s="63"/>
      <c r="I54" s="61"/>
      <c r="J54" s="61"/>
      <c r="K54" s="61"/>
    </row>
    <row r="55" spans="1:11" ht="14.1" customHeight="1">
      <c r="A55" s="61"/>
      <c r="B55" s="62" t="s">
        <v>105</v>
      </c>
      <c r="C55" s="61"/>
      <c r="D55" s="59">
        <f>Mes!J45</f>
        <v>320</v>
      </c>
      <c r="E55" s="49" t="s">
        <v>8</v>
      </c>
      <c r="F55" s="47"/>
      <c r="G55" s="50"/>
      <c r="H55" s="51"/>
      <c r="I55" s="48" t="s">
        <v>4</v>
      </c>
      <c r="J55" s="52"/>
      <c r="K55" s="53"/>
    </row>
    <row r="56" spans="1:11" ht="14.1" customHeight="1">
      <c r="A56" s="43"/>
      <c r="B56" s="55"/>
      <c r="C56" s="44"/>
      <c r="D56" s="59"/>
      <c r="E56" s="49"/>
      <c r="F56" s="47"/>
      <c r="G56" s="50"/>
      <c r="H56" s="51"/>
      <c r="I56" s="48"/>
      <c r="J56" s="52"/>
      <c r="K56" s="53"/>
    </row>
    <row r="57" spans="1:11" ht="14.1" customHeight="1">
      <c r="A57" s="43">
        <v>5</v>
      </c>
      <c r="B57" s="60" t="s">
        <v>165</v>
      </c>
      <c r="C57" s="44"/>
      <c r="D57" s="98"/>
      <c r="E57" s="46"/>
      <c r="F57" s="47"/>
      <c r="G57" s="97"/>
      <c r="H57" s="51"/>
      <c r="I57" s="48"/>
      <c r="J57" s="52"/>
      <c r="K57" s="72"/>
    </row>
    <row r="58" spans="1:11" ht="14.1" customHeight="1">
      <c r="A58" s="44"/>
      <c r="B58" s="44" t="s">
        <v>166</v>
      </c>
      <c r="C58" s="44"/>
      <c r="D58" s="98"/>
      <c r="E58" s="46"/>
      <c r="F58" s="47"/>
      <c r="G58" s="97"/>
      <c r="H58" s="51"/>
      <c r="I58" s="48"/>
      <c r="J58" s="52"/>
      <c r="K58" s="72"/>
    </row>
    <row r="59" spans="1:11" ht="14.1" customHeight="1">
      <c r="A59" s="44"/>
      <c r="B59" s="44" t="s">
        <v>167</v>
      </c>
      <c r="C59" s="44"/>
      <c r="D59" s="98"/>
      <c r="E59" s="46"/>
      <c r="F59" s="47"/>
      <c r="G59" s="97"/>
      <c r="H59" s="51"/>
      <c r="I59" s="48"/>
      <c r="J59" s="52"/>
      <c r="K59" s="72"/>
    </row>
    <row r="60" spans="1:11" ht="14.1" customHeight="1">
      <c r="A60" s="44"/>
      <c r="B60" s="44" t="s">
        <v>168</v>
      </c>
      <c r="C60" s="44"/>
      <c r="D60" s="98"/>
      <c r="E60" s="46"/>
      <c r="F60" s="47"/>
      <c r="G60" s="97"/>
      <c r="H60" s="51"/>
      <c r="I60" s="48"/>
      <c r="J60" s="52"/>
      <c r="K60" s="72"/>
    </row>
    <row r="61" spans="1:11" ht="14.1" customHeight="1">
      <c r="A61" s="44"/>
      <c r="B61" s="44" t="s">
        <v>169</v>
      </c>
      <c r="C61" s="44"/>
      <c r="D61" s="98"/>
      <c r="E61" s="46"/>
      <c r="F61" s="47"/>
      <c r="G61" s="97"/>
      <c r="H61" s="51"/>
      <c r="I61" s="48"/>
      <c r="J61" s="52"/>
      <c r="K61" s="72"/>
    </row>
    <row r="62" spans="1:11" ht="14.1" customHeight="1">
      <c r="A62" s="44"/>
      <c r="B62" s="44" t="s">
        <v>170</v>
      </c>
      <c r="C62" s="44"/>
      <c r="D62" s="98"/>
      <c r="E62" s="46"/>
      <c r="F62" s="47"/>
      <c r="G62" s="97"/>
      <c r="H62" s="51"/>
      <c r="I62" s="48"/>
      <c r="J62" s="52"/>
      <c r="K62" s="72"/>
    </row>
    <row r="63" spans="1:11" ht="14.1" customHeight="1">
      <c r="A63" s="44"/>
      <c r="B63" s="44" t="s">
        <v>171</v>
      </c>
      <c r="C63" s="44"/>
      <c r="D63" s="96"/>
      <c r="E63" s="46"/>
      <c r="F63" s="47"/>
      <c r="G63" s="97"/>
      <c r="H63" s="51"/>
      <c r="I63" s="48"/>
      <c r="J63" s="52"/>
      <c r="K63" s="53"/>
    </row>
    <row r="64" spans="1:11" ht="14.1" customHeight="1">
      <c r="A64" s="43"/>
      <c r="B64" s="44" t="s">
        <v>89</v>
      </c>
      <c r="C64" s="44"/>
      <c r="D64" s="64">
        <f>Mes!J48</f>
        <v>84</v>
      </c>
      <c r="E64" s="93" t="s">
        <v>8</v>
      </c>
      <c r="F64" s="66"/>
      <c r="G64" s="67"/>
      <c r="H64" s="68"/>
      <c r="I64" s="69" t="s">
        <v>4</v>
      </c>
      <c r="J64" s="70"/>
      <c r="K64" s="71"/>
    </row>
    <row r="65" spans="1:11" ht="14.1" customHeight="1">
      <c r="A65" s="43"/>
      <c r="B65" s="55"/>
      <c r="C65" s="44"/>
      <c r="D65" s="59"/>
      <c r="E65" s="49"/>
      <c r="F65" s="47"/>
      <c r="G65" s="50"/>
      <c r="H65" s="51"/>
      <c r="I65" s="48"/>
      <c r="J65" s="52"/>
      <c r="K65" s="53"/>
    </row>
    <row r="66" spans="1:11" ht="14.1" customHeight="1">
      <c r="A66" s="61">
        <v>6</v>
      </c>
      <c r="B66" s="60" t="s">
        <v>90</v>
      </c>
      <c r="C66" s="94"/>
      <c r="D66" s="64"/>
      <c r="E66" s="93"/>
      <c r="F66" s="66"/>
      <c r="G66" s="67"/>
      <c r="H66" s="68"/>
      <c r="I66" s="69"/>
      <c r="J66" s="70"/>
    </row>
    <row r="67" spans="1:11" ht="14.1" customHeight="1">
      <c r="A67" s="61"/>
      <c r="B67" s="95" t="s">
        <v>91</v>
      </c>
      <c r="C67" s="94"/>
      <c r="D67" s="64"/>
      <c r="E67" s="93"/>
      <c r="F67" s="66"/>
      <c r="G67" s="67"/>
      <c r="H67" s="68"/>
      <c r="I67" s="69"/>
      <c r="J67" s="70"/>
    </row>
    <row r="68" spans="1:11" ht="14.1" customHeight="1">
      <c r="A68" s="61"/>
      <c r="B68" s="95" t="s">
        <v>92</v>
      </c>
      <c r="C68" s="94"/>
      <c r="D68" s="64"/>
      <c r="E68" s="93"/>
      <c r="F68" s="66"/>
      <c r="G68" s="67"/>
      <c r="H68" s="68"/>
      <c r="I68" s="69"/>
      <c r="J68" s="70"/>
    </row>
    <row r="69" spans="1:11" ht="14.1" customHeight="1">
      <c r="A69" s="61"/>
      <c r="B69" s="95" t="s">
        <v>93</v>
      </c>
      <c r="C69" s="94"/>
      <c r="D69" s="64"/>
      <c r="E69" s="93"/>
      <c r="F69" s="66"/>
      <c r="G69" s="67"/>
      <c r="H69" s="68"/>
      <c r="I69" s="69"/>
      <c r="J69" s="70"/>
    </row>
    <row r="70" spans="1:11" ht="14.1" customHeight="1">
      <c r="A70" s="61"/>
      <c r="B70" s="95" t="s">
        <v>94</v>
      </c>
      <c r="C70" s="94"/>
      <c r="D70" s="64"/>
      <c r="E70" s="93"/>
      <c r="F70" s="66"/>
      <c r="G70" s="67"/>
      <c r="H70" s="68"/>
      <c r="I70" s="69"/>
      <c r="J70" s="70"/>
    </row>
    <row r="71" spans="1:11" ht="14.1" customHeight="1">
      <c r="A71" s="61"/>
      <c r="B71" s="95" t="s">
        <v>95</v>
      </c>
      <c r="C71" s="94"/>
      <c r="D71" s="64">
        <f>Mes!J64</f>
        <v>959</v>
      </c>
      <c r="E71" s="93" t="s">
        <v>8</v>
      </c>
      <c r="F71" s="66"/>
      <c r="G71" s="67"/>
      <c r="H71" s="68"/>
      <c r="I71" s="69" t="s">
        <v>4</v>
      </c>
      <c r="J71" s="70"/>
      <c r="K71" s="71"/>
    </row>
    <row r="72" spans="1:11" ht="14.1" customHeight="1">
      <c r="A72" s="61"/>
      <c r="B72" s="95"/>
      <c r="C72" s="94"/>
      <c r="D72" s="64"/>
      <c r="E72" s="93"/>
      <c r="F72" s="66"/>
      <c r="G72" s="67"/>
      <c r="H72" s="68"/>
      <c r="I72" s="69"/>
      <c r="J72" s="70"/>
      <c r="K72" s="71"/>
    </row>
    <row r="73" spans="1:11" ht="14.1" customHeight="1">
      <c r="A73" s="61">
        <v>7</v>
      </c>
      <c r="B73" s="99" t="s">
        <v>87</v>
      </c>
      <c r="C73" s="44"/>
      <c r="D73" s="98"/>
      <c r="E73" s="93"/>
      <c r="F73" s="66"/>
      <c r="G73" s="67"/>
      <c r="H73" s="68"/>
      <c r="I73" s="69"/>
      <c r="J73" s="70"/>
      <c r="K73" s="71"/>
    </row>
    <row r="74" spans="1:11" ht="14.1" customHeight="1">
      <c r="A74" s="61"/>
      <c r="B74" s="99" t="s">
        <v>88</v>
      </c>
      <c r="C74" s="44"/>
      <c r="D74" s="98"/>
      <c r="E74" s="93"/>
      <c r="F74" s="66"/>
      <c r="G74" s="67"/>
      <c r="H74" s="68"/>
      <c r="I74" s="69"/>
      <c r="J74" s="70"/>
      <c r="K74" s="71"/>
    </row>
    <row r="75" spans="1:11" ht="14.1" customHeight="1">
      <c r="A75" s="61"/>
      <c r="B75" s="99" t="s">
        <v>72</v>
      </c>
      <c r="C75" s="44"/>
      <c r="D75" s="98"/>
      <c r="E75" s="93"/>
      <c r="F75" s="66"/>
      <c r="G75" s="67"/>
      <c r="H75" s="68"/>
      <c r="I75" s="69"/>
      <c r="J75" s="70"/>
      <c r="K75" s="71"/>
    </row>
    <row r="76" spans="1:11" ht="14.1" customHeight="1">
      <c r="A76" s="61"/>
      <c r="B76" s="99" t="s">
        <v>73</v>
      </c>
      <c r="C76" s="44"/>
      <c r="D76" s="98"/>
      <c r="E76" s="93"/>
      <c r="F76" s="66"/>
      <c r="G76" s="67"/>
      <c r="H76" s="68"/>
      <c r="I76" s="69"/>
      <c r="J76" s="70"/>
      <c r="K76" s="71"/>
    </row>
    <row r="77" spans="1:11" ht="14.1" customHeight="1">
      <c r="A77" s="61"/>
      <c r="B77" s="99" t="s">
        <v>74</v>
      </c>
      <c r="C77" s="44"/>
      <c r="D77" s="98"/>
      <c r="E77" s="93"/>
      <c r="F77" s="66"/>
      <c r="G77" s="67"/>
      <c r="H77" s="68"/>
      <c r="I77" s="69"/>
      <c r="J77" s="70"/>
      <c r="K77" s="71"/>
    </row>
    <row r="78" spans="1:11" ht="14.1" customHeight="1">
      <c r="A78" s="61"/>
      <c r="B78" s="99" t="s">
        <v>75</v>
      </c>
      <c r="C78" s="44"/>
      <c r="D78" s="98"/>
      <c r="E78" s="93"/>
      <c r="F78" s="66"/>
      <c r="G78" s="67"/>
      <c r="H78" s="68"/>
      <c r="I78" s="69"/>
      <c r="J78" s="70"/>
      <c r="K78" s="71"/>
    </row>
    <row r="79" spans="1:11" ht="14.1" customHeight="1">
      <c r="A79" s="61"/>
      <c r="B79" s="99" t="s">
        <v>76</v>
      </c>
      <c r="C79" s="44"/>
      <c r="D79" s="98"/>
      <c r="E79" s="93"/>
      <c r="F79" s="66"/>
      <c r="G79" s="67"/>
      <c r="H79" s="68"/>
      <c r="I79" s="69"/>
      <c r="J79" s="70"/>
      <c r="K79" s="71"/>
    </row>
    <row r="80" spans="1:11" ht="14.1" customHeight="1">
      <c r="A80" s="61"/>
      <c r="B80" s="99" t="s">
        <v>77</v>
      </c>
      <c r="C80" s="44"/>
      <c r="D80" s="98"/>
      <c r="E80" s="93"/>
      <c r="F80" s="66"/>
      <c r="G80" s="67"/>
      <c r="H80" s="68"/>
      <c r="I80" s="69"/>
      <c r="J80" s="70"/>
      <c r="K80" s="71"/>
    </row>
    <row r="81" spans="1:11" ht="14.1" customHeight="1">
      <c r="A81" s="61"/>
      <c r="B81" s="99" t="s">
        <v>78</v>
      </c>
      <c r="C81" s="44"/>
      <c r="D81" s="98"/>
    </row>
    <row r="82" spans="1:11" ht="14.1" customHeight="1">
      <c r="A82" s="61"/>
      <c r="B82" s="44" t="s">
        <v>69</v>
      </c>
      <c r="C82" s="44"/>
      <c r="D82" s="59">
        <f>Mes!J70</f>
        <v>504</v>
      </c>
      <c r="E82" s="49" t="s">
        <v>8</v>
      </c>
      <c r="F82" s="47"/>
      <c r="G82" s="50"/>
      <c r="H82" s="51"/>
      <c r="I82" s="48" t="s">
        <v>4</v>
      </c>
      <c r="J82" s="52"/>
      <c r="K82" s="53"/>
    </row>
    <row r="83" spans="1:11" ht="14.1" customHeight="1" thickBot="1">
      <c r="A83" s="61"/>
      <c r="B83" s="62"/>
      <c r="C83" s="85"/>
      <c r="D83" s="85"/>
      <c r="E83" s="89"/>
      <c r="F83" s="85"/>
      <c r="G83" s="85"/>
      <c r="H83" s="68"/>
      <c r="I83" s="86" t="s">
        <v>52</v>
      </c>
      <c r="J83" s="100"/>
      <c r="K83" s="101"/>
    </row>
    <row r="84" spans="1:11" ht="14.1" customHeight="1" thickBot="1">
      <c r="A84" s="61"/>
      <c r="B84" s="62"/>
      <c r="C84" s="85"/>
      <c r="D84" s="85"/>
      <c r="E84" s="89"/>
      <c r="F84" s="85"/>
      <c r="G84" s="85"/>
      <c r="H84" s="68"/>
      <c r="I84" s="86"/>
      <c r="J84" s="103"/>
      <c r="K84" s="104"/>
    </row>
    <row r="85" spans="1:11" ht="14.1" customHeight="1" thickBot="1">
      <c r="A85" s="167"/>
      <c r="B85" s="168"/>
      <c r="C85" s="169" t="s">
        <v>178</v>
      </c>
      <c r="D85" s="170"/>
      <c r="E85" s="171"/>
      <c r="F85" s="172"/>
      <c r="G85" s="173"/>
      <c r="H85" s="174"/>
      <c r="I85" s="175"/>
      <c r="J85" s="176"/>
      <c r="K85" s="177"/>
    </row>
    <row r="86" spans="1:11" ht="14.1" customHeight="1">
      <c r="A86" s="167"/>
      <c r="B86" s="178" t="s">
        <v>179</v>
      </c>
      <c r="C86" s="179" t="s">
        <v>180</v>
      </c>
      <c r="D86" s="179"/>
      <c r="E86" s="180"/>
      <c r="F86" s="172"/>
      <c r="G86" s="173"/>
      <c r="H86" s="181" t="s">
        <v>181</v>
      </c>
      <c r="I86" s="175"/>
      <c r="J86" s="176"/>
      <c r="K86" s="177"/>
    </row>
    <row r="87" spans="1:11" ht="14.1" customHeight="1">
      <c r="A87" s="167"/>
      <c r="B87" s="178" t="s">
        <v>182</v>
      </c>
      <c r="C87" s="178" t="s">
        <v>183</v>
      </c>
      <c r="D87" s="182"/>
      <c r="E87" s="180"/>
      <c r="F87" s="172"/>
      <c r="G87" s="173"/>
      <c r="H87" s="181" t="s">
        <v>181</v>
      </c>
      <c r="I87" s="175"/>
      <c r="J87" s="176"/>
      <c r="K87" s="177"/>
    </row>
    <row r="88" spans="1:11" ht="14.1" customHeight="1">
      <c r="A88" s="167"/>
      <c r="B88" s="168"/>
      <c r="C88" s="168"/>
      <c r="D88" s="183"/>
      <c r="E88" s="184"/>
      <c r="F88" s="185"/>
      <c r="G88" s="186"/>
      <c r="H88" s="181"/>
      <c r="I88" s="186"/>
      <c r="J88" s="185"/>
      <c r="K88" s="184"/>
    </row>
    <row r="89" spans="1:11" ht="14.1" customHeight="1">
      <c r="A89" s="167"/>
      <c r="B89" s="168"/>
      <c r="C89" s="168"/>
      <c r="D89" s="187" t="s">
        <v>184</v>
      </c>
      <c r="E89" s="171"/>
      <c r="F89" s="184"/>
      <c r="G89" s="173"/>
      <c r="H89" s="181" t="s">
        <v>181</v>
      </c>
      <c r="I89" s="175"/>
      <c r="J89" s="176"/>
      <c r="K89" s="177"/>
    </row>
    <row r="90" spans="1:11" ht="14.1" customHeight="1">
      <c r="A90" s="167"/>
      <c r="B90" s="168"/>
      <c r="C90" s="168"/>
      <c r="D90" s="187"/>
      <c r="E90" s="171"/>
      <c r="F90" s="184"/>
      <c r="G90" s="173"/>
      <c r="H90" s="188"/>
      <c r="I90" s="175"/>
      <c r="J90" s="176"/>
      <c r="K90" s="177"/>
    </row>
    <row r="91" spans="1:11" ht="14.1" customHeight="1">
      <c r="A91" s="167"/>
      <c r="B91" s="178" t="s">
        <v>185</v>
      </c>
      <c r="C91" s="168"/>
      <c r="D91" s="182"/>
      <c r="E91" s="171"/>
      <c r="F91" s="172"/>
      <c r="G91" s="173"/>
      <c r="H91" s="174"/>
      <c r="I91" s="175"/>
      <c r="J91" s="176"/>
      <c r="K91" s="177"/>
    </row>
    <row r="92" spans="1:11" ht="14.1" customHeight="1">
      <c r="A92" s="167">
        <v>1</v>
      </c>
      <c r="B92" s="189" t="s">
        <v>186</v>
      </c>
      <c r="C92" s="168"/>
      <c r="D92" s="182"/>
      <c r="E92" s="171"/>
      <c r="F92" s="172"/>
      <c r="G92" s="173"/>
      <c r="H92" s="174"/>
      <c r="I92" s="175"/>
      <c r="J92" s="176"/>
      <c r="K92" s="177"/>
    </row>
    <row r="93" spans="1:11" ht="14.1" customHeight="1">
      <c r="A93" s="167"/>
      <c r="B93" s="189" t="s">
        <v>187</v>
      </c>
      <c r="C93" s="168"/>
      <c r="D93" s="182"/>
      <c r="E93" s="171"/>
      <c r="F93" s="172"/>
      <c r="G93" s="173"/>
      <c r="H93" s="174"/>
      <c r="I93" s="175"/>
      <c r="J93" s="176"/>
      <c r="K93" s="177"/>
    </row>
    <row r="94" spans="1:11" ht="14.1" customHeight="1">
      <c r="A94" s="167">
        <v>2</v>
      </c>
      <c r="B94" s="189" t="s">
        <v>188</v>
      </c>
      <c r="C94" s="168"/>
      <c r="D94" s="182"/>
      <c r="E94" s="171"/>
      <c r="F94" s="172"/>
      <c r="G94" s="173"/>
      <c r="H94" s="174"/>
      <c r="I94" s="175"/>
      <c r="J94" s="176"/>
      <c r="K94" s="177"/>
    </row>
    <row r="95" spans="1:11" ht="14.1" customHeight="1">
      <c r="A95" s="167">
        <v>3</v>
      </c>
      <c r="B95" s="189" t="s">
        <v>189</v>
      </c>
      <c r="C95" s="168"/>
      <c r="D95" s="182"/>
      <c r="E95" s="171"/>
      <c r="F95" s="172"/>
      <c r="G95" s="173"/>
      <c r="H95" s="174"/>
      <c r="I95" s="175"/>
      <c r="J95" s="176"/>
      <c r="K95" s="177"/>
    </row>
    <row r="96" spans="1:11" ht="14.1" customHeight="1">
      <c r="A96" s="167">
        <v>4</v>
      </c>
      <c r="B96" s="189" t="s">
        <v>190</v>
      </c>
      <c r="C96" s="168"/>
      <c r="D96" s="182"/>
      <c r="E96" s="171"/>
      <c r="F96" s="172"/>
      <c r="G96" s="173"/>
      <c r="H96" s="174"/>
      <c r="I96" s="175"/>
      <c r="J96" s="176"/>
      <c r="K96" s="177"/>
    </row>
    <row r="97" spans="1:11" ht="14.1" customHeight="1">
      <c r="A97" s="167">
        <v>5</v>
      </c>
      <c r="B97" s="189" t="s">
        <v>191</v>
      </c>
      <c r="C97" s="168"/>
      <c r="D97" s="182"/>
      <c r="E97" s="171"/>
      <c r="F97" s="172"/>
      <c r="G97" s="173"/>
      <c r="H97" s="174"/>
      <c r="I97" s="175"/>
      <c r="J97" s="176"/>
      <c r="K97" s="177"/>
    </row>
    <row r="98" spans="1:11" ht="14.1" customHeight="1">
      <c r="A98" s="167">
        <v>6</v>
      </c>
      <c r="B98" s="189" t="s">
        <v>192</v>
      </c>
      <c r="C98" s="168"/>
      <c r="D98" s="182"/>
      <c r="E98" s="171"/>
      <c r="F98" s="172"/>
      <c r="G98" s="173"/>
      <c r="H98" s="174"/>
      <c r="I98" s="175"/>
      <c r="J98" s="176"/>
      <c r="K98" s="177"/>
    </row>
    <row r="99" spans="1:11" ht="14.1" customHeight="1">
      <c r="A99" s="167">
        <v>7</v>
      </c>
      <c r="B99" s="189" t="s">
        <v>193</v>
      </c>
      <c r="C99" s="168"/>
      <c r="D99" s="182"/>
      <c r="E99" s="171"/>
      <c r="F99" s="172"/>
      <c r="G99" s="173"/>
      <c r="H99" s="174"/>
      <c r="I99" s="175"/>
      <c r="J99" s="176"/>
      <c r="K99" s="177"/>
    </row>
    <row r="100" spans="1:11" ht="14.1" customHeight="1">
      <c r="A100" s="167">
        <v>8</v>
      </c>
      <c r="B100" s="189" t="s">
        <v>194</v>
      </c>
      <c r="C100" s="168"/>
      <c r="D100" s="182"/>
      <c r="E100" s="171"/>
      <c r="F100" s="172"/>
      <c r="G100" s="173"/>
      <c r="H100" s="174"/>
      <c r="I100" s="175"/>
      <c r="J100" s="176"/>
      <c r="K100" s="177"/>
    </row>
    <row r="101" spans="1:11" ht="14.1" customHeight="1">
      <c r="A101" s="167">
        <v>9</v>
      </c>
      <c r="B101" s="189" t="s">
        <v>195</v>
      </c>
      <c r="C101" s="168"/>
      <c r="D101" s="182"/>
      <c r="E101" s="171"/>
      <c r="F101" s="172"/>
      <c r="G101" s="173"/>
      <c r="H101" s="174"/>
      <c r="I101" s="175"/>
      <c r="J101" s="176"/>
      <c r="K101" s="177"/>
    </row>
    <row r="102" spans="1:11" ht="14.1" customHeight="1">
      <c r="A102" s="167">
        <v>10</v>
      </c>
      <c r="B102" s="189" t="s">
        <v>196</v>
      </c>
      <c r="C102" s="168"/>
      <c r="D102" s="182"/>
      <c r="E102" s="171"/>
      <c r="F102" s="172"/>
      <c r="G102" s="173"/>
      <c r="H102" s="174"/>
      <c r="I102" s="175"/>
      <c r="J102" s="176"/>
      <c r="K102" s="177"/>
    </row>
    <row r="103" spans="1:11" ht="14.1" customHeight="1">
      <c r="A103" s="167">
        <v>11</v>
      </c>
      <c r="B103" s="189" t="s">
        <v>197</v>
      </c>
      <c r="C103" s="168"/>
      <c r="D103" s="182"/>
      <c r="E103" s="171"/>
      <c r="F103" s="172"/>
      <c r="G103" s="173"/>
      <c r="H103" s="174"/>
      <c r="I103" s="175"/>
      <c r="J103" s="176"/>
      <c r="K103" s="177"/>
    </row>
    <row r="104" spans="1:11" ht="14.1" customHeight="1">
      <c r="A104" s="167"/>
      <c r="B104" s="190"/>
      <c r="C104" s="168"/>
      <c r="D104" s="182"/>
      <c r="E104" s="171"/>
      <c r="F104" s="172"/>
      <c r="G104" s="173"/>
      <c r="H104" s="174"/>
      <c r="I104" s="175"/>
      <c r="J104" s="176"/>
      <c r="K104" s="177"/>
    </row>
    <row r="105" spans="1:11" ht="14.1" customHeight="1">
      <c r="A105" s="167"/>
      <c r="B105" s="190"/>
      <c r="C105" s="168"/>
      <c r="D105" s="182"/>
      <c r="E105" s="171"/>
      <c r="F105" s="172"/>
      <c r="G105" s="173"/>
      <c r="H105" s="174"/>
      <c r="I105" s="175"/>
      <c r="J105" s="176"/>
      <c r="K105" s="177"/>
    </row>
    <row r="106" spans="1:11" ht="14.1" customHeight="1">
      <c r="A106" s="167"/>
      <c r="B106" s="178" t="s">
        <v>198</v>
      </c>
      <c r="C106" s="168"/>
      <c r="D106" s="182"/>
      <c r="E106" s="171"/>
      <c r="F106" s="172"/>
      <c r="G106" s="173"/>
      <c r="H106" s="174"/>
      <c r="I106" s="175"/>
      <c r="J106" s="176"/>
      <c r="K106" s="177"/>
    </row>
    <row r="107" spans="1:11" ht="14.1" customHeight="1">
      <c r="A107" s="167"/>
      <c r="B107" s="191"/>
      <c r="C107" s="5"/>
      <c r="D107" s="182"/>
      <c r="E107" s="171"/>
      <c r="F107" s="172"/>
      <c r="G107" s="173"/>
      <c r="H107" s="174"/>
      <c r="I107" s="175"/>
      <c r="J107" s="192"/>
      <c r="K107" s="177"/>
    </row>
    <row r="108" spans="1:11" ht="14.1" customHeight="1">
      <c r="A108" s="6"/>
      <c r="B108" s="185"/>
      <c r="C108" s="6"/>
      <c r="D108" s="193" t="s">
        <v>0</v>
      </c>
      <c r="E108" s="7"/>
      <c r="F108" s="6"/>
      <c r="G108" s="7"/>
      <c r="H108" s="185"/>
      <c r="I108" s="167" t="s">
        <v>86</v>
      </c>
      <c r="J108" s="194"/>
      <c r="K108" s="177"/>
    </row>
    <row r="109" spans="1:11" ht="14.1" customHeight="1">
      <c r="A109" s="7"/>
      <c r="B109" s="191"/>
      <c r="C109" s="7"/>
      <c r="D109" s="3" t="s">
        <v>199</v>
      </c>
      <c r="E109" s="7"/>
      <c r="F109" s="171" t="s">
        <v>200</v>
      </c>
      <c r="G109" s="195"/>
      <c r="H109" s="6"/>
      <c r="I109" s="186"/>
      <c r="J109" s="185"/>
      <c r="K109" s="177"/>
    </row>
    <row r="110" spans="1:11" ht="14.1" customHeight="1">
      <c r="A110" s="7"/>
      <c r="B110" s="191"/>
      <c r="C110" s="196" t="s">
        <v>1</v>
      </c>
      <c r="D110" s="183"/>
      <c r="E110" s="7"/>
      <c r="F110" s="6"/>
      <c r="G110" s="7"/>
      <c r="H110" s="197" t="s">
        <v>201</v>
      </c>
      <c r="I110" s="186"/>
      <c r="J110" s="7"/>
      <c r="K110" s="177"/>
    </row>
    <row r="111" spans="1:11" ht="14.1" customHeight="1">
      <c r="A111" s="60"/>
      <c r="H111" s="60"/>
    </row>
    <row r="112" spans="1:11" ht="14.1" customHeight="1">
      <c r="A112" s="60"/>
      <c r="H112" s="60"/>
    </row>
    <row r="113" spans="1:10" ht="14.1" customHeight="1">
      <c r="A113" s="60"/>
      <c r="H113" s="60"/>
    </row>
    <row r="114" spans="1:10" ht="14.1" customHeight="1">
      <c r="A114" s="60"/>
      <c r="H114" s="60"/>
    </row>
    <row r="115" spans="1:10" ht="14.1" customHeight="1">
      <c r="A115" s="60"/>
      <c r="H115" s="60"/>
    </row>
    <row r="116" spans="1:10" ht="14.1" customHeight="1">
      <c r="A116" s="60"/>
      <c r="H116" s="60"/>
    </row>
    <row r="117" spans="1:10" ht="14.1" customHeight="1">
      <c r="A117" s="61"/>
      <c r="B117" s="105"/>
      <c r="C117" s="85"/>
      <c r="D117" s="64"/>
      <c r="E117" s="65"/>
      <c r="F117" s="85"/>
      <c r="G117" s="85"/>
      <c r="H117" s="68"/>
      <c r="I117" s="86"/>
      <c r="J117" s="103"/>
    </row>
    <row r="118" spans="1:10" ht="14.1" customHeight="1">
      <c r="A118" s="61"/>
      <c r="B118" s="105"/>
      <c r="C118" s="85"/>
      <c r="D118" s="64"/>
      <c r="E118" s="65"/>
      <c r="F118" s="85"/>
      <c r="G118" s="85"/>
      <c r="H118" s="68"/>
      <c r="I118" s="86"/>
      <c r="J118" s="103"/>
    </row>
    <row r="119" spans="1:10" ht="14.1" customHeight="1">
      <c r="A119" s="61"/>
      <c r="B119" s="105"/>
      <c r="C119" s="85"/>
      <c r="D119" s="64"/>
      <c r="E119" s="65"/>
      <c r="F119" s="85"/>
      <c r="G119" s="85"/>
      <c r="H119" s="68"/>
      <c r="I119" s="86"/>
      <c r="J119" s="103"/>
    </row>
    <row r="120" spans="1:10" ht="14.1" customHeight="1">
      <c r="A120" s="61"/>
      <c r="B120" s="105"/>
      <c r="C120" s="85"/>
      <c r="D120" s="64"/>
      <c r="E120" s="65"/>
      <c r="F120" s="85"/>
      <c r="G120" s="85"/>
      <c r="H120" s="68"/>
      <c r="I120" s="86"/>
      <c r="J120" s="103"/>
    </row>
    <row r="121" spans="1:10" ht="14.1" customHeight="1">
      <c r="A121" s="61"/>
      <c r="B121" s="105"/>
      <c r="C121" s="85"/>
      <c r="D121" s="64"/>
      <c r="E121" s="65"/>
      <c r="F121" s="85"/>
      <c r="G121" s="85"/>
      <c r="H121" s="68"/>
      <c r="I121" s="86"/>
      <c r="J121" s="103"/>
    </row>
    <row r="122" spans="1:10" ht="14.1" customHeight="1">
      <c r="A122" s="61"/>
      <c r="B122" s="105"/>
      <c r="C122" s="85"/>
      <c r="D122" s="64"/>
      <c r="E122" s="65"/>
      <c r="F122" s="85"/>
      <c r="G122" s="85"/>
      <c r="H122" s="68"/>
      <c r="I122" s="86"/>
      <c r="J122" s="103"/>
    </row>
    <row r="123" spans="1:10" ht="14.1" customHeight="1">
      <c r="A123" s="61"/>
      <c r="B123" s="105"/>
      <c r="C123" s="85"/>
      <c r="D123" s="64"/>
      <c r="E123" s="65"/>
      <c r="F123" s="85"/>
      <c r="G123" s="85"/>
      <c r="H123" s="68"/>
      <c r="I123" s="86"/>
      <c r="J123" s="103"/>
    </row>
    <row r="124" spans="1:10" ht="14.1" customHeight="1">
      <c r="A124" s="61"/>
      <c r="B124" s="105"/>
      <c r="C124" s="85"/>
      <c r="D124" s="64"/>
      <c r="E124" s="65"/>
      <c r="F124" s="85"/>
      <c r="G124" s="85"/>
      <c r="H124" s="68"/>
      <c r="I124" s="86"/>
      <c r="J124" s="103"/>
    </row>
    <row r="125" spans="1:10" ht="14.1" customHeight="1">
      <c r="A125" s="61"/>
      <c r="B125" s="105"/>
      <c r="C125" s="85"/>
      <c r="D125" s="64"/>
      <c r="E125" s="65"/>
      <c r="F125" s="85"/>
      <c r="G125" s="85"/>
      <c r="H125" s="68"/>
      <c r="I125" s="86"/>
      <c r="J125" s="103"/>
    </row>
    <row r="126" spans="1:10" ht="14.1" customHeight="1">
      <c r="A126" s="61"/>
      <c r="B126" s="105"/>
      <c r="C126" s="85"/>
      <c r="D126" s="64"/>
      <c r="E126" s="65"/>
      <c r="F126" s="85"/>
      <c r="G126" s="85"/>
      <c r="H126" s="68"/>
      <c r="I126" s="86"/>
      <c r="J126" s="103"/>
    </row>
    <row r="127" spans="1:10" ht="14.1" customHeight="1">
      <c r="A127" s="61"/>
      <c r="B127" s="105"/>
      <c r="C127" s="85"/>
      <c r="D127" s="64"/>
      <c r="E127" s="65"/>
      <c r="F127" s="85"/>
      <c r="G127" s="85"/>
      <c r="H127" s="68"/>
      <c r="I127" s="86"/>
      <c r="J127" s="103"/>
    </row>
    <row r="128" spans="1:10" ht="14.1" customHeight="1">
      <c r="A128" s="61"/>
      <c r="B128" s="105"/>
      <c r="C128" s="85"/>
      <c r="D128" s="64"/>
      <c r="E128" s="65"/>
      <c r="F128" s="85"/>
      <c r="G128" s="85"/>
      <c r="H128" s="68"/>
      <c r="I128" s="86"/>
      <c r="J128" s="103"/>
    </row>
    <row r="129" spans="1:10" ht="14.1" customHeight="1">
      <c r="A129" s="61"/>
      <c r="B129" s="105"/>
      <c r="C129" s="85"/>
      <c r="D129" s="64"/>
      <c r="E129" s="65"/>
      <c r="F129" s="85"/>
      <c r="G129" s="85"/>
      <c r="H129" s="68"/>
      <c r="I129" s="86"/>
      <c r="J129" s="103"/>
    </row>
    <row r="130" spans="1:10" ht="14.1" customHeight="1">
      <c r="A130" s="61"/>
      <c r="B130" s="105"/>
      <c r="C130" s="85"/>
      <c r="D130" s="64"/>
      <c r="E130" s="65"/>
      <c r="F130" s="85"/>
      <c r="G130" s="85"/>
      <c r="H130" s="68"/>
      <c r="I130" s="86"/>
      <c r="J130" s="103"/>
    </row>
    <row r="131" spans="1:10" ht="14.1" customHeight="1">
      <c r="A131" s="61"/>
      <c r="B131" s="105"/>
      <c r="C131" s="85"/>
      <c r="D131" s="64"/>
      <c r="E131" s="65"/>
      <c r="F131" s="85"/>
      <c r="G131" s="85"/>
      <c r="H131" s="68"/>
      <c r="I131" s="86"/>
      <c r="J131" s="103"/>
    </row>
    <row r="132" spans="1:10" ht="14.1" customHeight="1">
      <c r="A132" s="61"/>
      <c r="B132" s="105"/>
      <c r="C132" s="85"/>
      <c r="D132" s="64"/>
      <c r="E132" s="65"/>
      <c r="F132" s="85"/>
      <c r="G132" s="85"/>
      <c r="H132" s="68"/>
      <c r="I132" s="86"/>
      <c r="J132" s="103"/>
    </row>
    <row r="133" spans="1:10" ht="14.1" customHeight="1">
      <c r="A133" s="61"/>
      <c r="B133" s="105"/>
      <c r="C133" s="85"/>
      <c r="D133" s="64"/>
      <c r="E133" s="65"/>
      <c r="F133" s="85"/>
      <c r="G133" s="85"/>
      <c r="H133" s="68"/>
      <c r="I133" s="86"/>
      <c r="J133" s="103"/>
    </row>
    <row r="134" spans="1:10" ht="14.1" customHeight="1">
      <c r="A134" s="61"/>
      <c r="B134" s="105"/>
      <c r="C134" s="85"/>
      <c r="D134" s="64"/>
      <c r="E134" s="65"/>
      <c r="F134" s="85"/>
      <c r="G134" s="85"/>
      <c r="H134" s="68"/>
      <c r="I134" s="86"/>
      <c r="J134" s="103"/>
    </row>
    <row r="135" spans="1:10" ht="14.1" customHeight="1">
      <c r="A135" s="61"/>
      <c r="B135" s="105"/>
      <c r="C135" s="85"/>
      <c r="D135" s="64"/>
      <c r="E135" s="65"/>
      <c r="F135" s="66"/>
      <c r="G135" s="67"/>
      <c r="H135" s="68"/>
      <c r="I135" s="69"/>
      <c r="J135" s="70"/>
    </row>
    <row r="136" spans="1:10" ht="14.1" customHeight="1">
      <c r="A136" s="60"/>
      <c r="B136" s="105"/>
      <c r="C136" s="85"/>
      <c r="D136" s="64"/>
      <c r="H136" s="60"/>
    </row>
    <row r="137" spans="1:10" ht="14.1" customHeight="1">
      <c r="A137" s="60"/>
      <c r="H137" s="60"/>
    </row>
    <row r="138" spans="1:10" ht="14.1" customHeight="1">
      <c r="A138" s="60"/>
      <c r="H138" s="60"/>
    </row>
    <row r="139" spans="1:10" ht="14.1" customHeight="1">
      <c r="A139" s="60"/>
      <c r="H139" s="60"/>
    </row>
    <row r="140" spans="1:10" ht="14.1" customHeight="1">
      <c r="A140" s="60"/>
      <c r="H140" s="60"/>
    </row>
    <row r="141" spans="1:10" ht="14.1" customHeight="1">
      <c r="A141" s="60"/>
      <c r="H141" s="60"/>
    </row>
    <row r="142" spans="1:10" ht="14.1" customHeight="1">
      <c r="A142" s="60"/>
      <c r="H142" s="60"/>
    </row>
    <row r="143" spans="1:10" ht="14.1" customHeight="1">
      <c r="A143" s="60"/>
      <c r="H143" s="60"/>
    </row>
    <row r="144" spans="1:10" ht="14.1" customHeight="1">
      <c r="A144" s="60"/>
      <c r="H144" s="60"/>
    </row>
    <row r="145" spans="1:8" ht="14.1" customHeight="1">
      <c r="A145" s="60"/>
      <c r="H145" s="60"/>
    </row>
    <row r="146" spans="1:8" ht="14.1" customHeight="1">
      <c r="A146" s="60"/>
      <c r="H146" s="60"/>
    </row>
    <row r="147" spans="1:8" ht="14.1" customHeight="1">
      <c r="A147" s="60"/>
      <c r="H147" s="60"/>
    </row>
    <row r="148" spans="1:8" ht="14.1" customHeight="1">
      <c r="A148" s="60"/>
      <c r="H148" s="60"/>
    </row>
    <row r="149" spans="1:8" ht="14.1" customHeight="1">
      <c r="A149" s="60"/>
      <c r="H149" s="60"/>
    </row>
    <row r="150" spans="1:8" ht="14.1" customHeight="1">
      <c r="A150" s="60"/>
      <c r="H150" s="60"/>
    </row>
    <row r="151" spans="1:8" ht="14.1" customHeight="1">
      <c r="A151" s="60"/>
      <c r="H151" s="60"/>
    </row>
    <row r="152" spans="1:8" ht="14.1" customHeight="1">
      <c r="A152" s="60"/>
      <c r="H152" s="60"/>
    </row>
    <row r="153" spans="1:8" ht="14.1" customHeight="1">
      <c r="A153" s="60"/>
      <c r="H153" s="60"/>
    </row>
    <row r="154" spans="1:8" ht="14.1" customHeight="1">
      <c r="A154" s="60"/>
      <c r="H154" s="60"/>
    </row>
    <row r="155" spans="1:8" ht="14.1" customHeight="1">
      <c r="A155" s="60"/>
      <c r="H155" s="60"/>
    </row>
    <row r="156" spans="1:8" ht="14.1" customHeight="1">
      <c r="A156" s="60"/>
      <c r="H156" s="60"/>
    </row>
    <row r="157" spans="1:8" ht="14.1" customHeight="1">
      <c r="A157" s="60"/>
      <c r="H157" s="60"/>
    </row>
    <row r="158" spans="1:8" ht="14.1" customHeight="1">
      <c r="A158" s="60"/>
      <c r="H158" s="60"/>
    </row>
    <row r="159" spans="1:8" ht="14.1" customHeight="1">
      <c r="A159" s="60"/>
      <c r="H159" s="60"/>
    </row>
    <row r="160" spans="1:8" ht="14.1" customHeight="1">
      <c r="A160" s="60"/>
      <c r="H160" s="60"/>
    </row>
    <row r="161" spans="1:8" ht="14.1" customHeight="1">
      <c r="A161" s="60"/>
      <c r="H161" s="60"/>
    </row>
    <row r="162" spans="1:8" ht="14.1" customHeight="1">
      <c r="A162" s="60"/>
      <c r="H162" s="60"/>
    </row>
    <row r="163" spans="1:8" ht="14.1" customHeight="1">
      <c r="A163" s="60"/>
      <c r="H163" s="60"/>
    </row>
    <row r="164" spans="1:8" ht="14.1" customHeight="1">
      <c r="A164" s="60"/>
      <c r="H164" s="60"/>
    </row>
    <row r="165" spans="1:8" ht="14.1" customHeight="1">
      <c r="A165" s="60"/>
      <c r="H165" s="60"/>
    </row>
    <row r="166" spans="1:8" ht="14.1" customHeight="1">
      <c r="A166" s="60"/>
      <c r="H166" s="60"/>
    </row>
    <row r="167" spans="1:8" ht="14.1" customHeight="1">
      <c r="A167" s="60"/>
      <c r="H167" s="60"/>
    </row>
    <row r="168" spans="1:8" ht="14.1" customHeight="1">
      <c r="A168" s="60"/>
      <c r="H168" s="60"/>
    </row>
    <row r="169" spans="1:8" ht="14.1" customHeight="1">
      <c r="A169" s="60"/>
      <c r="H169" s="60"/>
    </row>
    <row r="170" spans="1:8" ht="14.1" customHeight="1">
      <c r="A170" s="60"/>
      <c r="H170" s="60"/>
    </row>
    <row r="171" spans="1:8" ht="14.1" customHeight="1">
      <c r="A171" s="60"/>
      <c r="H171" s="60"/>
    </row>
    <row r="172" spans="1:8" ht="14.1" customHeight="1">
      <c r="A172" s="60"/>
      <c r="H172" s="60"/>
    </row>
    <row r="173" spans="1:8" ht="14.1" customHeight="1">
      <c r="A173" s="60"/>
      <c r="H173" s="60"/>
    </row>
    <row r="174" spans="1:8" ht="14.1" customHeight="1">
      <c r="A174" s="60"/>
      <c r="H174" s="60"/>
    </row>
    <row r="175" spans="1:8" ht="14.1" customHeight="1">
      <c r="A175" s="60"/>
      <c r="H175" s="60"/>
    </row>
    <row r="176" spans="1:8" ht="14.1" customHeight="1">
      <c r="A176" s="60"/>
      <c r="H176" s="60"/>
    </row>
    <row r="177" spans="1:8" ht="14.1" customHeight="1">
      <c r="A177" s="60"/>
      <c r="H177" s="60"/>
    </row>
    <row r="178" spans="1:8" ht="15" customHeight="1">
      <c r="A178" s="60"/>
      <c r="H178" s="60"/>
    </row>
    <row r="179" spans="1:8" ht="15" customHeight="1">
      <c r="A179" s="60"/>
      <c r="H179" s="60"/>
    </row>
    <row r="180" spans="1:8" ht="14.1" customHeight="1">
      <c r="A180" s="60"/>
      <c r="H180" s="60"/>
    </row>
    <row r="181" spans="1:8" ht="14.1" customHeight="1">
      <c r="A181" s="60"/>
      <c r="H181" s="60"/>
    </row>
    <row r="182" spans="1:8" ht="14.1" customHeight="1">
      <c r="A182" s="60"/>
      <c r="H182" s="60"/>
    </row>
    <row r="183" spans="1:8" ht="14.1" customHeight="1">
      <c r="A183" s="60"/>
      <c r="H183" s="60"/>
    </row>
    <row r="184" spans="1:8" ht="14.1" customHeight="1">
      <c r="A184" s="60"/>
      <c r="H184" s="60"/>
    </row>
    <row r="185" spans="1:8" ht="14.1" customHeight="1">
      <c r="A185" s="60"/>
      <c r="H185" s="60"/>
    </row>
    <row r="186" spans="1:8" ht="14.1" customHeight="1">
      <c r="A186" s="60"/>
      <c r="H186" s="60"/>
    </row>
    <row r="187" spans="1:8" ht="14.1" customHeight="1">
      <c r="A187" s="60"/>
      <c r="H187" s="60"/>
    </row>
    <row r="188" spans="1:8" ht="14.1" customHeight="1">
      <c r="A188" s="60"/>
      <c r="H188" s="60"/>
    </row>
    <row r="189" spans="1:8" ht="14.1" customHeight="1">
      <c r="A189" s="60"/>
      <c r="H189" s="60"/>
    </row>
    <row r="190" spans="1:8" ht="14.1" customHeight="1">
      <c r="A190" s="60"/>
      <c r="H190" s="60"/>
    </row>
    <row r="191" spans="1:8" ht="14.1" customHeight="1">
      <c r="A191" s="60"/>
      <c r="H191" s="60"/>
    </row>
    <row r="192" spans="1:8" ht="14.1" customHeight="1">
      <c r="A192" s="60"/>
      <c r="H192" s="60"/>
    </row>
    <row r="193" spans="1:8" ht="14.1" customHeight="1">
      <c r="A193" s="60"/>
      <c r="H193" s="60"/>
    </row>
    <row r="194" spans="1:8" ht="14.1" customHeight="1">
      <c r="A194" s="60"/>
      <c r="H194" s="60"/>
    </row>
    <row r="195" spans="1:8" ht="14.1" customHeight="1">
      <c r="A195" s="60"/>
      <c r="H195" s="60"/>
    </row>
    <row r="196" spans="1:8" ht="14.1" customHeight="1">
      <c r="A196" s="60"/>
      <c r="H196" s="60"/>
    </row>
    <row r="197" spans="1:8" ht="14.1" customHeight="1">
      <c r="A197" s="60"/>
      <c r="H197" s="60"/>
    </row>
    <row r="198" spans="1:8" ht="14.1" customHeight="1">
      <c r="A198" s="60"/>
      <c r="H198" s="60"/>
    </row>
    <row r="199" spans="1:8" ht="14.1" customHeight="1">
      <c r="A199" s="60"/>
      <c r="H199" s="60"/>
    </row>
    <row r="200" spans="1:8" ht="14.1" customHeight="1">
      <c r="A200" s="60"/>
      <c r="H200" s="60"/>
    </row>
    <row r="201" spans="1:8" ht="14.1" customHeight="1">
      <c r="A201" s="60"/>
      <c r="H201" s="60"/>
    </row>
    <row r="202" spans="1:8" ht="14.1" customHeight="1">
      <c r="A202" s="60"/>
      <c r="H202" s="60"/>
    </row>
    <row r="203" spans="1:8" ht="14.1" customHeight="1">
      <c r="A203" s="60"/>
      <c r="H203" s="60"/>
    </row>
    <row r="204" spans="1:8" ht="14.1" customHeight="1">
      <c r="A204" s="60"/>
      <c r="H204" s="60"/>
    </row>
    <row r="205" spans="1:8" ht="14.1" customHeight="1">
      <c r="A205" s="60"/>
      <c r="H205" s="60"/>
    </row>
    <row r="206" spans="1:8" ht="14.1" customHeight="1">
      <c r="A206" s="60"/>
      <c r="H206" s="60"/>
    </row>
    <row r="207" spans="1:8" ht="14.1" customHeight="1">
      <c r="A207" s="60"/>
      <c r="H207" s="60"/>
    </row>
    <row r="208" spans="1:8" ht="14.1" customHeight="1">
      <c r="A208" s="60"/>
      <c r="H208" s="60"/>
    </row>
    <row r="209" spans="1:8" ht="14.1" customHeight="1">
      <c r="A209" s="60"/>
      <c r="H209" s="60"/>
    </row>
    <row r="210" spans="1:8" ht="14.1" customHeight="1">
      <c r="A210" s="60"/>
      <c r="H210" s="60"/>
    </row>
    <row r="211" spans="1:8" ht="14.1" customHeight="1">
      <c r="A211" s="60"/>
      <c r="H211" s="60"/>
    </row>
    <row r="212" spans="1:8" ht="14.1" customHeight="1">
      <c r="A212" s="60"/>
      <c r="H212" s="60"/>
    </row>
    <row r="213" spans="1:8" ht="14.1" customHeight="1">
      <c r="A213" s="60"/>
      <c r="H213" s="60"/>
    </row>
    <row r="214" spans="1:8" ht="14.1" customHeight="1">
      <c r="A214" s="60"/>
      <c r="H214" s="60"/>
    </row>
    <row r="215" spans="1:8" ht="14.1" customHeight="1">
      <c r="A215" s="60"/>
      <c r="H215" s="60"/>
    </row>
    <row r="216" spans="1:8" ht="14.1" customHeight="1">
      <c r="A216" s="60"/>
      <c r="H216" s="60"/>
    </row>
    <row r="217" spans="1:8" ht="14.1" customHeight="1">
      <c r="A217" s="60"/>
      <c r="H217" s="60"/>
    </row>
    <row r="218" spans="1:8" ht="14.1" customHeight="1">
      <c r="A218" s="60"/>
      <c r="H218" s="60"/>
    </row>
    <row r="219" spans="1:8" ht="14.1" customHeight="1">
      <c r="A219" s="60"/>
      <c r="H219" s="60"/>
    </row>
    <row r="220" spans="1:8" ht="14.1" customHeight="1">
      <c r="A220" s="60"/>
      <c r="H220" s="60"/>
    </row>
    <row r="221" spans="1:8" ht="14.1" customHeight="1">
      <c r="A221" s="60"/>
      <c r="H221" s="60"/>
    </row>
    <row r="222" spans="1:8" ht="14.1" customHeight="1">
      <c r="A222" s="60"/>
      <c r="H222" s="60"/>
    </row>
    <row r="223" spans="1:8" ht="14.1" customHeight="1">
      <c r="A223" s="60"/>
      <c r="H223" s="60"/>
    </row>
    <row r="224" spans="1:8" ht="14.1" customHeight="1">
      <c r="A224" s="60"/>
      <c r="H224" s="60"/>
    </row>
    <row r="225" spans="1:8" ht="14.1" customHeight="1">
      <c r="A225" s="60"/>
      <c r="H225" s="60"/>
    </row>
    <row r="226" spans="1:8" ht="14.1" customHeight="1">
      <c r="A226" s="60"/>
      <c r="H226" s="60"/>
    </row>
    <row r="227" spans="1:8" ht="14.1" customHeight="1">
      <c r="A227" s="60"/>
      <c r="H227" s="60"/>
    </row>
    <row r="228" spans="1:8" ht="14.1" customHeight="1">
      <c r="A228" s="60"/>
      <c r="H228" s="60"/>
    </row>
    <row r="229" spans="1:8" ht="14.1" customHeight="1">
      <c r="A229" s="60"/>
      <c r="H229" s="60"/>
    </row>
    <row r="230" spans="1:8" ht="14.1" customHeight="1">
      <c r="A230" s="60"/>
      <c r="H230" s="60"/>
    </row>
    <row r="231" spans="1:8" ht="14.1" customHeight="1">
      <c r="A231" s="60"/>
      <c r="H231" s="60"/>
    </row>
    <row r="232" spans="1:8" ht="14.1" customHeight="1">
      <c r="A232" s="60"/>
      <c r="H232" s="60"/>
    </row>
    <row r="233" spans="1:8" ht="14.1" customHeight="1">
      <c r="A233" s="60"/>
      <c r="H233" s="60"/>
    </row>
    <row r="234" spans="1:8" ht="14.1" customHeight="1">
      <c r="A234" s="60"/>
      <c r="H234" s="60"/>
    </row>
    <row r="235" spans="1:8" ht="14.1" customHeight="1">
      <c r="A235" s="60"/>
      <c r="H235" s="60"/>
    </row>
    <row r="236" spans="1:8" ht="14.1" customHeight="1">
      <c r="A236" s="60"/>
      <c r="H236" s="60"/>
    </row>
    <row r="237" spans="1:8" ht="14.1" customHeight="1">
      <c r="A237" s="60"/>
      <c r="H237" s="60"/>
    </row>
    <row r="238" spans="1:8" ht="14.1" customHeight="1">
      <c r="A238" s="60"/>
      <c r="H238" s="60"/>
    </row>
    <row r="239" spans="1:8" ht="14.1" customHeight="1">
      <c r="A239" s="60"/>
      <c r="H239" s="60"/>
    </row>
    <row r="240" spans="1:8" ht="14.1" customHeight="1">
      <c r="A240" s="60"/>
      <c r="H240" s="60"/>
    </row>
    <row r="241" spans="1:8" ht="14.1" customHeight="1">
      <c r="A241" s="60"/>
      <c r="H241" s="60"/>
    </row>
    <row r="242" spans="1:8" ht="14.1" customHeight="1">
      <c r="A242" s="60"/>
      <c r="H242" s="60"/>
    </row>
    <row r="243" spans="1:8" ht="14.1" customHeight="1">
      <c r="A243" s="60"/>
      <c r="H243" s="60"/>
    </row>
    <row r="244" spans="1:8" ht="14.1" customHeight="1">
      <c r="A244" s="60"/>
      <c r="H244" s="60"/>
    </row>
    <row r="245" spans="1:8" ht="14.1" customHeight="1">
      <c r="A245" s="60"/>
      <c r="H245" s="60"/>
    </row>
    <row r="246" spans="1:8" ht="14.1" customHeight="1">
      <c r="A246" s="60"/>
      <c r="H246" s="60"/>
    </row>
    <row r="247" spans="1:8" ht="14.1" customHeight="1">
      <c r="A247" s="60"/>
      <c r="H247" s="60"/>
    </row>
    <row r="248" spans="1:8" ht="14.1" customHeight="1">
      <c r="A248" s="60"/>
      <c r="H248" s="60"/>
    </row>
    <row r="249" spans="1:8" ht="14.1" customHeight="1">
      <c r="A249" s="60"/>
      <c r="H249" s="60"/>
    </row>
    <row r="250" spans="1:8" ht="14.1" customHeight="1">
      <c r="A250" s="60"/>
      <c r="H250" s="60"/>
    </row>
    <row r="251" spans="1:8" ht="14.1" customHeight="1">
      <c r="A251" s="60"/>
      <c r="H251" s="60"/>
    </row>
    <row r="252" spans="1:8">
      <c r="A252" s="60"/>
      <c r="H252" s="60"/>
    </row>
    <row r="253" spans="1:8">
      <c r="A253" s="60"/>
      <c r="H253" s="60"/>
    </row>
    <row r="254" spans="1:8">
      <c r="A254" s="60"/>
      <c r="H254" s="60"/>
    </row>
    <row r="255" spans="1:8">
      <c r="A255" s="60"/>
      <c r="H255" s="60"/>
    </row>
    <row r="256" spans="1:8">
      <c r="A256" s="60"/>
      <c r="H256" s="60"/>
    </row>
    <row r="257" spans="1:8">
      <c r="A257" s="60"/>
      <c r="H257" s="60"/>
    </row>
    <row r="258" spans="1:8">
      <c r="A258" s="60"/>
      <c r="H258" s="60"/>
    </row>
    <row r="259" spans="1:8">
      <c r="A259" s="60"/>
      <c r="H259" s="60"/>
    </row>
    <row r="260" spans="1:8">
      <c r="A260" s="60"/>
      <c r="H260" s="60"/>
    </row>
    <row r="261" spans="1:8">
      <c r="A261" s="60"/>
      <c r="H261" s="60"/>
    </row>
    <row r="262" spans="1:8">
      <c r="A262" s="60"/>
      <c r="H262" s="60"/>
    </row>
    <row r="263" spans="1:8">
      <c r="A263" s="60"/>
      <c r="H263" s="60"/>
    </row>
    <row r="264" spans="1:8">
      <c r="A264" s="60"/>
      <c r="H264" s="60"/>
    </row>
    <row r="265" spans="1:8">
      <c r="A265" s="60"/>
      <c r="H265" s="60"/>
    </row>
    <row r="266" spans="1:8">
      <c r="A266" s="60"/>
      <c r="H266" s="60"/>
    </row>
    <row r="267" spans="1:8">
      <c r="A267" s="60"/>
      <c r="H267" s="60"/>
    </row>
    <row r="268" spans="1:8">
      <c r="A268" s="60"/>
      <c r="H268" s="60"/>
    </row>
    <row r="269" spans="1:8">
      <c r="A269" s="60"/>
      <c r="H269" s="60"/>
    </row>
    <row r="270" spans="1:8">
      <c r="A270" s="60"/>
      <c r="H270" s="60"/>
    </row>
    <row r="271" spans="1:8">
      <c r="A271" s="60"/>
      <c r="H271" s="60"/>
    </row>
    <row r="272" spans="1:8">
      <c r="A272" s="60"/>
      <c r="H272" s="60"/>
    </row>
    <row r="273" spans="1:8">
      <c r="A273" s="60"/>
      <c r="H273" s="60"/>
    </row>
    <row r="274" spans="1:8">
      <c r="A274" s="60"/>
      <c r="H274" s="60"/>
    </row>
    <row r="275" spans="1:8">
      <c r="A275" s="60"/>
      <c r="H275" s="60"/>
    </row>
    <row r="276" spans="1:8">
      <c r="A276" s="60"/>
      <c r="H276" s="60"/>
    </row>
    <row r="277" spans="1:8">
      <c r="A277" s="60"/>
      <c r="H277" s="60"/>
    </row>
    <row r="278" spans="1:8">
      <c r="A278" s="60"/>
      <c r="H278" s="60"/>
    </row>
    <row r="279" spans="1:8">
      <c r="A279" s="60"/>
      <c r="H279" s="60"/>
    </row>
    <row r="280" spans="1:8">
      <c r="A280" s="60"/>
      <c r="H280" s="60"/>
    </row>
    <row r="281" spans="1:8">
      <c r="A281" s="60"/>
      <c r="H281" s="60"/>
    </row>
    <row r="282" spans="1:8">
      <c r="A282" s="60"/>
      <c r="H282" s="60"/>
    </row>
    <row r="283" spans="1:8">
      <c r="A283" s="60"/>
      <c r="H283" s="60"/>
    </row>
    <row r="284" spans="1:8" ht="15.75" customHeight="1">
      <c r="A284" s="60"/>
      <c r="H284" s="60"/>
    </row>
    <row r="285" spans="1:8" ht="15.75" customHeight="1">
      <c r="A285" s="60"/>
      <c r="H285" s="60"/>
    </row>
    <row r="286" spans="1:8" ht="15.75" customHeight="1">
      <c r="A286" s="60"/>
      <c r="H286" s="60"/>
    </row>
    <row r="287" spans="1:8" ht="15" customHeight="1">
      <c r="A287" s="60"/>
      <c r="H287" s="60"/>
    </row>
    <row r="288" spans="1:8" ht="15" customHeight="1">
      <c r="A288" s="60"/>
      <c r="H288" s="60"/>
    </row>
    <row r="289" spans="1:8" ht="15" customHeight="1">
      <c r="A289" s="60"/>
      <c r="H289" s="60"/>
    </row>
    <row r="290" spans="1:8" ht="15" customHeight="1">
      <c r="A290" s="60"/>
      <c r="H290" s="60"/>
    </row>
    <row r="291" spans="1:8" ht="15" customHeight="1">
      <c r="A291" s="60"/>
      <c r="H291" s="60"/>
    </row>
    <row r="292" spans="1:8" ht="15" customHeight="1">
      <c r="A292" s="60"/>
      <c r="H292" s="60"/>
    </row>
    <row r="293" spans="1:8" ht="15" customHeight="1">
      <c r="A293" s="60"/>
      <c r="H293" s="60"/>
    </row>
    <row r="294" spans="1:8" ht="15" customHeight="1">
      <c r="A294" s="60"/>
      <c r="H294" s="60"/>
    </row>
    <row r="295" spans="1:8" ht="15" customHeight="1">
      <c r="A295" s="60"/>
      <c r="H295" s="60"/>
    </row>
    <row r="296" spans="1:8" ht="15" customHeight="1">
      <c r="A296" s="60"/>
      <c r="H296" s="60"/>
    </row>
    <row r="297" spans="1:8" ht="15" customHeight="1">
      <c r="A297" s="60"/>
      <c r="H297" s="60"/>
    </row>
    <row r="298" spans="1:8" ht="15" customHeight="1">
      <c r="A298" s="60"/>
      <c r="H298" s="60"/>
    </row>
    <row r="299" spans="1:8" ht="15" customHeight="1">
      <c r="A299" s="60"/>
      <c r="H299" s="60"/>
    </row>
    <row r="300" spans="1:8" ht="15" customHeight="1">
      <c r="A300" s="60"/>
      <c r="H300" s="60"/>
    </row>
    <row r="301" spans="1:8">
      <c r="A301" s="60"/>
      <c r="H301" s="60"/>
    </row>
    <row r="302" spans="1:8">
      <c r="A302" s="60"/>
      <c r="H302" s="60"/>
    </row>
    <row r="303" spans="1:8">
      <c r="A303" s="60"/>
      <c r="H303" s="60"/>
    </row>
    <row r="304" spans="1:8">
      <c r="A304" s="60"/>
      <c r="H304" s="60"/>
    </row>
    <row r="305" spans="1:8">
      <c r="A305" s="60"/>
      <c r="H305" s="60"/>
    </row>
    <row r="306" spans="1:8">
      <c r="A306" s="60"/>
      <c r="H306" s="60"/>
    </row>
    <row r="307" spans="1:8">
      <c r="A307" s="60"/>
      <c r="H307" s="60"/>
    </row>
    <row r="308" spans="1:8">
      <c r="A308" s="60"/>
      <c r="H308" s="60"/>
    </row>
    <row r="309" spans="1:8">
      <c r="A309" s="60"/>
      <c r="H309" s="60"/>
    </row>
    <row r="310" spans="1:8">
      <c r="A310" s="60"/>
      <c r="H310" s="60"/>
    </row>
    <row r="311" spans="1:8">
      <c r="A311" s="60"/>
      <c r="H311" s="60"/>
    </row>
    <row r="312" spans="1:8">
      <c r="A312" s="60"/>
      <c r="H312" s="60"/>
    </row>
    <row r="313" spans="1:8">
      <c r="A313" s="60"/>
      <c r="H313" s="60"/>
    </row>
    <row r="314" spans="1:8">
      <c r="A314" s="60"/>
      <c r="H314" s="60"/>
    </row>
    <row r="315" spans="1:8">
      <c r="A315" s="60"/>
      <c r="H315" s="60"/>
    </row>
    <row r="316" spans="1:8">
      <c r="A316" s="60"/>
      <c r="H316" s="60"/>
    </row>
    <row r="317" spans="1:8">
      <c r="A317" s="60"/>
      <c r="H317" s="60"/>
    </row>
    <row r="318" spans="1:8">
      <c r="A318" s="60"/>
      <c r="H318" s="60"/>
    </row>
    <row r="319" spans="1:8">
      <c r="A319" s="60"/>
      <c r="H319" s="60"/>
    </row>
    <row r="320" spans="1:8">
      <c r="A320" s="60"/>
      <c r="H320" s="60"/>
    </row>
    <row r="321" spans="1:8">
      <c r="A321" s="60"/>
      <c r="H321" s="60"/>
    </row>
    <row r="322" spans="1:8">
      <c r="A322" s="60"/>
      <c r="H322" s="60"/>
    </row>
    <row r="323" spans="1:8">
      <c r="A323" s="60"/>
      <c r="H323" s="60"/>
    </row>
    <row r="324" spans="1:8">
      <c r="A324" s="60"/>
      <c r="H324" s="60"/>
    </row>
    <row r="325" spans="1:8">
      <c r="A325" s="60"/>
      <c r="H325" s="60"/>
    </row>
    <row r="326" spans="1:8">
      <c r="A326" s="60"/>
      <c r="H326" s="60"/>
    </row>
    <row r="327" spans="1:8">
      <c r="A327" s="60"/>
      <c r="H327" s="60"/>
    </row>
    <row r="328" spans="1:8">
      <c r="A328" s="60"/>
      <c r="H328" s="60"/>
    </row>
    <row r="329" spans="1:8">
      <c r="A329" s="60"/>
      <c r="H329" s="60"/>
    </row>
    <row r="330" spans="1:8">
      <c r="A330" s="60"/>
      <c r="H330" s="60"/>
    </row>
    <row r="331" spans="1:8">
      <c r="A331" s="60"/>
      <c r="H331" s="60"/>
    </row>
    <row r="332" spans="1:8">
      <c r="A332" s="60"/>
      <c r="H332" s="60"/>
    </row>
    <row r="333" spans="1:8">
      <c r="A333" s="60"/>
      <c r="H333" s="60"/>
    </row>
    <row r="334" spans="1:8">
      <c r="A334" s="60"/>
      <c r="H334" s="60"/>
    </row>
    <row r="335" spans="1:8">
      <c r="A335" s="60"/>
      <c r="H335" s="60"/>
    </row>
    <row r="336" spans="1:8">
      <c r="A336" s="60"/>
      <c r="H336" s="60"/>
    </row>
    <row r="337" spans="1:8">
      <c r="A337" s="60"/>
      <c r="H337" s="60"/>
    </row>
    <row r="338" spans="1:8">
      <c r="A338" s="60"/>
      <c r="H338" s="60"/>
    </row>
    <row r="339" spans="1:8">
      <c r="A339" s="60"/>
      <c r="H339" s="60"/>
    </row>
    <row r="340" spans="1:8">
      <c r="A340" s="60"/>
      <c r="H340" s="60"/>
    </row>
    <row r="341" spans="1:8">
      <c r="A341" s="60"/>
      <c r="H341" s="60"/>
    </row>
    <row r="342" spans="1:8">
      <c r="A342" s="60"/>
      <c r="H342" s="60"/>
    </row>
    <row r="343" spans="1:8">
      <c r="A343" s="60"/>
      <c r="H343" s="60"/>
    </row>
    <row r="344" spans="1:8">
      <c r="A344" s="60"/>
      <c r="H344" s="60"/>
    </row>
    <row r="345" spans="1:8">
      <c r="A345" s="60"/>
      <c r="H345" s="60"/>
    </row>
    <row r="346" spans="1:8">
      <c r="A346" s="60"/>
      <c r="H346" s="60"/>
    </row>
    <row r="347" spans="1:8">
      <c r="A347" s="60"/>
      <c r="H347" s="60"/>
    </row>
    <row r="348" spans="1:8">
      <c r="A348" s="60"/>
      <c r="H348" s="60"/>
    </row>
    <row r="349" spans="1:8">
      <c r="A349" s="60"/>
      <c r="H349" s="60"/>
    </row>
    <row r="350" spans="1:8">
      <c r="A350" s="60"/>
      <c r="H350" s="60"/>
    </row>
    <row r="351" spans="1:8">
      <c r="A351" s="60"/>
      <c r="H351" s="60"/>
    </row>
    <row r="352" spans="1:8">
      <c r="A352" s="60"/>
      <c r="H352" s="60"/>
    </row>
    <row r="353" spans="1:8">
      <c r="A353" s="60"/>
      <c r="H353" s="60"/>
    </row>
    <row r="354" spans="1:8">
      <c r="A354" s="60"/>
      <c r="H354" s="60"/>
    </row>
    <row r="355" spans="1:8">
      <c r="A355" s="60"/>
      <c r="H355" s="60"/>
    </row>
    <row r="356" spans="1:8">
      <c r="A356" s="60"/>
      <c r="H356" s="60"/>
    </row>
    <row r="357" spans="1:8">
      <c r="A357" s="60"/>
      <c r="H357" s="60"/>
    </row>
    <row r="358" spans="1:8">
      <c r="A358" s="60"/>
      <c r="H358" s="60"/>
    </row>
    <row r="359" spans="1:8">
      <c r="A359" s="60"/>
      <c r="H359" s="60"/>
    </row>
    <row r="360" spans="1:8">
      <c r="A360" s="60"/>
      <c r="H360" s="60"/>
    </row>
    <row r="361" spans="1:8">
      <c r="A361" s="60"/>
      <c r="H361" s="60"/>
    </row>
    <row r="362" spans="1:8">
      <c r="A362" s="60"/>
      <c r="H362" s="60"/>
    </row>
    <row r="363" spans="1:8">
      <c r="A363" s="60"/>
      <c r="H363" s="60"/>
    </row>
    <row r="364" spans="1:8">
      <c r="A364" s="60"/>
      <c r="H364" s="60"/>
    </row>
    <row r="365" spans="1:8">
      <c r="A365" s="60"/>
      <c r="H365" s="60"/>
    </row>
    <row r="366" spans="1:8">
      <c r="A366" s="60"/>
      <c r="H366" s="60"/>
    </row>
    <row r="367" spans="1:8">
      <c r="A367" s="60"/>
      <c r="H367" s="60"/>
    </row>
    <row r="368" spans="1:8">
      <c r="A368" s="60"/>
      <c r="H368" s="60"/>
    </row>
    <row r="369" spans="1:8">
      <c r="A369" s="60"/>
      <c r="H369" s="60"/>
    </row>
    <row r="370" spans="1:8">
      <c r="A370" s="60"/>
      <c r="H370" s="60"/>
    </row>
    <row r="371" spans="1:8">
      <c r="A371" s="60"/>
      <c r="H371" s="60"/>
    </row>
    <row r="372" spans="1:8">
      <c r="A372" s="60"/>
      <c r="H372" s="60"/>
    </row>
    <row r="373" spans="1:8">
      <c r="A373" s="60"/>
      <c r="H373" s="60"/>
    </row>
  </sheetData>
  <mergeCells count="4">
    <mergeCell ref="C1:K2"/>
    <mergeCell ref="D14:K14"/>
    <mergeCell ref="D21:K21"/>
    <mergeCell ref="D28:K28"/>
  </mergeCells>
  <phoneticPr fontId="0" type="noConversion"/>
  <pageMargins left="0.75" right="0.25" top="0.75" bottom="0.25" header="0.5" footer="0.5"/>
  <pageSetup paperSize="9" orientation="portrait" r:id="rId1"/>
  <headerFooter alignWithMargins="0">
    <oddHeader>&amp;RPage &amp;P of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U218"/>
  <sheetViews>
    <sheetView view="pageBreakPreview" zoomScale="115" zoomScaleSheetLayoutView="115" workbookViewId="0">
      <selection activeCell="C1" sqref="C1:K3"/>
    </sheetView>
  </sheetViews>
  <sheetFormatPr defaultColWidth="17.85546875" defaultRowHeight="15"/>
  <cols>
    <col min="1" max="1" width="4.85546875" style="4" customWidth="1"/>
    <col min="2" max="2" width="23" style="8" customWidth="1"/>
    <col min="3" max="3" width="7.85546875" style="8" customWidth="1"/>
    <col min="4" max="4" width="8.42578125" style="8" customWidth="1"/>
    <col min="5" max="5" width="6.5703125" style="8" customWidth="1"/>
    <col min="6" max="6" width="9.85546875" style="8" customWidth="1"/>
    <col min="7" max="7" width="7" style="8" customWidth="1"/>
    <col min="8" max="8" width="1.28515625" style="8" customWidth="1"/>
    <col min="9" max="9" width="8.7109375" style="3" customWidth="1"/>
    <col min="10" max="10" width="10.5703125" style="9" customWidth="1"/>
    <col min="11" max="11" width="4.85546875" style="10" customWidth="1"/>
    <col min="12" max="250" width="9.140625" style="8" customWidth="1"/>
    <col min="251" max="251" width="5.7109375" style="8" customWidth="1"/>
    <col min="252" max="255" width="9.140625" style="8" hidden="1" customWidth="1"/>
    <col min="256" max="16384" width="17.85546875" style="8"/>
  </cols>
  <sheetData>
    <row r="1" spans="1:11" ht="15" customHeight="1">
      <c r="A1" s="160" t="s">
        <v>3</v>
      </c>
      <c r="B1" s="160"/>
      <c r="C1" s="161" t="s">
        <v>100</v>
      </c>
      <c r="D1" s="161"/>
      <c r="E1" s="161"/>
      <c r="F1" s="161"/>
      <c r="G1" s="161"/>
      <c r="H1" s="161"/>
      <c r="I1" s="161"/>
      <c r="J1" s="161"/>
      <c r="K1" s="161"/>
    </row>
    <row r="2" spans="1:11" ht="15" customHeight="1">
      <c r="C2" s="161"/>
      <c r="D2" s="161"/>
      <c r="E2" s="161"/>
      <c r="F2" s="161"/>
      <c r="G2" s="161"/>
      <c r="H2" s="161"/>
      <c r="I2" s="161"/>
      <c r="J2" s="161"/>
      <c r="K2" s="161"/>
    </row>
    <row r="3" spans="1:11" ht="17.25" customHeight="1">
      <c r="C3" s="161"/>
      <c r="D3" s="161"/>
      <c r="E3" s="161"/>
      <c r="F3" s="161"/>
      <c r="G3" s="161"/>
      <c r="H3" s="161"/>
      <c r="I3" s="161"/>
      <c r="J3" s="161"/>
      <c r="K3" s="161"/>
    </row>
    <row r="4" spans="1:11" ht="15.75">
      <c r="D4" s="12" t="s">
        <v>16</v>
      </c>
      <c r="H4" s="17"/>
    </row>
    <row r="5" spans="1:11" ht="15" customHeight="1">
      <c r="F5" s="11"/>
    </row>
    <row r="6" spans="1:11" ht="15" customHeight="1">
      <c r="A6" s="13" t="s">
        <v>15</v>
      </c>
      <c r="B6" s="162" t="s">
        <v>17</v>
      </c>
      <c r="C6" s="162"/>
      <c r="D6" s="162"/>
      <c r="E6" s="163" t="s">
        <v>18</v>
      </c>
      <c r="F6" s="163"/>
      <c r="G6" s="163"/>
      <c r="H6" s="163"/>
      <c r="I6" s="14"/>
      <c r="J6" s="164" t="s">
        <v>13</v>
      </c>
      <c r="K6" s="164"/>
    </row>
    <row r="7" spans="1:11" ht="15.75">
      <c r="A7" s="7"/>
      <c r="B7" s="36" t="s">
        <v>79</v>
      </c>
      <c r="C7" s="1"/>
    </row>
    <row r="8" spans="1:11" ht="15.75">
      <c r="A8" s="7"/>
      <c r="B8" s="36" t="s">
        <v>49</v>
      </c>
      <c r="C8" s="1"/>
    </row>
    <row r="9" spans="1:11" ht="15.75">
      <c r="A9" s="7">
        <v>1</v>
      </c>
      <c r="B9" s="42" t="s">
        <v>112</v>
      </c>
      <c r="C9" s="1"/>
    </row>
    <row r="10" spans="1:11" ht="15.75">
      <c r="A10" s="7"/>
      <c r="B10" s="42" t="s">
        <v>113</v>
      </c>
      <c r="C10" s="1"/>
      <c r="E10" s="8" t="s">
        <v>114</v>
      </c>
      <c r="J10" s="9">
        <v>24</v>
      </c>
      <c r="K10" s="10" t="s">
        <v>8</v>
      </c>
    </row>
    <row r="11" spans="1:11" ht="15.75">
      <c r="A11" s="7"/>
      <c r="B11" s="42"/>
      <c r="C11" s="1"/>
    </row>
    <row r="12" spans="1:11" ht="15.75">
      <c r="A12" s="7">
        <v>2</v>
      </c>
      <c r="B12" s="42" t="s">
        <v>115</v>
      </c>
      <c r="C12" s="1"/>
    </row>
    <row r="13" spans="1:11" ht="15.75">
      <c r="A13" s="7"/>
      <c r="B13" s="42" t="s">
        <v>116</v>
      </c>
      <c r="C13" s="1"/>
      <c r="E13" s="8" t="s">
        <v>117</v>
      </c>
      <c r="J13" s="9">
        <v>64</v>
      </c>
      <c r="K13" s="10" t="s">
        <v>8</v>
      </c>
    </row>
    <row r="14" spans="1:11" ht="15.75">
      <c r="A14" s="7"/>
      <c r="B14" s="42"/>
      <c r="C14" s="1"/>
    </row>
    <row r="15" spans="1:11" ht="15.75">
      <c r="A15" s="7">
        <v>3</v>
      </c>
      <c r="B15" s="42" t="s">
        <v>134</v>
      </c>
      <c r="C15" s="1"/>
    </row>
    <row r="16" spans="1:11" ht="15.75">
      <c r="A16" s="7"/>
      <c r="B16" s="42" t="s">
        <v>135</v>
      </c>
      <c r="C16" s="1"/>
    </row>
    <row r="17" spans="1:12" ht="15.75">
      <c r="A17" s="7"/>
      <c r="B17" s="36"/>
      <c r="C17" s="1"/>
      <c r="E17" s="8" t="s">
        <v>136</v>
      </c>
      <c r="J17" s="9">
        <v>80</v>
      </c>
      <c r="K17" s="10" t="s">
        <v>8</v>
      </c>
    </row>
    <row r="18" spans="1:12" ht="15.75">
      <c r="A18" s="7"/>
      <c r="B18" s="36"/>
      <c r="C18" s="1"/>
      <c r="E18" s="8" t="s">
        <v>137</v>
      </c>
      <c r="J18" s="9">
        <v>15</v>
      </c>
      <c r="K18" s="10" t="s">
        <v>8</v>
      </c>
    </row>
    <row r="19" spans="1:12" ht="15.75">
      <c r="A19" s="7"/>
      <c r="B19" s="36"/>
      <c r="C19" s="1"/>
      <c r="E19" s="8" t="s">
        <v>172</v>
      </c>
      <c r="J19" s="9">
        <v>48</v>
      </c>
      <c r="K19" s="10" t="s">
        <v>8</v>
      </c>
    </row>
    <row r="20" spans="1:12" ht="15.75">
      <c r="A20" s="7"/>
      <c r="B20" s="36"/>
      <c r="C20" s="1"/>
      <c r="J20" s="41">
        <f>SUM(J17:J19)</f>
        <v>143</v>
      </c>
      <c r="K20" s="39" t="s">
        <v>8</v>
      </c>
    </row>
    <row r="21" spans="1:12" ht="15.75">
      <c r="A21" s="7"/>
      <c r="B21" s="36"/>
      <c r="C21" s="1"/>
    </row>
    <row r="22" spans="1:12" ht="15.75">
      <c r="A22" s="7"/>
      <c r="B22" s="36" t="s">
        <v>79</v>
      </c>
      <c r="C22" s="1"/>
    </row>
    <row r="23" spans="1:12" ht="15" customHeight="1">
      <c r="A23" s="7"/>
      <c r="B23" s="36" t="s">
        <v>118</v>
      </c>
      <c r="C23" s="1"/>
      <c r="L23" s="16"/>
    </row>
    <row r="24" spans="1:12" ht="15" customHeight="1">
      <c r="A24" s="7">
        <v>1</v>
      </c>
      <c r="B24" s="42" t="s">
        <v>119</v>
      </c>
      <c r="C24" s="1"/>
      <c r="L24" s="16"/>
    </row>
    <row r="25" spans="1:12" ht="15" customHeight="1">
      <c r="A25" s="7"/>
      <c r="B25" s="42" t="s">
        <v>120</v>
      </c>
      <c r="C25" s="1"/>
      <c r="E25" s="8" t="s">
        <v>121</v>
      </c>
      <c r="J25" s="9">
        <f>1*112*10</f>
        <v>1120</v>
      </c>
      <c r="K25" s="10" t="s">
        <v>8</v>
      </c>
      <c r="L25" s="16"/>
    </row>
    <row r="26" spans="1:12" ht="15" customHeight="1">
      <c r="A26" s="7"/>
      <c r="B26" s="42"/>
      <c r="C26" s="1"/>
      <c r="L26" s="16"/>
    </row>
    <row r="27" spans="1:12" ht="15" customHeight="1">
      <c r="A27" s="7">
        <v>2</v>
      </c>
      <c r="B27" s="42" t="s">
        <v>122</v>
      </c>
      <c r="C27" s="1"/>
      <c r="L27" s="16"/>
    </row>
    <row r="28" spans="1:12" ht="15" customHeight="1">
      <c r="A28" s="7"/>
      <c r="B28" s="42" t="s">
        <v>120</v>
      </c>
      <c r="C28" s="1"/>
      <c r="E28" s="8" t="s">
        <v>123</v>
      </c>
      <c r="J28" s="9">
        <f>2*1*112*16</f>
        <v>3584</v>
      </c>
      <c r="K28" s="10" t="s">
        <v>8</v>
      </c>
      <c r="L28" s="16"/>
    </row>
    <row r="29" spans="1:12" ht="15" customHeight="1">
      <c r="A29" s="7"/>
      <c r="B29" s="42"/>
      <c r="C29" s="1"/>
      <c r="L29" s="16"/>
    </row>
    <row r="30" spans="1:12" ht="15" customHeight="1">
      <c r="A30" s="7"/>
      <c r="B30" s="36" t="s">
        <v>71</v>
      </c>
      <c r="C30" s="1"/>
      <c r="L30" s="16"/>
    </row>
    <row r="31" spans="1:12" ht="15" customHeight="1">
      <c r="A31" s="7"/>
      <c r="B31" s="36"/>
      <c r="C31" s="1"/>
      <c r="E31" s="8" t="s">
        <v>129</v>
      </c>
      <c r="J31" s="9">
        <v>70</v>
      </c>
      <c r="K31" s="10" t="s">
        <v>8</v>
      </c>
      <c r="L31" s="16"/>
    </row>
    <row r="32" spans="1:12" ht="15" customHeight="1">
      <c r="A32" s="7"/>
      <c r="B32" s="36"/>
      <c r="C32" s="1"/>
      <c r="E32" s="8" t="s">
        <v>130</v>
      </c>
      <c r="J32" s="9">
        <f>14*2*3</f>
        <v>84</v>
      </c>
      <c r="K32" s="10" t="s">
        <v>8</v>
      </c>
      <c r="L32" s="16"/>
    </row>
    <row r="33" spans="1:12" ht="15" customHeight="1">
      <c r="A33" s="7"/>
      <c r="B33" s="36"/>
      <c r="C33" s="1"/>
      <c r="J33" s="9">
        <f>SUM(J31:J32)</f>
        <v>154</v>
      </c>
      <c r="K33" s="10" t="s">
        <v>8</v>
      </c>
      <c r="L33" s="16"/>
    </row>
    <row r="34" spans="1:12" ht="15" customHeight="1">
      <c r="A34" s="7"/>
      <c r="B34" s="36"/>
      <c r="C34" s="1"/>
      <c r="L34" s="16"/>
    </row>
    <row r="35" spans="1:12" ht="15" customHeight="1">
      <c r="A35" s="7"/>
      <c r="B35" s="36"/>
      <c r="C35" s="1"/>
      <c r="J35" s="9">
        <f>J28-J33</f>
        <v>3430</v>
      </c>
      <c r="K35" s="10" t="s">
        <v>8</v>
      </c>
      <c r="L35" s="16"/>
    </row>
    <row r="36" spans="1:12" ht="15" customHeight="1">
      <c r="A36" s="7">
        <v>3</v>
      </c>
      <c r="B36" s="42" t="s">
        <v>124</v>
      </c>
      <c r="C36" s="1"/>
      <c r="L36" s="16"/>
    </row>
    <row r="37" spans="1:12" ht="15" customHeight="1">
      <c r="A37" s="7"/>
      <c r="B37" s="36"/>
      <c r="C37" s="1"/>
      <c r="E37" s="8" t="s">
        <v>125</v>
      </c>
      <c r="J37" s="9">
        <v>432</v>
      </c>
      <c r="K37" s="10" t="s">
        <v>8</v>
      </c>
      <c r="L37" s="16"/>
    </row>
    <row r="38" spans="1:12" ht="15" customHeight="1">
      <c r="A38" s="7"/>
      <c r="B38" s="36"/>
      <c r="C38" s="1"/>
      <c r="E38" s="8" t="s">
        <v>126</v>
      </c>
      <c r="J38" s="9">
        <v>64</v>
      </c>
      <c r="K38" s="10" t="s">
        <v>8</v>
      </c>
      <c r="L38" s="16"/>
    </row>
    <row r="39" spans="1:12" ht="15" customHeight="1">
      <c r="A39" s="7"/>
      <c r="B39" s="36"/>
      <c r="C39" s="1"/>
      <c r="J39" s="41">
        <f>SUM(J37:J38)</f>
        <v>496</v>
      </c>
      <c r="K39" s="39" t="s">
        <v>8</v>
      </c>
      <c r="L39" s="16"/>
    </row>
    <row r="40" spans="1:12" ht="15" customHeight="1">
      <c r="A40" s="7"/>
      <c r="B40" s="36"/>
      <c r="C40" s="1"/>
      <c r="L40" s="16"/>
    </row>
    <row r="41" spans="1:12" ht="15" customHeight="1">
      <c r="A41" s="7">
        <v>4</v>
      </c>
      <c r="B41" s="42" t="s">
        <v>98</v>
      </c>
      <c r="C41" s="1"/>
      <c r="L41" s="16"/>
    </row>
    <row r="42" spans="1:12" ht="15" customHeight="1">
      <c r="A42" s="7"/>
      <c r="B42" s="36"/>
      <c r="C42" s="1"/>
      <c r="E42" s="8" t="s">
        <v>127</v>
      </c>
      <c r="J42" s="9">
        <f>1*16*4*2</f>
        <v>128</v>
      </c>
      <c r="K42" s="10" t="s">
        <v>8</v>
      </c>
      <c r="L42" s="16"/>
    </row>
    <row r="43" spans="1:12" ht="15" customHeight="1">
      <c r="A43" s="7"/>
      <c r="B43" s="36"/>
      <c r="C43" s="1"/>
      <c r="E43" s="8" t="s">
        <v>128</v>
      </c>
      <c r="J43" s="9">
        <f>1*16*4*1.5</f>
        <v>96</v>
      </c>
      <c r="K43" s="10" t="s">
        <v>8</v>
      </c>
      <c r="L43" s="16"/>
    </row>
    <row r="44" spans="1:12" ht="15" customHeight="1">
      <c r="A44" s="7"/>
      <c r="B44" s="36"/>
      <c r="C44" s="1"/>
      <c r="E44" s="8" t="s">
        <v>128</v>
      </c>
      <c r="J44" s="9">
        <f>1*16*4*1.5</f>
        <v>96</v>
      </c>
      <c r="K44" s="10" t="s">
        <v>8</v>
      </c>
      <c r="L44" s="16"/>
    </row>
    <row r="45" spans="1:12" ht="15" customHeight="1">
      <c r="A45" s="7"/>
      <c r="B45" s="42"/>
      <c r="C45" s="1"/>
      <c r="J45" s="9">
        <f>SUM(J42:J44)</f>
        <v>320</v>
      </c>
      <c r="K45" s="10" t="s">
        <v>8</v>
      </c>
      <c r="L45" s="16"/>
    </row>
    <row r="46" spans="1:12" ht="15" customHeight="1">
      <c r="A46" s="7"/>
      <c r="B46" s="42"/>
      <c r="C46" s="1"/>
      <c r="L46" s="16"/>
    </row>
    <row r="47" spans="1:12" ht="15" customHeight="1">
      <c r="A47" s="7">
        <v>5</v>
      </c>
      <c r="B47" s="42" t="s">
        <v>131</v>
      </c>
      <c r="C47" s="1"/>
      <c r="J47" s="41"/>
      <c r="K47" s="39"/>
      <c r="L47" s="16"/>
    </row>
    <row r="48" spans="1:12" ht="15" customHeight="1">
      <c r="A48" s="7"/>
      <c r="B48" s="42" t="s">
        <v>132</v>
      </c>
      <c r="C48" s="1"/>
      <c r="E48" s="8" t="s">
        <v>133</v>
      </c>
      <c r="J48" s="41">
        <f>1*7*12</f>
        <v>84</v>
      </c>
      <c r="K48" s="39" t="s">
        <v>8</v>
      </c>
      <c r="L48" s="16"/>
    </row>
    <row r="49" spans="1:12" ht="15" customHeight="1">
      <c r="A49" s="7"/>
      <c r="B49" s="36"/>
      <c r="C49" s="1"/>
      <c r="J49" s="41"/>
      <c r="K49" s="39"/>
      <c r="L49" s="16"/>
    </row>
    <row r="50" spans="1:12" ht="15" customHeight="1">
      <c r="A50" s="7"/>
      <c r="B50" s="36"/>
      <c r="C50" s="1"/>
      <c r="L50" s="16"/>
    </row>
    <row r="51" spans="1:12" ht="15" customHeight="1">
      <c r="A51" s="7">
        <v>6</v>
      </c>
      <c r="B51" s="42" t="s">
        <v>138</v>
      </c>
      <c r="C51" s="1"/>
      <c r="L51" s="16"/>
    </row>
    <row r="52" spans="1:12" ht="15" customHeight="1">
      <c r="A52" s="7"/>
      <c r="B52" s="42" t="s">
        <v>143</v>
      </c>
      <c r="C52" s="1"/>
      <c r="E52" s="8" t="s">
        <v>139</v>
      </c>
      <c r="J52" s="9">
        <v>504</v>
      </c>
      <c r="K52" s="10" t="s">
        <v>8</v>
      </c>
      <c r="L52" s="16"/>
    </row>
    <row r="53" spans="1:12" ht="15" customHeight="1">
      <c r="A53" s="7"/>
      <c r="B53" s="42" t="s">
        <v>99</v>
      </c>
      <c r="C53" s="1"/>
      <c r="E53" s="8" t="s">
        <v>140</v>
      </c>
      <c r="J53" s="9">
        <v>80</v>
      </c>
      <c r="K53" s="10" t="s">
        <v>8</v>
      </c>
      <c r="L53" s="16"/>
    </row>
    <row r="54" spans="1:12" ht="15" customHeight="1">
      <c r="A54" s="7"/>
      <c r="B54" s="42" t="s">
        <v>97</v>
      </c>
      <c r="C54" s="1"/>
      <c r="E54" s="8" t="s">
        <v>141</v>
      </c>
      <c r="J54" s="9">
        <v>336</v>
      </c>
      <c r="K54" s="10" t="s">
        <v>8</v>
      </c>
      <c r="L54" s="16"/>
    </row>
    <row r="55" spans="1:12" ht="15" customHeight="1">
      <c r="A55" s="7"/>
      <c r="B55" s="42" t="s">
        <v>99</v>
      </c>
      <c r="C55" s="1"/>
      <c r="E55" s="8" t="s">
        <v>142</v>
      </c>
      <c r="J55" s="9">
        <v>108</v>
      </c>
      <c r="K55" s="10" t="s">
        <v>8</v>
      </c>
      <c r="L55" s="16"/>
    </row>
    <row r="56" spans="1:12" ht="15" customHeight="1">
      <c r="A56" s="7"/>
      <c r="B56" s="36"/>
      <c r="C56" s="1"/>
      <c r="J56" s="41">
        <f>SUM(J52:J55)</f>
        <v>1028</v>
      </c>
      <c r="K56" s="39" t="s">
        <v>8</v>
      </c>
      <c r="L56" s="16"/>
    </row>
    <row r="57" spans="1:12" ht="15" customHeight="1">
      <c r="A57" s="7"/>
      <c r="B57" s="36"/>
      <c r="C57" s="1"/>
      <c r="L57" s="16"/>
    </row>
    <row r="58" spans="1:12" ht="15" customHeight="1">
      <c r="A58" s="7"/>
      <c r="B58" s="36"/>
      <c r="C58" s="1"/>
      <c r="L58" s="16"/>
    </row>
    <row r="59" spans="1:12" ht="15" customHeight="1">
      <c r="A59" s="7"/>
      <c r="B59" s="107" t="s">
        <v>71</v>
      </c>
      <c r="C59" s="1"/>
      <c r="L59" s="16"/>
    </row>
    <row r="60" spans="1:12" ht="15" customHeight="1">
      <c r="A60" s="7"/>
      <c r="B60" s="36"/>
      <c r="C60" s="1"/>
      <c r="E60" s="8" t="s">
        <v>144</v>
      </c>
      <c r="J60" s="41">
        <f>4*2*6</f>
        <v>48</v>
      </c>
      <c r="K60" s="39" t="s">
        <v>8</v>
      </c>
      <c r="L60" s="16"/>
    </row>
    <row r="61" spans="1:12" ht="15" customHeight="1">
      <c r="A61" s="7"/>
      <c r="B61" s="36"/>
      <c r="C61" s="1"/>
      <c r="E61" s="8" t="s">
        <v>96</v>
      </c>
      <c r="J61" s="9">
        <v>21</v>
      </c>
      <c r="K61" s="10" t="s">
        <v>8</v>
      </c>
      <c r="L61" s="16"/>
    </row>
    <row r="62" spans="1:12" ht="15" customHeight="1">
      <c r="A62" s="7"/>
      <c r="B62" s="40"/>
      <c r="C62" s="1"/>
      <c r="J62" s="9">
        <f>SUM(J60:J61)</f>
        <v>69</v>
      </c>
      <c r="K62" s="10" t="s">
        <v>8</v>
      </c>
      <c r="L62" s="16"/>
    </row>
    <row r="63" spans="1:12" ht="15" customHeight="1">
      <c r="A63" s="7"/>
      <c r="B63" s="36"/>
      <c r="C63" s="1"/>
      <c r="L63" s="16"/>
    </row>
    <row r="64" spans="1:12" ht="15" customHeight="1">
      <c r="A64" s="7"/>
      <c r="B64" s="36"/>
      <c r="C64" s="1"/>
      <c r="J64" s="9">
        <f>J56-J62</f>
        <v>959</v>
      </c>
      <c r="K64" s="10" t="s">
        <v>8</v>
      </c>
      <c r="L64" s="16"/>
    </row>
    <row r="65" spans="1:12" ht="15" customHeight="1">
      <c r="A65" s="7"/>
      <c r="B65" s="36"/>
      <c r="C65" s="1"/>
      <c r="J65" s="41"/>
      <c r="L65" s="16"/>
    </row>
    <row r="66" spans="1:12" ht="15" customHeight="1">
      <c r="A66" s="61">
        <v>7</v>
      </c>
      <c r="B66" s="99" t="s">
        <v>87</v>
      </c>
      <c r="C66" s="44"/>
      <c r="D66" s="98"/>
      <c r="E66" s="93"/>
      <c r="F66" s="66"/>
      <c r="G66" s="67"/>
      <c r="H66" s="68"/>
      <c r="I66" s="69"/>
      <c r="J66" s="70"/>
      <c r="K66" s="71"/>
      <c r="L66" s="16"/>
    </row>
    <row r="67" spans="1:12" ht="15" customHeight="1">
      <c r="A67" s="61"/>
      <c r="B67" s="99" t="s">
        <v>88</v>
      </c>
      <c r="C67" s="44"/>
      <c r="D67" s="98"/>
      <c r="E67" s="93"/>
      <c r="F67" s="66"/>
      <c r="G67" s="67"/>
      <c r="H67" s="68"/>
      <c r="I67" s="69"/>
      <c r="J67" s="70"/>
      <c r="K67" s="71"/>
      <c r="L67" s="16"/>
    </row>
    <row r="68" spans="1:12" ht="15" customHeight="1">
      <c r="A68" s="7"/>
      <c r="B68" s="42" t="s">
        <v>173</v>
      </c>
      <c r="C68" s="1"/>
      <c r="D68" s="8" t="s">
        <v>106</v>
      </c>
      <c r="J68" s="9">
        <f>2*(18+18)*2.5</f>
        <v>180</v>
      </c>
      <c r="K68" s="10" t="s">
        <v>8</v>
      </c>
      <c r="L68" s="16"/>
    </row>
    <row r="69" spans="1:12" ht="15" customHeight="1">
      <c r="A69" s="7"/>
      <c r="B69" s="42" t="s">
        <v>99</v>
      </c>
      <c r="C69" s="1"/>
      <c r="D69" s="8" t="s">
        <v>107</v>
      </c>
      <c r="J69" s="9">
        <f>1*18*18</f>
        <v>324</v>
      </c>
      <c r="K69" s="10" t="s">
        <v>8</v>
      </c>
      <c r="L69" s="16"/>
    </row>
    <row r="70" spans="1:12" ht="15" customHeight="1">
      <c r="A70" s="7"/>
      <c r="B70" s="42"/>
      <c r="C70" s="1"/>
      <c r="J70" s="41">
        <f>SUM(J68:J69)</f>
        <v>504</v>
      </c>
      <c r="K70" s="39" t="s">
        <v>8</v>
      </c>
      <c r="L70" s="16"/>
    </row>
    <row r="71" spans="1:12" ht="15" customHeight="1">
      <c r="A71" s="7"/>
      <c r="B71" s="40"/>
      <c r="C71" s="1"/>
      <c r="K71" s="8"/>
      <c r="L71" s="16"/>
    </row>
    <row r="72" spans="1:12" ht="15" customHeight="1">
      <c r="L72" s="16"/>
    </row>
    <row r="73" spans="1:12" ht="15" customHeight="1">
      <c r="A73" s="8"/>
      <c r="B73" s="6" t="s">
        <v>2</v>
      </c>
      <c r="E73" s="37"/>
      <c r="F73" s="38"/>
      <c r="G73" s="7"/>
      <c r="H73" s="6"/>
      <c r="I73" s="7" t="s">
        <v>0</v>
      </c>
      <c r="J73" s="7"/>
      <c r="K73" s="38"/>
      <c r="L73" s="16"/>
    </row>
    <row r="74" spans="1:12" ht="15" customHeight="1">
      <c r="D74" s="7"/>
      <c r="G74" s="7"/>
      <c r="H74" s="6"/>
      <c r="I74" s="2" t="s">
        <v>70</v>
      </c>
      <c r="J74" s="7"/>
      <c r="K74" s="8"/>
      <c r="L74" s="16"/>
    </row>
    <row r="75" spans="1:12" ht="15" customHeight="1">
      <c r="D75" s="7"/>
      <c r="E75" s="7"/>
      <c r="F75" s="7"/>
      <c r="G75" s="7"/>
      <c r="H75" s="6"/>
      <c r="I75" s="5" t="s">
        <v>1</v>
      </c>
      <c r="J75" s="7"/>
      <c r="K75" s="7"/>
      <c r="L75" s="16"/>
    </row>
    <row r="76" spans="1:12" ht="15" customHeight="1">
      <c r="C76" s="7"/>
      <c r="D76" s="7"/>
      <c r="E76" s="7"/>
      <c r="F76" s="7"/>
      <c r="I76" s="8"/>
      <c r="J76" s="8"/>
      <c r="K76" s="7"/>
      <c r="L76" s="16"/>
    </row>
    <row r="77" spans="1:12" ht="15" customHeight="1">
      <c r="E77" s="7"/>
      <c r="F77" s="7"/>
      <c r="I77" s="8"/>
      <c r="J77" s="8"/>
      <c r="K77" s="7"/>
      <c r="L77" s="16"/>
    </row>
    <row r="78" spans="1:12" ht="15" customHeight="1">
      <c r="L78" s="16"/>
    </row>
    <row r="79" spans="1:12" ht="15" customHeight="1">
      <c r="L79" s="16"/>
    </row>
    <row r="80" spans="1:12" ht="15" customHeight="1">
      <c r="L80" s="16"/>
    </row>
    <row r="81" spans="12:12" ht="15" customHeight="1">
      <c r="L81" s="16"/>
    </row>
    <row r="82" spans="12:12" ht="15" customHeight="1">
      <c r="L82" s="16"/>
    </row>
    <row r="83" spans="12:12" ht="15" customHeight="1">
      <c r="L83" s="16"/>
    </row>
    <row r="84" spans="12:12" ht="15" customHeight="1">
      <c r="L84" s="16"/>
    </row>
    <row r="85" spans="12:12" ht="15" customHeight="1">
      <c r="L85" s="16"/>
    </row>
    <row r="86" spans="12:12" ht="15" customHeight="1">
      <c r="L86" s="16"/>
    </row>
    <row r="87" spans="12:12" ht="15" customHeight="1">
      <c r="L87" s="16"/>
    </row>
    <row r="88" spans="12:12" ht="15" customHeight="1">
      <c r="L88" s="16"/>
    </row>
    <row r="89" spans="12:12" ht="15" customHeight="1">
      <c r="L89" s="16"/>
    </row>
    <row r="90" spans="12:12" ht="15" customHeight="1">
      <c r="L90" s="16"/>
    </row>
    <row r="91" spans="12:12" ht="15" customHeight="1">
      <c r="L91" s="16"/>
    </row>
    <row r="92" spans="12:12" ht="15" customHeight="1">
      <c r="L92" s="16"/>
    </row>
    <row r="93" spans="12:12" ht="15" customHeight="1">
      <c r="L93" s="16"/>
    </row>
    <row r="94" spans="12:12" ht="15" customHeight="1">
      <c r="L94" s="16"/>
    </row>
    <row r="95" spans="12:12" ht="15" customHeight="1">
      <c r="L95" s="16"/>
    </row>
    <row r="96" spans="12:12" ht="15" customHeight="1">
      <c r="L96" s="16"/>
    </row>
    <row r="97" spans="12:19" ht="15" customHeight="1">
      <c r="L97" s="16"/>
    </row>
    <row r="98" spans="12:19" ht="15" customHeight="1">
      <c r="L98" s="16"/>
    </row>
    <row r="99" spans="12:19" ht="15" customHeight="1">
      <c r="L99" s="16"/>
    </row>
    <row r="100" spans="12:19" ht="15" customHeight="1">
      <c r="L100" s="16"/>
    </row>
    <row r="101" spans="12:19" ht="15" customHeight="1">
      <c r="L101" s="16"/>
    </row>
    <row r="102" spans="12:19" ht="15" customHeight="1">
      <c r="L102" s="16"/>
    </row>
    <row r="103" spans="12:19" ht="15" customHeight="1">
      <c r="L103" s="16"/>
    </row>
    <row r="104" spans="12:19" ht="15" customHeight="1">
      <c r="L104" s="16"/>
    </row>
    <row r="105" spans="12:19" ht="15" customHeight="1">
      <c r="L105" s="16"/>
    </row>
    <row r="106" spans="12:19" ht="15" customHeight="1">
      <c r="L106" s="16"/>
    </row>
    <row r="107" spans="12:19" ht="15" customHeight="1">
      <c r="L107" s="16"/>
    </row>
    <row r="108" spans="12:19" ht="15" customHeight="1">
      <c r="L108" s="16"/>
    </row>
    <row r="109" spans="12:19" ht="15" customHeight="1">
      <c r="L109" s="16"/>
    </row>
    <row r="110" spans="12:19" ht="15" customHeight="1">
      <c r="L110"/>
      <c r="M110"/>
      <c r="N110"/>
      <c r="O110"/>
      <c r="P110"/>
      <c r="Q110"/>
      <c r="R110"/>
      <c r="S110"/>
    </row>
    <row r="111" spans="12:19" ht="15" customHeight="1">
      <c r="L111"/>
      <c r="M111"/>
      <c r="N111"/>
      <c r="O111"/>
      <c r="P111"/>
      <c r="Q111"/>
      <c r="R111"/>
      <c r="S111"/>
    </row>
    <row r="112" spans="12:19" ht="15" customHeight="1">
      <c r="L112"/>
      <c r="M112"/>
      <c r="N112"/>
      <c r="O112"/>
      <c r="P112"/>
      <c r="Q112"/>
      <c r="R112"/>
      <c r="S112"/>
    </row>
    <row r="113" spans="12:19" ht="15" customHeight="1">
      <c r="L113"/>
      <c r="M113"/>
      <c r="N113"/>
      <c r="O113"/>
      <c r="P113"/>
      <c r="Q113"/>
      <c r="R113"/>
      <c r="S113"/>
    </row>
    <row r="114" spans="12:19" ht="15" customHeight="1">
      <c r="L114"/>
      <c r="M114"/>
      <c r="N114"/>
      <c r="O114"/>
      <c r="P114"/>
      <c r="Q114"/>
      <c r="R114"/>
      <c r="S114"/>
    </row>
    <row r="115" spans="12:19" ht="15" customHeight="1">
      <c r="L115"/>
      <c r="M115"/>
      <c r="N115"/>
      <c r="O115"/>
      <c r="P115"/>
      <c r="Q115"/>
      <c r="R115"/>
      <c r="S115"/>
    </row>
    <row r="116" spans="12:19" ht="15" customHeight="1">
      <c r="L116"/>
      <c r="M116"/>
      <c r="N116"/>
      <c r="O116"/>
      <c r="P116"/>
      <c r="Q116"/>
      <c r="R116"/>
      <c r="S116"/>
    </row>
    <row r="117" spans="12:19" ht="15" customHeight="1">
      <c r="L117"/>
      <c r="M117"/>
      <c r="N117"/>
      <c r="O117"/>
      <c r="P117"/>
      <c r="Q117"/>
      <c r="R117"/>
      <c r="S117"/>
    </row>
    <row r="118" spans="12:19" ht="15" customHeight="1">
      <c r="L118"/>
      <c r="M118"/>
      <c r="N118"/>
      <c r="O118"/>
      <c r="P118"/>
      <c r="Q118"/>
      <c r="R118"/>
      <c r="S118"/>
    </row>
    <row r="119" spans="12:19" ht="15" customHeight="1">
      <c r="L119"/>
      <c r="M119"/>
      <c r="N119"/>
      <c r="O119"/>
      <c r="P119"/>
      <c r="Q119"/>
      <c r="R119"/>
      <c r="S119"/>
    </row>
    <row r="120" spans="12:19" ht="15" customHeight="1">
      <c r="L120"/>
      <c r="M120"/>
      <c r="N120"/>
      <c r="O120"/>
      <c r="P120"/>
      <c r="Q120"/>
      <c r="R120"/>
      <c r="S120"/>
    </row>
    <row r="121" spans="12:19" ht="15" customHeight="1">
      <c r="L121"/>
      <c r="M121"/>
      <c r="N121"/>
      <c r="O121"/>
      <c r="P121"/>
      <c r="Q121"/>
      <c r="R121"/>
      <c r="S121"/>
    </row>
    <row r="122" spans="12:19" ht="15" customHeight="1">
      <c r="L122"/>
      <c r="M122"/>
      <c r="N122"/>
      <c r="O122"/>
      <c r="P122"/>
      <c r="Q122"/>
      <c r="R122"/>
      <c r="S122"/>
    </row>
    <row r="123" spans="12:19" ht="15" customHeight="1">
      <c r="L123"/>
      <c r="M123"/>
      <c r="N123"/>
      <c r="O123"/>
      <c r="P123"/>
      <c r="Q123"/>
      <c r="R123"/>
      <c r="S123"/>
    </row>
    <row r="124" spans="12:19" ht="15" customHeight="1">
      <c r="L124"/>
      <c r="M124"/>
      <c r="N124"/>
      <c r="O124"/>
      <c r="P124"/>
      <c r="Q124"/>
      <c r="R124"/>
      <c r="S124"/>
    </row>
    <row r="125" spans="12:19" ht="15" customHeight="1">
      <c r="L125"/>
      <c r="M125"/>
      <c r="N125"/>
      <c r="O125"/>
      <c r="P125"/>
      <c r="Q125"/>
      <c r="R125"/>
      <c r="S125"/>
    </row>
    <row r="126" spans="12:19" ht="15" customHeight="1">
      <c r="L126" s="35"/>
      <c r="M126"/>
      <c r="N126"/>
      <c r="O126"/>
      <c r="P126"/>
      <c r="Q126"/>
      <c r="R126"/>
      <c r="S126"/>
    </row>
    <row r="127" spans="12:19" ht="15" customHeight="1">
      <c r="L127"/>
      <c r="M127"/>
      <c r="N127"/>
      <c r="O127"/>
      <c r="P127"/>
      <c r="Q127"/>
      <c r="R127"/>
      <c r="S127"/>
    </row>
    <row r="128" spans="12:19" ht="15" customHeight="1">
      <c r="L128"/>
      <c r="M128"/>
      <c r="N128"/>
      <c r="O128"/>
      <c r="P128"/>
      <c r="Q128"/>
      <c r="R128"/>
      <c r="S128"/>
    </row>
    <row r="129" spans="12:19" ht="15" customHeight="1">
      <c r="L129"/>
      <c r="M129"/>
      <c r="N129"/>
      <c r="O129"/>
      <c r="P129"/>
      <c r="Q129"/>
      <c r="R129"/>
      <c r="S129"/>
    </row>
    <row r="130" spans="12:19" ht="15" customHeight="1">
      <c r="L130"/>
      <c r="M130"/>
      <c r="N130"/>
      <c r="O130"/>
      <c r="P130"/>
      <c r="Q130"/>
      <c r="R130"/>
      <c r="S130"/>
    </row>
    <row r="131" spans="12:19" ht="15" customHeight="1">
      <c r="L131"/>
      <c r="M131"/>
      <c r="N131"/>
      <c r="O131"/>
      <c r="P131"/>
      <c r="Q131"/>
      <c r="R131"/>
      <c r="S131"/>
    </row>
    <row r="132" spans="12:19" ht="15" customHeight="1">
      <c r="L132"/>
      <c r="M132"/>
      <c r="N132"/>
      <c r="O132"/>
      <c r="P132"/>
      <c r="Q132"/>
      <c r="R132"/>
      <c r="S132"/>
    </row>
    <row r="133" spans="12:19" ht="15" customHeight="1">
      <c r="L133"/>
      <c r="M133"/>
      <c r="N133"/>
      <c r="O133"/>
      <c r="P133"/>
      <c r="Q133"/>
      <c r="R133"/>
      <c r="S133"/>
    </row>
    <row r="134" spans="12:19" ht="15" customHeight="1">
      <c r="L134"/>
      <c r="M134"/>
      <c r="N134"/>
      <c r="O134"/>
      <c r="P134"/>
      <c r="Q134"/>
      <c r="R134"/>
      <c r="S134"/>
    </row>
    <row r="135" spans="12:19" ht="15" customHeight="1">
      <c r="L135"/>
      <c r="M135"/>
      <c r="N135"/>
      <c r="O135"/>
      <c r="P135"/>
      <c r="Q135"/>
      <c r="R135"/>
      <c r="S135"/>
    </row>
    <row r="136" spans="12:19" ht="15" customHeight="1">
      <c r="L136"/>
      <c r="M136"/>
      <c r="N136"/>
      <c r="O136"/>
      <c r="P136"/>
      <c r="Q136"/>
      <c r="R136"/>
      <c r="S136"/>
    </row>
    <row r="137" spans="12:19" ht="15" customHeight="1">
      <c r="L137"/>
      <c r="M137"/>
      <c r="N137"/>
      <c r="O137"/>
      <c r="P137"/>
      <c r="Q137"/>
      <c r="R137"/>
      <c r="S137"/>
    </row>
    <row r="138" spans="12:19" ht="15" customHeight="1">
      <c r="L138"/>
      <c r="M138"/>
      <c r="N138"/>
      <c r="O138"/>
      <c r="P138"/>
      <c r="Q138"/>
      <c r="R138"/>
      <c r="S138"/>
    </row>
    <row r="139" spans="12:19" ht="15" customHeight="1">
      <c r="L139"/>
      <c r="M139"/>
      <c r="N139"/>
      <c r="O139"/>
      <c r="P139"/>
      <c r="Q139"/>
      <c r="R139"/>
      <c r="S139"/>
    </row>
    <row r="140" spans="12:19" ht="15" customHeight="1">
      <c r="L140"/>
      <c r="M140"/>
      <c r="N140"/>
      <c r="O140"/>
      <c r="P140"/>
      <c r="Q140"/>
      <c r="R140"/>
      <c r="S140"/>
    </row>
    <row r="141" spans="12:19" ht="15" customHeight="1">
      <c r="L141"/>
      <c r="M141"/>
      <c r="N141"/>
      <c r="O141"/>
      <c r="P141"/>
      <c r="Q141"/>
      <c r="R141"/>
      <c r="S141"/>
    </row>
    <row r="142" spans="12:19" ht="15" customHeight="1">
      <c r="L142"/>
      <c r="M142"/>
      <c r="N142"/>
      <c r="O142"/>
      <c r="P142"/>
      <c r="Q142"/>
      <c r="R142"/>
      <c r="S142"/>
    </row>
    <row r="143" spans="12:19" ht="15" customHeight="1">
      <c r="L143"/>
      <c r="M143"/>
      <c r="N143"/>
      <c r="O143"/>
      <c r="P143"/>
      <c r="Q143"/>
      <c r="R143"/>
      <c r="S143"/>
    </row>
    <row r="144" spans="12:19" ht="15" customHeight="1">
      <c r="L144"/>
      <c r="M144"/>
      <c r="N144"/>
      <c r="O144"/>
      <c r="P144"/>
      <c r="Q144"/>
      <c r="R144"/>
      <c r="S144"/>
    </row>
    <row r="145" spans="12:19" ht="15" customHeight="1">
      <c r="L145"/>
      <c r="M145"/>
      <c r="N145"/>
      <c r="O145"/>
      <c r="P145"/>
      <c r="Q145"/>
      <c r="R145"/>
      <c r="S145"/>
    </row>
    <row r="146" spans="12:19" ht="15" customHeight="1">
      <c r="L146" s="35"/>
      <c r="M146"/>
      <c r="N146"/>
      <c r="O146"/>
      <c r="P146"/>
      <c r="Q146"/>
      <c r="R146"/>
      <c r="S146"/>
    </row>
    <row r="147" spans="12:19" ht="15" customHeight="1">
      <c r="L147"/>
      <c r="M147"/>
      <c r="N147"/>
      <c r="O147" s="35"/>
      <c r="P147"/>
      <c r="Q147"/>
      <c r="R147" s="35"/>
      <c r="S147" s="35"/>
    </row>
    <row r="148" spans="12:19" ht="15" customHeight="1">
      <c r="L148"/>
      <c r="M148"/>
      <c r="N148"/>
      <c r="O148"/>
      <c r="P148"/>
      <c r="Q148"/>
      <c r="R148"/>
      <c r="S148"/>
    </row>
    <row r="149" spans="12:19" ht="15" customHeight="1">
      <c r="L149"/>
      <c r="M149"/>
      <c r="N149"/>
      <c r="O149"/>
      <c r="P149"/>
      <c r="Q149"/>
      <c r="R149"/>
      <c r="S149"/>
    </row>
    <row r="150" spans="12:19" ht="15" customHeight="1">
      <c r="L150" s="35"/>
      <c r="M150"/>
      <c r="N150"/>
      <c r="O150"/>
      <c r="P150"/>
      <c r="Q150"/>
      <c r="R150"/>
      <c r="S150"/>
    </row>
    <row r="151" spans="12:19" ht="15" customHeight="1">
      <c r="L151"/>
      <c r="M151"/>
      <c r="N151"/>
      <c r="O151"/>
      <c r="P151"/>
      <c r="Q151"/>
      <c r="R151"/>
      <c r="S151"/>
    </row>
    <row r="152" spans="12:19" ht="15" customHeight="1">
      <c r="L152"/>
      <c r="M152"/>
      <c r="N152"/>
      <c r="O152"/>
      <c r="P152"/>
      <c r="Q152"/>
      <c r="R152"/>
      <c r="S152"/>
    </row>
    <row r="153" spans="12:19" ht="15" customHeight="1">
      <c r="L153"/>
      <c r="M153"/>
      <c r="N153"/>
      <c r="O153"/>
      <c r="P153"/>
      <c r="Q153"/>
      <c r="R153"/>
      <c r="S153"/>
    </row>
    <row r="154" spans="12:19" ht="15" customHeight="1">
      <c r="L154"/>
      <c r="M154"/>
      <c r="N154"/>
      <c r="O154"/>
      <c r="P154"/>
      <c r="Q154"/>
      <c r="R154"/>
      <c r="S154"/>
    </row>
    <row r="155" spans="12:19" ht="15" customHeight="1">
      <c r="L155"/>
      <c r="M155"/>
      <c r="N155"/>
      <c r="O155"/>
      <c r="P155"/>
      <c r="Q155"/>
      <c r="R155"/>
      <c r="S155"/>
    </row>
    <row r="156" spans="12:19" ht="15" customHeight="1">
      <c r="L156"/>
      <c r="M156" s="35"/>
      <c r="N156"/>
      <c r="O156"/>
      <c r="P156" s="35"/>
      <c r="Q156" s="35"/>
      <c r="R156"/>
      <c r="S156"/>
    </row>
    <row r="157" spans="12:19" ht="15" customHeight="1">
      <c r="L157"/>
      <c r="M157"/>
      <c r="N157"/>
      <c r="O157"/>
      <c r="P157"/>
      <c r="Q157"/>
      <c r="R157"/>
      <c r="S157"/>
    </row>
    <row r="158" spans="12:19" ht="15" customHeight="1">
      <c r="L158"/>
      <c r="M158"/>
      <c r="N158"/>
      <c r="O158"/>
      <c r="P158"/>
      <c r="Q158"/>
      <c r="R158"/>
      <c r="S158"/>
    </row>
    <row r="159" spans="12:19" ht="15" customHeight="1">
      <c r="L159"/>
      <c r="M159"/>
      <c r="N159"/>
      <c r="O159"/>
      <c r="P159"/>
      <c r="Q159"/>
      <c r="R159"/>
      <c r="S159"/>
    </row>
    <row r="160" spans="12:19" ht="15" customHeight="1">
      <c r="L160"/>
      <c r="M160"/>
      <c r="N160"/>
      <c r="O160"/>
      <c r="P160"/>
      <c r="Q160"/>
      <c r="R160"/>
      <c r="S160"/>
    </row>
    <row r="161" spans="12:12" ht="15" customHeight="1">
      <c r="L161" s="16"/>
    </row>
    <row r="162" spans="12:12" ht="15" customHeight="1">
      <c r="L162" s="16"/>
    </row>
    <row r="163" spans="12:12" ht="15" customHeight="1">
      <c r="L163" s="16"/>
    </row>
    <row r="164" spans="12:12" ht="15" customHeight="1">
      <c r="L164" s="16"/>
    </row>
    <row r="165" spans="12:12" ht="15" customHeight="1">
      <c r="L165" s="16"/>
    </row>
    <row r="166" spans="12:12" ht="15" customHeight="1">
      <c r="L166" s="16"/>
    </row>
    <row r="167" spans="12:12" ht="15" customHeight="1">
      <c r="L167" s="16"/>
    </row>
    <row r="168" spans="12:12" ht="15" customHeight="1">
      <c r="L168" s="16"/>
    </row>
    <row r="169" spans="12:12" ht="15" customHeight="1">
      <c r="L169" s="16"/>
    </row>
    <row r="170" spans="12:12" ht="15" customHeight="1">
      <c r="L170" s="16"/>
    </row>
    <row r="171" spans="12:12" ht="15" customHeight="1">
      <c r="L171" s="16"/>
    </row>
    <row r="172" spans="12:12" ht="15" customHeight="1">
      <c r="L172" s="16"/>
    </row>
    <row r="173" spans="12:12" ht="15" customHeight="1">
      <c r="L173" s="16"/>
    </row>
    <row r="174" spans="12:12" ht="15" customHeight="1">
      <c r="L174" s="16"/>
    </row>
    <row r="175" spans="12:12" ht="15" customHeight="1">
      <c r="L175" s="16"/>
    </row>
    <row r="176" spans="12:12" ht="15" customHeight="1">
      <c r="L176" s="16"/>
    </row>
    <row r="177" spans="12:12" ht="15" customHeight="1">
      <c r="L177" s="16"/>
    </row>
    <row r="178" spans="12:12" ht="15" customHeight="1">
      <c r="L178" s="16"/>
    </row>
    <row r="179" spans="12:12" ht="15" customHeight="1">
      <c r="L179" s="16"/>
    </row>
    <row r="180" spans="12:12" ht="15" customHeight="1">
      <c r="L180" s="16"/>
    </row>
    <row r="181" spans="12:12" ht="15" customHeight="1">
      <c r="L181" s="16"/>
    </row>
    <row r="182" spans="12:12" ht="15" customHeight="1">
      <c r="L182" s="16"/>
    </row>
    <row r="183" spans="12:12" ht="15" customHeight="1">
      <c r="L183" s="16"/>
    </row>
    <row r="184" spans="12:12" ht="15" customHeight="1">
      <c r="L184" s="16"/>
    </row>
    <row r="185" spans="12:12" ht="15" customHeight="1">
      <c r="L185" s="16"/>
    </row>
    <row r="186" spans="12:12" ht="15" customHeight="1">
      <c r="L186" s="16"/>
    </row>
    <row r="187" spans="12:12" ht="15" customHeight="1">
      <c r="L187" s="16"/>
    </row>
    <row r="188" spans="12:12" ht="15" customHeight="1">
      <c r="L188" s="16"/>
    </row>
    <row r="189" spans="12:12" ht="15" customHeight="1">
      <c r="L189" s="16"/>
    </row>
    <row r="190" spans="12:12" ht="15" customHeight="1">
      <c r="L190" s="16"/>
    </row>
    <row r="191" spans="12:12" ht="15" customHeight="1">
      <c r="L191" s="16"/>
    </row>
    <row r="192" spans="12:12" ht="15" customHeight="1">
      <c r="L192" s="16"/>
    </row>
    <row r="193" spans="12:12" ht="15" customHeight="1">
      <c r="L193" s="16"/>
    </row>
    <row r="194" spans="12:12" ht="15" customHeight="1">
      <c r="L194" s="16"/>
    </row>
    <row r="195" spans="12:12" ht="15" customHeight="1">
      <c r="L195" s="16"/>
    </row>
    <row r="196" spans="12:12" ht="15" customHeight="1">
      <c r="L196" s="16"/>
    </row>
    <row r="197" spans="12:12" ht="15" customHeight="1">
      <c r="L197" s="16"/>
    </row>
    <row r="198" spans="12:12" ht="15" customHeight="1">
      <c r="L198" s="16"/>
    </row>
    <row r="199" spans="12:12" ht="15" customHeight="1">
      <c r="L199" s="16"/>
    </row>
    <row r="200" spans="12:12" ht="15" customHeight="1">
      <c r="L200" s="16"/>
    </row>
    <row r="201" spans="12:12" ht="15" customHeight="1">
      <c r="L201" s="16"/>
    </row>
    <row r="202" spans="12:12" ht="15" customHeight="1">
      <c r="L202" s="16"/>
    </row>
    <row r="203" spans="12:12" ht="15" customHeight="1">
      <c r="L203" s="16"/>
    </row>
    <row r="204" spans="12:12" ht="15" customHeight="1">
      <c r="L204" s="16"/>
    </row>
    <row r="205" spans="12:12" ht="15" customHeight="1">
      <c r="L205" s="16"/>
    </row>
    <row r="206" spans="12:12" ht="15" customHeight="1">
      <c r="L206" s="16"/>
    </row>
    <row r="207" spans="12:12" ht="15" customHeight="1">
      <c r="L207" s="16"/>
    </row>
    <row r="208" spans="12:12" ht="15" customHeight="1">
      <c r="L208" s="16"/>
    </row>
    <row r="209" spans="12:12" ht="15" customHeight="1">
      <c r="L209" s="16"/>
    </row>
    <row r="210" spans="12:12" ht="15" customHeight="1">
      <c r="L210" s="16"/>
    </row>
    <row r="211" spans="12:12" ht="15" customHeight="1">
      <c r="L211" s="16"/>
    </row>
    <row r="212" spans="12:12" ht="15" customHeight="1">
      <c r="L212" s="16"/>
    </row>
    <row r="213" spans="12:12" ht="15" customHeight="1">
      <c r="L213" s="16"/>
    </row>
    <row r="214" spans="12:12" ht="15" customHeight="1">
      <c r="L214" s="16"/>
    </row>
    <row r="215" spans="12:12" ht="15" customHeight="1">
      <c r="L215" s="16"/>
    </row>
    <row r="216" spans="12:12" ht="15" customHeight="1">
      <c r="L216" s="16"/>
    </row>
    <row r="217" spans="12:12" ht="15" customHeight="1">
      <c r="L217" s="16"/>
    </row>
    <row r="218" spans="12:12" ht="15" customHeight="1">
      <c r="L218" s="16"/>
    </row>
  </sheetData>
  <mergeCells count="5">
    <mergeCell ref="A1:B1"/>
    <mergeCell ref="C1:K3"/>
    <mergeCell ref="B6:D6"/>
    <mergeCell ref="E6:H6"/>
    <mergeCell ref="J6:K6"/>
  </mergeCells>
  <phoneticPr fontId="0" type="noConversion"/>
  <pageMargins left="0.75" right="0.25" top="0.75" bottom="0.25" header="0.5" footer="0.3"/>
  <pageSetup paperSize="9" orientation="portrait" r:id="rId1"/>
  <headerFooter differentOddEven="1" alignWithMargins="0">
    <oddHeader>&amp;C(3)&amp;RPage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Face sheet</vt:lpstr>
      <vt:lpstr>G.Abs</vt:lpstr>
      <vt:lpstr>(Abs)</vt:lpstr>
      <vt:lpstr>Mes</vt:lpstr>
      <vt:lpstr>'(Abs)'!Print_Area</vt:lpstr>
      <vt:lpstr>Mes!Print_Area</vt:lpstr>
      <vt:lpstr>'(Abs)'!Print_Titles</vt:lpstr>
      <vt:lpstr>Mes!Print_Titles</vt:lpstr>
    </vt:vector>
  </TitlesOfParts>
  <Company>Megatech Communications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M.H.Kabeer</dc:creator>
  <cp:lastModifiedBy>Abdul Qudoos</cp:lastModifiedBy>
  <cp:lastPrinted>2017-04-26T14:07:32Z</cp:lastPrinted>
  <dcterms:created xsi:type="dcterms:W3CDTF">2004-01-20T03:33:34Z</dcterms:created>
  <dcterms:modified xsi:type="dcterms:W3CDTF">2017-05-07T06:31:11Z</dcterms:modified>
</cp:coreProperties>
</file>