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660" windowWidth="8730" windowHeight="372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'(Abs)'!$A$1:$K$92</definedName>
    <definedName name="_xlnm.Print_Area" localSheetId="3">Mes!$A$1:$K$50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4" i="56" l="1"/>
  <c r="J9" i="56"/>
  <c r="D46" i="55"/>
  <c r="J39" i="56"/>
  <c r="J38" i="56"/>
  <c r="J40" i="56" s="1"/>
  <c r="J23" i="56"/>
  <c r="D30" i="55" l="1"/>
  <c r="J35" i="56" l="1"/>
  <c r="J42" i="56" l="1"/>
  <c r="J21" i="56"/>
  <c r="D17" i="55" s="1"/>
  <c r="J24" i="56"/>
  <c r="D27" i="55" s="1"/>
  <c r="J15" i="56" l="1"/>
  <c r="J11" i="56"/>
  <c r="J17" i="56" l="1"/>
  <c r="D8" i="55" l="1"/>
  <c r="J44" i="56"/>
  <c r="D53" i="55" s="1"/>
  <c r="J30" i="55" l="1"/>
  <c r="J17" i="55"/>
  <c r="J27" i="55" l="1"/>
  <c r="J8" i="55"/>
  <c r="J32" i="55" l="1"/>
  <c r="H10" i="59" l="1"/>
  <c r="H9" i="59" l="1"/>
  <c r="H26" i="59" l="1"/>
  <c r="H28" i="59" s="1"/>
</calcChain>
</file>

<file path=xl/sharedStrings.xml><?xml version="1.0" encoding="utf-8"?>
<sst xmlns="http://schemas.openxmlformats.org/spreadsheetml/2006/main" count="226" uniqueCount="175">
  <si>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</si>
  <si>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</si>
  <si>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</si>
  <si>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</si>
  <si>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</si>
  <si>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</si>
  <si>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</si>
  <si>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</si>
  <si>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</si>
  <si>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</si>
  <si>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</si>
  <si>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</si>
  <si>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</si>
  <si>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</si>
  <si>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</si>
  <si>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</si>
  <si>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</si>
  <si>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</si>
  <si>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</si>
  <si>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</si>
  <si>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</si>
  <si>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</si>
  <si>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</si>
  <si>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</si>
  <si>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</si>
  <si>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</si>
  <si>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</si>
  <si>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</si>
  <si>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</si>
  <si>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</si>
  <si>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</si>
  <si>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</si>
  <si>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</si>
  <si>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</si>
  <si>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</si>
  <si>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</si>
  <si>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</si>
  <si>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</si>
  <si>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</si>
  <si>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</si>
  <si>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</si>
  <si>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</si>
  <si>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</si>
  <si>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</si>
  <si>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</si>
  <si>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</si>
  <si>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</si>
  <si>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</si>
  <si>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</si>
  <si>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</si>
  <si>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</si>
  <si>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</si>
  <si>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</si>
  <si>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</si>
  <si>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</si>
  <si>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</si>
  <si>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</si>
  <si>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</si>
  <si>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</si>
  <si>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</si>
  <si>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</si>
  <si>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</si>
  <si>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</si>
  <si>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</si>
  <si>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</si>
  <si>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</si>
  <si>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</si>
  <si>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</si>
  <si>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</si>
  <si>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</si>
  <si>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</si>
  <si>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</si>
  <si>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% Sft</t>
  </si>
  <si>
    <t>P.Rft</t>
  </si>
  <si>
    <t>D</t>
  </si>
  <si>
    <t>EXECUTIVE ENGINEER</t>
  </si>
  <si>
    <t>PART A-II</t>
  </si>
  <si>
    <t>NON SEHEDULE ITEMS</t>
  </si>
  <si>
    <t>' ABSTRACT OF COST"</t>
  </si>
  <si>
    <t>Part (A) Civil Work (ii) Non Schedule Item</t>
  </si>
  <si>
    <t>PART (A) Civil Work) (i) Schedule Item</t>
  </si>
  <si>
    <t>PART (A) Civil Work)(i) Schedule Item</t>
  </si>
  <si>
    <t>1 x 2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</si>
  <si>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</si>
  <si>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</si>
  <si>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</si>
  <si>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</si>
  <si>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</si>
  <si>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</si>
  <si>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Dismantling glazed or encaustic tiles</t>
  </si>
  <si>
    <t>S.I.No.55/P-13</t>
  </si>
  <si>
    <t>P/F G.I Chowkhat</t>
  </si>
  <si>
    <t>P/F 1st class deodar wood shutter</t>
  </si>
  <si>
    <t>P/F Door Lock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</si>
  <si>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</si>
  <si>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</si>
  <si>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</si>
  <si>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</si>
  <si>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</si>
  <si>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</si>
  <si>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</si>
  <si>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</si>
  <si>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</si>
  <si>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</si>
  <si>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</si>
  <si>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</si>
  <si>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</si>
  <si>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</si>
  <si>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</si>
  <si>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</si>
  <si>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</si>
  <si>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>Providing &amp; Fixing approved quality mortice</t>
  </si>
  <si>
    <t>Lock.(S.I.No.21/P-60)</t>
  </si>
  <si>
    <t>Floor</t>
  </si>
  <si>
    <t>P/F Wooden Wall Panneling</t>
  </si>
  <si>
    <t>1x10.0x7.0</t>
  </si>
  <si>
    <t>P/L Bath Room Tiles</t>
  </si>
  <si>
    <t>Providing Making &amp; fixing wooden panneling</t>
  </si>
  <si>
    <t xml:space="preserve">wooden cladding wall using 1/4" thick best </t>
  </si>
  <si>
    <t xml:space="preserve">quality teak veneer ply to be fixed over 1/2" </t>
  </si>
  <si>
    <t xml:space="preserve">thick lasani board with best approved adhesive, </t>
  </si>
  <si>
    <t>the lasani shall be suitable cross section size</t>
  </si>
  <si>
    <t>rough wood blocking @ upto 2'-6'C/C both ways</t>
  </si>
  <si>
    <t xml:space="preserve"> the rough woodmust be treated with solignum </t>
  </si>
  <si>
    <t>paint complete with all necessary fixing arrange</t>
  </si>
  <si>
    <t>ment etc complete as directed by the Officer</t>
  </si>
  <si>
    <t>Incharge</t>
  </si>
  <si>
    <t>M/R TO SINDH SERVICES HOSPITAL KARACHI OPD BLOCK GROUND FLOOR FIRST FLOOR &amp; SECOND FLOOR</t>
  </si>
  <si>
    <t>Bath Wall</t>
  </si>
  <si>
    <t>2x(6.0+2.50+6.0)</t>
  </si>
  <si>
    <t>2x6.0x2.50</t>
  </si>
  <si>
    <t>M.S Office</t>
  </si>
  <si>
    <t>M.S Chamber</t>
  </si>
  <si>
    <t>DMS Office</t>
  </si>
  <si>
    <t>CT Scan</t>
  </si>
  <si>
    <t>2x(20.0+20.0)x6.0</t>
  </si>
  <si>
    <t>2x(10.0+12.0)x3.0</t>
  </si>
  <si>
    <t>3x2x(15.0+20.0)x3.0</t>
  </si>
  <si>
    <t>1x2x(20.0+20.0)x7.0</t>
  </si>
  <si>
    <t>Door</t>
  </si>
  <si>
    <t>Window</t>
  </si>
  <si>
    <t>10x7.0x3.0</t>
  </si>
  <si>
    <t>20x4.0x3.0</t>
  </si>
  <si>
    <t>Qty same as Sch: Item No. 01</t>
  </si>
  <si>
    <t>1x2x(10.0+7.0)x6.0</t>
  </si>
  <si>
    <t>1x2.50x6.0</t>
  </si>
  <si>
    <t>Rupees Seven Hundred Eighty Six and Fifty Paisa Only</t>
  </si>
  <si>
    <t>Rupees Two Hundred Twenty Eight and Ninty Paisa Only</t>
  </si>
  <si>
    <t>Rupees Seven Hundred Six and Twenty Three Paisa</t>
  </si>
  <si>
    <t>Rupees Seventeen Hundred Eighty Six and Thirteen Paisa</t>
  </si>
  <si>
    <t>Above Or Below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</si>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</sst>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3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b/>
      <i/>
      <sz val="14"/>
      <name val="Times New Roman"/>
      <family val="1"/>
    </font>
    <font>
      <i/>
      <sz val="9"/>
      <name val="Times New Roman"/>
      <family val="1"/>
    </font>
    <font>
      <i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43" fontId="2" fillId="0" borderId="0" xfId="1" quotePrefix="1" applyNumberFormat="1" applyFont="1" applyFill="1" applyBorder="1" applyAlignment="1">
      <alignment horizontal="right" vertical="top"/>
    </xf>
    <xf numFmtId="2" fontId="2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0" fontId="23" fillId="0" borderId="0" xfId="0" applyFont="1"/>
    <xf numFmtId="165" fontId="23" fillId="0" borderId="0" xfId="0" applyNumberFormat="1" applyFont="1" applyBorder="1" applyAlignment="1">
      <alignment horizontal="center"/>
    </xf>
    <xf numFmtId="2" fontId="27" fillId="0" borderId="0" xfId="0" applyNumberFormat="1" applyFont="1" applyFill="1" applyAlignment="1">
      <alignment horizontal="left"/>
    </xf>
    <xf numFmtId="0" fontId="27" fillId="0" borderId="0" xfId="0" applyFont="1" applyFill="1" applyAlignment="1">
      <alignment horizontal="center" vertical="top"/>
    </xf>
    <xf numFmtId="0" fontId="27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" fontId="23" fillId="0" borderId="0" xfId="0" applyNumberFormat="1" applyFont="1" applyFill="1" applyBorder="1" applyAlignment="1"/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0" fontId="23" fillId="0" borderId="0" xfId="0" quotePrefix="1" applyFont="1" applyBorder="1" applyAlignment="1">
      <alignment horizontal="left"/>
    </xf>
    <xf numFmtId="0" fontId="29" fillId="0" borderId="0" xfId="0" applyFont="1"/>
    <xf numFmtId="164" fontId="27" fillId="0" borderId="0" xfId="0" applyNumberFormat="1" applyFont="1" applyBorder="1" applyAlignment="1">
      <alignment vertical="top"/>
    </xf>
    <xf numFmtId="0" fontId="2" fillId="0" borderId="0" xfId="0" quotePrefix="1" applyFont="1" applyAlignment="1">
      <alignment horizontal="lef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left" vertical="top"/>
    </xf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0" fontId="25" fillId="0" borderId="0" xfId="0" applyFont="1" applyBorder="1" applyAlignment="1">
      <alignment horizontal="left"/>
    </xf>
    <xf numFmtId="1" fontId="23" fillId="0" borderId="4" xfId="0" applyNumberFormat="1" applyFont="1" applyBorder="1" applyAlignment="1">
      <alignment horizontal="right"/>
    </xf>
    <xf numFmtId="0" fontId="27" fillId="0" borderId="0" xfId="0" applyFont="1" applyBorder="1" applyAlignment="1"/>
    <xf numFmtId="0" fontId="23" fillId="0" borderId="0" xfId="0" applyFont="1" applyBorder="1" applyAlignment="1"/>
    <xf numFmtId="2" fontId="23" fillId="0" borderId="0" xfId="0" applyNumberFormat="1" applyFont="1" applyBorder="1" applyAlignment="1">
      <alignment horizontal="right"/>
    </xf>
    <xf numFmtId="1" fontId="23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1" fillId="0" borderId="0" xfId="0" applyFont="1" applyAlignment="1"/>
    <xf numFmtId="0" fontId="21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5" fillId="0" borderId="0" xfId="0" applyNumberFormat="1" applyFont="1" applyAlignment="1">
      <alignment horizontal="left" vertical="top" wrapText="1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2" fontId="25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27" fillId="0" borderId="0" xfId="0" applyNumberFormat="1" applyFont="1" applyFill="1" applyBorder="1" applyAlignment="1">
      <alignment horizontal="center"/>
    </xf>
    <xf numFmtId="0" fontId="30" fillId="0" borderId="3" xfId="0" applyFont="1" applyFill="1" applyBorder="1"/>
    <xf numFmtId="1" fontId="30" fillId="0" borderId="8" xfId="0" applyNumberFormat="1" applyFont="1" applyBorder="1" applyAlignment="1">
      <alignment wrapText="1"/>
    </xf>
    <xf numFmtId="0" fontId="23" fillId="0" borderId="0" xfId="0" applyFont="1" applyFill="1"/>
    <xf numFmtId="0" fontId="23" fillId="0" borderId="0" xfId="0" applyFont="1" applyAlignment="1">
      <alignment horizontal="left"/>
    </xf>
    <xf numFmtId="166" fontId="23" fillId="0" borderId="0" xfId="0" applyNumberFormat="1" applyFont="1" applyBorder="1" applyAlignment="1">
      <alignment horizontal="left"/>
    </xf>
    <xf numFmtId="1" fontId="23" fillId="0" borderId="0" xfId="0" applyNumberFormat="1" applyFont="1" applyBorder="1" applyAlignment="1">
      <alignment horizontal="center" wrapText="1"/>
    </xf>
    <xf numFmtId="0" fontId="31" fillId="0" borderId="0" xfId="0" applyFont="1" applyFill="1"/>
    <xf numFmtId="0" fontId="32" fillId="0" borderId="0" xfId="0" applyFont="1" applyFill="1"/>
    <xf numFmtId="165" fontId="27" fillId="0" borderId="0" xfId="1" quotePrefix="1" applyNumberFormat="1" applyFont="1" applyBorder="1" applyAlignment="1">
      <alignment horizontal="right" wrapText="1"/>
    </xf>
    <xf numFmtId="165" fontId="23" fillId="0" borderId="0" xfId="1" quotePrefix="1" applyNumberFormat="1" applyFont="1" applyAlignment="1">
      <alignment horizontal="right" wrapText="1"/>
    </xf>
    <xf numFmtId="2" fontId="27" fillId="0" borderId="0" xfId="0" applyNumberFormat="1" applyFont="1" applyFill="1" applyBorder="1" applyAlignment="1">
      <alignment horizontal="left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2"/>
      <c r="E3" s="44" t="s">
        <v>23</v>
      </c>
    </row>
    <row r="4" spans="2:8" ht="15">
      <c r="B4" s="33"/>
      <c r="C4" s="32"/>
      <c r="D4" s="32"/>
      <c r="E4" s="32"/>
    </row>
    <row r="5" spans="2:8" ht="15">
      <c r="B5" s="33" t="s">
        <v>24</v>
      </c>
      <c r="E5" s="33" t="s">
        <v>25</v>
      </c>
    </row>
    <row r="6" spans="2:8" ht="15">
      <c r="B6" s="33"/>
      <c r="E6" s="33"/>
    </row>
    <row r="7" spans="2:8" ht="15">
      <c r="B7" s="33" t="s">
        <v>26</v>
      </c>
      <c r="E7" s="33" t="s">
        <v>27</v>
      </c>
    </row>
    <row r="8" spans="2:8" ht="15">
      <c r="B8" s="33"/>
      <c r="E8" s="33"/>
    </row>
    <row r="9" spans="2:8" ht="15">
      <c r="B9" s="33" t="s">
        <v>28</v>
      </c>
      <c r="E9" s="33" t="s">
        <v>29</v>
      </c>
    </row>
    <row r="10" spans="2:8" ht="15">
      <c r="B10" s="33"/>
      <c r="E10" s="33"/>
    </row>
    <row r="11" spans="2:8" ht="15">
      <c r="B11" s="33" t="s">
        <v>30</v>
      </c>
      <c r="E11" s="33" t="s">
        <v>45</v>
      </c>
    </row>
    <row r="12" spans="2:8" ht="15">
      <c r="B12" s="33"/>
      <c r="D12" s="33"/>
      <c r="E12" s="33"/>
    </row>
    <row r="13" spans="2:8" ht="15.75" customHeight="1">
      <c r="B13" s="33" t="s">
        <v>31</v>
      </c>
      <c r="E13" s="177" t="s">
        <v>49</v>
      </c>
      <c r="F13" s="177"/>
      <c r="G13" s="177"/>
      <c r="H13" s="177"/>
    </row>
    <row r="14" spans="2:8" ht="15.75" customHeight="1">
      <c r="B14" s="33"/>
      <c r="D14" s="43"/>
      <c r="E14" s="177"/>
      <c r="F14" s="177"/>
      <c r="G14" s="177"/>
      <c r="H14" s="177"/>
    </row>
    <row r="15" spans="2:8" ht="15.75" customHeight="1">
      <c r="B15" s="33"/>
      <c r="D15" s="43"/>
      <c r="E15" s="177"/>
      <c r="F15" s="177"/>
      <c r="G15" s="177"/>
      <c r="H15" s="177"/>
    </row>
    <row r="16" spans="2:8" ht="15.75" customHeight="1">
      <c r="B16" s="33"/>
      <c r="D16" s="43"/>
      <c r="E16" s="177"/>
      <c r="F16" s="177"/>
      <c r="G16" s="177"/>
      <c r="H16" s="177"/>
    </row>
    <row r="17" spans="2:8" ht="15.75">
      <c r="B17" s="33"/>
      <c r="D17" s="34"/>
      <c r="E17" s="177"/>
      <c r="F17" s="177"/>
      <c r="G17" s="177"/>
      <c r="H17" s="177"/>
    </row>
    <row r="18" spans="2:8" ht="15.75">
      <c r="B18" s="33"/>
      <c r="D18" s="34"/>
      <c r="E18" s="34"/>
    </row>
    <row r="19" spans="2:8" ht="20.25">
      <c r="B19" s="33" t="s">
        <v>32</v>
      </c>
      <c r="E19" s="35" t="s">
        <v>33</v>
      </c>
    </row>
    <row r="20" spans="2:8" ht="15">
      <c r="B20" s="33"/>
      <c r="C20" s="32"/>
      <c r="D20" s="32"/>
      <c r="E20" s="32"/>
    </row>
    <row r="21" spans="2:8">
      <c r="B21" s="178" t="s">
        <v>46</v>
      </c>
      <c r="C21" s="179"/>
      <c r="D21" s="179"/>
      <c r="E21" s="179"/>
      <c r="F21" s="179"/>
      <c r="G21" s="179"/>
      <c r="H21" s="179"/>
    </row>
    <row r="22" spans="2:8">
      <c r="B22" s="179"/>
      <c r="C22" s="179"/>
      <c r="D22" s="179"/>
      <c r="E22" s="179"/>
      <c r="F22" s="179"/>
      <c r="G22" s="179"/>
      <c r="H22" s="179"/>
    </row>
    <row r="23" spans="2:8">
      <c r="B23" s="179"/>
      <c r="C23" s="179"/>
      <c r="D23" s="179"/>
      <c r="E23" s="179"/>
      <c r="F23" s="179"/>
      <c r="G23" s="179"/>
      <c r="H23" s="179"/>
    </row>
    <row r="24" spans="2:8">
      <c r="B24" s="179"/>
      <c r="C24" s="179"/>
      <c r="D24" s="179"/>
      <c r="E24" s="179"/>
      <c r="F24" s="179"/>
      <c r="G24" s="179"/>
      <c r="H24" s="179"/>
    </row>
    <row r="25" spans="2:8" ht="15">
      <c r="B25" s="33"/>
      <c r="C25" s="32"/>
      <c r="D25" s="32"/>
      <c r="E25" s="32"/>
    </row>
    <row r="26" spans="2:8" ht="12.75" customHeight="1">
      <c r="C26" s="32"/>
      <c r="D26" s="184" t="s">
        <v>50</v>
      </c>
      <c r="E26" s="184"/>
      <c r="F26" s="184"/>
    </row>
    <row r="27" spans="2:8" ht="20.25">
      <c r="B27" s="36"/>
      <c r="C27" s="32"/>
      <c r="D27" s="184"/>
      <c r="E27" s="184"/>
      <c r="F27" s="184"/>
    </row>
    <row r="28" spans="2:8">
      <c r="B28" s="178" t="s">
        <v>47</v>
      </c>
      <c r="C28" s="179"/>
      <c r="D28" s="179"/>
      <c r="E28" s="179"/>
      <c r="F28" s="179"/>
      <c r="G28" s="179"/>
      <c r="H28" s="179"/>
    </row>
    <row r="29" spans="2:8">
      <c r="B29" s="179"/>
      <c r="C29" s="179"/>
      <c r="D29" s="179"/>
      <c r="E29" s="179"/>
      <c r="F29" s="179"/>
      <c r="G29" s="179"/>
      <c r="H29" s="179"/>
    </row>
    <row r="30" spans="2:8">
      <c r="B30" s="179"/>
      <c r="C30" s="179"/>
      <c r="D30" s="179"/>
      <c r="E30" s="179"/>
      <c r="F30" s="179"/>
      <c r="G30" s="179"/>
      <c r="H30" s="179"/>
    </row>
    <row r="31" spans="2:8" ht="15">
      <c r="B31" s="33"/>
      <c r="C31" s="32"/>
      <c r="D31" s="32"/>
      <c r="E31" s="32"/>
    </row>
    <row r="32" spans="2:8" ht="12.75" customHeight="1">
      <c r="C32" s="174" t="s">
        <v>51</v>
      </c>
      <c r="D32" s="174"/>
      <c r="E32" s="174"/>
      <c r="F32" s="174"/>
    </row>
    <row r="33" spans="2:8" ht="20.25">
      <c r="B33" s="36"/>
      <c r="C33" s="174"/>
      <c r="D33" s="174"/>
      <c r="E33" s="174"/>
      <c r="F33" s="174"/>
    </row>
    <row r="34" spans="2:8">
      <c r="B34" s="178" t="s">
        <v>48</v>
      </c>
      <c r="C34" s="179"/>
      <c r="D34" s="179"/>
      <c r="E34" s="179"/>
      <c r="F34" s="179"/>
      <c r="G34" s="179"/>
      <c r="H34" s="179"/>
    </row>
    <row r="35" spans="2:8">
      <c r="B35" s="179"/>
      <c r="C35" s="179"/>
      <c r="D35" s="179"/>
      <c r="E35" s="179"/>
      <c r="F35" s="179"/>
      <c r="G35" s="179"/>
      <c r="H35" s="179"/>
    </row>
    <row r="36" spans="2:8">
      <c r="B36" s="179"/>
      <c r="C36" s="179"/>
      <c r="D36" s="179"/>
      <c r="E36" s="179"/>
      <c r="F36" s="179"/>
      <c r="G36" s="179"/>
      <c r="H36" s="179"/>
    </row>
    <row r="37" spans="2:8">
      <c r="B37" s="179"/>
      <c r="C37" s="179"/>
      <c r="D37" s="179"/>
      <c r="E37" s="179"/>
      <c r="F37" s="179"/>
      <c r="G37" s="179"/>
      <c r="H37" s="179"/>
    </row>
    <row r="38" spans="2:8">
      <c r="B38" s="179"/>
      <c r="C38" s="179"/>
      <c r="D38" s="179"/>
      <c r="E38" s="179"/>
      <c r="F38" s="179"/>
      <c r="G38" s="179"/>
      <c r="H38" s="179"/>
    </row>
    <row r="39" spans="2:8">
      <c r="B39" s="179"/>
      <c r="C39" s="179"/>
      <c r="D39" s="179"/>
      <c r="E39" s="179"/>
      <c r="F39" s="179"/>
      <c r="G39" s="179"/>
      <c r="H39" s="179"/>
    </row>
    <row r="40" spans="2:8">
      <c r="B40" s="179"/>
      <c r="C40" s="179"/>
      <c r="D40" s="179"/>
      <c r="E40" s="179"/>
      <c r="F40" s="179"/>
      <c r="G40" s="179"/>
      <c r="H40" s="179"/>
    </row>
    <row r="41" spans="2:8" ht="15">
      <c r="B41" s="33"/>
      <c r="C41" s="32"/>
      <c r="D41" s="32"/>
      <c r="E41" s="32"/>
    </row>
    <row r="42" spans="2:8" ht="15.75" thickBot="1">
      <c r="B42" s="33"/>
      <c r="C42" s="32"/>
      <c r="D42" s="32"/>
      <c r="E42" s="32"/>
    </row>
    <row r="43" spans="2:8" s="40" customFormat="1" ht="24.95" customHeight="1" thickBot="1">
      <c r="C43" s="37" t="s">
        <v>34</v>
      </c>
      <c r="D43" s="180" t="s">
        <v>35</v>
      </c>
      <c r="E43" s="181"/>
      <c r="F43" s="38" t="s">
        <v>40</v>
      </c>
      <c r="G43" s="39" t="s">
        <v>41</v>
      </c>
    </row>
    <row r="44" spans="2:8" s="40" customFormat="1" ht="24.95" customHeight="1">
      <c r="C44" s="42">
        <v>1</v>
      </c>
      <c r="D44" s="182" t="s">
        <v>36</v>
      </c>
      <c r="E44" s="183"/>
      <c r="F44" s="42" t="s">
        <v>42</v>
      </c>
      <c r="G44" s="42" t="s">
        <v>42</v>
      </c>
    </row>
    <row r="45" spans="2:8" s="40" customFormat="1" ht="24.95" customHeight="1">
      <c r="C45" s="41">
        <v>2</v>
      </c>
      <c r="D45" s="175" t="s">
        <v>37</v>
      </c>
      <c r="E45" s="176"/>
      <c r="F45" s="41" t="s">
        <v>43</v>
      </c>
      <c r="G45" s="41" t="s">
        <v>43</v>
      </c>
    </row>
    <row r="46" spans="2:8" s="40" customFormat="1" ht="24.95" customHeight="1">
      <c r="C46" s="41">
        <v>3</v>
      </c>
      <c r="D46" s="175" t="s">
        <v>38</v>
      </c>
      <c r="E46" s="176"/>
      <c r="F46" s="41" t="s">
        <v>44</v>
      </c>
      <c r="G46" s="41" t="s">
        <v>44</v>
      </c>
    </row>
    <row r="47" spans="2:8" ht="15">
      <c r="B47" s="33" t="s">
        <v>39</v>
      </c>
      <c r="C47" s="32"/>
      <c r="D47" s="32"/>
      <c r="E47" s="3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E12" sqref="E12"/>
    </sheetView>
  </sheetViews>
  <sheetFormatPr defaultRowHeight="15.75"/>
  <cols>
    <col min="1" max="7" width="9.140625" style="27"/>
    <col min="8" max="8" width="15.7109375" style="27" bestFit="1" customWidth="1"/>
    <col min="9" max="9" width="3" style="27" customWidth="1"/>
    <col min="10" max="10" width="4.140625" style="27" customWidth="1"/>
    <col min="11" max="11" width="3.42578125" style="27" customWidth="1"/>
    <col min="12" max="16384" width="9.140625" style="27"/>
  </cols>
  <sheetData>
    <row r="2" spans="2:12" ht="15.75" customHeight="1">
      <c r="C2" s="53" t="s">
        <v>8</v>
      </c>
      <c r="D2" s="185" t="s">
        <v>127</v>
      </c>
      <c r="E2" s="186"/>
      <c r="F2" s="186"/>
      <c r="G2" s="186"/>
      <c r="H2" s="186"/>
      <c r="I2" s="186"/>
      <c r="J2" s="186"/>
      <c r="K2" s="52"/>
      <c r="L2" s="52"/>
    </row>
    <row r="3" spans="2:12" ht="46.5" customHeight="1">
      <c r="D3" s="186"/>
      <c r="E3" s="186"/>
      <c r="F3" s="186"/>
      <c r="G3" s="186"/>
      <c r="H3" s="186"/>
      <c r="I3" s="186"/>
      <c r="J3" s="186"/>
      <c r="K3" s="52"/>
      <c r="L3" s="52"/>
    </row>
    <row r="4" spans="2:12" ht="27">
      <c r="F4" s="51" t="s">
        <v>67</v>
      </c>
      <c r="I4" s="51"/>
    </row>
    <row r="5" spans="2:12" ht="16.5" thickBot="1"/>
    <row r="6" spans="2:12" s="45" customFormat="1" ht="16.5" thickBot="1">
      <c r="B6" s="127" t="s">
        <v>66</v>
      </c>
      <c r="C6" s="128" t="s">
        <v>65</v>
      </c>
      <c r="D6" s="129"/>
      <c r="E6" s="129"/>
      <c r="F6" s="129"/>
      <c r="G6" s="130"/>
      <c r="H6" s="189" t="s">
        <v>64</v>
      </c>
      <c r="I6" s="190"/>
      <c r="J6" s="191"/>
      <c r="K6" s="192"/>
    </row>
    <row r="8" spans="2:12">
      <c r="B8" s="107"/>
      <c r="C8" s="131" t="s">
        <v>63</v>
      </c>
      <c r="D8" s="107"/>
      <c r="E8" s="107"/>
      <c r="F8" s="107"/>
      <c r="G8" s="107"/>
      <c r="H8" s="107"/>
      <c r="I8" s="107"/>
      <c r="J8" s="107"/>
    </row>
    <row r="9" spans="2:12">
      <c r="B9" s="132" t="s">
        <v>62</v>
      </c>
      <c r="C9" s="133" t="s">
        <v>61</v>
      </c>
      <c r="D9" s="133"/>
      <c r="E9" s="107"/>
      <c r="F9" s="107"/>
      <c r="G9" s="107"/>
      <c r="H9" s="134">
        <f>'(Abs)'!J32</f>
        <v>33434</v>
      </c>
      <c r="I9" s="135" t="s">
        <v>11</v>
      </c>
      <c r="J9" s="107"/>
    </row>
    <row r="10" spans="2:12">
      <c r="B10" s="132" t="s">
        <v>60</v>
      </c>
      <c r="C10" s="133" t="s">
        <v>59</v>
      </c>
      <c r="D10" s="133"/>
      <c r="E10" s="107"/>
      <c r="F10" s="107"/>
      <c r="G10" s="107"/>
      <c r="H10" s="134">
        <f>'(Abs)'!J54</f>
        <v>0</v>
      </c>
      <c r="I10" s="135" t="s">
        <v>11</v>
      </c>
      <c r="J10" s="107"/>
    </row>
    <row r="11" spans="2:12" s="47" customFormat="1">
      <c r="B11" s="136"/>
      <c r="C11" s="136"/>
      <c r="D11" s="136"/>
      <c r="E11" s="136"/>
      <c r="F11" s="136"/>
      <c r="G11" s="136"/>
      <c r="H11" s="137"/>
      <c r="I11" s="138"/>
      <c r="J11" s="136"/>
    </row>
    <row r="12" spans="2:12" s="47" customFormat="1">
      <c r="B12" s="136"/>
      <c r="C12" s="131"/>
      <c r="D12" s="136"/>
      <c r="E12" s="136"/>
      <c r="F12" s="136"/>
      <c r="G12" s="136"/>
      <c r="H12" s="137"/>
      <c r="I12" s="138"/>
      <c r="J12" s="136"/>
    </row>
    <row r="13" spans="2:12" s="47" customFormat="1">
      <c r="B13" s="132"/>
      <c r="C13" s="133"/>
      <c r="D13" s="139"/>
      <c r="E13" s="136"/>
      <c r="F13" s="136"/>
      <c r="G13" s="136"/>
      <c r="H13" s="140"/>
      <c r="I13" s="141"/>
      <c r="J13" s="136"/>
    </row>
    <row r="14" spans="2:12" s="47" customFormat="1">
      <c r="B14" s="132"/>
      <c r="C14" s="133"/>
      <c r="D14" s="139"/>
      <c r="E14" s="136"/>
      <c r="F14" s="136"/>
      <c r="G14" s="136"/>
      <c r="H14" s="140"/>
      <c r="I14" s="141"/>
      <c r="J14" s="136"/>
    </row>
    <row r="15" spans="2:12" s="47" customFormat="1">
      <c r="B15" s="132"/>
      <c r="C15" s="133"/>
      <c r="D15" s="139"/>
      <c r="E15" s="136"/>
      <c r="F15" s="136"/>
      <c r="G15" s="136"/>
      <c r="H15" s="140"/>
      <c r="I15" s="141"/>
      <c r="J15" s="136"/>
    </row>
    <row r="16" spans="2:12" s="47" customFormat="1">
      <c r="B16" s="142"/>
      <c r="C16" s="107"/>
      <c r="D16" s="136"/>
      <c r="E16" s="136"/>
      <c r="F16" s="136"/>
      <c r="G16" s="136"/>
      <c r="H16" s="137"/>
      <c r="I16" s="141"/>
      <c r="J16" s="136"/>
    </row>
    <row r="17" spans="1:11">
      <c r="B17" s="107"/>
      <c r="C17" s="131"/>
      <c r="D17" s="107"/>
      <c r="E17" s="107"/>
      <c r="F17" s="107"/>
      <c r="G17" s="107"/>
      <c r="H17" s="107"/>
      <c r="I17" s="133"/>
      <c r="J17" s="107"/>
    </row>
    <row r="18" spans="1:11">
      <c r="B18" s="132"/>
      <c r="C18" s="133"/>
      <c r="D18" s="133"/>
      <c r="E18" s="107"/>
      <c r="F18" s="107"/>
      <c r="G18" s="107"/>
      <c r="H18" s="134"/>
      <c r="I18" s="141"/>
      <c r="J18" s="107"/>
    </row>
    <row r="19" spans="1:11">
      <c r="B19" s="132"/>
      <c r="C19" s="133"/>
      <c r="D19" s="133"/>
      <c r="E19" s="107"/>
      <c r="F19" s="107"/>
      <c r="G19" s="107"/>
      <c r="H19" s="134"/>
      <c r="I19" s="141"/>
      <c r="J19" s="107"/>
    </row>
    <row r="20" spans="1:11">
      <c r="B20" s="58"/>
      <c r="C20" s="31"/>
      <c r="D20" s="31"/>
      <c r="H20" s="56"/>
      <c r="I20" s="57"/>
    </row>
    <row r="21" spans="1:11">
      <c r="B21" s="58"/>
      <c r="C21" s="31"/>
      <c r="D21" s="31"/>
      <c r="H21" s="56"/>
      <c r="I21" s="57"/>
    </row>
    <row r="22" spans="1:11">
      <c r="B22" s="58"/>
      <c r="C22" s="31"/>
      <c r="D22" s="31"/>
      <c r="H22" s="56"/>
      <c r="I22" s="57"/>
    </row>
    <row r="23" spans="1:11">
      <c r="B23" s="58"/>
      <c r="C23" s="31"/>
      <c r="D23" s="31"/>
      <c r="H23" s="56"/>
      <c r="I23" s="57"/>
    </row>
    <row r="24" spans="1:11">
      <c r="B24" s="49"/>
      <c r="H24" s="50"/>
      <c r="I24" s="48"/>
    </row>
    <row r="25" spans="1:11" s="47" customFormat="1" ht="16.5" thickBot="1">
      <c r="A25" s="136"/>
      <c r="B25" s="142"/>
      <c r="C25" s="107"/>
      <c r="D25" s="107"/>
      <c r="E25" s="107"/>
      <c r="F25" s="107"/>
      <c r="G25" s="107"/>
      <c r="H25" s="134"/>
      <c r="I25" s="141"/>
      <c r="J25" s="136"/>
      <c r="K25" s="136"/>
    </row>
    <row r="26" spans="1:11" s="47" customFormat="1" ht="16.5" thickBot="1">
      <c r="A26" s="136"/>
      <c r="B26" s="136"/>
      <c r="C26" s="136"/>
      <c r="D26" s="136"/>
      <c r="E26" s="136"/>
      <c r="F26" s="139"/>
      <c r="G26" s="143" t="s">
        <v>58</v>
      </c>
      <c r="H26" s="144">
        <f>SUM(H9:H19)</f>
        <v>33434</v>
      </c>
      <c r="I26" s="145" t="s">
        <v>11</v>
      </c>
      <c r="J26" s="146"/>
      <c r="K26" s="135"/>
    </row>
    <row r="27" spans="1:11" s="47" customFormat="1" ht="16.5" thickBot="1">
      <c r="A27" s="136"/>
      <c r="B27" s="136"/>
      <c r="C27" s="136"/>
      <c r="D27" s="136"/>
      <c r="E27" s="136"/>
      <c r="F27" s="139"/>
      <c r="G27" s="143"/>
      <c r="H27" s="147"/>
      <c r="I27" s="135"/>
      <c r="J27" s="146"/>
      <c r="K27" s="135"/>
    </row>
    <row r="28" spans="1:11" s="47" customFormat="1" ht="16.5" thickBot="1">
      <c r="A28" s="136"/>
      <c r="B28" s="136"/>
      <c r="C28" s="136"/>
      <c r="D28" s="136"/>
      <c r="E28" s="136"/>
      <c r="F28" s="139"/>
      <c r="G28" s="132" t="s">
        <v>57</v>
      </c>
      <c r="H28" s="148">
        <f>ROUND(SUM(H26),-3)</f>
        <v>33000</v>
      </c>
      <c r="I28" s="149" t="s">
        <v>11</v>
      </c>
      <c r="J28" s="146"/>
      <c r="K28" s="135"/>
    </row>
    <row r="29" spans="1:11" s="47" customFormat="1">
      <c r="A29" s="136"/>
      <c r="B29" s="136"/>
      <c r="C29" s="136"/>
      <c r="D29" s="136"/>
      <c r="E29" s="136"/>
      <c r="F29" s="139"/>
      <c r="G29" s="132"/>
      <c r="H29" s="150"/>
      <c r="I29" s="151"/>
      <c r="J29" s="146"/>
      <c r="K29" s="135"/>
    </row>
    <row r="30" spans="1:11" s="47" customFormat="1">
      <c r="A30" s="136"/>
      <c r="B30" s="136"/>
      <c r="C30" s="136"/>
      <c r="D30" s="136"/>
      <c r="E30" s="136"/>
      <c r="F30" s="136"/>
      <c r="G30" s="142"/>
      <c r="H30" s="150"/>
      <c r="I30" s="151"/>
      <c r="J30" s="146"/>
      <c r="K30" s="135"/>
    </row>
    <row r="31" spans="1:11" s="47" customFormat="1">
      <c r="A31" s="136"/>
      <c r="B31" s="136"/>
      <c r="C31" s="136"/>
      <c r="D31" s="136"/>
      <c r="E31" s="136"/>
      <c r="F31" s="136"/>
      <c r="G31" s="142"/>
      <c r="H31" s="150"/>
      <c r="I31" s="151"/>
      <c r="J31" s="146"/>
      <c r="K31" s="135"/>
    </row>
    <row r="32" spans="1:11" s="47" customFormat="1">
      <c r="A32" s="136"/>
      <c r="B32" s="136"/>
      <c r="C32" s="136"/>
      <c r="D32" s="136"/>
      <c r="E32" s="136"/>
      <c r="F32" s="136"/>
      <c r="G32" s="142"/>
      <c r="H32" s="150"/>
      <c r="I32" s="151"/>
      <c r="J32" s="146"/>
      <c r="K32" s="135"/>
    </row>
    <row r="33" spans="1:11" s="47" customFormat="1">
      <c r="A33" s="107"/>
      <c r="B33" s="152"/>
      <c r="C33" s="153" t="s">
        <v>56</v>
      </c>
      <c r="D33" s="153"/>
      <c r="E33" s="154"/>
      <c r="F33" s="107"/>
      <c r="G33" s="188" t="s">
        <v>55</v>
      </c>
      <c r="H33" s="188"/>
      <c r="I33" s="188"/>
      <c r="J33" s="188"/>
      <c r="K33" s="188"/>
    </row>
    <row r="34" spans="1:11">
      <c r="A34" s="187" t="s">
        <v>68</v>
      </c>
      <c r="B34" s="187"/>
      <c r="C34" s="187"/>
      <c r="D34" s="187"/>
      <c r="E34" s="187"/>
      <c r="F34" s="155"/>
      <c r="G34" s="187" t="s">
        <v>69</v>
      </c>
      <c r="H34" s="187"/>
      <c r="I34" s="187"/>
      <c r="J34" s="187"/>
      <c r="K34" s="187"/>
    </row>
    <row r="35" spans="1:11">
      <c r="A35" s="107"/>
      <c r="B35" s="107"/>
      <c r="C35" s="155" t="s">
        <v>54</v>
      </c>
      <c r="D35" s="155"/>
      <c r="E35" s="155"/>
      <c r="F35" s="107"/>
      <c r="G35" s="187" t="s">
        <v>54</v>
      </c>
      <c r="H35" s="187"/>
      <c r="I35" s="187"/>
      <c r="J35" s="187"/>
      <c r="K35" s="187"/>
    </row>
    <row r="37" spans="1:11">
      <c r="F37" s="4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55"/>
  <sheetViews>
    <sheetView tabSelected="1" view="pageBreakPreview" topLeftCell="A68" workbookViewId="0">
      <selection activeCell="A80" sqref="A80:K92"/>
    </sheetView>
  </sheetViews>
  <sheetFormatPr defaultRowHeight="15"/>
  <cols>
    <col min="1" max="1" width="5.7109375" style="9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9" t="s">
        <v>8</v>
      </c>
      <c r="B1" s="9"/>
      <c r="C1" s="193" t="s">
        <v>127</v>
      </c>
      <c r="D1" s="193"/>
      <c r="E1" s="193"/>
      <c r="F1" s="193"/>
      <c r="G1" s="193"/>
      <c r="H1" s="193"/>
      <c r="I1" s="193"/>
      <c r="J1" s="193"/>
      <c r="K1" s="193"/>
    </row>
    <row r="2" spans="1:11" ht="20.25" customHeight="1">
      <c r="C2" s="193"/>
      <c r="D2" s="193"/>
      <c r="E2" s="193"/>
      <c r="F2" s="193"/>
      <c r="G2" s="193"/>
      <c r="H2" s="193"/>
      <c r="I2" s="193"/>
      <c r="J2" s="193"/>
      <c r="K2" s="193"/>
    </row>
    <row r="3" spans="1:11" ht="15" customHeight="1">
      <c r="C3" s="114"/>
      <c r="D3" s="126" t="s">
        <v>78</v>
      </c>
      <c r="E3" s="118"/>
      <c r="F3" s="118"/>
      <c r="G3" s="4"/>
      <c r="H3" s="29"/>
    </row>
    <row r="4" spans="1:11" ht="15" customHeight="1" thickBot="1">
      <c r="C4" s="9"/>
      <c r="D4" s="11"/>
      <c r="E4" s="3"/>
      <c r="F4" s="3"/>
      <c r="G4" s="4"/>
      <c r="H4" s="29"/>
    </row>
    <row r="5" spans="1:11" ht="15" customHeight="1" thickBot="1">
      <c r="A5" s="82" t="s">
        <v>7</v>
      </c>
      <c r="B5" s="83" t="s">
        <v>16</v>
      </c>
      <c r="C5" s="84"/>
      <c r="D5" s="85" t="s">
        <v>15</v>
      </c>
      <c r="E5" s="84"/>
      <c r="F5" s="84" t="s">
        <v>14</v>
      </c>
      <c r="G5" s="85"/>
      <c r="H5" s="86"/>
      <c r="I5" s="87" t="s">
        <v>12</v>
      </c>
      <c r="J5" s="84" t="s">
        <v>13</v>
      </c>
      <c r="K5" s="88"/>
    </row>
    <row r="6" spans="1:11" ht="15.75" customHeight="1">
      <c r="A6" s="63"/>
      <c r="B6" s="55" t="s">
        <v>80</v>
      </c>
      <c r="C6" s="65"/>
      <c r="D6" s="63"/>
      <c r="E6" s="63"/>
      <c r="F6" s="63"/>
      <c r="G6" s="63"/>
      <c r="H6" s="89"/>
      <c r="I6" s="63"/>
      <c r="J6" s="63"/>
      <c r="K6" s="63"/>
    </row>
    <row r="7" spans="1:11" ht="15.75" customHeight="1">
      <c r="A7" s="72">
        <v>1</v>
      </c>
      <c r="B7" s="90" t="s">
        <v>89</v>
      </c>
      <c r="C7" s="91"/>
      <c r="D7" s="74"/>
      <c r="E7" s="62"/>
      <c r="F7" s="76"/>
      <c r="G7" s="77"/>
      <c r="H7" s="78"/>
      <c r="I7" s="79"/>
      <c r="J7" s="80"/>
      <c r="K7" s="92"/>
    </row>
    <row r="8" spans="1:11" ht="15.75" customHeight="1">
      <c r="A8" s="72"/>
      <c r="B8" s="90" t="s">
        <v>90</v>
      </c>
      <c r="C8" s="91"/>
      <c r="D8" s="74">
        <f>Mes!J17</f>
        <v>259</v>
      </c>
      <c r="E8" s="62" t="s">
        <v>10</v>
      </c>
      <c r="F8" s="76">
        <v>786</v>
      </c>
      <c r="G8" s="77" t="s">
        <v>9</v>
      </c>
      <c r="H8" s="78">
        <v>50</v>
      </c>
      <c r="I8" s="79" t="s">
        <v>72</v>
      </c>
      <c r="J8" s="80">
        <f>IF(MID(I8,1,2)=("P."),(ROUND(D8*((F8)+(H8/100)),)),IF(MID(I8,1,2)=("%o"),(ROUND(D8*(((F8)+(H8/100))/1000),)),IF(MID(I8,1,2)=("Ea"),(ROUND(D8*((F8)+(H8/100)),)),ROUND(D8*(((F8)+(H8/100))/100),))))</f>
        <v>2037</v>
      </c>
      <c r="K8" s="92" t="s">
        <v>11</v>
      </c>
    </row>
    <row r="9" spans="1:11" ht="14.1" customHeight="1">
      <c r="A9" s="63"/>
      <c r="B9" s="55"/>
      <c r="C9" s="65"/>
      <c r="D9" s="198" t="s">
        <v>146</v>
      </c>
      <c r="E9" s="198"/>
      <c r="F9" s="198"/>
      <c r="G9" s="198"/>
      <c r="H9" s="198"/>
      <c r="I9" s="198"/>
      <c r="J9" s="198"/>
      <c r="K9" s="198"/>
    </row>
    <row r="10" spans="1:11" ht="14.1" customHeight="1">
      <c r="A10" s="72">
        <v>2</v>
      </c>
      <c r="B10" s="90" t="s">
        <v>94</v>
      </c>
      <c r="C10" s="90"/>
      <c r="D10" s="74"/>
      <c r="E10" s="62"/>
      <c r="F10" s="76"/>
      <c r="G10" s="77"/>
      <c r="H10" s="78"/>
      <c r="I10" s="79"/>
      <c r="J10" s="80"/>
      <c r="K10" s="92"/>
    </row>
    <row r="11" spans="1:11" ht="14.1" customHeight="1">
      <c r="A11" s="72"/>
      <c r="B11" s="90" t="s">
        <v>95</v>
      </c>
      <c r="C11" s="90"/>
      <c r="D11" s="74"/>
      <c r="E11" s="62"/>
      <c r="F11" s="76"/>
      <c r="G11" s="77"/>
      <c r="H11" s="78"/>
      <c r="I11" s="79"/>
      <c r="J11" s="80"/>
      <c r="K11" s="92"/>
    </row>
    <row r="12" spans="1:11" ht="15" customHeight="1">
      <c r="A12" s="72"/>
      <c r="B12" s="90" t="s">
        <v>96</v>
      </c>
      <c r="C12" s="90"/>
      <c r="D12" s="74"/>
      <c r="E12" s="62"/>
      <c r="F12" s="76"/>
      <c r="G12" s="77"/>
      <c r="H12" s="78"/>
      <c r="I12" s="79"/>
      <c r="J12" s="80"/>
      <c r="K12" s="92"/>
    </row>
    <row r="13" spans="1:11" ht="15" customHeight="1">
      <c r="A13" s="72"/>
      <c r="B13" s="90" t="s">
        <v>97</v>
      </c>
      <c r="C13" s="90"/>
      <c r="D13" s="74"/>
      <c r="E13" s="62"/>
      <c r="F13" s="76"/>
      <c r="G13" s="77"/>
      <c r="H13" s="78"/>
      <c r="I13" s="79"/>
      <c r="J13" s="80"/>
      <c r="K13" s="92"/>
    </row>
    <row r="14" spans="1:11" ht="14.1" customHeight="1">
      <c r="A14" s="72"/>
      <c r="B14" s="90" t="s">
        <v>98</v>
      </c>
      <c r="C14" s="90"/>
      <c r="D14" s="74"/>
      <c r="E14" s="62"/>
      <c r="F14" s="76"/>
      <c r="G14" s="77"/>
      <c r="H14" s="78"/>
      <c r="I14" s="79"/>
      <c r="J14" s="80"/>
      <c r="K14" s="92"/>
    </row>
    <row r="15" spans="1:11" ht="14.1" customHeight="1">
      <c r="A15" s="72"/>
      <c r="B15" s="90" t="s">
        <v>99</v>
      </c>
      <c r="C15" s="90"/>
      <c r="D15" s="74"/>
      <c r="E15" s="62"/>
      <c r="F15" s="76"/>
      <c r="G15" s="77"/>
      <c r="H15" s="78"/>
      <c r="I15" s="79"/>
      <c r="J15" s="80"/>
      <c r="K15" s="92"/>
    </row>
    <row r="16" spans="1:11" ht="14.1" customHeight="1">
      <c r="A16" s="72"/>
      <c r="B16" s="90" t="s">
        <v>100</v>
      </c>
      <c r="C16" s="90"/>
      <c r="D16" s="74"/>
      <c r="E16" s="62"/>
      <c r="F16" s="76"/>
      <c r="G16" s="77"/>
      <c r="H16" s="78"/>
      <c r="I16" s="79"/>
      <c r="J16" s="80"/>
      <c r="K16" s="92"/>
    </row>
    <row r="17" spans="1:11" ht="15.75" customHeight="1">
      <c r="A17" s="72"/>
      <c r="B17" s="90" t="s">
        <v>101</v>
      </c>
      <c r="C17" s="90"/>
      <c r="D17" s="74">
        <f>Mes!J21</f>
        <v>29</v>
      </c>
      <c r="E17" s="62" t="s">
        <v>22</v>
      </c>
      <c r="F17" s="76">
        <v>228</v>
      </c>
      <c r="G17" s="77" t="s">
        <v>9</v>
      </c>
      <c r="H17" s="78">
        <v>90</v>
      </c>
      <c r="I17" s="79" t="s">
        <v>73</v>
      </c>
      <c r="J17" s="80">
        <f>IF(MID(I17,1,2)=("P."),(ROUND(D17*((F17)+(H17/100)),)),IF(MID(I17,1,2)=("%o"),(ROUND(D17*(((F17)+(H17/100))/1000),)),IF(MID(I17,1,2)=("Ea"),(ROUND(D17*((F17)+(H17/100)),)),ROUND(D17*(((F17)+(H17/100))/100),))))</f>
        <v>6638</v>
      </c>
      <c r="K17" s="92" t="s">
        <v>11</v>
      </c>
    </row>
    <row r="18" spans="1:11" ht="15.75" customHeight="1">
      <c r="A18" s="72"/>
      <c r="B18" s="90"/>
      <c r="C18" s="90"/>
      <c r="D18" s="199" t="s">
        <v>147</v>
      </c>
      <c r="E18" s="199"/>
      <c r="F18" s="199"/>
      <c r="G18" s="199"/>
      <c r="H18" s="199"/>
      <c r="I18" s="199"/>
      <c r="J18" s="199"/>
      <c r="K18" s="199"/>
    </row>
    <row r="19" spans="1:11" ht="15.75" customHeight="1">
      <c r="A19" s="72">
        <v>3</v>
      </c>
      <c r="B19" s="95" t="s">
        <v>102</v>
      </c>
      <c r="C19" s="91"/>
      <c r="D19" s="74"/>
      <c r="E19" s="62"/>
      <c r="F19" s="76"/>
      <c r="G19" s="77"/>
      <c r="H19" s="78"/>
      <c r="I19" s="79"/>
      <c r="J19" s="80"/>
      <c r="K19" s="92"/>
    </row>
    <row r="20" spans="1:11" ht="14.1" customHeight="1">
      <c r="A20" s="72"/>
      <c r="B20" s="95" t="s">
        <v>103</v>
      </c>
      <c r="C20" s="91"/>
      <c r="D20" s="74"/>
      <c r="E20" s="62"/>
      <c r="F20" s="76"/>
      <c r="G20" s="77"/>
      <c r="H20" s="78"/>
      <c r="I20" s="79"/>
      <c r="J20" s="80"/>
      <c r="K20" s="92"/>
    </row>
    <row r="21" spans="1:11" ht="14.1" customHeight="1">
      <c r="A21" s="72"/>
      <c r="B21" s="95" t="s">
        <v>104</v>
      </c>
      <c r="C21" s="91"/>
      <c r="D21" s="74"/>
      <c r="E21" s="62"/>
      <c r="F21" s="76"/>
      <c r="G21" s="77"/>
      <c r="H21" s="78"/>
      <c r="I21" s="79"/>
      <c r="J21" s="80"/>
      <c r="K21" s="92"/>
    </row>
    <row r="22" spans="1:11" ht="14.25" customHeight="1">
      <c r="A22" s="72"/>
      <c r="B22" s="95" t="s">
        <v>105</v>
      </c>
      <c r="C22" s="91"/>
      <c r="D22" s="74"/>
      <c r="E22" s="62"/>
      <c r="F22" s="76"/>
      <c r="G22" s="77"/>
      <c r="H22" s="78"/>
      <c r="I22" s="79"/>
      <c r="J22" s="80"/>
      <c r="K22" s="92"/>
    </row>
    <row r="23" spans="1:11" ht="14.25" customHeight="1">
      <c r="A23" s="72"/>
      <c r="B23" s="95" t="s">
        <v>106</v>
      </c>
      <c r="C23" s="91"/>
      <c r="D23" s="74"/>
      <c r="E23" s="62"/>
      <c r="F23" s="76"/>
      <c r="G23" s="77"/>
      <c r="H23" s="78"/>
      <c r="I23" s="79"/>
      <c r="J23" s="80"/>
      <c r="K23" s="92"/>
    </row>
    <row r="24" spans="1:11" ht="14.1" customHeight="1">
      <c r="A24" s="72"/>
      <c r="B24" s="95" t="s">
        <v>107</v>
      </c>
      <c r="C24" s="91"/>
      <c r="D24" s="90"/>
      <c r="E24" s="90"/>
      <c r="F24" s="90"/>
      <c r="G24" s="90"/>
      <c r="H24" s="90"/>
      <c r="I24" s="90"/>
      <c r="J24" s="90"/>
      <c r="K24" s="90"/>
    </row>
    <row r="25" spans="1:11" ht="14.1" customHeight="1">
      <c r="A25" s="72"/>
      <c r="B25" s="95" t="s">
        <v>108</v>
      </c>
      <c r="C25" s="91"/>
      <c r="D25" s="74"/>
      <c r="E25" s="62"/>
      <c r="F25" s="76"/>
      <c r="G25" s="77"/>
      <c r="H25" s="78"/>
      <c r="I25" s="79"/>
      <c r="J25" s="80"/>
      <c r="K25" s="92"/>
    </row>
    <row r="26" spans="1:11" ht="13.5" customHeight="1">
      <c r="A26" s="72"/>
      <c r="B26" s="95" t="s">
        <v>109</v>
      </c>
      <c r="C26" s="91"/>
    </row>
    <row r="27" spans="1:11" ht="14.1" customHeight="1">
      <c r="A27" s="72"/>
      <c r="B27" s="95" t="s">
        <v>110</v>
      </c>
      <c r="C27" s="91"/>
      <c r="D27" s="74">
        <f>Mes!J24</f>
        <v>30</v>
      </c>
      <c r="E27" s="62" t="s">
        <v>10</v>
      </c>
      <c r="F27" s="76">
        <v>706</v>
      </c>
      <c r="G27" s="77" t="s">
        <v>9</v>
      </c>
      <c r="H27" s="78">
        <v>23</v>
      </c>
      <c r="I27" s="79" t="s">
        <v>6</v>
      </c>
      <c r="J27" s="80">
        <f>IF(MID(I27,1,2)=("P."),(ROUND(D27*((F27)+(H27/100)),)),IF(MID(I27,1,2)=("%o"),(ROUND(D27*(((F27)+(H27/100))/1000),)),IF(MID(I27,1,2)=("Ea"),(ROUND(D27*((F27)+(H27/100)),)),ROUND(D27*(((F27)+(H27/100))/100),))))</f>
        <v>21187</v>
      </c>
      <c r="K27" s="92" t="s">
        <v>11</v>
      </c>
    </row>
    <row r="28" spans="1:11" ht="14.1" customHeight="1">
      <c r="A28" s="72"/>
      <c r="B28" s="95"/>
      <c r="C28" s="91"/>
      <c r="D28" s="199" t="s">
        <v>148</v>
      </c>
      <c r="E28" s="199"/>
      <c r="F28" s="199"/>
      <c r="G28" s="199"/>
      <c r="H28" s="199"/>
      <c r="I28" s="199"/>
      <c r="J28" s="199"/>
      <c r="K28" s="199"/>
    </row>
    <row r="29" spans="1:11" ht="14.1" customHeight="1">
      <c r="A29" s="72">
        <v>4</v>
      </c>
      <c r="B29" s="90" t="s">
        <v>111</v>
      </c>
      <c r="C29" s="90"/>
      <c r="D29" s="93"/>
      <c r="E29" s="94"/>
      <c r="F29" s="76"/>
      <c r="G29" s="79"/>
      <c r="H29" s="94"/>
      <c r="I29" s="79"/>
      <c r="J29" s="76"/>
      <c r="K29" s="94"/>
    </row>
    <row r="30" spans="1:11" ht="14.1" customHeight="1">
      <c r="A30" s="72"/>
      <c r="B30" s="90" t="s">
        <v>112</v>
      </c>
      <c r="C30" s="90"/>
      <c r="D30" s="170">
        <f>Mes!J27</f>
        <v>2</v>
      </c>
      <c r="E30" s="62" t="s">
        <v>17</v>
      </c>
      <c r="F30" s="76">
        <v>1786</v>
      </c>
      <c r="G30" s="77" t="s">
        <v>9</v>
      </c>
      <c r="H30" s="78">
        <v>13</v>
      </c>
      <c r="I30" s="79" t="s">
        <v>4</v>
      </c>
      <c r="J30" s="80">
        <f>IF(MID(I30,1,2)=("P."),(ROUND(D30*((F30)+(H30/100)),)),IF(MID(I30,1,2)=("%o"),(ROUND(D30*(((F30)+(H30/100))/1000),)),IF(MID(I30,1,2)=("Ea"),(ROUND(D30*((F30)+(H30/100)),)),ROUND(D30*(((F30)+(H30/100))/100),))))</f>
        <v>3572</v>
      </c>
      <c r="K30" s="92" t="s">
        <v>11</v>
      </c>
    </row>
    <row r="31" spans="1:11" ht="14.1" customHeight="1">
      <c r="A31" s="72"/>
      <c r="B31" s="90"/>
      <c r="C31" s="90"/>
      <c r="D31" s="200" t="s">
        <v>149</v>
      </c>
      <c r="E31" s="200"/>
      <c r="F31" s="200"/>
      <c r="G31" s="200"/>
      <c r="H31" s="200"/>
      <c r="I31" s="200"/>
      <c r="J31" s="200"/>
      <c r="K31" s="200"/>
    </row>
    <row r="32" spans="1:11" ht="14.1" customHeight="1">
      <c r="A32" s="63"/>
      <c r="B32" s="90"/>
      <c r="C32" s="90"/>
      <c r="D32" s="74"/>
      <c r="E32" s="96"/>
      <c r="F32" s="96"/>
      <c r="G32" s="96"/>
      <c r="H32" s="97"/>
      <c r="I32" s="98" t="s">
        <v>52</v>
      </c>
      <c r="J32" s="99">
        <f>SUM(J7:J30)</f>
        <v>33434</v>
      </c>
      <c r="K32" s="100" t="s">
        <v>11</v>
      </c>
    </row>
    <row r="33" spans="1:11" ht="14.1" customHeight="1">
      <c r="A33" s="63"/>
      <c r="B33" s="90"/>
      <c r="C33" s="90"/>
      <c r="D33" s="74" t="s">
        <v>150</v>
      </c>
      <c r="E33" s="96"/>
      <c r="F33" s="96"/>
      <c r="G33" s="96"/>
      <c r="H33" s="97"/>
      <c r="I33" s="98"/>
      <c r="J33" s="115"/>
      <c r="K33" s="100"/>
    </row>
    <row r="34" spans="1:11" ht="14.1" customHeight="1">
      <c r="A34" s="63"/>
      <c r="B34" s="90"/>
      <c r="C34" s="90"/>
      <c r="D34" s="74"/>
      <c r="E34" s="96"/>
      <c r="F34" s="96"/>
      <c r="G34" s="96"/>
      <c r="H34" s="97"/>
      <c r="I34" s="98" t="s">
        <v>52</v>
      </c>
      <c r="J34" s="99"/>
      <c r="K34" s="100"/>
    </row>
    <row r="35" spans="1:11" ht="14.1" customHeight="1">
      <c r="A35" s="63"/>
      <c r="B35" s="90"/>
      <c r="C35" s="90"/>
      <c r="D35" s="74"/>
      <c r="E35" s="96"/>
      <c r="F35" s="96"/>
      <c r="G35" s="96"/>
      <c r="H35" s="97"/>
      <c r="I35" s="98"/>
      <c r="J35" s="115"/>
      <c r="K35" s="157"/>
    </row>
    <row r="36" spans="1:11" ht="12.75" customHeight="1">
      <c r="A36" s="10"/>
      <c r="B36" s="55" t="s">
        <v>79</v>
      </c>
      <c r="C36" s="10"/>
      <c r="D36" s="10"/>
      <c r="E36" s="10"/>
      <c r="F36" s="10"/>
      <c r="G36" s="10"/>
      <c r="H36" s="8"/>
      <c r="I36" s="10"/>
      <c r="J36" s="10"/>
      <c r="K36" s="10"/>
    </row>
    <row r="37" spans="1:11" ht="12.75" customHeight="1">
      <c r="A37" s="63">
        <v>1</v>
      </c>
      <c r="B37" s="65" t="s">
        <v>117</v>
      </c>
      <c r="C37" s="161"/>
      <c r="D37" s="110"/>
      <c r="E37" s="101"/>
      <c r="F37" s="102"/>
      <c r="G37" s="103"/>
      <c r="H37" s="97"/>
      <c r="I37" s="104"/>
      <c r="J37" s="105"/>
      <c r="K37" s="106"/>
    </row>
    <row r="38" spans="1:11" ht="12.75" customHeight="1">
      <c r="A38" s="63"/>
      <c r="B38" s="162" t="s">
        <v>118</v>
      </c>
      <c r="C38" s="161"/>
      <c r="D38" s="110"/>
      <c r="E38" s="101"/>
      <c r="F38" s="102"/>
      <c r="G38" s="103"/>
      <c r="H38" s="97"/>
      <c r="I38" s="104"/>
      <c r="J38" s="105"/>
      <c r="K38" s="106"/>
    </row>
    <row r="39" spans="1:11" ht="12.75" customHeight="1">
      <c r="A39" s="63"/>
      <c r="B39" s="162" t="s">
        <v>119</v>
      </c>
      <c r="C39" s="161"/>
      <c r="D39" s="110"/>
      <c r="E39" s="101"/>
      <c r="F39" s="102"/>
      <c r="G39" s="103"/>
      <c r="H39" s="97"/>
      <c r="I39" s="104"/>
      <c r="J39" s="105"/>
      <c r="K39" s="106"/>
    </row>
    <row r="40" spans="1:11" ht="15.75" customHeight="1">
      <c r="A40" s="63"/>
      <c r="B40" s="162" t="s">
        <v>120</v>
      </c>
      <c r="C40" s="161"/>
      <c r="D40" s="110"/>
      <c r="E40" s="101"/>
      <c r="F40" s="102"/>
      <c r="G40" s="103"/>
      <c r="H40" s="97"/>
      <c r="I40" s="104"/>
      <c r="J40" s="105"/>
      <c r="K40" s="106"/>
    </row>
    <row r="41" spans="1:11" ht="14.1" customHeight="1">
      <c r="A41" s="63"/>
      <c r="B41" s="162" t="s">
        <v>121</v>
      </c>
      <c r="C41" s="161"/>
      <c r="D41" s="108"/>
      <c r="E41" s="109"/>
      <c r="F41" s="102"/>
      <c r="G41" s="103"/>
      <c r="H41" s="97"/>
      <c r="I41" s="104"/>
      <c r="J41" s="105"/>
      <c r="K41" s="106"/>
    </row>
    <row r="42" spans="1:11" ht="14.1" customHeight="1">
      <c r="A42" s="10"/>
      <c r="B42" s="162" t="s">
        <v>122</v>
      </c>
      <c r="C42" s="171"/>
      <c r="D42" s="21"/>
      <c r="E42" s="22"/>
      <c r="F42" s="23"/>
      <c r="G42" s="24"/>
      <c r="H42" s="26"/>
      <c r="I42" s="25"/>
      <c r="J42" s="20"/>
      <c r="K42" s="160"/>
    </row>
    <row r="43" spans="1:11" ht="14.1" customHeight="1">
      <c r="A43" s="72"/>
      <c r="B43" s="172" t="s">
        <v>123</v>
      </c>
      <c r="C43" s="73"/>
      <c r="D43" s="74"/>
      <c r="E43" s="75"/>
      <c r="F43" s="76"/>
      <c r="G43" s="77"/>
      <c r="H43" s="78"/>
      <c r="I43" s="79"/>
      <c r="J43" s="80"/>
      <c r="K43" s="81"/>
    </row>
    <row r="44" spans="1:11" ht="15" customHeight="1">
      <c r="A44" s="72"/>
      <c r="B44" s="172" t="s">
        <v>124</v>
      </c>
      <c r="C44" s="73"/>
      <c r="D44" s="74"/>
      <c r="E44" s="75"/>
      <c r="F44" s="76"/>
      <c r="G44" s="77"/>
      <c r="H44" s="78"/>
      <c r="I44" s="79"/>
      <c r="J44" s="80"/>
      <c r="K44" s="81"/>
    </row>
    <row r="45" spans="1:11" ht="15" customHeight="1">
      <c r="A45" s="72"/>
      <c r="B45" s="172" t="s">
        <v>125</v>
      </c>
      <c r="C45" s="73"/>
      <c r="D45" s="74"/>
      <c r="E45" s="75"/>
      <c r="F45" s="76"/>
      <c r="G45" s="77"/>
      <c r="H45" s="78"/>
      <c r="I45" s="79"/>
      <c r="J45" s="80"/>
      <c r="K45" s="81"/>
    </row>
    <row r="46" spans="1:11" ht="14.1" customHeight="1">
      <c r="A46" s="72"/>
      <c r="B46" s="173" t="s">
        <v>126</v>
      </c>
      <c r="C46" s="73"/>
      <c r="D46" s="74">
        <f>Mes!J42</f>
        <v>1352</v>
      </c>
      <c r="E46" s="75" t="s">
        <v>10</v>
      </c>
      <c r="F46" s="76"/>
      <c r="G46" s="77"/>
      <c r="H46" s="78"/>
      <c r="I46" s="79" t="s">
        <v>6</v>
      </c>
      <c r="J46" s="80"/>
      <c r="K46" s="81"/>
    </row>
    <row r="47" spans="1:11" ht="14.1" customHeight="1">
      <c r="A47" s="72"/>
      <c r="B47" s="173"/>
      <c r="C47" s="73"/>
      <c r="D47" s="74"/>
      <c r="E47" s="75"/>
      <c r="F47" s="76"/>
      <c r="G47" s="77"/>
      <c r="H47" s="78"/>
      <c r="I47" s="79"/>
      <c r="J47" s="80"/>
      <c r="K47" s="81"/>
    </row>
    <row r="48" spans="1:11" ht="14.1" customHeight="1">
      <c r="A48" s="63">
        <v>2</v>
      </c>
      <c r="B48" s="65" t="s">
        <v>83</v>
      </c>
      <c r="C48" s="161"/>
      <c r="D48" s="108"/>
      <c r="E48" s="101"/>
      <c r="F48" s="102"/>
      <c r="G48" s="103"/>
      <c r="H48" s="97"/>
      <c r="I48" s="104"/>
      <c r="J48" s="105"/>
      <c r="K48" s="65"/>
    </row>
    <row r="49" spans="1:11" ht="14.1" customHeight="1">
      <c r="A49" s="63"/>
      <c r="B49" s="162" t="s">
        <v>84</v>
      </c>
      <c r="C49" s="161"/>
      <c r="D49" s="108"/>
      <c r="E49" s="101"/>
      <c r="F49" s="102"/>
      <c r="G49" s="103"/>
      <c r="H49" s="97"/>
      <c r="I49" s="104"/>
      <c r="J49" s="105"/>
      <c r="K49" s="65"/>
    </row>
    <row r="50" spans="1:11" ht="14.1" customHeight="1">
      <c r="A50" s="63"/>
      <c r="B50" s="162" t="s">
        <v>85</v>
      </c>
      <c r="C50" s="161"/>
      <c r="D50" s="108"/>
      <c r="E50" s="101"/>
      <c r="F50" s="102"/>
      <c r="G50" s="103"/>
      <c r="H50" s="97"/>
      <c r="I50" s="104"/>
      <c r="J50" s="105"/>
      <c r="K50" s="65"/>
    </row>
    <row r="51" spans="1:11" ht="14.1" customHeight="1">
      <c r="A51" s="63"/>
      <c r="B51" s="162" t="s">
        <v>86</v>
      </c>
      <c r="C51" s="161"/>
      <c r="D51" s="108"/>
      <c r="E51" s="101"/>
      <c r="F51" s="102"/>
      <c r="G51" s="103"/>
      <c r="H51" s="97"/>
      <c r="I51" s="104"/>
      <c r="J51" s="105"/>
      <c r="K51" s="65"/>
    </row>
    <row r="52" spans="1:11" ht="14.1" customHeight="1">
      <c r="A52" s="63"/>
      <c r="B52" s="162" t="s">
        <v>87</v>
      </c>
      <c r="C52" s="161"/>
      <c r="D52" s="108"/>
      <c r="E52" s="101"/>
      <c r="F52" s="102"/>
      <c r="G52" s="103"/>
      <c r="H52" s="97"/>
      <c r="I52" s="104"/>
      <c r="J52" s="105"/>
      <c r="K52" s="65"/>
    </row>
    <row r="53" spans="1:11" ht="14.1" customHeight="1">
      <c r="A53" s="63"/>
      <c r="B53" s="162" t="s">
        <v>88</v>
      </c>
      <c r="C53" s="161"/>
      <c r="D53" s="108">
        <f>Mes!J44</f>
        <v>259</v>
      </c>
      <c r="E53" s="101" t="s">
        <v>10</v>
      </c>
      <c r="F53" s="102"/>
      <c r="G53" s="103"/>
      <c r="H53" s="97"/>
      <c r="I53" s="104" t="s">
        <v>6</v>
      </c>
      <c r="J53" s="105"/>
      <c r="K53" s="106"/>
    </row>
    <row r="54" spans="1:11" ht="14.1" customHeight="1" thickBot="1">
      <c r="A54" s="63"/>
      <c r="B54" s="95"/>
      <c r="C54" s="96"/>
      <c r="D54" s="96"/>
      <c r="E54" s="75"/>
      <c r="F54" s="96"/>
      <c r="G54" s="96"/>
      <c r="H54" s="97"/>
      <c r="I54" s="98" t="s">
        <v>53</v>
      </c>
      <c r="J54" s="112"/>
      <c r="K54" s="113"/>
    </row>
    <row r="55" spans="1:11" ht="14.1" customHeight="1" thickBot="1">
      <c r="A55" s="72"/>
      <c r="B55" s="90"/>
      <c r="C55" s="90"/>
      <c r="D55" s="60"/>
      <c r="E55" s="94"/>
      <c r="F55" s="76"/>
      <c r="G55" s="79"/>
      <c r="H55" s="94"/>
      <c r="I55" s="79"/>
      <c r="J55" s="76"/>
      <c r="K55" s="94"/>
    </row>
    <row r="56" spans="1:11" ht="19.5" customHeight="1" thickBot="1">
      <c r="A56" s="72"/>
      <c r="B56" s="90"/>
      <c r="C56" s="201" t="s">
        <v>151</v>
      </c>
      <c r="D56" s="202"/>
      <c r="E56" s="101"/>
      <c r="F56" s="102"/>
      <c r="G56" s="103"/>
      <c r="H56" s="97"/>
      <c r="I56" s="104"/>
      <c r="J56" s="105"/>
      <c r="K56" s="106"/>
    </row>
    <row r="57" spans="1:11" ht="14.1" customHeight="1">
      <c r="A57" s="72"/>
      <c r="B57" s="203" t="s">
        <v>152</v>
      </c>
      <c r="C57" s="75" t="s">
        <v>153</v>
      </c>
      <c r="D57" s="75"/>
      <c r="E57" s="204"/>
      <c r="F57" s="102"/>
      <c r="G57" s="103"/>
      <c r="H57" s="205" t="s">
        <v>154</v>
      </c>
      <c r="I57" s="104"/>
      <c r="J57" s="105"/>
      <c r="K57" s="106"/>
    </row>
    <row r="58" spans="1:11" ht="14.1" customHeight="1">
      <c r="A58" s="72"/>
      <c r="B58" s="203" t="s">
        <v>155</v>
      </c>
      <c r="C58" s="203" t="s">
        <v>156</v>
      </c>
      <c r="D58" s="110"/>
      <c r="E58" s="204"/>
      <c r="F58" s="102"/>
      <c r="G58" s="103"/>
      <c r="H58" s="205" t="s">
        <v>154</v>
      </c>
      <c r="I58" s="104"/>
      <c r="J58" s="105"/>
      <c r="K58" s="106"/>
    </row>
    <row r="59" spans="1:11" ht="14.1" customHeight="1">
      <c r="A59" s="72"/>
      <c r="B59" s="90"/>
      <c r="C59" s="90"/>
      <c r="D59" s="206" t="s">
        <v>157</v>
      </c>
      <c r="E59" s="101"/>
      <c r="F59" s="94"/>
      <c r="G59" s="103"/>
      <c r="H59" s="205" t="s">
        <v>154</v>
      </c>
      <c r="I59" s="104"/>
      <c r="J59" s="105"/>
      <c r="K59" s="106"/>
    </row>
    <row r="60" spans="1:11" ht="14.1" customHeight="1">
      <c r="A60" s="72"/>
      <c r="B60" s="203" t="s">
        <v>158</v>
      </c>
      <c r="C60" s="90"/>
      <c r="D60" s="110"/>
      <c r="E60" s="101"/>
      <c r="F60" s="102"/>
      <c r="G60" s="103"/>
      <c r="H60" s="97"/>
      <c r="I60" s="104"/>
      <c r="J60" s="105"/>
      <c r="K60" s="106"/>
    </row>
    <row r="61" spans="1:11" ht="14.1" customHeight="1">
      <c r="A61" s="72">
        <v>1</v>
      </c>
      <c r="B61" s="207" t="s">
        <v>159</v>
      </c>
      <c r="C61" s="90"/>
      <c r="D61" s="110"/>
      <c r="E61" s="101"/>
      <c r="F61" s="102"/>
      <c r="G61" s="103"/>
      <c r="H61" s="97"/>
      <c r="I61" s="104"/>
      <c r="J61" s="105"/>
      <c r="K61" s="106"/>
    </row>
    <row r="62" spans="1:11" ht="14.1" customHeight="1">
      <c r="A62" s="72"/>
      <c r="B62" s="207" t="s">
        <v>160</v>
      </c>
      <c r="C62" s="90"/>
      <c r="D62" s="110"/>
      <c r="E62" s="101"/>
      <c r="F62" s="102"/>
      <c r="G62" s="103"/>
      <c r="H62" s="97"/>
      <c r="I62" s="104"/>
      <c r="J62" s="105"/>
      <c r="K62" s="106"/>
    </row>
    <row r="63" spans="1:11" ht="14.1" customHeight="1">
      <c r="A63" s="72">
        <v>2</v>
      </c>
      <c r="B63" s="207" t="s">
        <v>161</v>
      </c>
      <c r="C63" s="90"/>
      <c r="D63" s="110"/>
      <c r="E63" s="101"/>
      <c r="F63" s="102"/>
      <c r="G63" s="103"/>
      <c r="H63" s="97"/>
      <c r="I63" s="104"/>
      <c r="J63" s="105"/>
      <c r="K63" s="106"/>
    </row>
    <row r="64" spans="1:11" ht="14.1" customHeight="1">
      <c r="A64" s="72">
        <v>3</v>
      </c>
      <c r="B64" s="207" t="s">
        <v>162</v>
      </c>
      <c r="C64" s="90"/>
      <c r="D64" s="110"/>
      <c r="E64" s="101"/>
      <c r="F64" s="102"/>
      <c r="G64" s="103"/>
      <c r="H64" s="97"/>
      <c r="I64" s="104"/>
      <c r="J64" s="105"/>
      <c r="K64" s="106"/>
    </row>
    <row r="65" spans="1:11" ht="14.1" customHeight="1">
      <c r="A65" s="72">
        <v>4</v>
      </c>
      <c r="B65" s="207" t="s">
        <v>163</v>
      </c>
      <c r="C65" s="90"/>
      <c r="D65" s="110"/>
      <c r="E65" s="101"/>
      <c r="F65" s="102"/>
      <c r="G65" s="103"/>
      <c r="H65" s="97"/>
      <c r="I65" s="104"/>
      <c r="J65" s="105"/>
      <c r="K65" s="106"/>
    </row>
    <row r="66" spans="1:11" ht="14.1" customHeight="1">
      <c r="A66" s="72">
        <v>5</v>
      </c>
      <c r="B66" s="207" t="s">
        <v>164</v>
      </c>
      <c r="C66" s="90"/>
      <c r="D66" s="110"/>
      <c r="E66" s="101"/>
      <c r="F66" s="102"/>
      <c r="G66" s="103"/>
      <c r="H66" s="97"/>
      <c r="I66" s="104"/>
      <c r="J66" s="105"/>
      <c r="K66" s="106"/>
    </row>
    <row r="67" spans="1:11" ht="14.1" customHeight="1">
      <c r="A67" s="72">
        <v>6</v>
      </c>
      <c r="B67" s="207" t="s">
        <v>165</v>
      </c>
      <c r="C67" s="90"/>
      <c r="D67" s="110"/>
      <c r="E67" s="101"/>
      <c r="F67" s="102"/>
      <c r="G67" s="103"/>
      <c r="H67" s="97"/>
      <c r="I67" s="104"/>
      <c r="J67" s="105"/>
      <c r="K67" s="106"/>
    </row>
    <row r="68" spans="1:11" ht="14.1" customHeight="1">
      <c r="A68" s="72">
        <v>7</v>
      </c>
      <c r="B68" s="207" t="s">
        <v>166</v>
      </c>
      <c r="C68" s="90"/>
      <c r="D68" s="110"/>
      <c r="E68" s="101"/>
      <c r="F68" s="102"/>
      <c r="G68" s="103"/>
      <c r="H68" s="97"/>
      <c r="I68" s="104"/>
      <c r="J68" s="105"/>
      <c r="K68" s="106"/>
    </row>
    <row r="69" spans="1:11" ht="14.1" customHeight="1">
      <c r="A69" s="72">
        <v>8</v>
      </c>
      <c r="B69" s="207" t="s">
        <v>167</v>
      </c>
      <c r="C69" s="90"/>
      <c r="D69" s="110"/>
      <c r="E69" s="101"/>
      <c r="F69" s="102"/>
      <c r="G69" s="103"/>
      <c r="H69" s="97"/>
      <c r="I69" s="104"/>
      <c r="J69" s="105"/>
      <c r="K69" s="106"/>
    </row>
    <row r="70" spans="1:11" ht="14.1" customHeight="1">
      <c r="A70" s="72">
        <v>9</v>
      </c>
      <c r="B70" s="207" t="s">
        <v>168</v>
      </c>
      <c r="C70" s="90"/>
      <c r="D70" s="110"/>
      <c r="E70" s="101"/>
      <c r="F70" s="102"/>
      <c r="G70" s="103"/>
      <c r="H70" s="97"/>
      <c r="I70" s="104"/>
      <c r="J70" s="105"/>
      <c r="K70" s="106"/>
    </row>
    <row r="71" spans="1:11" ht="14.1" customHeight="1">
      <c r="A71" s="72">
        <v>10</v>
      </c>
      <c r="B71" s="207" t="s">
        <v>169</v>
      </c>
      <c r="C71" s="90"/>
      <c r="D71" s="110"/>
      <c r="E71" s="101"/>
      <c r="F71" s="102"/>
      <c r="G71" s="103"/>
      <c r="H71" s="97"/>
      <c r="I71" s="104"/>
      <c r="J71" s="105"/>
      <c r="K71" s="106"/>
    </row>
    <row r="72" spans="1:11" ht="14.1" customHeight="1">
      <c r="A72" s="72">
        <v>11</v>
      </c>
      <c r="B72" s="207" t="s">
        <v>170</v>
      </c>
      <c r="C72" s="90"/>
      <c r="D72" s="110"/>
      <c r="E72" s="101"/>
      <c r="F72" s="102"/>
      <c r="G72" s="103"/>
      <c r="H72" s="97"/>
      <c r="I72" s="104"/>
      <c r="J72" s="105"/>
      <c r="K72" s="106"/>
    </row>
    <row r="73" spans="1:11" ht="14.1" customHeight="1">
      <c r="A73" s="72"/>
      <c r="B73" s="208"/>
      <c r="C73" s="90"/>
      <c r="D73" s="110"/>
      <c r="E73" s="101"/>
      <c r="F73" s="102"/>
      <c r="G73" s="103"/>
      <c r="H73" s="97"/>
      <c r="I73" s="104"/>
      <c r="J73" s="105"/>
      <c r="K73" s="106"/>
    </row>
    <row r="74" spans="1:11" ht="14.1" customHeight="1">
      <c r="A74" s="72"/>
      <c r="B74" s="208"/>
      <c r="C74" s="90"/>
      <c r="D74" s="110"/>
      <c r="E74" s="101"/>
      <c r="F74" s="102"/>
      <c r="G74" s="103"/>
      <c r="H74" s="97"/>
      <c r="I74" s="104"/>
      <c r="J74" s="105"/>
      <c r="K74" s="106"/>
    </row>
    <row r="75" spans="1:11" ht="14.1" customHeight="1">
      <c r="A75" s="72"/>
      <c r="B75" s="203" t="s">
        <v>171</v>
      </c>
      <c r="C75" s="90"/>
      <c r="D75" s="110"/>
      <c r="E75" s="101"/>
      <c r="F75" s="102"/>
      <c r="G75" s="103"/>
      <c r="H75" s="97"/>
      <c r="I75" s="104"/>
      <c r="J75" s="105"/>
      <c r="K75" s="106"/>
    </row>
    <row r="76" spans="1:11" ht="13.5" customHeight="1">
      <c r="A76" s="72"/>
      <c r="B76" s="95"/>
      <c r="C76" s="96"/>
      <c r="D76" s="110"/>
      <c r="E76" s="101"/>
      <c r="F76" s="102"/>
      <c r="G76" s="103"/>
      <c r="H76" s="97"/>
      <c r="I76" s="104"/>
      <c r="J76" s="209"/>
      <c r="K76" s="106"/>
    </row>
    <row r="77" spans="1:11" ht="14.1" customHeight="1">
      <c r="A77" s="89"/>
      <c r="B77" s="76"/>
      <c r="C77" s="89"/>
      <c r="D77" s="98" t="s">
        <v>0</v>
      </c>
      <c r="E77" s="63"/>
      <c r="F77" s="89"/>
      <c r="G77" s="63"/>
      <c r="H77" s="76"/>
      <c r="I77" s="72" t="s">
        <v>75</v>
      </c>
      <c r="J77" s="210"/>
      <c r="K77" s="106"/>
    </row>
    <row r="78" spans="1:11" ht="14.1" customHeight="1">
      <c r="A78" s="63"/>
      <c r="B78" s="95"/>
      <c r="C78" s="63"/>
      <c r="D78" s="67" t="s">
        <v>172</v>
      </c>
      <c r="E78" s="63"/>
      <c r="F78" s="101" t="s">
        <v>173</v>
      </c>
      <c r="G78" s="168"/>
      <c r="H78" s="89"/>
      <c r="I78" s="79"/>
      <c r="J78" s="76"/>
      <c r="K78" s="106"/>
    </row>
    <row r="79" spans="1:11" ht="16.5" customHeight="1">
      <c r="A79" s="63"/>
      <c r="B79" s="95"/>
      <c r="C79" s="123" t="s">
        <v>1</v>
      </c>
      <c r="D79" s="93"/>
      <c r="E79" s="63"/>
      <c r="F79" s="89"/>
      <c r="G79" s="63"/>
      <c r="H79" s="167" t="s">
        <v>174</v>
      </c>
      <c r="I79" s="79"/>
      <c r="J79" s="63"/>
      <c r="K79" s="106"/>
    </row>
    <row r="80" spans="1:11" ht="16.5" customHeight="1">
      <c r="A80" s="63"/>
      <c r="B80" s="90"/>
      <c r="C80" s="90"/>
      <c r="D80" s="211"/>
      <c r="E80" s="109"/>
      <c r="F80" s="96"/>
      <c r="G80" s="96"/>
      <c r="H80" s="97"/>
      <c r="I80" s="98"/>
      <c r="J80" s="115"/>
      <c r="K80" s="157"/>
    </row>
    <row r="81" spans="1:11" ht="14.1" customHeight="1">
      <c r="A81" s="72"/>
      <c r="B81" s="90"/>
      <c r="C81" s="90"/>
      <c r="D81" s="93"/>
      <c r="E81" s="94"/>
      <c r="F81" s="76"/>
      <c r="G81" s="79"/>
      <c r="H81" s="94"/>
      <c r="I81" s="79"/>
      <c r="J81" s="76"/>
      <c r="K81" s="94"/>
    </row>
    <row r="82" spans="1:11" ht="14.1" customHeight="1">
      <c r="A82" s="72"/>
      <c r="B82" s="90"/>
      <c r="C82" s="90"/>
      <c r="D82" s="93"/>
      <c r="E82" s="94"/>
      <c r="F82" s="76"/>
      <c r="G82" s="79"/>
      <c r="H82" s="94"/>
      <c r="I82" s="79"/>
      <c r="J82" s="76"/>
      <c r="K82" s="94"/>
    </row>
    <row r="83" spans="1:11" ht="14.1" customHeight="1">
      <c r="A83" s="72"/>
      <c r="B83" s="90"/>
      <c r="C83" s="90"/>
      <c r="D83" s="116"/>
      <c r="E83" s="94"/>
      <c r="F83" s="76"/>
      <c r="G83" s="79"/>
      <c r="H83" s="94"/>
      <c r="I83" s="79"/>
      <c r="J83" s="76"/>
      <c r="K83" s="94"/>
    </row>
    <row r="84" spans="1:11" ht="14.1" customHeight="1">
      <c r="A84" s="72"/>
      <c r="B84" s="90"/>
      <c r="C84" s="90"/>
      <c r="D84" s="116"/>
      <c r="E84" s="94"/>
      <c r="F84" s="76"/>
      <c r="G84" s="79"/>
      <c r="H84" s="94"/>
      <c r="I84" s="79"/>
      <c r="J84" s="76"/>
      <c r="K84" s="94"/>
    </row>
    <row r="85" spans="1:11" ht="14.1" customHeight="1">
      <c r="A85" s="72"/>
      <c r="B85" s="90"/>
      <c r="C85" s="90"/>
      <c r="D85" s="116"/>
      <c r="E85" s="94"/>
      <c r="F85" s="76"/>
      <c r="G85" s="79"/>
      <c r="H85" s="94"/>
      <c r="I85" s="79"/>
      <c r="J85" s="76"/>
      <c r="K85" s="94"/>
    </row>
    <row r="86" spans="1:11" ht="14.1" customHeight="1">
      <c r="A86" s="72"/>
      <c r="B86" s="90"/>
      <c r="C86" s="90"/>
      <c r="D86" s="116"/>
      <c r="E86" s="94"/>
      <c r="F86" s="76"/>
      <c r="G86" s="79"/>
      <c r="H86" s="94"/>
      <c r="I86" s="79"/>
      <c r="J86" s="76"/>
      <c r="K86" s="94"/>
    </row>
    <row r="87" spans="1:11" ht="14.1" customHeight="1">
      <c r="A87" s="72"/>
      <c r="B87" s="90"/>
      <c r="C87" s="90"/>
      <c r="D87" s="116"/>
      <c r="E87" s="94"/>
      <c r="F87" s="76"/>
      <c r="G87" s="79"/>
      <c r="H87" s="94"/>
      <c r="I87" s="79"/>
      <c r="J87" s="76"/>
      <c r="K87" s="94"/>
    </row>
    <row r="88" spans="1:11" ht="14.1" customHeight="1">
      <c r="A88" s="72"/>
      <c r="B88" s="90"/>
      <c r="C88" s="90"/>
      <c r="D88" s="116"/>
      <c r="E88" s="94"/>
      <c r="F88" s="76"/>
      <c r="G88" s="79"/>
      <c r="H88" s="94"/>
      <c r="I88" s="79"/>
      <c r="J88" s="76"/>
      <c r="K88" s="94"/>
    </row>
    <row r="89" spans="1:11" ht="14.1" customHeight="1">
      <c r="A89" s="72"/>
      <c r="B89" s="65"/>
      <c r="C89" s="65"/>
      <c r="D89" s="65"/>
      <c r="E89" s="65"/>
      <c r="F89" s="65"/>
      <c r="G89" s="79"/>
      <c r="H89" s="94"/>
      <c r="I89" s="79"/>
      <c r="J89" s="76"/>
      <c r="K89" s="94"/>
    </row>
    <row r="90" spans="1:11" ht="14.1" customHeight="1">
      <c r="A90" s="117"/>
      <c r="B90" s="89"/>
      <c r="C90" s="63"/>
      <c r="D90" s="63"/>
      <c r="E90" s="63"/>
      <c r="F90" s="89"/>
      <c r="G90" s="63"/>
      <c r="H90" s="63"/>
      <c r="I90" s="63"/>
      <c r="J90" s="63"/>
      <c r="K90" s="89"/>
    </row>
    <row r="91" spans="1:11" ht="14.1" customHeight="1">
      <c r="A91" s="117"/>
      <c r="B91" s="95"/>
      <c r="C91" s="63"/>
      <c r="D91" s="118"/>
      <c r="E91" s="63"/>
      <c r="F91" s="89"/>
      <c r="G91" s="63"/>
      <c r="H91" s="63"/>
      <c r="I91" s="118"/>
      <c r="J91" s="63"/>
      <c r="K91" s="89"/>
    </row>
    <row r="92" spans="1:11" ht="12.75" customHeight="1">
      <c r="A92" s="117"/>
      <c r="B92" s="95"/>
      <c r="C92" s="63"/>
      <c r="D92" s="96"/>
      <c r="E92" s="63"/>
      <c r="F92" s="89"/>
      <c r="G92" s="63"/>
      <c r="H92" s="63"/>
      <c r="I92" s="96"/>
      <c r="J92" s="63"/>
      <c r="K92" s="89"/>
    </row>
    <row r="93" spans="1:11" ht="12.75" customHeight="1">
      <c r="A93" s="1"/>
      <c r="H93" s="1"/>
    </row>
    <row r="94" spans="1:11" ht="12.75" customHeight="1">
      <c r="A94" s="1"/>
      <c r="H94" s="1"/>
    </row>
    <row r="95" spans="1:11" ht="14.1" customHeight="1">
      <c r="A95" s="1"/>
      <c r="H95" s="1"/>
    </row>
    <row r="96" spans="1:11" ht="14.1" customHeight="1">
      <c r="A96" s="1"/>
      <c r="H96" s="1"/>
    </row>
    <row r="97" spans="1:10" ht="14.1" customHeight="1">
      <c r="A97" s="1"/>
      <c r="H97" s="1"/>
    </row>
    <row r="98" spans="1:10" ht="14.1" customHeight="1">
      <c r="A98" s="1"/>
      <c r="H98" s="1"/>
    </row>
    <row r="99" spans="1:10" ht="14.1" customHeight="1">
      <c r="A99" s="10"/>
      <c r="B99" s="54"/>
      <c r="C99" s="7"/>
      <c r="D99" s="21"/>
      <c r="E99" s="22"/>
      <c r="F99" s="7"/>
      <c r="G99" s="7"/>
      <c r="H99" s="26"/>
      <c r="I99" s="6"/>
      <c r="J99" s="16"/>
    </row>
    <row r="100" spans="1:10" ht="14.1" customHeight="1">
      <c r="A100" s="10"/>
      <c r="B100" s="54"/>
      <c r="C100" s="7"/>
      <c r="D100" s="21"/>
      <c r="E100" s="22"/>
      <c r="F100" s="7"/>
      <c r="G100" s="7"/>
      <c r="H100" s="26"/>
      <c r="I100" s="6"/>
      <c r="J100" s="16"/>
    </row>
    <row r="101" spans="1:10" ht="14.1" customHeight="1">
      <c r="A101" s="10"/>
      <c r="B101" s="54"/>
      <c r="C101" s="7"/>
      <c r="D101" s="21"/>
      <c r="E101" s="22"/>
      <c r="F101" s="7"/>
      <c r="G101" s="7"/>
      <c r="H101" s="26"/>
      <c r="I101" s="6"/>
      <c r="J101" s="16"/>
    </row>
    <row r="102" spans="1:10" ht="14.1" customHeight="1">
      <c r="A102" s="10"/>
      <c r="B102" s="54"/>
      <c r="C102" s="7"/>
      <c r="D102" s="21"/>
      <c r="E102" s="22"/>
      <c r="F102" s="7"/>
      <c r="G102" s="7"/>
      <c r="H102" s="26"/>
      <c r="I102" s="6"/>
      <c r="J102" s="16"/>
    </row>
    <row r="103" spans="1:10" ht="14.1" customHeight="1">
      <c r="A103" s="10"/>
      <c r="B103" s="54"/>
      <c r="C103" s="7"/>
      <c r="D103" s="21"/>
      <c r="E103" s="22"/>
      <c r="F103" s="7"/>
      <c r="G103" s="7"/>
      <c r="H103" s="26"/>
      <c r="I103" s="6"/>
      <c r="J103" s="16"/>
    </row>
    <row r="104" spans="1:10" ht="14.1" customHeight="1">
      <c r="A104" s="10"/>
      <c r="B104" s="54"/>
      <c r="C104" s="7"/>
      <c r="D104" s="21"/>
      <c r="E104" s="22"/>
      <c r="F104" s="7"/>
      <c r="G104" s="7"/>
      <c r="H104" s="26"/>
      <c r="I104" s="6"/>
      <c r="J104" s="16"/>
    </row>
    <row r="105" spans="1:10" ht="14.1" customHeight="1">
      <c r="A105" s="10"/>
      <c r="B105" s="54"/>
      <c r="C105" s="7"/>
      <c r="D105" s="21"/>
      <c r="E105" s="22"/>
      <c r="F105" s="7"/>
      <c r="G105" s="7"/>
      <c r="H105" s="26"/>
      <c r="I105" s="6"/>
      <c r="J105" s="16"/>
    </row>
    <row r="106" spans="1:10" ht="14.1" customHeight="1">
      <c r="A106" s="10"/>
      <c r="B106" s="54"/>
      <c r="C106" s="7"/>
      <c r="D106" s="21"/>
      <c r="E106" s="22"/>
      <c r="F106" s="7"/>
      <c r="G106" s="7"/>
      <c r="H106" s="26"/>
      <c r="I106" s="6"/>
      <c r="J106" s="16"/>
    </row>
    <row r="107" spans="1:10" ht="14.1" customHeight="1">
      <c r="A107" s="10"/>
      <c r="B107" s="54"/>
      <c r="C107" s="7"/>
      <c r="D107" s="21"/>
      <c r="E107" s="22"/>
      <c r="F107" s="7"/>
      <c r="G107" s="7"/>
      <c r="H107" s="26"/>
      <c r="I107" s="6"/>
      <c r="J107" s="16"/>
    </row>
    <row r="108" spans="1:10" ht="14.1" customHeight="1">
      <c r="A108" s="10"/>
      <c r="B108" s="54"/>
      <c r="C108" s="7"/>
      <c r="D108" s="21"/>
      <c r="E108" s="22"/>
      <c r="F108" s="7"/>
      <c r="G108" s="7"/>
      <c r="H108" s="26"/>
      <c r="I108" s="6"/>
      <c r="J108" s="16"/>
    </row>
    <row r="109" spans="1:10" ht="14.1" customHeight="1">
      <c r="A109" s="10"/>
      <c r="B109" s="54"/>
      <c r="C109" s="7"/>
      <c r="D109" s="21"/>
      <c r="E109" s="22"/>
      <c r="F109" s="7"/>
      <c r="G109" s="7"/>
      <c r="H109" s="26"/>
      <c r="I109" s="6"/>
      <c r="J109" s="16"/>
    </row>
    <row r="110" spans="1:10" ht="14.1" customHeight="1">
      <c r="A110" s="10"/>
      <c r="B110" s="54"/>
      <c r="C110" s="7"/>
      <c r="D110" s="21"/>
      <c r="E110" s="22"/>
      <c r="F110" s="7"/>
      <c r="G110" s="7"/>
      <c r="H110" s="26"/>
      <c r="I110" s="6"/>
      <c r="J110" s="16"/>
    </row>
    <row r="111" spans="1:10" ht="14.1" customHeight="1">
      <c r="A111" s="10"/>
      <c r="B111" s="54"/>
      <c r="C111" s="7"/>
      <c r="D111" s="21"/>
      <c r="E111" s="22"/>
      <c r="F111" s="7"/>
      <c r="G111" s="7"/>
      <c r="H111" s="26"/>
      <c r="I111" s="6"/>
      <c r="J111" s="16"/>
    </row>
    <row r="112" spans="1:10" ht="14.1" customHeight="1">
      <c r="A112" s="10"/>
      <c r="B112" s="54"/>
      <c r="C112" s="7"/>
      <c r="D112" s="21"/>
      <c r="E112" s="22"/>
      <c r="F112" s="7"/>
      <c r="G112" s="7"/>
      <c r="H112" s="26"/>
      <c r="I112" s="6"/>
      <c r="J112" s="16"/>
    </row>
    <row r="113" spans="1:10" ht="12.75" customHeight="1">
      <c r="A113" s="10"/>
      <c r="B113" s="54"/>
      <c r="C113" s="7"/>
      <c r="D113" s="21"/>
      <c r="E113" s="22"/>
      <c r="F113" s="7"/>
      <c r="G113" s="7"/>
      <c r="H113" s="26"/>
      <c r="I113" s="6"/>
      <c r="J113" s="16"/>
    </row>
    <row r="114" spans="1:10" ht="12.75" customHeight="1">
      <c r="A114" s="10"/>
      <c r="B114" s="54"/>
      <c r="C114" s="7"/>
      <c r="D114" s="21"/>
      <c r="E114" s="22"/>
      <c r="F114" s="7"/>
      <c r="G114" s="7"/>
      <c r="H114" s="26"/>
      <c r="I114" s="6"/>
      <c r="J114" s="16"/>
    </row>
    <row r="115" spans="1:10" ht="14.1" customHeight="1">
      <c r="A115" s="10"/>
      <c r="B115" s="54"/>
      <c r="C115" s="7"/>
      <c r="D115" s="21"/>
      <c r="E115" s="22"/>
      <c r="F115" s="7"/>
      <c r="G115" s="7"/>
      <c r="H115" s="26"/>
      <c r="I115" s="6"/>
      <c r="J115" s="16"/>
    </row>
    <row r="116" spans="1:10" ht="14.1" customHeight="1">
      <c r="A116" s="10"/>
      <c r="B116" s="54"/>
      <c r="C116" s="7"/>
      <c r="D116" s="21"/>
      <c r="E116" s="22"/>
      <c r="F116" s="7"/>
      <c r="G116" s="7"/>
      <c r="H116" s="26"/>
      <c r="I116" s="6"/>
      <c r="J116" s="16"/>
    </row>
    <row r="117" spans="1:10" ht="14.1" customHeight="1">
      <c r="A117" s="10"/>
      <c r="B117" s="54"/>
      <c r="C117" s="7"/>
      <c r="D117" s="21"/>
      <c r="E117" s="22"/>
      <c r="F117" s="23"/>
      <c r="G117" s="24"/>
      <c r="H117" s="26"/>
      <c r="I117" s="25"/>
      <c r="J117" s="20"/>
    </row>
    <row r="118" spans="1:10" ht="14.1" customHeight="1">
      <c r="A118" s="1"/>
      <c r="B118" s="54"/>
      <c r="C118" s="7"/>
      <c r="D118" s="21"/>
      <c r="H118" s="1"/>
    </row>
    <row r="119" spans="1:10" ht="14.1" customHeight="1">
      <c r="A119" s="1"/>
      <c r="H119" s="1"/>
    </row>
    <row r="120" spans="1:10" ht="14.1" customHeight="1">
      <c r="A120" s="1"/>
      <c r="H120" s="1"/>
    </row>
    <row r="121" spans="1:10" ht="14.1" customHeight="1">
      <c r="A121" s="1"/>
      <c r="H121" s="1"/>
    </row>
    <row r="122" spans="1:10" ht="14.1" customHeight="1">
      <c r="A122" s="1"/>
      <c r="H122" s="1"/>
    </row>
    <row r="123" spans="1:10" ht="14.1" customHeight="1">
      <c r="A123" s="1"/>
      <c r="H123" s="1"/>
    </row>
    <row r="124" spans="1:10" ht="14.1" customHeight="1">
      <c r="A124" s="1"/>
      <c r="H124" s="1"/>
    </row>
    <row r="125" spans="1:10" ht="14.1" customHeight="1">
      <c r="A125" s="1"/>
      <c r="H125" s="1"/>
    </row>
    <row r="126" spans="1:10" ht="14.1" customHeight="1">
      <c r="A126" s="1"/>
      <c r="H126" s="1"/>
    </row>
    <row r="127" spans="1:10" ht="14.1" customHeight="1">
      <c r="A127" s="1"/>
      <c r="H127" s="1"/>
    </row>
    <row r="128" spans="1:10" ht="14.1" customHeight="1">
      <c r="A128" s="1"/>
      <c r="H128" s="1"/>
    </row>
    <row r="129" spans="1:8" ht="14.1" customHeight="1">
      <c r="A129" s="1"/>
      <c r="H129" s="1"/>
    </row>
    <row r="130" spans="1:8" ht="14.25" customHeight="1">
      <c r="A130" s="1"/>
      <c r="H130" s="1"/>
    </row>
    <row r="131" spans="1:8" ht="14.25" customHeight="1">
      <c r="A131" s="1"/>
      <c r="H131" s="1"/>
    </row>
    <row r="132" spans="1:8" ht="14.25" customHeight="1">
      <c r="A132" s="1"/>
      <c r="H132" s="1"/>
    </row>
    <row r="133" spans="1:8" ht="14.25" customHeight="1">
      <c r="A133" s="1"/>
      <c r="H133" s="1"/>
    </row>
    <row r="134" spans="1:8" ht="14.25" customHeight="1">
      <c r="A134" s="1"/>
      <c r="H134" s="1"/>
    </row>
    <row r="135" spans="1:8" ht="14.25" customHeight="1">
      <c r="A135" s="1"/>
      <c r="H135" s="1"/>
    </row>
    <row r="136" spans="1:8" ht="14.25" customHeight="1">
      <c r="A136" s="1"/>
      <c r="H136" s="1"/>
    </row>
    <row r="137" spans="1:8" ht="14.25" customHeight="1">
      <c r="A137" s="1"/>
      <c r="H137" s="1"/>
    </row>
    <row r="138" spans="1:8" ht="14.25" customHeight="1">
      <c r="A138" s="1"/>
      <c r="H138" s="1"/>
    </row>
    <row r="139" spans="1:8" ht="14.25" customHeight="1">
      <c r="A139" s="1"/>
      <c r="H139" s="1"/>
    </row>
    <row r="140" spans="1:8" ht="14.25" customHeight="1">
      <c r="A140" s="1"/>
      <c r="H140" s="1"/>
    </row>
    <row r="141" spans="1:8" ht="14.25" customHeight="1">
      <c r="A141" s="1"/>
      <c r="H141" s="1"/>
    </row>
    <row r="142" spans="1:8" ht="14.25" customHeight="1">
      <c r="A142" s="1"/>
      <c r="H142" s="1"/>
    </row>
    <row r="143" spans="1:8" ht="14.25" customHeight="1">
      <c r="A143" s="1"/>
      <c r="H143" s="1"/>
    </row>
    <row r="144" spans="1:8" ht="14.25" customHeight="1">
      <c r="A144" s="1"/>
      <c r="H144" s="1"/>
    </row>
    <row r="145" spans="1:8" ht="14.25" customHeight="1">
      <c r="A145" s="1"/>
      <c r="H145" s="1"/>
    </row>
    <row r="146" spans="1:8" ht="14.25" customHeight="1">
      <c r="A146" s="1"/>
      <c r="H146" s="1"/>
    </row>
    <row r="147" spans="1:8" ht="14.1" customHeight="1">
      <c r="A147" s="1"/>
      <c r="H147" s="1"/>
    </row>
    <row r="148" spans="1:8" ht="14.1" customHeight="1">
      <c r="A148" s="1"/>
      <c r="H148" s="1"/>
    </row>
    <row r="149" spans="1:8" ht="14.1" customHeight="1">
      <c r="A149" s="1"/>
      <c r="H149" s="1"/>
    </row>
    <row r="150" spans="1:8" ht="14.1" customHeight="1">
      <c r="A150" s="1"/>
      <c r="H150" s="1"/>
    </row>
    <row r="151" spans="1:8" ht="14.1" customHeight="1">
      <c r="A151" s="1"/>
      <c r="H151" s="1"/>
    </row>
    <row r="152" spans="1:8" ht="14.1" customHeight="1">
      <c r="A152" s="1"/>
      <c r="H152" s="1"/>
    </row>
    <row r="153" spans="1:8" ht="14.1" customHeight="1">
      <c r="A153" s="1"/>
      <c r="H153" s="1"/>
    </row>
    <row r="154" spans="1:8" ht="14.1" customHeight="1">
      <c r="A154" s="1"/>
      <c r="H154" s="1"/>
    </row>
    <row r="155" spans="1:8" ht="14.1" customHeight="1">
      <c r="A155" s="1"/>
      <c r="H155" s="1"/>
    </row>
    <row r="156" spans="1:8" ht="14.1" customHeight="1">
      <c r="A156" s="1"/>
      <c r="H156" s="1"/>
    </row>
    <row r="157" spans="1:8" ht="14.1" customHeight="1">
      <c r="A157" s="1"/>
      <c r="H157" s="1"/>
    </row>
    <row r="158" spans="1:8" ht="14.1" customHeight="1">
      <c r="A158" s="1"/>
      <c r="H158" s="1"/>
    </row>
    <row r="159" spans="1:8" ht="14.1" customHeight="1">
      <c r="A159" s="1"/>
      <c r="H159" s="1"/>
    </row>
    <row r="160" spans="1:8" ht="14.1" customHeight="1">
      <c r="A160" s="1"/>
      <c r="H160" s="1"/>
    </row>
    <row r="161" spans="1:8" ht="14.1" customHeight="1">
      <c r="A161" s="1"/>
      <c r="H161" s="1"/>
    </row>
    <row r="162" spans="1:8" ht="14.1" customHeight="1">
      <c r="A162" s="1"/>
      <c r="H162" s="1"/>
    </row>
    <row r="163" spans="1:8" ht="14.1" customHeight="1">
      <c r="A163" s="1"/>
      <c r="H163" s="1"/>
    </row>
    <row r="164" spans="1:8" ht="14.1" customHeight="1">
      <c r="A164" s="1"/>
      <c r="H164" s="1"/>
    </row>
    <row r="165" spans="1:8" ht="14.1" customHeight="1">
      <c r="A165" s="1"/>
      <c r="H165" s="1"/>
    </row>
    <row r="166" spans="1:8" ht="14.1" customHeight="1">
      <c r="A166" s="1"/>
      <c r="H166" s="1"/>
    </row>
    <row r="167" spans="1:8" ht="14.1" customHeight="1">
      <c r="A167" s="1"/>
      <c r="H167" s="1"/>
    </row>
    <row r="168" spans="1:8" ht="14.1" customHeight="1">
      <c r="A168" s="1"/>
      <c r="H168" s="1"/>
    </row>
    <row r="169" spans="1:8" ht="14.1" customHeight="1">
      <c r="A169" s="1"/>
      <c r="H169" s="1"/>
    </row>
    <row r="170" spans="1:8" ht="14.1" customHeight="1">
      <c r="A170" s="1"/>
      <c r="H170" s="1"/>
    </row>
    <row r="171" spans="1:8" ht="14.1" customHeight="1">
      <c r="A171" s="1"/>
      <c r="H171" s="1"/>
    </row>
    <row r="172" spans="1:8" ht="14.1" customHeight="1">
      <c r="A172" s="1"/>
      <c r="H172" s="1"/>
    </row>
    <row r="173" spans="1:8" ht="14.1" customHeight="1">
      <c r="A173" s="1"/>
      <c r="H173" s="1"/>
    </row>
    <row r="174" spans="1:8" ht="14.1" customHeight="1">
      <c r="A174" s="1"/>
      <c r="H174" s="1"/>
    </row>
    <row r="175" spans="1:8" ht="14.1" customHeight="1">
      <c r="A175" s="1"/>
      <c r="H175" s="1"/>
    </row>
    <row r="176" spans="1:8" ht="14.1" customHeight="1">
      <c r="A176" s="1"/>
      <c r="H176" s="1"/>
    </row>
    <row r="177" spans="1:12" ht="14.1" customHeight="1">
      <c r="A177" s="1"/>
      <c r="H177" s="1"/>
    </row>
    <row r="178" spans="1:12" ht="14.1" customHeight="1">
      <c r="A178" s="1"/>
      <c r="H178" s="1"/>
    </row>
    <row r="179" spans="1:12" ht="14.1" customHeight="1">
      <c r="A179" s="1"/>
      <c r="H179" s="1"/>
    </row>
    <row r="180" spans="1:12" ht="14.1" customHeight="1">
      <c r="A180" s="1"/>
      <c r="H180" s="1"/>
    </row>
    <row r="181" spans="1:12" ht="14.1" customHeight="1">
      <c r="A181" s="1"/>
      <c r="H181" s="1"/>
    </row>
    <row r="182" spans="1:12" ht="14.1" customHeight="1">
      <c r="A182" s="1"/>
      <c r="H182" s="1"/>
      <c r="L182" s="65"/>
    </row>
    <row r="183" spans="1:12" ht="14.1" customHeight="1">
      <c r="A183" s="1"/>
      <c r="H183" s="1"/>
      <c r="L183" s="65"/>
    </row>
    <row r="184" spans="1:12" ht="14.1" customHeight="1">
      <c r="A184" s="1"/>
      <c r="H184" s="1"/>
      <c r="L184" s="65"/>
    </row>
    <row r="185" spans="1:12" ht="14.1" customHeight="1">
      <c r="A185" s="1"/>
      <c r="H185" s="1"/>
      <c r="L185" s="65"/>
    </row>
    <row r="186" spans="1:12" ht="14.1" customHeight="1">
      <c r="A186" s="1"/>
      <c r="H186" s="1"/>
      <c r="L186" s="65"/>
    </row>
    <row r="187" spans="1:12" ht="14.1" customHeight="1">
      <c r="A187" s="1"/>
      <c r="H187" s="1"/>
    </row>
    <row r="188" spans="1:12" ht="14.1" customHeight="1">
      <c r="A188" s="1"/>
      <c r="H188" s="1"/>
    </row>
    <row r="189" spans="1:12" ht="14.1" customHeight="1">
      <c r="A189" s="1"/>
      <c r="H189" s="1"/>
    </row>
    <row r="190" spans="1:12" ht="14.1" customHeight="1">
      <c r="A190" s="1"/>
      <c r="H190" s="1"/>
    </row>
    <row r="191" spans="1:12" ht="14.1" customHeight="1">
      <c r="A191" s="1"/>
      <c r="H191" s="1"/>
    </row>
    <row r="192" spans="1:12" ht="14.1" customHeight="1">
      <c r="A192" s="1"/>
      <c r="H192" s="1"/>
    </row>
    <row r="193" spans="1:12" ht="14.1" customHeight="1">
      <c r="A193" s="1"/>
      <c r="H193" s="1"/>
    </row>
    <row r="194" spans="1:12" ht="14.1" customHeight="1">
      <c r="A194" s="1"/>
      <c r="H194" s="1"/>
    </row>
    <row r="195" spans="1:12" ht="14.1" customHeight="1">
      <c r="A195" s="1"/>
      <c r="H195" s="1"/>
    </row>
    <row r="196" spans="1:12" ht="14.1" customHeight="1">
      <c r="A196" s="1"/>
      <c r="H196" s="1"/>
    </row>
    <row r="197" spans="1:12" ht="14.1" customHeight="1">
      <c r="A197" s="1"/>
      <c r="H197" s="1"/>
    </row>
    <row r="198" spans="1:12" ht="14.1" customHeight="1">
      <c r="A198" s="1"/>
      <c r="H198" s="1"/>
    </row>
    <row r="199" spans="1:12" ht="14.1" customHeight="1">
      <c r="A199" s="1"/>
      <c r="H199" s="1"/>
    </row>
    <row r="200" spans="1:12" ht="14.1" customHeight="1">
      <c r="A200" s="1"/>
      <c r="H200" s="1"/>
    </row>
    <row r="201" spans="1:12" ht="14.1" customHeight="1">
      <c r="A201" s="1"/>
      <c r="H201" s="1"/>
    </row>
    <row r="202" spans="1:12" ht="14.1" customHeight="1">
      <c r="A202" s="1"/>
      <c r="H202" s="1"/>
      <c r="L202" s="65"/>
    </row>
    <row r="203" spans="1:12" ht="14.1" customHeight="1">
      <c r="A203" s="1"/>
      <c r="H203" s="1"/>
      <c r="L203" s="65"/>
    </row>
    <row r="204" spans="1:12" ht="14.1" customHeight="1">
      <c r="A204" s="1"/>
      <c r="H204" s="1"/>
      <c r="L204" s="65"/>
    </row>
    <row r="205" spans="1:12" ht="14.1" customHeight="1">
      <c r="A205" s="1"/>
      <c r="H205" s="1"/>
    </row>
    <row r="206" spans="1:12" ht="14.1" customHeight="1">
      <c r="A206" s="1"/>
      <c r="H206" s="1"/>
    </row>
    <row r="207" spans="1:12" ht="14.1" customHeight="1">
      <c r="A207" s="1"/>
      <c r="H207" s="1"/>
    </row>
    <row r="208" spans="1:12" ht="14.1" customHeight="1">
      <c r="A208" s="1"/>
      <c r="H208" s="1"/>
    </row>
    <row r="209" spans="1:8" ht="14.1" customHeight="1">
      <c r="A209" s="1"/>
      <c r="H209" s="1"/>
    </row>
    <row r="210" spans="1:8" ht="14.1" customHeight="1">
      <c r="A210" s="1"/>
      <c r="H210" s="1"/>
    </row>
    <row r="211" spans="1:8" ht="14.1" customHeight="1">
      <c r="A211" s="1"/>
      <c r="H211" s="1"/>
    </row>
    <row r="212" spans="1:8" ht="14.1" customHeight="1">
      <c r="A212" s="1"/>
      <c r="H212" s="1"/>
    </row>
    <row r="213" spans="1:8" ht="14.1" customHeight="1">
      <c r="A213" s="1"/>
      <c r="H213" s="1"/>
    </row>
    <row r="214" spans="1:8" ht="14.1" customHeight="1">
      <c r="A214" s="1"/>
      <c r="H214" s="1"/>
    </row>
    <row r="215" spans="1:8" ht="14.1" customHeight="1">
      <c r="A215" s="1"/>
      <c r="H215" s="1"/>
    </row>
    <row r="216" spans="1:8" ht="14.1" customHeight="1">
      <c r="A216" s="1"/>
      <c r="H216" s="1"/>
    </row>
    <row r="217" spans="1:8" ht="14.1" customHeight="1">
      <c r="A217" s="1"/>
      <c r="H217" s="1"/>
    </row>
    <row r="218" spans="1:8" ht="14.1" customHeight="1">
      <c r="A218" s="1"/>
      <c r="H218" s="1"/>
    </row>
    <row r="219" spans="1:8" ht="14.1" customHeight="1">
      <c r="A219" s="1"/>
      <c r="H219" s="1"/>
    </row>
    <row r="220" spans="1:8" ht="14.1" customHeight="1">
      <c r="A220" s="1"/>
      <c r="H220" s="1"/>
    </row>
    <row r="221" spans="1:8" ht="14.1" customHeight="1">
      <c r="A221" s="1"/>
      <c r="H221" s="1"/>
    </row>
    <row r="222" spans="1:8" ht="14.1" customHeight="1">
      <c r="A222" s="1"/>
      <c r="H222" s="1"/>
    </row>
    <row r="223" spans="1:8" ht="14.1" customHeight="1">
      <c r="A223" s="1"/>
      <c r="H223" s="1"/>
    </row>
    <row r="224" spans="1:8" ht="14.1" customHeight="1">
      <c r="A224" s="1"/>
      <c r="H224" s="1"/>
    </row>
    <row r="225" spans="1:8" ht="15" customHeight="1">
      <c r="A225" s="1"/>
      <c r="H225" s="1"/>
    </row>
    <row r="226" spans="1:8" ht="15" customHeight="1">
      <c r="A226" s="1"/>
      <c r="H226" s="1"/>
    </row>
    <row r="227" spans="1:8" ht="14.1" customHeight="1">
      <c r="A227" s="1"/>
      <c r="H227" s="1"/>
    </row>
    <row r="228" spans="1:8" ht="14.1" customHeight="1">
      <c r="A228" s="1"/>
      <c r="H228" s="1"/>
    </row>
    <row r="229" spans="1:8" ht="14.1" customHeight="1">
      <c r="A229" s="1"/>
      <c r="H229" s="1"/>
    </row>
    <row r="230" spans="1:8" ht="14.1" customHeight="1">
      <c r="A230" s="1"/>
      <c r="H230" s="1"/>
    </row>
    <row r="231" spans="1:8" ht="14.1" customHeight="1">
      <c r="A231" s="1"/>
      <c r="H231" s="1"/>
    </row>
    <row r="232" spans="1:8" ht="14.1" customHeight="1">
      <c r="A232" s="1"/>
      <c r="H232" s="1"/>
    </row>
    <row r="233" spans="1:8" ht="14.1" customHeight="1">
      <c r="A233" s="1"/>
      <c r="H233" s="1"/>
    </row>
    <row r="234" spans="1:8" ht="14.1" customHeight="1">
      <c r="A234" s="1"/>
      <c r="H234" s="1"/>
    </row>
    <row r="235" spans="1:8" ht="14.1" customHeight="1">
      <c r="A235" s="1"/>
      <c r="H235" s="1"/>
    </row>
    <row r="236" spans="1:8" ht="14.1" customHeight="1">
      <c r="A236" s="1"/>
      <c r="H236" s="1"/>
    </row>
    <row r="237" spans="1:8" ht="14.1" customHeight="1">
      <c r="A237" s="1"/>
      <c r="H237" s="1"/>
    </row>
    <row r="238" spans="1:8" ht="14.1" customHeight="1">
      <c r="A238" s="1"/>
      <c r="H238" s="1"/>
    </row>
    <row r="239" spans="1:8" ht="14.1" customHeight="1">
      <c r="A239" s="1"/>
      <c r="H239" s="1"/>
    </row>
    <row r="240" spans="1:8" ht="14.1" customHeight="1">
      <c r="A240" s="1"/>
      <c r="H240" s="1"/>
    </row>
    <row r="241" spans="1:8" ht="14.1" customHeight="1">
      <c r="A241" s="1"/>
      <c r="H241" s="1"/>
    </row>
    <row r="242" spans="1:8" ht="14.1" customHeight="1">
      <c r="A242" s="1"/>
      <c r="H242" s="1"/>
    </row>
    <row r="243" spans="1:8" ht="14.1" customHeight="1">
      <c r="A243" s="1"/>
      <c r="H243" s="1"/>
    </row>
    <row r="244" spans="1:8" ht="14.1" customHeight="1">
      <c r="A244" s="1"/>
      <c r="H244" s="1"/>
    </row>
    <row r="245" spans="1:8" ht="14.1" customHeight="1">
      <c r="A245" s="1"/>
      <c r="H245" s="1"/>
    </row>
    <row r="246" spans="1:8" ht="14.1" customHeight="1">
      <c r="A246" s="1"/>
      <c r="H246" s="1"/>
    </row>
    <row r="247" spans="1:8" ht="14.1" customHeight="1">
      <c r="A247" s="1"/>
      <c r="H247" s="1"/>
    </row>
    <row r="248" spans="1:8" ht="14.1" customHeight="1">
      <c r="A248" s="1"/>
      <c r="H248" s="1"/>
    </row>
    <row r="249" spans="1:8" ht="14.1" customHeight="1">
      <c r="A249" s="1"/>
      <c r="H249" s="1"/>
    </row>
    <row r="250" spans="1:8" ht="14.1" customHeight="1">
      <c r="A250" s="1"/>
      <c r="H250" s="1"/>
    </row>
    <row r="251" spans="1:8" ht="14.1" customHeight="1">
      <c r="A251" s="1"/>
      <c r="H251" s="1"/>
    </row>
    <row r="252" spans="1:8" ht="14.1" customHeight="1">
      <c r="A252" s="1"/>
      <c r="H252" s="1"/>
    </row>
    <row r="253" spans="1:8" ht="14.1" customHeight="1">
      <c r="A253" s="1"/>
      <c r="H253" s="1"/>
    </row>
    <row r="254" spans="1:8" ht="14.1" customHeight="1">
      <c r="A254" s="1"/>
      <c r="H254" s="1"/>
    </row>
    <row r="255" spans="1:8" ht="14.1" customHeight="1">
      <c r="A255" s="1"/>
      <c r="H255" s="1"/>
    </row>
    <row r="256" spans="1:8" ht="14.1" customHeight="1">
      <c r="A256" s="1"/>
      <c r="H256" s="1"/>
    </row>
    <row r="257" spans="1:8" ht="14.1" customHeight="1">
      <c r="A257" s="1"/>
      <c r="H257" s="1"/>
    </row>
    <row r="258" spans="1:8" ht="14.1" customHeight="1">
      <c r="A258" s="1"/>
      <c r="H258" s="1"/>
    </row>
    <row r="259" spans="1:8" ht="14.1" customHeight="1">
      <c r="A259" s="1"/>
      <c r="H259" s="1"/>
    </row>
    <row r="260" spans="1:8" ht="14.1" customHeight="1">
      <c r="A260" s="1"/>
      <c r="H260" s="1"/>
    </row>
    <row r="261" spans="1:8" ht="14.1" customHeight="1">
      <c r="A261" s="1"/>
      <c r="H261" s="1"/>
    </row>
    <row r="262" spans="1:8" ht="14.1" customHeight="1">
      <c r="A262" s="1"/>
      <c r="H262" s="1"/>
    </row>
    <row r="263" spans="1:8" ht="14.1" customHeight="1">
      <c r="A263" s="1"/>
      <c r="H263" s="1"/>
    </row>
    <row r="264" spans="1:8" ht="14.1" customHeight="1">
      <c r="A264" s="1"/>
      <c r="H264" s="1"/>
    </row>
    <row r="265" spans="1:8" ht="14.1" customHeight="1">
      <c r="A265" s="1"/>
      <c r="H265" s="1"/>
    </row>
    <row r="266" spans="1:8" ht="14.1" customHeight="1">
      <c r="A266" s="1"/>
      <c r="H266" s="1"/>
    </row>
    <row r="267" spans="1:8" ht="14.1" customHeight="1">
      <c r="A267" s="1"/>
      <c r="H267" s="1"/>
    </row>
    <row r="268" spans="1:8" ht="14.1" customHeight="1">
      <c r="A268" s="1"/>
      <c r="H268" s="1"/>
    </row>
    <row r="269" spans="1:8" ht="14.1" customHeight="1">
      <c r="A269" s="1"/>
      <c r="H269" s="1"/>
    </row>
    <row r="270" spans="1:8" ht="14.1" customHeight="1">
      <c r="A270" s="1"/>
      <c r="H270" s="1"/>
    </row>
    <row r="271" spans="1:8" ht="14.1" customHeight="1">
      <c r="A271" s="1"/>
      <c r="H271" s="1"/>
    </row>
    <row r="272" spans="1:8" ht="14.1" customHeight="1">
      <c r="A272" s="1"/>
      <c r="H272" s="1"/>
    </row>
    <row r="273" spans="1:8" ht="14.1" customHeight="1">
      <c r="A273" s="1"/>
      <c r="H273" s="1"/>
    </row>
    <row r="274" spans="1:8" ht="14.1" customHeight="1">
      <c r="A274" s="1"/>
      <c r="H274" s="1"/>
    </row>
    <row r="275" spans="1:8" ht="14.1" customHeight="1">
      <c r="A275" s="1"/>
      <c r="H275" s="1"/>
    </row>
    <row r="276" spans="1:8" ht="14.1" customHeight="1">
      <c r="A276" s="1"/>
      <c r="H276" s="1"/>
    </row>
    <row r="277" spans="1:8" ht="14.1" customHeight="1">
      <c r="A277" s="1"/>
      <c r="H277" s="1"/>
    </row>
    <row r="278" spans="1:8" ht="14.1" customHeight="1">
      <c r="A278" s="1"/>
      <c r="H278" s="1"/>
    </row>
    <row r="279" spans="1:8" ht="14.1" customHeight="1">
      <c r="A279" s="1"/>
      <c r="H279" s="1"/>
    </row>
    <row r="280" spans="1:8" ht="14.1" customHeight="1">
      <c r="A280" s="1"/>
      <c r="H280" s="1"/>
    </row>
    <row r="281" spans="1:8" ht="14.1" customHeight="1">
      <c r="A281" s="1"/>
      <c r="H281" s="1"/>
    </row>
    <row r="282" spans="1:8" ht="14.1" customHeight="1">
      <c r="A282" s="1"/>
      <c r="H282" s="1"/>
    </row>
    <row r="283" spans="1:8" ht="14.1" customHeight="1">
      <c r="A283" s="1"/>
      <c r="H283" s="1"/>
    </row>
    <row r="284" spans="1:8" ht="14.1" customHeight="1">
      <c r="A284" s="1"/>
      <c r="H284" s="1"/>
    </row>
    <row r="285" spans="1:8" ht="14.1" customHeight="1">
      <c r="A285" s="1"/>
      <c r="H285" s="1"/>
    </row>
    <row r="286" spans="1:8" ht="14.1" customHeight="1">
      <c r="A286" s="1"/>
      <c r="H286" s="1"/>
    </row>
    <row r="287" spans="1:8" ht="14.1" customHeight="1">
      <c r="A287" s="1"/>
      <c r="H287" s="1"/>
    </row>
    <row r="288" spans="1:8" ht="14.1" customHeight="1">
      <c r="A288" s="1"/>
      <c r="H288" s="1"/>
    </row>
    <row r="289" spans="1:8" ht="14.1" customHeight="1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 ht="15.75" customHeight="1">
      <c r="A305" s="1"/>
      <c r="H305" s="1"/>
    </row>
    <row r="306" spans="1:8" ht="15.75" customHeight="1">
      <c r="A306" s="1"/>
      <c r="H306" s="1"/>
    </row>
    <row r="307" spans="1:8" ht="15.75" customHeight="1">
      <c r="A307" s="1"/>
      <c r="H307" s="1"/>
    </row>
    <row r="308" spans="1:8" ht="15" customHeight="1">
      <c r="A308" s="1"/>
      <c r="H308" s="1"/>
    </row>
    <row r="309" spans="1:8" ht="15" customHeight="1">
      <c r="A309" s="1"/>
      <c r="H309" s="1"/>
    </row>
    <row r="310" spans="1:8" ht="15" customHeight="1">
      <c r="A310" s="1"/>
      <c r="H310" s="1"/>
    </row>
    <row r="311" spans="1:8" ht="15" customHeight="1">
      <c r="A311" s="1"/>
      <c r="H311" s="1"/>
    </row>
    <row r="312" spans="1:8" ht="15" customHeight="1">
      <c r="A312" s="1"/>
      <c r="H312" s="1"/>
    </row>
    <row r="313" spans="1:8" ht="15" customHeight="1">
      <c r="A313" s="1"/>
      <c r="H313" s="1"/>
    </row>
    <row r="314" spans="1:8" ht="15" customHeight="1">
      <c r="A314" s="1"/>
      <c r="H314" s="1"/>
    </row>
    <row r="315" spans="1:8" ht="15" customHeight="1">
      <c r="A315" s="1"/>
      <c r="H315" s="1"/>
    </row>
    <row r="316" spans="1:8" ht="15" customHeight="1">
      <c r="A316" s="1"/>
      <c r="H316" s="1"/>
    </row>
    <row r="317" spans="1:8" ht="15" customHeight="1">
      <c r="A317" s="1"/>
      <c r="H317" s="1"/>
    </row>
    <row r="318" spans="1:8" ht="15" customHeight="1">
      <c r="A318" s="1"/>
      <c r="H318" s="1"/>
    </row>
    <row r="319" spans="1:8" ht="15" customHeight="1">
      <c r="A319" s="1"/>
      <c r="H319" s="1"/>
    </row>
    <row r="320" spans="1:8" ht="15" customHeight="1">
      <c r="A320" s="1"/>
      <c r="H320" s="1"/>
    </row>
    <row r="321" spans="1:8" ht="15" customHeight="1">
      <c r="A321" s="1"/>
      <c r="H321" s="1"/>
    </row>
    <row r="322" spans="1:8" ht="15" customHeight="1">
      <c r="A322" s="1"/>
      <c r="H322" s="1"/>
    </row>
    <row r="323" spans="1:8" ht="15" customHeight="1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12">
      <c r="A337" s="1"/>
      <c r="H337" s="1"/>
    </row>
    <row r="338" spans="1:12">
      <c r="A338" s="1"/>
      <c r="H338" s="1"/>
      <c r="L338" s="65"/>
    </row>
    <row r="339" spans="1:12">
      <c r="A339" s="1"/>
      <c r="H339" s="1"/>
      <c r="L339" s="65"/>
    </row>
    <row r="340" spans="1:12">
      <c r="A340" s="1"/>
      <c r="H340" s="1"/>
      <c r="L340" s="65"/>
    </row>
    <row r="341" spans="1:12">
      <c r="A341" s="1"/>
      <c r="H341" s="1"/>
      <c r="L341" s="65"/>
    </row>
    <row r="342" spans="1:12">
      <c r="A342" s="1"/>
      <c r="H342" s="1"/>
      <c r="L342" s="65"/>
    </row>
    <row r="343" spans="1:12">
      <c r="A343" s="1"/>
      <c r="H343" s="1"/>
      <c r="L343" s="65"/>
    </row>
    <row r="344" spans="1:12">
      <c r="A344" s="1"/>
      <c r="H344" s="1"/>
      <c r="L344" s="65"/>
    </row>
    <row r="345" spans="1:12">
      <c r="A345" s="1"/>
      <c r="H345" s="1"/>
      <c r="L345" s="65"/>
    </row>
    <row r="346" spans="1:12">
      <c r="A346" s="1"/>
      <c r="H346" s="1"/>
      <c r="L346" s="65"/>
    </row>
    <row r="347" spans="1:12">
      <c r="A347" s="1"/>
      <c r="H347" s="1"/>
    </row>
    <row r="348" spans="1:12">
      <c r="A348" s="1"/>
      <c r="H348" s="1"/>
    </row>
    <row r="349" spans="1:12">
      <c r="A349" s="1"/>
      <c r="H349" s="1"/>
    </row>
    <row r="350" spans="1:12">
      <c r="A350" s="1"/>
      <c r="H350" s="1"/>
    </row>
    <row r="351" spans="1:12">
      <c r="A351" s="1"/>
      <c r="H351" s="1"/>
    </row>
    <row r="352" spans="1:12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</sheetData>
  <mergeCells count="5">
    <mergeCell ref="C1:K2"/>
    <mergeCell ref="D9:K9"/>
    <mergeCell ref="D18:K18"/>
    <mergeCell ref="D28:K28"/>
    <mergeCell ref="D31:K31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214"/>
  <sheetViews>
    <sheetView view="pageBreakPreview" zoomScale="140" zoomScaleSheetLayoutView="140" workbookViewId="0">
      <selection activeCell="J18" sqref="J18"/>
    </sheetView>
  </sheetViews>
  <sheetFormatPr defaultColWidth="17.85546875" defaultRowHeight="15"/>
  <cols>
    <col min="1" max="1" width="4.85546875" style="5" customWidth="1"/>
    <col min="2" max="2" width="23" style="12" customWidth="1"/>
    <col min="3" max="3" width="7.85546875" style="12" customWidth="1"/>
    <col min="4" max="4" width="8.42578125" style="12" customWidth="1"/>
    <col min="5" max="5" width="6.5703125" style="12" customWidth="1"/>
    <col min="6" max="6" width="9.85546875" style="12" customWidth="1"/>
    <col min="7" max="7" width="7" style="12" customWidth="1"/>
    <col min="8" max="8" width="1.28515625" style="12" customWidth="1"/>
    <col min="9" max="9" width="8.7109375" style="4" customWidth="1"/>
    <col min="10" max="10" width="10.5703125" style="13" customWidth="1"/>
    <col min="11" max="11" width="4.85546875" style="14" customWidth="1"/>
    <col min="12" max="250" width="9.140625" style="12" customWidth="1"/>
    <col min="251" max="251" width="5.7109375" style="12" customWidth="1"/>
    <col min="252" max="255" width="9.140625" style="12" hidden="1" customWidth="1"/>
    <col min="256" max="16384" width="17.85546875" style="12"/>
  </cols>
  <sheetData>
    <row r="1" spans="1:11" ht="15" customHeight="1">
      <c r="A1" s="194" t="s">
        <v>5</v>
      </c>
      <c r="B1" s="194"/>
      <c r="C1" s="193" t="s">
        <v>127</v>
      </c>
      <c r="D1" s="193"/>
      <c r="E1" s="193"/>
      <c r="F1" s="193"/>
      <c r="G1" s="193"/>
      <c r="H1" s="193"/>
      <c r="I1" s="193"/>
      <c r="J1" s="193"/>
      <c r="K1" s="193"/>
    </row>
    <row r="2" spans="1:11" ht="15" customHeight="1">
      <c r="C2" s="193"/>
      <c r="D2" s="193"/>
      <c r="E2" s="193"/>
      <c r="F2" s="193"/>
      <c r="G2" s="193"/>
      <c r="H2" s="193"/>
      <c r="I2" s="193"/>
      <c r="J2" s="193"/>
      <c r="K2" s="193"/>
    </row>
    <row r="3" spans="1:11" ht="29.25" customHeight="1">
      <c r="C3" s="193"/>
      <c r="D3" s="193"/>
      <c r="E3" s="193"/>
      <c r="F3" s="193"/>
      <c r="G3" s="193"/>
      <c r="H3" s="193"/>
      <c r="I3" s="193"/>
      <c r="J3" s="193"/>
      <c r="K3" s="193"/>
    </row>
    <row r="4" spans="1:11" ht="15.75">
      <c r="D4" s="17" t="s">
        <v>19</v>
      </c>
      <c r="H4" s="29"/>
    </row>
    <row r="5" spans="1:11" ht="15" customHeight="1">
      <c r="F5" s="15"/>
    </row>
    <row r="6" spans="1:11" ht="15" customHeight="1">
      <c r="A6" s="18" t="s">
        <v>18</v>
      </c>
      <c r="B6" s="195" t="s">
        <v>20</v>
      </c>
      <c r="C6" s="195"/>
      <c r="D6" s="195"/>
      <c r="E6" s="196" t="s">
        <v>21</v>
      </c>
      <c r="F6" s="196"/>
      <c r="G6" s="196"/>
      <c r="H6" s="196"/>
      <c r="I6" s="19"/>
      <c r="J6" s="197" t="s">
        <v>15</v>
      </c>
      <c r="K6" s="197"/>
    </row>
    <row r="7" spans="1:11" ht="15.75">
      <c r="A7" s="10"/>
      <c r="B7" s="55" t="s">
        <v>81</v>
      </c>
      <c r="C7" s="1"/>
    </row>
    <row r="8" spans="1:11" ht="15.75">
      <c r="A8" s="63">
        <v>1</v>
      </c>
      <c r="B8" s="165" t="s">
        <v>89</v>
      </c>
      <c r="C8" s="65"/>
      <c r="D8" s="66"/>
      <c r="E8" s="66"/>
      <c r="F8" s="66"/>
      <c r="G8" s="66"/>
      <c r="H8" s="66"/>
      <c r="I8" s="67"/>
      <c r="J8" s="68"/>
      <c r="K8" s="69"/>
    </row>
    <row r="9" spans="1:11" ht="15.75">
      <c r="A9" s="63"/>
      <c r="B9" s="64" t="s">
        <v>128</v>
      </c>
      <c r="C9" s="65"/>
      <c r="D9" s="66"/>
      <c r="E9" s="66" t="s">
        <v>144</v>
      </c>
      <c r="F9" s="66"/>
      <c r="G9" s="66"/>
      <c r="H9" s="66"/>
      <c r="I9" s="67"/>
      <c r="J9" s="68">
        <f>1*2*(10+7)*6</f>
        <v>204</v>
      </c>
      <c r="K9" s="69" t="s">
        <v>10</v>
      </c>
    </row>
    <row r="10" spans="1:11" ht="15.75">
      <c r="A10" s="63"/>
      <c r="B10" s="64" t="s">
        <v>113</v>
      </c>
      <c r="C10" s="65"/>
      <c r="D10" s="66"/>
      <c r="E10" s="66" t="s">
        <v>115</v>
      </c>
      <c r="F10" s="66"/>
      <c r="G10" s="66"/>
      <c r="H10" s="66"/>
      <c r="I10" s="67"/>
      <c r="J10" s="68">
        <v>70</v>
      </c>
      <c r="K10" s="69" t="s">
        <v>10</v>
      </c>
    </row>
    <row r="11" spans="1:11" ht="15.75">
      <c r="A11" s="63"/>
      <c r="B11" s="64"/>
      <c r="C11" s="65"/>
      <c r="D11" s="66"/>
      <c r="E11" s="66"/>
      <c r="F11" s="66"/>
      <c r="G11" s="66"/>
      <c r="H11" s="66"/>
      <c r="I11" s="67"/>
      <c r="J11" s="163">
        <f>SUM(J9:J10)</f>
        <v>274</v>
      </c>
      <c r="K11" s="164" t="s">
        <v>10</v>
      </c>
    </row>
    <row r="12" spans="1:11" ht="15.75">
      <c r="A12" s="63"/>
      <c r="B12" s="64"/>
      <c r="C12" s="65"/>
      <c r="D12" s="66"/>
      <c r="E12" s="66"/>
      <c r="F12" s="66"/>
      <c r="G12" s="66"/>
      <c r="H12" s="66"/>
      <c r="I12" s="67"/>
      <c r="J12" s="169"/>
      <c r="K12" s="168"/>
    </row>
    <row r="13" spans="1:11" ht="15.75">
      <c r="A13" s="63"/>
      <c r="B13" s="64" t="s">
        <v>71</v>
      </c>
      <c r="C13" s="65"/>
      <c r="D13" s="66"/>
      <c r="E13" s="66"/>
      <c r="F13" s="66"/>
      <c r="G13" s="66"/>
      <c r="H13" s="66"/>
      <c r="I13" s="67"/>
      <c r="J13" s="169"/>
      <c r="K13" s="168"/>
    </row>
    <row r="14" spans="1:11" ht="15.75">
      <c r="A14" s="63"/>
      <c r="B14" s="64" t="s">
        <v>74</v>
      </c>
      <c r="C14" s="65"/>
      <c r="D14" s="66"/>
      <c r="E14" s="66" t="s">
        <v>145</v>
      </c>
      <c r="F14" s="66"/>
      <c r="G14" s="66"/>
      <c r="H14" s="66"/>
      <c r="I14" s="67"/>
      <c r="J14" s="124">
        <f>1*2.5*6</f>
        <v>15</v>
      </c>
      <c r="K14" s="167" t="s">
        <v>10</v>
      </c>
    </row>
    <row r="15" spans="1:11" ht="15.75">
      <c r="A15" s="63"/>
      <c r="B15" s="64"/>
      <c r="C15" s="65"/>
      <c r="D15" s="66"/>
      <c r="E15" s="66"/>
      <c r="F15" s="66"/>
      <c r="G15" s="66"/>
      <c r="H15" s="66"/>
      <c r="I15" s="67"/>
      <c r="J15" s="169">
        <f>SUM(J14:J14)</f>
        <v>15</v>
      </c>
      <c r="K15" s="168" t="s">
        <v>10</v>
      </c>
    </row>
    <row r="16" spans="1:11" ht="15.75">
      <c r="A16" s="63"/>
      <c r="B16" s="64"/>
      <c r="C16" s="65"/>
      <c r="D16" s="66"/>
      <c r="E16" s="66"/>
      <c r="F16" s="66"/>
      <c r="G16" s="66"/>
      <c r="H16" s="66"/>
      <c r="I16" s="67"/>
      <c r="J16" s="169"/>
      <c r="K16" s="168"/>
    </row>
    <row r="17" spans="1:12" ht="15.75">
      <c r="A17" s="63"/>
      <c r="B17" s="64"/>
      <c r="C17" s="65"/>
      <c r="D17" s="66"/>
      <c r="E17" s="66"/>
      <c r="F17" s="66"/>
      <c r="G17" s="66"/>
      <c r="H17" s="66"/>
      <c r="I17" s="67"/>
      <c r="J17" s="169">
        <f>J11-J15</f>
        <v>259</v>
      </c>
      <c r="K17" s="168" t="s">
        <v>10</v>
      </c>
    </row>
    <row r="18" spans="1:12" ht="15.75">
      <c r="A18" s="63"/>
      <c r="B18" s="64"/>
      <c r="C18" s="65"/>
      <c r="D18" s="66"/>
      <c r="E18" s="66"/>
      <c r="F18" s="66"/>
      <c r="G18" s="66"/>
      <c r="H18" s="66"/>
      <c r="I18" s="67"/>
      <c r="J18" s="169"/>
      <c r="K18" s="168"/>
    </row>
    <row r="19" spans="1:12" ht="15.75">
      <c r="A19" s="10">
        <v>2</v>
      </c>
      <c r="B19" s="55" t="s">
        <v>91</v>
      </c>
      <c r="C19" s="1"/>
    </row>
    <row r="20" spans="1:12">
      <c r="E20" s="66" t="s">
        <v>129</v>
      </c>
      <c r="F20" s="66"/>
      <c r="G20" s="66"/>
      <c r="H20" s="66"/>
      <c r="I20" s="67"/>
      <c r="J20" s="13">
        <v>29</v>
      </c>
      <c r="K20" s="14" t="s">
        <v>22</v>
      </c>
    </row>
    <row r="21" spans="1:12">
      <c r="J21" s="163">
        <f>SUM(J20:J20)</f>
        <v>29</v>
      </c>
      <c r="K21" s="164" t="s">
        <v>22</v>
      </c>
    </row>
    <row r="22" spans="1:12" ht="15.75">
      <c r="A22" s="63">
        <v>3</v>
      </c>
      <c r="B22" s="55" t="s">
        <v>92</v>
      </c>
      <c r="C22" s="65"/>
      <c r="D22" s="66"/>
      <c r="E22" s="66"/>
      <c r="F22" s="66"/>
      <c r="G22" s="66"/>
      <c r="H22" s="66"/>
      <c r="I22" s="67"/>
      <c r="J22" s="70"/>
      <c r="K22" s="71"/>
    </row>
    <row r="23" spans="1:12" ht="15.75">
      <c r="A23" s="63"/>
      <c r="B23" s="64"/>
      <c r="C23" s="65"/>
      <c r="D23" s="66"/>
      <c r="E23" s="66" t="s">
        <v>130</v>
      </c>
      <c r="F23" s="66"/>
      <c r="G23" s="66"/>
      <c r="H23" s="66"/>
      <c r="I23" s="67"/>
      <c r="J23" s="68">
        <f>2*6*2.5</f>
        <v>30</v>
      </c>
      <c r="K23" s="69" t="s">
        <v>10</v>
      </c>
    </row>
    <row r="24" spans="1:12" ht="15.75">
      <c r="A24" s="63"/>
      <c r="B24" s="64"/>
      <c r="C24" s="65"/>
      <c r="D24" s="66"/>
      <c r="E24" s="66"/>
      <c r="F24" s="66"/>
      <c r="G24" s="66"/>
      <c r="H24" s="66"/>
      <c r="I24" s="67"/>
      <c r="J24" s="163">
        <f>SUM(J23:J23)</f>
        <v>30</v>
      </c>
      <c r="K24" s="164" t="s">
        <v>10</v>
      </c>
    </row>
    <row r="25" spans="1:12" ht="15.75">
      <c r="A25" s="63"/>
      <c r="B25" s="64"/>
      <c r="C25" s="65"/>
      <c r="D25" s="66"/>
      <c r="E25" s="66"/>
      <c r="F25" s="66"/>
      <c r="G25" s="66"/>
      <c r="H25" s="66"/>
      <c r="I25" s="67"/>
      <c r="J25" s="68"/>
      <c r="K25" s="69"/>
    </row>
    <row r="26" spans="1:12" ht="15.75">
      <c r="A26" s="63">
        <v>4</v>
      </c>
      <c r="B26" s="165" t="s">
        <v>93</v>
      </c>
      <c r="C26" s="65"/>
      <c r="D26" s="66"/>
      <c r="E26" s="66"/>
      <c r="F26" s="66"/>
      <c r="G26" s="66"/>
      <c r="H26" s="66"/>
      <c r="I26" s="67"/>
      <c r="J26" s="68"/>
      <c r="K26" s="69"/>
    </row>
    <row r="27" spans="1:12" ht="15.75">
      <c r="A27" s="63"/>
      <c r="B27" s="165"/>
      <c r="C27" s="65"/>
      <c r="D27" s="66"/>
      <c r="E27" s="66" t="s">
        <v>82</v>
      </c>
      <c r="F27" s="66"/>
      <c r="G27" s="66"/>
      <c r="H27" s="66"/>
      <c r="I27" s="67"/>
      <c r="J27" s="166">
        <v>2</v>
      </c>
      <c r="K27" s="164" t="s">
        <v>3</v>
      </c>
    </row>
    <row r="28" spans="1:12" ht="15" customHeight="1">
      <c r="A28" s="10"/>
      <c r="B28" s="55" t="s">
        <v>76</v>
      </c>
      <c r="C28" s="1"/>
      <c r="L28" s="28"/>
    </row>
    <row r="29" spans="1:12" ht="15" customHeight="1">
      <c r="A29" s="10"/>
      <c r="B29" s="55" t="s">
        <v>77</v>
      </c>
      <c r="C29" s="1"/>
      <c r="L29" s="28"/>
    </row>
    <row r="30" spans="1:12" ht="15" customHeight="1">
      <c r="A30" s="63">
        <v>1</v>
      </c>
      <c r="B30" s="64" t="s">
        <v>114</v>
      </c>
      <c r="C30" s="65"/>
      <c r="D30" s="66"/>
      <c r="E30" s="66"/>
      <c r="F30" s="66"/>
      <c r="G30" s="66"/>
      <c r="H30" s="66"/>
      <c r="I30" s="67"/>
      <c r="J30" s="70"/>
      <c r="K30" s="71"/>
      <c r="L30" s="28"/>
    </row>
    <row r="31" spans="1:12" ht="15" customHeight="1">
      <c r="A31" s="63"/>
      <c r="B31" s="64" t="s">
        <v>131</v>
      </c>
      <c r="C31" s="65"/>
      <c r="D31" s="66"/>
      <c r="E31" s="66" t="s">
        <v>135</v>
      </c>
      <c r="F31" s="66"/>
      <c r="G31" s="66"/>
      <c r="H31" s="66"/>
      <c r="I31" s="67"/>
      <c r="J31" s="68">
        <v>480</v>
      </c>
      <c r="K31" s="69" t="s">
        <v>10</v>
      </c>
      <c r="L31" s="28"/>
    </row>
    <row r="32" spans="1:12" ht="15" customHeight="1">
      <c r="A32" s="63"/>
      <c r="B32" s="64" t="s">
        <v>132</v>
      </c>
      <c r="C32" s="65"/>
      <c r="D32" s="66"/>
      <c r="E32" s="66" t="s">
        <v>136</v>
      </c>
      <c r="F32" s="66"/>
      <c r="G32" s="66"/>
      <c r="H32" s="66"/>
      <c r="I32" s="67"/>
      <c r="J32" s="68">
        <v>132</v>
      </c>
      <c r="K32" s="69" t="s">
        <v>10</v>
      </c>
      <c r="L32" s="28"/>
    </row>
    <row r="33" spans="1:12" ht="15" customHeight="1">
      <c r="A33" s="63"/>
      <c r="B33" s="64" t="s">
        <v>133</v>
      </c>
      <c r="C33" s="65"/>
      <c r="D33" s="66"/>
      <c r="E33" s="66" t="s">
        <v>137</v>
      </c>
      <c r="F33" s="66"/>
      <c r="G33" s="66"/>
      <c r="H33" s="66"/>
      <c r="I33" s="67"/>
      <c r="J33" s="68">
        <v>630</v>
      </c>
      <c r="K33" s="69" t="s">
        <v>10</v>
      </c>
      <c r="L33" s="28"/>
    </row>
    <row r="34" spans="1:12" ht="15" customHeight="1">
      <c r="A34" s="63"/>
      <c r="B34" s="64" t="s">
        <v>134</v>
      </c>
      <c r="C34" s="65"/>
      <c r="D34" s="66"/>
      <c r="E34" s="66" t="s">
        <v>138</v>
      </c>
      <c r="F34" s="66"/>
      <c r="G34" s="66"/>
      <c r="H34" s="66"/>
      <c r="I34" s="67"/>
      <c r="J34" s="68">
        <v>560</v>
      </c>
      <c r="K34" s="69" t="s">
        <v>10</v>
      </c>
      <c r="L34" s="28"/>
    </row>
    <row r="35" spans="1:12" ht="15" customHeight="1">
      <c r="A35" s="63"/>
      <c r="B35" s="64"/>
      <c r="C35" s="65"/>
      <c r="D35" s="66"/>
      <c r="E35" s="66"/>
      <c r="F35" s="66"/>
      <c r="G35" s="66"/>
      <c r="H35" s="66"/>
      <c r="I35" s="67"/>
      <c r="J35" s="70">
        <f>SUM(J31:J34)</f>
        <v>1802</v>
      </c>
      <c r="K35" s="71" t="s">
        <v>10</v>
      </c>
      <c r="L35" s="28"/>
    </row>
    <row r="36" spans="1:12" ht="15" customHeight="1">
      <c r="A36" s="63"/>
      <c r="B36" s="64"/>
      <c r="C36" s="65"/>
      <c r="D36" s="66"/>
      <c r="E36" s="66"/>
      <c r="F36" s="66"/>
      <c r="G36" s="66"/>
      <c r="H36" s="66"/>
      <c r="I36" s="67"/>
      <c r="J36" s="70"/>
      <c r="K36" s="71"/>
      <c r="L36" s="28"/>
    </row>
    <row r="37" spans="1:12" ht="15" customHeight="1">
      <c r="A37" s="63"/>
      <c r="B37" s="64" t="s">
        <v>71</v>
      </c>
      <c r="C37" s="65"/>
      <c r="D37" s="66"/>
      <c r="E37" s="66"/>
      <c r="F37" s="66"/>
      <c r="G37" s="66"/>
      <c r="H37" s="66"/>
      <c r="I37" s="67"/>
      <c r="J37" s="70"/>
      <c r="K37" s="71"/>
      <c r="L37" s="28"/>
    </row>
    <row r="38" spans="1:12" ht="15" customHeight="1">
      <c r="A38" s="63"/>
      <c r="B38" s="64" t="s">
        <v>139</v>
      </c>
      <c r="C38" s="65"/>
      <c r="D38" s="66"/>
      <c r="E38" s="66" t="s">
        <v>141</v>
      </c>
      <c r="F38" s="66"/>
      <c r="G38" s="66"/>
      <c r="H38" s="66"/>
      <c r="I38" s="67"/>
      <c r="J38" s="68">
        <f>10*7*3</f>
        <v>210</v>
      </c>
      <c r="K38" s="69" t="s">
        <v>10</v>
      </c>
      <c r="L38" s="28"/>
    </row>
    <row r="39" spans="1:12" ht="15" customHeight="1">
      <c r="A39" s="63"/>
      <c r="B39" s="64" t="s">
        <v>140</v>
      </c>
      <c r="C39" s="65"/>
      <c r="D39" s="66"/>
      <c r="E39" s="66" t="s">
        <v>142</v>
      </c>
      <c r="F39" s="66"/>
      <c r="G39" s="66"/>
      <c r="H39" s="66"/>
      <c r="I39" s="67"/>
      <c r="J39" s="68">
        <f>20*4*3</f>
        <v>240</v>
      </c>
      <c r="K39" s="69" t="s">
        <v>10</v>
      </c>
      <c r="L39" s="28"/>
    </row>
    <row r="40" spans="1:12" ht="15" customHeight="1">
      <c r="A40" s="63"/>
      <c r="B40" s="64"/>
      <c r="C40" s="65"/>
      <c r="D40" s="66"/>
      <c r="E40" s="66"/>
      <c r="F40" s="66"/>
      <c r="G40" s="66"/>
      <c r="H40" s="66"/>
      <c r="I40" s="67"/>
      <c r="J40" s="68">
        <f>SUM(J38:J39)</f>
        <v>450</v>
      </c>
      <c r="K40" s="69" t="s">
        <v>10</v>
      </c>
      <c r="L40" s="28"/>
    </row>
    <row r="41" spans="1:12" ht="15" customHeight="1">
      <c r="A41" s="63"/>
      <c r="B41" s="64"/>
      <c r="C41" s="65"/>
      <c r="D41" s="66"/>
      <c r="E41" s="66"/>
      <c r="F41" s="66"/>
      <c r="G41" s="66"/>
      <c r="H41" s="66"/>
      <c r="I41" s="67"/>
      <c r="J41" s="68"/>
      <c r="K41" s="69"/>
      <c r="L41" s="28"/>
    </row>
    <row r="42" spans="1:12" ht="15" customHeight="1">
      <c r="A42" s="63"/>
      <c r="B42" s="64"/>
      <c r="C42" s="65"/>
      <c r="D42" s="66"/>
      <c r="E42" s="66"/>
      <c r="F42" s="66"/>
      <c r="G42" s="66"/>
      <c r="H42" s="66"/>
      <c r="I42" s="67"/>
      <c r="J42" s="68">
        <f>J35-J40</f>
        <v>1352</v>
      </c>
      <c r="K42" s="69" t="s">
        <v>10</v>
      </c>
      <c r="L42" s="28"/>
    </row>
    <row r="43" spans="1:12" ht="15" customHeight="1">
      <c r="A43" s="63">
        <v>2</v>
      </c>
      <c r="B43" s="64" t="s">
        <v>116</v>
      </c>
      <c r="C43" s="65"/>
      <c r="D43" s="66"/>
      <c r="E43" s="66"/>
      <c r="F43" s="66"/>
      <c r="G43" s="66"/>
      <c r="H43" s="66"/>
      <c r="I43" s="67"/>
      <c r="J43" s="70"/>
      <c r="K43" s="71"/>
      <c r="L43" s="28"/>
    </row>
    <row r="44" spans="1:12" ht="15" customHeight="1">
      <c r="A44" s="63"/>
      <c r="B44" s="64"/>
      <c r="C44" s="65"/>
      <c r="D44" s="66"/>
      <c r="E44" s="66" t="s">
        <v>143</v>
      </c>
      <c r="F44" s="66"/>
      <c r="G44" s="66"/>
      <c r="H44" s="66"/>
      <c r="I44" s="67"/>
      <c r="J44" s="68">
        <f>J17</f>
        <v>259</v>
      </c>
      <c r="K44" s="69" t="s">
        <v>10</v>
      </c>
      <c r="L44" s="28"/>
    </row>
    <row r="45" spans="1:12" ht="15" customHeight="1"/>
    <row r="46" spans="1:12" ht="15" customHeight="1"/>
    <row r="47" spans="1:12" ht="15" customHeight="1"/>
    <row r="48" spans="1:12" ht="15" customHeight="1">
      <c r="A48" s="119"/>
      <c r="B48" s="89" t="s">
        <v>2</v>
      </c>
      <c r="C48" s="66"/>
      <c r="D48" s="63"/>
      <c r="E48" s="62"/>
      <c r="F48" s="66"/>
      <c r="G48" s="66"/>
      <c r="H48" s="66"/>
      <c r="I48" s="63" t="s">
        <v>0</v>
      </c>
      <c r="J48" s="111"/>
      <c r="K48" s="69"/>
    </row>
    <row r="49" spans="1:11" ht="15" customHeight="1">
      <c r="A49" s="119"/>
      <c r="B49" s="66"/>
      <c r="C49" s="66"/>
      <c r="D49" s="63"/>
      <c r="E49" s="66"/>
      <c r="F49" s="66"/>
      <c r="G49" s="66"/>
      <c r="H49" s="66"/>
      <c r="I49" s="118" t="s">
        <v>70</v>
      </c>
      <c r="J49" s="111"/>
      <c r="K49" s="69"/>
    </row>
    <row r="50" spans="1:11" ht="15" customHeight="1">
      <c r="A50" s="119"/>
      <c r="B50" s="66"/>
      <c r="C50" s="63"/>
      <c r="D50" s="63"/>
      <c r="E50" s="63"/>
      <c r="F50" s="66"/>
      <c r="G50" s="66"/>
      <c r="H50" s="66"/>
      <c r="I50" s="96" t="s">
        <v>1</v>
      </c>
      <c r="J50" s="124"/>
      <c r="K50" s="69"/>
    </row>
    <row r="51" spans="1:11" ht="15" customHeight="1">
      <c r="E51" s="10"/>
      <c r="F51" s="10"/>
      <c r="G51" s="10"/>
      <c r="I51" s="123"/>
      <c r="J51" s="156"/>
      <c r="K51" s="10"/>
    </row>
    <row r="52" spans="1:11" ht="15" customHeight="1">
      <c r="E52" s="10"/>
      <c r="F52" s="10"/>
      <c r="G52" s="10"/>
      <c r="I52" s="123"/>
      <c r="J52" s="12"/>
      <c r="K52" s="10"/>
    </row>
    <row r="53" spans="1:11" ht="15" customHeight="1">
      <c r="G53" s="10"/>
      <c r="I53" s="61"/>
      <c r="J53" s="120"/>
    </row>
    <row r="54" spans="1:11" ht="15" customHeight="1">
      <c r="I54" s="61"/>
      <c r="J54" s="121"/>
    </row>
    <row r="55" spans="1:11" ht="15" customHeight="1">
      <c r="I55" s="61"/>
      <c r="J55" s="122"/>
    </row>
    <row r="56" spans="1:11" ht="15" customHeight="1">
      <c r="I56" s="12"/>
      <c r="J56" s="12"/>
      <c r="K56" s="12"/>
    </row>
    <row r="57" spans="1:11" ht="15" customHeight="1">
      <c r="I57" s="12"/>
      <c r="J57" s="12"/>
      <c r="K57" s="12"/>
    </row>
    <row r="58" spans="1:11" ht="15" customHeight="1">
      <c r="I58" s="12"/>
      <c r="J58" s="12"/>
      <c r="K58" s="12"/>
    </row>
    <row r="59" spans="1:11" ht="15" customHeight="1">
      <c r="I59" s="12"/>
      <c r="J59" s="124"/>
    </row>
    <row r="60" spans="1:11" ht="15" customHeight="1">
      <c r="I60" s="12"/>
      <c r="J60" s="125"/>
    </row>
    <row r="61" spans="1:11" ht="15" customHeight="1">
      <c r="J61" s="124"/>
    </row>
    <row r="62" spans="1:11" ht="15" customHeight="1">
      <c r="J62" s="30"/>
    </row>
    <row r="63" spans="1:11" ht="15" customHeight="1">
      <c r="J63" s="59"/>
    </row>
    <row r="64" spans="1:11" ht="15" customHeight="1">
      <c r="J64" s="59"/>
    </row>
    <row r="65" spans="10:10" ht="15" customHeight="1">
      <c r="J65" s="10"/>
    </row>
    <row r="66" spans="10:10" ht="15" customHeight="1">
      <c r="J66" s="10"/>
    </row>
    <row r="67" spans="10:10" ht="15" customHeight="1">
      <c r="J67" s="10"/>
    </row>
    <row r="68" spans="10:10" ht="15" customHeight="1">
      <c r="J68" s="12"/>
    </row>
    <row r="69" spans="10:10" ht="15" customHeight="1">
      <c r="J69" s="12"/>
    </row>
    <row r="70" spans="10:10" ht="15" customHeight="1"/>
    <row r="71" spans="10:10" ht="15" customHeight="1"/>
    <row r="72" spans="10:10" ht="15" customHeight="1"/>
    <row r="73" spans="10:10" ht="15" customHeight="1"/>
    <row r="74" spans="10:10" ht="15" customHeight="1"/>
    <row r="75" spans="10:10" ht="15" customHeight="1"/>
    <row r="76" spans="10:10" ht="15" customHeight="1"/>
    <row r="77" spans="10:10" ht="15" customHeight="1"/>
    <row r="78" spans="10:10" ht="15" customHeight="1"/>
    <row r="79" spans="10:10" ht="15" customHeight="1"/>
    <row r="80" spans="10:10" ht="15" customHeight="1"/>
    <row r="81" spans="12:19" ht="15" customHeight="1"/>
    <row r="82" spans="12:19" ht="15" customHeight="1"/>
    <row r="83" spans="12:19" ht="15" customHeight="1">
      <c r="L83"/>
    </row>
    <row r="84" spans="12:19" ht="15" customHeight="1">
      <c r="L84"/>
    </row>
    <row r="85" spans="12:19" ht="15" customHeight="1">
      <c r="L85"/>
    </row>
    <row r="86" spans="12:19" ht="15" customHeight="1">
      <c r="L86"/>
    </row>
    <row r="87" spans="12:19" ht="15" customHeight="1">
      <c r="L87"/>
    </row>
    <row r="88" spans="12:19" ht="15" customHeight="1">
      <c r="L88"/>
    </row>
    <row r="89" spans="12:19" ht="15" customHeight="1">
      <c r="L89"/>
      <c r="M89"/>
      <c r="N89"/>
      <c r="O89"/>
      <c r="P89"/>
      <c r="Q89"/>
      <c r="R89"/>
      <c r="S89"/>
    </row>
    <row r="90" spans="12:19" ht="15" customHeight="1">
      <c r="L90"/>
      <c r="M90"/>
      <c r="N90"/>
      <c r="O90"/>
      <c r="P90"/>
      <c r="Q90"/>
      <c r="R90"/>
      <c r="S90"/>
    </row>
    <row r="91" spans="12:19" ht="15" customHeight="1">
      <c r="L91"/>
      <c r="M91"/>
      <c r="N91"/>
      <c r="O91"/>
      <c r="P91"/>
      <c r="Q91"/>
      <c r="R91"/>
      <c r="S91"/>
    </row>
    <row r="92" spans="12:19" ht="15" customHeight="1">
      <c r="L92"/>
      <c r="M92"/>
      <c r="N92"/>
      <c r="O92"/>
      <c r="P92"/>
      <c r="Q92"/>
      <c r="R92"/>
      <c r="S92"/>
    </row>
    <row r="93" spans="12:19" ht="15" customHeight="1">
      <c r="L93"/>
      <c r="M93"/>
      <c r="N93"/>
      <c r="O93"/>
      <c r="P93"/>
      <c r="Q93"/>
      <c r="R93"/>
      <c r="S93"/>
    </row>
    <row r="94" spans="12:19" ht="15" customHeight="1">
      <c r="L94" s="158"/>
      <c r="M94"/>
      <c r="N94"/>
      <c r="O94"/>
      <c r="P94"/>
      <c r="Q94"/>
      <c r="R94"/>
      <c r="S94"/>
    </row>
    <row r="95" spans="12:19" ht="15" customHeight="1">
      <c r="L95" s="158"/>
      <c r="M95"/>
      <c r="N95"/>
      <c r="O95"/>
      <c r="P95"/>
      <c r="Q95"/>
      <c r="R95"/>
      <c r="S95"/>
    </row>
    <row r="96" spans="12:19" ht="15" customHeight="1">
      <c r="L96" s="158"/>
      <c r="M96" s="54"/>
      <c r="N96"/>
      <c r="O96"/>
      <c r="P96" s="54"/>
      <c r="Q96" s="54"/>
      <c r="R96"/>
      <c r="S96"/>
    </row>
    <row r="97" spans="12:19" ht="15" customHeight="1">
      <c r="L97" s="158"/>
      <c r="M97"/>
      <c r="N97"/>
      <c r="O97"/>
      <c r="P97"/>
      <c r="Q97"/>
      <c r="R97"/>
      <c r="S97"/>
    </row>
    <row r="98" spans="12:19" ht="15" customHeight="1">
      <c r="L98" s="158"/>
      <c r="M98"/>
      <c r="N98"/>
      <c r="O98"/>
      <c r="P98"/>
      <c r="Q98"/>
      <c r="R98"/>
      <c r="S98"/>
    </row>
    <row r="99" spans="12:19" ht="15" customHeight="1">
      <c r="L99" s="158"/>
      <c r="M99"/>
      <c r="N99"/>
      <c r="O99"/>
      <c r="P99"/>
      <c r="Q99"/>
      <c r="R99"/>
      <c r="S99"/>
    </row>
    <row r="100" spans="12:19" ht="15" customHeight="1">
      <c r="L100" s="159"/>
      <c r="M100"/>
      <c r="N100"/>
      <c r="O100"/>
      <c r="P100"/>
      <c r="Q100"/>
      <c r="R100"/>
      <c r="S100"/>
    </row>
    <row r="101" spans="12:19" ht="15" customHeight="1">
      <c r="L101" s="159"/>
      <c r="M101"/>
      <c r="N101"/>
      <c r="O101"/>
      <c r="P101"/>
      <c r="Q101"/>
      <c r="R101"/>
      <c r="S101"/>
    </row>
    <row r="102" spans="12:19" ht="15" customHeight="1">
      <c r="L102" s="159"/>
      <c r="M102"/>
      <c r="N102"/>
      <c r="O102"/>
      <c r="P102"/>
      <c r="Q102"/>
      <c r="R102"/>
      <c r="S102"/>
    </row>
    <row r="103" spans="12:19" ht="15" customHeight="1">
      <c r="L103" s="159"/>
      <c r="M103"/>
      <c r="N103"/>
      <c r="O103"/>
      <c r="P103"/>
      <c r="Q103"/>
      <c r="R103"/>
      <c r="S103"/>
    </row>
    <row r="104" spans="12:19" ht="15" customHeight="1">
      <c r="L104" s="159"/>
      <c r="M104"/>
      <c r="N104"/>
      <c r="O104"/>
      <c r="P104"/>
      <c r="Q104"/>
      <c r="R104"/>
      <c r="S104"/>
    </row>
    <row r="105" spans="12:19" ht="15" customHeight="1">
      <c r="L105" s="159"/>
      <c r="M105"/>
      <c r="N105"/>
      <c r="O105"/>
      <c r="P105"/>
      <c r="Q105"/>
      <c r="R105"/>
      <c r="S105"/>
    </row>
    <row r="106" spans="12:19" ht="15" customHeight="1">
      <c r="L106" s="159"/>
      <c r="M106"/>
      <c r="N106"/>
      <c r="O106"/>
      <c r="P106"/>
      <c r="Q106"/>
      <c r="R106"/>
      <c r="S106"/>
    </row>
    <row r="107" spans="12:19" ht="15" customHeight="1">
      <c r="L107" s="159"/>
      <c r="M107"/>
      <c r="N107"/>
      <c r="O107"/>
      <c r="P107"/>
      <c r="Q107"/>
      <c r="R107"/>
      <c r="S107"/>
    </row>
    <row r="108" spans="12:19" ht="15" customHeight="1">
      <c r="L108" s="159"/>
      <c r="M108"/>
      <c r="N108"/>
      <c r="O108"/>
      <c r="P108"/>
      <c r="Q108"/>
      <c r="R108"/>
      <c r="S108"/>
    </row>
    <row r="109" spans="12:19" ht="15" customHeight="1">
      <c r="L109" s="159"/>
      <c r="M109"/>
      <c r="N109"/>
      <c r="O109"/>
      <c r="P109"/>
      <c r="Q109"/>
      <c r="R109"/>
      <c r="S109"/>
    </row>
    <row r="110" spans="12:19" ht="15" customHeight="1">
      <c r="L110" s="159"/>
    </row>
    <row r="111" spans="12:19" ht="15" customHeight="1">
      <c r="L111" s="159"/>
    </row>
    <row r="112" spans="12:19" ht="15" customHeight="1">
      <c r="L112" s="159"/>
    </row>
    <row r="113" spans="12:12" ht="15" customHeight="1">
      <c r="L113" s="159"/>
    </row>
    <row r="114" spans="12:12" ht="15" customHeight="1">
      <c r="L114" s="159"/>
    </row>
    <row r="115" spans="12:12" ht="15" customHeight="1">
      <c r="L115" s="159"/>
    </row>
    <row r="116" spans="12:12" ht="15" customHeight="1">
      <c r="L116" s="159"/>
    </row>
    <row r="117" spans="12:12" ht="15" customHeight="1">
      <c r="L117" s="159"/>
    </row>
    <row r="118" spans="12:12" ht="15" customHeight="1">
      <c r="L118" s="28"/>
    </row>
    <row r="119" spans="12:12" ht="15" customHeight="1">
      <c r="L119" s="28"/>
    </row>
    <row r="120" spans="12:12" ht="15" customHeight="1">
      <c r="L120" s="28"/>
    </row>
    <row r="121" spans="12:12" ht="15" customHeight="1">
      <c r="L121" s="28"/>
    </row>
    <row r="122" spans="12:12" ht="15" customHeight="1">
      <c r="L122" s="28"/>
    </row>
    <row r="123" spans="12:12" ht="15" customHeight="1">
      <c r="L123" s="28"/>
    </row>
    <row r="124" spans="12:12" ht="15" customHeight="1">
      <c r="L124" s="28"/>
    </row>
    <row r="125" spans="12:12" ht="15" customHeight="1">
      <c r="L125" s="28"/>
    </row>
    <row r="126" spans="12:12" ht="15" customHeight="1">
      <c r="L126" s="28"/>
    </row>
    <row r="127" spans="12:12" ht="15" customHeight="1">
      <c r="L127" s="28"/>
    </row>
    <row r="128" spans="12:12" ht="15" customHeight="1">
      <c r="L128" s="28"/>
    </row>
    <row r="129" spans="12:12" ht="15" customHeight="1">
      <c r="L129" s="28"/>
    </row>
    <row r="130" spans="12:12" ht="15" customHeight="1">
      <c r="L130" s="28"/>
    </row>
    <row r="131" spans="12:12" ht="15" customHeight="1">
      <c r="L131" s="28"/>
    </row>
    <row r="132" spans="12:12" ht="15" customHeight="1">
      <c r="L132" s="28"/>
    </row>
    <row r="133" spans="12:12" ht="15" customHeight="1">
      <c r="L133" s="28"/>
    </row>
    <row r="134" spans="12:12" ht="15" customHeight="1">
      <c r="L134" s="28"/>
    </row>
    <row r="135" spans="12:12" ht="15" customHeight="1">
      <c r="L135" s="28"/>
    </row>
    <row r="136" spans="12:12" ht="15" customHeight="1">
      <c r="L136" s="28"/>
    </row>
    <row r="137" spans="12:12" ht="15" customHeight="1">
      <c r="L137" s="28"/>
    </row>
    <row r="138" spans="12:12" ht="15" customHeight="1">
      <c r="L138" s="28"/>
    </row>
    <row r="139" spans="12:12" ht="15" customHeight="1">
      <c r="L139" s="28"/>
    </row>
    <row r="140" spans="12:12" ht="15" customHeight="1">
      <c r="L140" s="28"/>
    </row>
    <row r="141" spans="12:12" ht="15" customHeight="1">
      <c r="L141" s="28"/>
    </row>
    <row r="142" spans="12:12" ht="15" customHeight="1">
      <c r="L142" s="28"/>
    </row>
    <row r="143" spans="12:12" ht="15" customHeight="1">
      <c r="L143" s="28"/>
    </row>
    <row r="144" spans="12:12" ht="15" customHeight="1">
      <c r="L144" s="28"/>
    </row>
    <row r="145" spans="12:12" ht="15" customHeight="1">
      <c r="L145" s="28"/>
    </row>
    <row r="146" spans="12:12" ht="15" customHeight="1">
      <c r="L146" s="28"/>
    </row>
    <row r="147" spans="12:12" ht="15" customHeight="1">
      <c r="L147" s="28"/>
    </row>
    <row r="148" spans="12:12" ht="15" customHeight="1">
      <c r="L148" s="28"/>
    </row>
    <row r="149" spans="12:12" ht="15" customHeight="1">
      <c r="L149" s="28"/>
    </row>
    <row r="150" spans="12:12" ht="15" customHeight="1">
      <c r="L150" s="28"/>
    </row>
    <row r="151" spans="12:12" ht="15" customHeight="1">
      <c r="L151" s="28"/>
    </row>
    <row r="152" spans="12:12" ht="15" customHeight="1">
      <c r="L152" s="28"/>
    </row>
    <row r="153" spans="12:12" ht="15" customHeight="1">
      <c r="L153" s="28"/>
    </row>
    <row r="154" spans="12:12" ht="15" customHeight="1">
      <c r="L154" s="28"/>
    </row>
    <row r="155" spans="12:12" ht="15" customHeight="1">
      <c r="L155" s="28"/>
    </row>
    <row r="156" spans="12:12" ht="15" customHeight="1">
      <c r="L156" s="28"/>
    </row>
    <row r="157" spans="12:12" ht="15" customHeight="1">
      <c r="L157" s="28"/>
    </row>
    <row r="158" spans="12:12" ht="15" customHeight="1">
      <c r="L158" s="28"/>
    </row>
    <row r="159" spans="12:12" ht="15" customHeight="1">
      <c r="L159" s="28"/>
    </row>
    <row r="160" spans="12:12" ht="15" customHeight="1">
      <c r="L160" s="28"/>
    </row>
    <row r="161" spans="12:12" ht="15" customHeight="1">
      <c r="L161" s="28"/>
    </row>
    <row r="162" spans="12:12" ht="15" customHeight="1">
      <c r="L162" s="28"/>
    </row>
    <row r="163" spans="12:12" ht="15" customHeight="1">
      <c r="L163" s="28"/>
    </row>
    <row r="164" spans="12:12" ht="15" customHeight="1"/>
    <row r="165" spans="12:12" ht="15" customHeight="1"/>
    <row r="166" spans="12:12" ht="15" customHeight="1"/>
    <row r="167" spans="12:12" ht="15" customHeight="1"/>
    <row r="214" ht="16.5" customHeight="1"/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2017-05-08T10:02:11Z</cp:lastPrinted>
  <dcterms:created xsi:type="dcterms:W3CDTF">2004-01-20T03:33:34Z</dcterms:created>
  <dcterms:modified xsi:type="dcterms:W3CDTF">2017-05-08T10:03:23Z</dcterms:modified>
</cp:coreProperties>
</file>