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420" windowWidth="8730" windowHeight="396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'(Abs)'!$A$1:$K$265</definedName>
    <definedName name="_xlnm.Print_Area" localSheetId="3">Mes!$A$1:$K$258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87" i="56" l="1"/>
  <c r="D66" i="55" l="1"/>
  <c r="J66" i="55" s="1"/>
  <c r="D190" i="55" l="1"/>
  <c r="D189" i="55"/>
  <c r="D177" i="55"/>
  <c r="J177" i="55" s="1"/>
  <c r="D169" i="55"/>
  <c r="D163" i="55"/>
  <c r="D155" i="55"/>
  <c r="D149" i="55"/>
  <c r="D140" i="55"/>
  <c r="D132" i="55"/>
  <c r="D129" i="55"/>
  <c r="D116" i="55"/>
  <c r="D104" i="55"/>
  <c r="D45" i="55" l="1"/>
  <c r="J170" i="56"/>
  <c r="J165" i="56"/>
  <c r="J157" i="56"/>
  <c r="J167" i="56" l="1"/>
  <c r="D101" i="55" s="1"/>
  <c r="J144" i="56"/>
  <c r="D95" i="55" s="1"/>
  <c r="J123" i="56"/>
  <c r="D84" i="55" s="1"/>
  <c r="J103" i="56"/>
  <c r="J97" i="56"/>
  <c r="J105" i="56" l="1"/>
  <c r="D78" i="55" s="1"/>
  <c r="J84" i="56" l="1"/>
  <c r="D55" i="55" s="1"/>
  <c r="J55" i="55" s="1"/>
  <c r="J62" i="56"/>
  <c r="D33" i="55" s="1"/>
  <c r="J58" i="56"/>
  <c r="J57" i="56"/>
  <c r="J56" i="56"/>
  <c r="J53" i="56"/>
  <c r="D18" i="55" s="1"/>
  <c r="J46" i="56"/>
  <c r="J59" i="56" l="1"/>
  <c r="D24" i="55" s="1"/>
  <c r="J24" i="55" s="1"/>
  <c r="J213" i="56" l="1"/>
  <c r="D191" i="55" s="1"/>
  <c r="D236" i="55" l="1"/>
  <c r="D232" i="55"/>
  <c r="D229" i="55"/>
  <c r="D226" i="55"/>
  <c r="J163" i="55" l="1"/>
  <c r="J149" i="55"/>
  <c r="J140" i="55"/>
  <c r="J155" i="55" l="1"/>
  <c r="J78" i="56" l="1"/>
  <c r="D49" i="55" s="1"/>
  <c r="J231" i="56" l="1"/>
  <c r="D223" i="55" s="1"/>
  <c r="J171" i="56" l="1"/>
  <c r="J18" i="55" l="1"/>
  <c r="J36" i="56" l="1"/>
  <c r="J25" i="56"/>
  <c r="J15" i="56"/>
  <c r="J189" i="56"/>
  <c r="D136" i="55" s="1"/>
  <c r="J227" i="56"/>
  <c r="J224" i="56"/>
  <c r="J27" i="56" l="1"/>
  <c r="D9" i="55" s="1"/>
  <c r="J48" i="56"/>
  <c r="D11" i="55" s="1"/>
  <c r="D212" i="55"/>
  <c r="D200" i="55"/>
  <c r="D208" i="55"/>
  <c r="J68" i="56" l="1"/>
  <c r="D42" i="55" s="1"/>
  <c r="D202" i="55" l="1"/>
  <c r="D201" i="55"/>
  <c r="J132" i="55"/>
  <c r="J169" i="55"/>
  <c r="H12" i="59" l="1"/>
  <c r="J33" i="55" l="1"/>
  <c r="J11" i="55" l="1"/>
  <c r="J9" i="55"/>
  <c r="J45" i="55"/>
  <c r="J42" i="55" l="1"/>
  <c r="J212" i="55" l="1"/>
  <c r="H21" i="59" l="1"/>
  <c r="J208" i="55" l="1"/>
  <c r="J214" i="55" s="1"/>
  <c r="H20" i="59" s="1"/>
  <c r="J136" i="55" l="1"/>
  <c r="J129" i="55" l="1"/>
  <c r="J116" i="55" l="1"/>
  <c r="J179" i="55" s="1"/>
  <c r="H16" i="59" l="1"/>
  <c r="J49" i="55"/>
  <c r="J68" i="55" l="1"/>
  <c r="H11" i="59" s="1"/>
  <c r="H15" i="59"/>
  <c r="H34" i="59" l="1"/>
  <c r="H36" i="59" s="1"/>
</calcChain>
</file>

<file path=xl/sharedStrings.xml><?xml version="1.0" encoding="utf-8"?>
<sst xmlns="http://schemas.openxmlformats.org/spreadsheetml/2006/main" count="871" uniqueCount="489">
  <si>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</si>
  <si>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</si>
  <si>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</si>
  <si>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</si>
  <si>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</si>
  <si>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</si>
  <si>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</si>
  <si>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</si>
  <si>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</si>
  <si>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</si>
  <si>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</si>
  <si>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</si>
  <si>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</si>
  <si>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</si>
  <si>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</si>
  <si>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</si>
  <si>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</si>
  <si>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</si>
  <si>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</si>
  <si>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</si>
  <si>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</si>
  <si>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</si>
  <si>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</si>
  <si>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</si>
  <si>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</si>
  <si>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</si>
  <si>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</si>
  <si>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</si>
  <si>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</si>
  <si>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</si>
  <si>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</si>
  <si>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</si>
  <si>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</si>
  <si>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</si>
  <si>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</si>
  <si>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</si>
  <si>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</si>
  <si>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</si>
  <si>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</si>
  <si>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</si>
  <si>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</si>
  <si>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</si>
  <si>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</si>
  <si>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</si>
  <si>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</si>
  <si>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</si>
  <si>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</si>
  <si>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</si>
  <si>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</si>
  <si>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</si>
  <si>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</si>
  <si>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</si>
  <si>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</si>
  <si>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</si>
  <si>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</si>
  <si>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</si>
  <si>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</si>
  <si>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</si>
  <si>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</si>
  <si>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</si>
  <si>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</si>
  <si>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</si>
  <si>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</si>
  <si>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</si>
  <si>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</si>
  <si>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</si>
  <si>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</si>
  <si>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</si>
  <si>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</si>
  <si>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</si>
  <si>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</si>
  <si>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</si>
  <si>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</si>
  <si>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</si>
  <si>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</si>
  <si>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</si>
  <si>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</si>
  <si>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</si>
  <si>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</si>
  <si>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</si>
  <si>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</si>
  <si>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Distempering (c) Three Coats.(S.I.24(C)/54)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</si>
  <si>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</si>
  <si>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</si>
  <si>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</si>
  <si>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</si>
  <si>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</si>
  <si>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</si>
  <si>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</si>
  <si>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</si>
  <si>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</si>
  <si>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</si>
  <si>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</si>
  <si>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</si>
  <si>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Providing &amp; fixing Energy saver 18 to 24 </t>
  </si>
  <si>
    <t xml:space="preserve">jointing with switch pest with special </t>
  </si>
  <si>
    <t>approved quality i/c all cost of labour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</si>
  <si>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</si>
  <si>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</si>
  <si>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</si>
  <si>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</si>
  <si>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</si>
  <si>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</si>
  <si>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</si>
  <si>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</si>
  <si>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</si>
  <si>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</si>
  <si>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</si>
  <si>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</si>
  <si>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</si>
  <si>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</si>
  <si>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</si>
  <si>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</si>
  <si>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</si>
  <si>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</si>
  <si>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</si>
  <si>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</si>
  <si>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</si>
  <si>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</si>
  <si>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</si>
  <si>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</si>
  <si>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</si>
  <si>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</si>
  <si>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</si>
  <si>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</si>
  <si>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</si>
  <si>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</si>
  <si>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</si>
  <si>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</si>
  <si>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</si>
  <si>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</si>
  <si>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</si>
  <si>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</si>
  <si>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</si>
  <si>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</si>
  <si>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</si>
  <si>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</si>
  <si>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</si>
  <si>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</si>
  <si>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</si>
  <si>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</si>
  <si>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</si>
  <si>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</si>
  <si>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</si>
  <si>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</si>
  <si>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 xml:space="preserve">Providing &amp; fixing Soil &amp; Vent pipe </t>
  </si>
  <si>
    <t xml:space="preserve">Providing &amp; fixing inposition doors </t>
  </si>
  <si>
    <t xml:space="preserve">windows &amp; ventilators of 1st class deodar </t>
  </si>
  <si>
    <t>wood frames of 1 3/4" thick commercial</t>
  </si>
  <si>
    <t>ply veener shutters of 1st class veneer</t>
  </si>
  <si>
    <t xml:space="preserve">skeleton (H ollow) and commercial ply wood </t>
  </si>
  <si>
    <t>(3 ply) on both sides making and fixing</t>
  </si>
  <si>
    <t xml:space="preserve"> frames for door &amp; windows (b)deodar</t>
  </si>
  <si>
    <t>wood. (S.I.No.9/58 - 25-b/P-68)</t>
  </si>
  <si>
    <t>Room</t>
  </si>
  <si>
    <t>W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</si>
  <si>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</si>
  <si>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</si>
  <si>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</si>
  <si>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</si>
  <si>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</si>
  <si>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</si>
  <si>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</si>
  <si>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</si>
  <si>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</si>
  <si>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</si>
  <si>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</si>
  <si>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</si>
  <si>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</si>
  <si>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</si>
  <si>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</si>
  <si>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B/D</t>
  </si>
  <si>
    <t>Part C Electric Work Schedule Item</t>
  </si>
  <si>
    <t>EXECUTIVE ENGINEER</t>
  </si>
  <si>
    <t>PART - C Electric Item</t>
  </si>
  <si>
    <t>Total W/S &amp; S/F Sch.Item</t>
  </si>
  <si>
    <t>Part B-ii W/S &amp; S/F Non-Schedule Item</t>
  </si>
  <si>
    <t>Total W/S &amp; S/F Non- S.Item</t>
  </si>
  <si>
    <t>1x3.0x7.0</t>
  </si>
  <si>
    <t>1 x 6</t>
  </si>
  <si>
    <t>Providing &amp; Fixing approved quality mortice</t>
  </si>
  <si>
    <t>Lock.(S.I.No.21/P-60)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</si>
  <si>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</si>
  <si>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</si>
  <si>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</si>
  <si>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</si>
  <si>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</si>
  <si>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>watts approved quality etc complete.</t>
  </si>
  <si>
    <t xml:space="preserve">Providing &amp; fixing bracket Fan </t>
  </si>
  <si>
    <t xml:space="preserve">“Pak/Royal” make i/c necessary connection </t>
  </si>
  <si>
    <t xml:space="preserve">P/F Exhaust Fan 10” to 12” sweep metal body </t>
  </si>
  <si>
    <t xml:space="preserve">/ plastic body i/c. necessary connection etc. </t>
  </si>
  <si>
    <t>P/F G.I Chowkhat</t>
  </si>
  <si>
    <t>P/F 1st Class Deodar Wood</t>
  </si>
  <si>
    <t>PaintingDoor &amp; Windows</t>
  </si>
  <si>
    <t>P/F approved quality mortice lock.</t>
  </si>
  <si>
    <t>P/F False Ceiling</t>
  </si>
  <si>
    <t xml:space="preserve">Eleetrification Works </t>
  </si>
  <si>
    <t>W/S &amp; S/F Schedule Item</t>
  </si>
  <si>
    <t>P/F European W.C Commode</t>
  </si>
  <si>
    <t>P/F Squatting type W.C</t>
  </si>
  <si>
    <t>P/F Lavatory Basin 24" x 18"</t>
  </si>
  <si>
    <t>S/F Long Bib Cock</t>
  </si>
  <si>
    <t>S/F Concealed Tee Stop Cock.</t>
  </si>
  <si>
    <t xml:space="preserve">P/F UPVC Pipe </t>
  </si>
  <si>
    <t>1/2" dia</t>
  </si>
  <si>
    <t>3/4" dia</t>
  </si>
  <si>
    <t>P/F UPVC Fitting</t>
  </si>
  <si>
    <t>4" dia UPVC Plug Tee</t>
  </si>
  <si>
    <t>4" dia UPVC Plain Bend</t>
  </si>
  <si>
    <t>Wiring for Light or Fan Point</t>
  </si>
  <si>
    <t>Wiring for Plug Point</t>
  </si>
  <si>
    <t>Non Schedule  Item Electric Work</t>
  </si>
  <si>
    <t>P/F False Ceiling Light</t>
  </si>
  <si>
    <t>P/F Exhuast Fan</t>
  </si>
  <si>
    <t>P/F Bracket Fan</t>
  </si>
  <si>
    <t xml:space="preserve">Providing &amp; Fixing Porcelain Tiles 24”x24” </t>
  </si>
  <si>
    <t>x1/4 as approved sizes specified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</si>
  <si>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</si>
  <si>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</si>
  <si>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</si>
  <si>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</si>
  <si>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</si>
  <si>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1 x 2</t>
  </si>
  <si>
    <t>1 x 5</t>
  </si>
  <si>
    <t>Part B -ii W/S &amp; S/F Non Schedule Item</t>
  </si>
  <si>
    <t>1 x 1</t>
  </si>
  <si>
    <t>Providing &amp; fixing fancy type switch imported quality</t>
  </si>
  <si>
    <t>with board approved by the Engineer Incharge</t>
  </si>
  <si>
    <t>I/c necessary connection &amp; recessed in the wall etc.</t>
  </si>
  <si>
    <t>Providing &amp; fixing with jute felt paper</t>
  </si>
  <si>
    <t>of 60 lbs over roof i/c claning of roof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</si>
  <si>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</si>
  <si>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</si>
  <si>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</si>
  <si>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</si>
  <si>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</si>
  <si>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</si>
  <si>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</si>
  <si>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</si>
  <si>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>2x4.0x7.0</t>
  </si>
  <si>
    <t>"  Floor</t>
  </si>
  <si>
    <t>1x3.50x7.0</t>
  </si>
  <si>
    <t>1 x 4</t>
  </si>
  <si>
    <t>1 x 8</t>
  </si>
  <si>
    <t>Rooms</t>
  </si>
  <si>
    <t>S.O</t>
  </si>
  <si>
    <t>M/R TO SINDH SECRETARIAT BLOCK 4-B KARACHI BARRACK No. 90 OFFICE OF THE SECRETARY FISHRIES AND LIVE STOCK DEPARTMENT, GOVERNMENT OF SINDH, SINDH SECRETARIAT BLOCK 4-B KARACHI</t>
  </si>
  <si>
    <t>Floor</t>
  </si>
  <si>
    <t>Scraping (b) Ordinary distemper</t>
  </si>
  <si>
    <t>Chamber</t>
  </si>
  <si>
    <t>2x3.50x7.0</t>
  </si>
  <si>
    <t>1x4.0x7.0</t>
  </si>
  <si>
    <t>1x5.0x4.0</t>
  </si>
  <si>
    <t>1x2.75x6.50</t>
  </si>
  <si>
    <t>1x4.0x4.0</t>
  </si>
  <si>
    <t>1x3.0x4.0</t>
  </si>
  <si>
    <t>2x3.0x7.0</t>
  </si>
  <si>
    <t>Distempering (b) Two Coats.</t>
  </si>
  <si>
    <t>2x5.0x4.0</t>
  </si>
  <si>
    <t>2x3.0x4.0</t>
  </si>
  <si>
    <t xml:space="preserve">Bath </t>
  </si>
  <si>
    <t>R &amp; I Section</t>
  </si>
  <si>
    <t>Part A-ii Civil Work Non Schedule Item</t>
  </si>
  <si>
    <t xml:space="preserve">Preparing the surface Matte Finish paint on wall   </t>
  </si>
  <si>
    <t>Secretary</t>
  </si>
  <si>
    <t>D.S Office</t>
  </si>
  <si>
    <t>1x20.0x20.0</t>
  </si>
  <si>
    <t>1x20.0x10.0</t>
  </si>
  <si>
    <t>P.S Office</t>
  </si>
  <si>
    <t>S.O II</t>
  </si>
  <si>
    <t>P/F Paving Block</t>
  </si>
  <si>
    <t>Supplying &amp; Fixing C.P Muslim Shower</t>
  </si>
  <si>
    <t xml:space="preserve">P/Fixing 6"x2" or 6"x3" C.I Floor </t>
  </si>
  <si>
    <t xml:space="preserve">Trap </t>
  </si>
  <si>
    <t>S/Fixing Bath Room Accessories</t>
  </si>
  <si>
    <t>P/Fixing Fiber Glass Tank</t>
  </si>
  <si>
    <t>1x(5.0+5.0+5.0+5.0)</t>
  </si>
  <si>
    <t>P/F Energy Saver Bulb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</si>
  <si>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</si>
  <si>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</si>
  <si>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</si>
  <si>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</si>
  <si>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</si>
  <si>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</si>
  <si>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and wall of approved colour shade paste</t>
  </si>
  <si>
    <t>with foam as underlay &amp; sovent cement</t>
  </si>
  <si>
    <t xml:space="preserve">forgien make pasting i/c panneling as </t>
  </si>
  <si>
    <t>required as approved by the competent</t>
  </si>
  <si>
    <t>authority as well as Engineer Incharge.</t>
  </si>
  <si>
    <t>P/F Lasani wooden floor size 8'-0x1.50 dado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</si>
  <si>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</si>
  <si>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</si>
  <si>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</si>
  <si>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</si>
  <si>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</si>
  <si>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 xml:space="preserve">Supplying &amp; fixing C.P muslim shower </t>
  </si>
  <si>
    <t>with crystal head etc complete.</t>
  </si>
  <si>
    <t>(S.I.No.19(b)/P-19)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</si>
  <si>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</si>
  <si>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</si>
  <si>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</si>
  <si>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</si>
  <si>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</si>
  <si>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</si>
  <si>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</si>
  <si>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</si>
  <si>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</si>
  <si>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</si>
  <si>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</si>
  <si>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</si>
  <si>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</si>
  <si>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</si>
  <si>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</si>
  <si>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>Total W/S &amp; S/F</t>
  </si>
  <si>
    <t>Bath Side</t>
  </si>
  <si>
    <t>Verr</t>
  </si>
  <si>
    <t>2x(20.0+20.0)x9.0</t>
  </si>
  <si>
    <t>2x(21.0+7.33)x9.0</t>
  </si>
  <si>
    <t>1x170.0x8.50</t>
  </si>
  <si>
    <t>2x7.50x8.50</t>
  </si>
  <si>
    <t>4x3.75x7.0</t>
  </si>
  <si>
    <t>O/Side Wall</t>
  </si>
  <si>
    <t>Section</t>
  </si>
  <si>
    <t>Guard Room</t>
  </si>
  <si>
    <t>2x(14.50+7.33)x8.0</t>
  </si>
  <si>
    <t>2x18.0x8.50</t>
  </si>
  <si>
    <t>2x(22.0+7.50)x8.50</t>
  </si>
  <si>
    <t>2x(60.0+7.50)x8.50</t>
  </si>
  <si>
    <t>2x(8.0+7.0)x9.0</t>
  </si>
  <si>
    <t>2x42x14.50</t>
  </si>
  <si>
    <t>3x3.75x6.50</t>
  </si>
  <si>
    <t>P/F Aluminum Door</t>
  </si>
  <si>
    <t>1x3.75x7.0</t>
  </si>
  <si>
    <t>1x3.50x6.68</t>
  </si>
  <si>
    <t>P/F Aluminum Window</t>
  </si>
  <si>
    <t>1x1.75x3.0</t>
  </si>
  <si>
    <t>2x(7.0+2.50+7.0)</t>
  </si>
  <si>
    <t>1x2.50x6.83</t>
  </si>
  <si>
    <t>2x2.50x7.0</t>
  </si>
  <si>
    <t>Painting Guard Bars</t>
  </si>
  <si>
    <t>1x5.50x6.0</t>
  </si>
  <si>
    <t>1x6.50x4.50</t>
  </si>
  <si>
    <t>P/F Wooden wall panneling for  dado</t>
  </si>
  <si>
    <t xml:space="preserve">Secretary </t>
  </si>
  <si>
    <t>2x(20.0+20.0)x2.83</t>
  </si>
  <si>
    <t>2x20.0x9.50</t>
  </si>
  <si>
    <t>2x(1.0+1.0)x6.67</t>
  </si>
  <si>
    <t>1x4x2.17x6.67</t>
  </si>
  <si>
    <t>Wall</t>
  </si>
  <si>
    <t>Office</t>
  </si>
  <si>
    <t>Side</t>
  </si>
  <si>
    <t>B-D</t>
  </si>
  <si>
    <t>2x3.75x2.83</t>
  </si>
  <si>
    <t>1x2.50x2.83</t>
  </si>
  <si>
    <t>S.O Admin</t>
  </si>
  <si>
    <t>D.S Room</t>
  </si>
  <si>
    <t>1x27.0x7.0</t>
  </si>
  <si>
    <t>1x21.0x7.33</t>
  </si>
  <si>
    <t>1x17.0x7.0</t>
  </si>
  <si>
    <t>1x10.0x20.0</t>
  </si>
  <si>
    <t>1x14.0x7.0</t>
  </si>
  <si>
    <t>1x10.0x7.0</t>
  </si>
  <si>
    <t>1x10.50x7.0</t>
  </si>
  <si>
    <t>P/F Porceline Tiles 24" x 24"</t>
  </si>
  <si>
    <t>2x(20.0+21.0)x0.33</t>
  </si>
  <si>
    <t>1x20.0x21.0</t>
  </si>
  <si>
    <t>2x(20.0+20.0)x0.33</t>
  </si>
  <si>
    <t>2x(21.07.33)x0.33</t>
  </si>
  <si>
    <t>Skirting</t>
  </si>
  <si>
    <t>Chamber Floor</t>
  </si>
  <si>
    <t>Telephone</t>
  </si>
  <si>
    <t>P.S Chamber</t>
  </si>
  <si>
    <t>2x(20.0+10.0)x0.33</t>
  </si>
  <si>
    <t>2x(10.50+70.0)x0.33</t>
  </si>
  <si>
    <t>2x(14.0x7.0)x0.33</t>
  </si>
  <si>
    <t xml:space="preserve">P/F Aluminum Partition with fixed glass </t>
  </si>
  <si>
    <t xml:space="preserve">(frosted) 5mm thick using 4" lucky section </t>
  </si>
  <si>
    <t>1x18.0x7.0</t>
  </si>
  <si>
    <t>S.O (Admin)</t>
  </si>
  <si>
    <t>S.O Fishries</t>
  </si>
  <si>
    <t>Staff Room</t>
  </si>
  <si>
    <t>2x(20.0+21.0)x9.0</t>
  </si>
  <si>
    <t>2x(20.0+10.0)x9.0</t>
  </si>
  <si>
    <t>2x3.75x7.0</t>
  </si>
  <si>
    <t>1x2.50x6.50</t>
  </si>
  <si>
    <t>1x170.0x25.0</t>
  </si>
  <si>
    <t>P/F Door Closure</t>
  </si>
  <si>
    <t>1x4</t>
  </si>
  <si>
    <t>1 x  3</t>
  </si>
  <si>
    <t>P/F Stainless Steel Sink</t>
  </si>
  <si>
    <t>1 x 25</t>
  </si>
  <si>
    <t>1 x 20</t>
  </si>
  <si>
    <t>1 x15+12</t>
  </si>
  <si>
    <t>1 x 3x2</t>
  </si>
  <si>
    <t>1x(12+9+9)</t>
  </si>
  <si>
    <t>1x(9+3+3+4+10+20+6+10)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</si>
  <si>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</si>
  <si>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</si>
  <si>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</si>
  <si>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</si>
  <si>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</si>
  <si>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</si>
  <si>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</si>
  <si>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</si>
  <si>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</si>
  <si>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</si>
  <si>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</si>
  <si>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</si>
  <si>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</si>
  <si>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</si>
  <si>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</si>
  <si>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Providing and fixing hydraulic door</t>
  </si>
  <si>
    <t>closure best quality etc complete.</t>
  </si>
  <si>
    <t xml:space="preserve">Providing &amp; fixing steel sinks stainless local make </t>
  </si>
  <si>
    <t xml:space="preserve">complete with cast iron or wraught iron brackets </t>
  </si>
  <si>
    <t xml:space="preserve">6 inches built in wall, 1-1/2" c.p bubber plug chrome </t>
  </si>
  <si>
    <t xml:space="preserve">plated brass chain, 1-1/2" c.p brass waste, with 1-1/2" </t>
  </si>
  <si>
    <t>P.V.C. waste pipe &amp; making requisite number of holes</t>
  </si>
  <si>
    <t xml:space="preserve"> in wall &amp; plinth &amp; floor for pipe connection &amp; </t>
  </si>
  <si>
    <t>making good in cement concrete 1 : 2: 4.</t>
  </si>
  <si>
    <t>1x20.0x7.0</t>
  </si>
  <si>
    <t>P/.S</t>
  </si>
  <si>
    <t>1x9.50x20.0</t>
  </si>
  <si>
    <t>D.S</t>
  </si>
  <si>
    <t>1x6.0x7.0</t>
  </si>
  <si>
    <t>Committee</t>
  </si>
  <si>
    <t>SO-I</t>
  </si>
  <si>
    <t>SO-II</t>
  </si>
  <si>
    <t>Corridor</t>
  </si>
  <si>
    <t>1x140.0x7.50</t>
  </si>
  <si>
    <t>1x46.0x40.0</t>
  </si>
  <si>
    <t>' SCHEDULE "B"</t>
  </si>
  <si>
    <t>Above OR Below</t>
  </si>
  <si>
    <t>Total S.I</t>
  </si>
  <si>
    <t>Rupees Two Hundred Twenty Six and Eighty Eight Ps Only</t>
  </si>
  <si>
    <t>Rupees Fifteen Hundred Seven and Sixty Six Ps Only</t>
  </si>
  <si>
    <t>Rupess Sixteen Hundred Forty Seven and Sixty Nine Only</t>
  </si>
  <si>
    <t>Rupees Two Hundred Twenty Eight and Ninty Ps Only</t>
  </si>
  <si>
    <t>Rupees Seven Hundred Six and Twenty Three Ps Only</t>
  </si>
  <si>
    <t>Rupees Seventeen Hundred Eighty Six and Thirteen Only</t>
  </si>
  <si>
    <t>Rupees Eleven Hundred Sixty and Six Ps Only</t>
  </si>
  <si>
    <t>Rupees Six Hundred Seventy Four and Sixty ps Only</t>
  </si>
  <si>
    <t>Rupees One Hundred Six and Seventy Three Ps Only</t>
  </si>
  <si>
    <t>Rupees Five Thousand Eighty Eight and Twenty Ps Only</t>
  </si>
  <si>
    <t>Rupees Four Thousand Nine Hundred Twenty Eight and Seventy Only</t>
  </si>
  <si>
    <t>Rupees Eleven Hundred Nine and Forty Six Ps Only</t>
  </si>
  <si>
    <t>Rupees Eight Hundred Eighty Nine and Forty Six Only</t>
  </si>
  <si>
    <t>Rupees Thirty Four hundred and Thirty Two Ps Only</t>
  </si>
  <si>
    <t>Rupees Two Thousand Forty Two and Forty Three Ps Only</t>
  </si>
  <si>
    <t>Rupees Ten Thousand Three Hundred Twenty Two and Forty Ps Only</t>
  </si>
  <si>
    <t>Rupees Twenty One Thousand Nine Hundred Eighty Nine and Forty Three Only</t>
  </si>
  <si>
    <t>Rupees Eleven Thousand Four Hundred Seventy Seven and Forty Only</t>
  </si>
  <si>
    <t>Rupees Five Thousand Fifty Two and Thirty Ps Only</t>
  </si>
  <si>
    <t>Above Or Below</t>
  </si>
  <si>
    <t>Rupees Eleven Hundred Thirty Only</t>
  </si>
  <si>
    <t>Rupees Nine Hundred Eighty Five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</si>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</sst>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3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u/>
      <sz val="12"/>
      <name val="Times New Roman"/>
      <family val="1"/>
    </font>
    <font>
      <b/>
      <i/>
      <sz val="12"/>
      <name val="Times New Roman"/>
      <family val="1"/>
    </font>
    <font>
      <b/>
      <i/>
      <sz val="11"/>
      <name val="Arial"/>
      <family val="2"/>
    </font>
    <font>
      <i/>
      <sz val="11"/>
      <name val="Arial"/>
      <family val="2"/>
    </font>
    <font>
      <i/>
      <sz val="11"/>
      <color rgb="FF000000"/>
      <name val="Times New Roman"/>
      <family val="1"/>
    </font>
    <font>
      <i/>
      <sz val="8"/>
      <name val="Times New Roman"/>
      <family val="1"/>
    </font>
    <font>
      <b/>
      <i/>
      <u/>
      <sz val="22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8"/>
      <name val="Times New Roman"/>
      <family val="1"/>
    </font>
    <font>
      <b/>
      <i/>
      <sz val="9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top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65" fontId="2" fillId="0" borderId="0" xfId="1" quotePrefix="1" applyNumberFormat="1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/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 applyBorder="1" applyAlignment="1">
      <alignment horizontal="left"/>
    </xf>
    <xf numFmtId="165" fontId="3" fillId="0" borderId="0" xfId="1" quotePrefix="1" applyNumberFormat="1" applyFont="1" applyFill="1" applyBorder="1" applyAlignment="1">
      <alignment horizontal="right" vertical="top"/>
    </xf>
    <xf numFmtId="0" fontId="15" fillId="0" borderId="0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/>
    <xf numFmtId="0" fontId="16" fillId="0" borderId="0" xfId="0" applyFont="1" applyFill="1"/>
    <xf numFmtId="0" fontId="3" fillId="0" borderId="0" xfId="0" applyFont="1" applyFill="1" applyBorder="1" applyAlignment="1">
      <alignment horizontal="left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/>
    <xf numFmtId="0" fontId="5" fillId="0" borderId="0" xfId="0" applyFont="1" applyBorder="1" applyAlignment="1">
      <alignment horizontal="left"/>
    </xf>
    <xf numFmtId="0" fontId="2" fillId="0" borderId="0" xfId="0" applyFont="1" applyFill="1" applyBorder="1"/>
    <xf numFmtId="2" fontId="3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right"/>
    </xf>
    <xf numFmtId="1" fontId="3" fillId="0" borderId="0" xfId="1" quotePrefix="1" applyNumberFormat="1" applyFont="1" applyFill="1" applyBorder="1" applyAlignment="1">
      <alignment horizontal="right" vertical="top"/>
    </xf>
    <xf numFmtId="0" fontId="16" fillId="0" borderId="0" xfId="0" applyFont="1" applyFill="1" applyBorder="1"/>
    <xf numFmtId="1" fontId="2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17" fillId="0" borderId="0" xfId="0" applyFont="1" applyFill="1" applyBorder="1" applyAlignment="1"/>
    <xf numFmtId="1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vertical="top"/>
    </xf>
    <xf numFmtId="0" fontId="18" fillId="0" borderId="0" xfId="0" applyFont="1" applyAlignment="1">
      <alignment horizontal="right"/>
    </xf>
    <xf numFmtId="2" fontId="17" fillId="0" borderId="0" xfId="0" applyNumberFormat="1" applyFont="1" applyAlignment="1">
      <alignment horizontal="right"/>
    </xf>
    <xf numFmtId="0" fontId="17" fillId="0" borderId="0" xfId="0" applyFont="1" applyAlignment="1"/>
    <xf numFmtId="0" fontId="15" fillId="0" borderId="0" xfId="0" applyFont="1" applyBorder="1" applyAlignment="1">
      <alignment horizontal="left"/>
    </xf>
    <xf numFmtId="2" fontId="18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0" fontId="14" fillId="0" borderId="0" xfId="0" applyFont="1"/>
    <xf numFmtId="0" fontId="18" fillId="0" borderId="0" xfId="0" applyFont="1" applyAlignment="1"/>
    <xf numFmtId="0" fontId="17" fillId="0" borderId="5" xfId="0" applyFont="1" applyBorder="1" applyAlignment="1">
      <alignment horizontal="center"/>
    </xf>
    <xf numFmtId="0" fontId="17" fillId="0" borderId="5" xfId="0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2" fontId="17" fillId="0" borderId="0" xfId="0" applyNumberFormat="1" applyFont="1" applyFill="1" applyBorder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18" fillId="0" borderId="0" xfId="0" quotePrefix="1" applyFont="1" applyFill="1"/>
    <xf numFmtId="166" fontId="18" fillId="0" borderId="0" xfId="0" quotePrefix="1" applyNumberFormat="1" applyFont="1" applyFill="1" applyAlignment="1">
      <alignment horizontal="left"/>
    </xf>
    <xf numFmtId="0" fontId="18" fillId="0" borderId="0" xfId="0" applyFont="1" applyFill="1" applyAlignment="1">
      <alignment horizontal="center"/>
    </xf>
    <xf numFmtId="165" fontId="18" fillId="0" borderId="0" xfId="1" quotePrefix="1" applyNumberFormat="1" applyFont="1" applyFill="1" applyAlignment="1">
      <alignment horizontal="right" vertical="top"/>
    </xf>
    <xf numFmtId="0" fontId="18" fillId="0" borderId="0" xfId="0" quotePrefix="1" applyFont="1" applyFill="1" applyAlignment="1">
      <alignment horizontal="left"/>
    </xf>
    <xf numFmtId="0" fontId="18" fillId="0" borderId="0" xfId="0" applyFont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/>
    </xf>
    <xf numFmtId="2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2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/>
    <xf numFmtId="2" fontId="18" fillId="0" borderId="0" xfId="0" applyNumberFormat="1" applyFont="1" applyFill="1" applyBorder="1" applyAlignment="1">
      <alignment horizontal="left"/>
    </xf>
    <xf numFmtId="0" fontId="18" fillId="0" borderId="0" xfId="0" quotePrefix="1" applyFont="1" applyFill="1" applyBorder="1" applyAlignment="1">
      <alignment horizontal="left"/>
    </xf>
    <xf numFmtId="0" fontId="15" fillId="0" borderId="0" xfId="0" applyFont="1" applyAlignment="1"/>
    <xf numFmtId="0" fontId="18" fillId="0" borderId="0" xfId="0" applyFont="1" applyFill="1" applyAlignment="1">
      <alignment wrapText="1"/>
    </xf>
    <xf numFmtId="2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left"/>
    </xf>
    <xf numFmtId="0" fontId="18" fillId="0" borderId="0" xfId="0" quotePrefix="1" applyFont="1" applyFill="1" applyAlignment="1">
      <alignment horizontal="center"/>
    </xf>
    <xf numFmtId="1" fontId="18" fillId="0" borderId="0" xfId="0" applyNumberFormat="1" applyFont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1" fontId="18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left"/>
    </xf>
    <xf numFmtId="0" fontId="17" fillId="0" borderId="0" xfId="0" applyFont="1"/>
    <xf numFmtId="0" fontId="16" fillId="0" borderId="0" xfId="0" quotePrefix="1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17" fillId="0" borderId="1" xfId="0" applyFont="1" applyBorder="1"/>
    <xf numFmtId="0" fontId="18" fillId="0" borderId="2" xfId="0" applyFont="1" applyBorder="1"/>
    <xf numFmtId="0" fontId="17" fillId="0" borderId="0" xfId="0" applyFont="1" applyBorder="1" applyAlignment="1">
      <alignment horizontal="left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/>
    <xf numFmtId="2" fontId="18" fillId="0" borderId="0" xfId="0" applyNumberFormat="1" applyFont="1" applyFill="1" applyAlignment="1">
      <alignment horizontal="right"/>
    </xf>
    <xf numFmtId="2" fontId="18" fillId="0" borderId="0" xfId="0" applyNumberFormat="1" applyFont="1" applyFill="1"/>
    <xf numFmtId="2" fontId="17" fillId="0" borderId="0" xfId="0" applyNumberFormat="1" applyFont="1" applyBorder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8" fillId="0" borderId="0" xfId="0" quotePrefix="1" applyFont="1" applyAlignment="1">
      <alignment wrapText="1"/>
    </xf>
    <xf numFmtId="166" fontId="18" fillId="0" borderId="0" xfId="0" applyNumberFormat="1" applyFont="1" applyBorder="1" applyAlignment="1">
      <alignment horizontal="left"/>
    </xf>
    <xf numFmtId="0" fontId="18" fillId="0" borderId="0" xfId="0" applyFont="1" applyAlignment="1">
      <alignment horizontal="center" wrapText="1"/>
    </xf>
    <xf numFmtId="165" fontId="18" fillId="0" borderId="0" xfId="1" quotePrefix="1" applyNumberFormat="1" applyFont="1" applyAlignment="1">
      <alignment horizontal="right" wrapText="1"/>
    </xf>
    <xf numFmtId="0" fontId="18" fillId="0" borderId="0" xfId="0" quotePrefix="1" applyFont="1" applyAlignment="1">
      <alignment horizontal="left"/>
    </xf>
    <xf numFmtId="165" fontId="18" fillId="0" borderId="0" xfId="2" quotePrefix="1" applyNumberFormat="1" applyFont="1" applyFill="1" applyAlignment="1">
      <alignment horizontal="right" vertical="top"/>
    </xf>
    <xf numFmtId="2" fontId="21" fillId="0" borderId="0" xfId="0" applyNumberFormat="1" applyFont="1" applyFill="1" applyBorder="1" applyAlignment="1">
      <alignment horizontal="right"/>
    </xf>
    <xf numFmtId="0" fontId="21" fillId="0" borderId="0" xfId="0" applyFont="1" applyFill="1" applyBorder="1" applyAlignment="1"/>
    <xf numFmtId="0" fontId="22" fillId="0" borderId="0" xfId="0" applyFont="1" applyFill="1" applyAlignment="1">
      <alignment horizontal="right"/>
    </xf>
    <xf numFmtId="0" fontId="22" fillId="0" borderId="0" xfId="0" quotePrefix="1" applyFont="1" applyFill="1" applyAlignment="1">
      <alignment horizontal="center"/>
    </xf>
    <xf numFmtId="166" fontId="22" fillId="0" borderId="0" xfId="0" quotePrefix="1" applyNumberFormat="1" applyFont="1" applyFill="1" applyAlignment="1">
      <alignment horizontal="left"/>
    </xf>
    <xf numFmtId="0" fontId="22" fillId="0" borderId="0" xfId="0" applyFont="1" applyFill="1" applyAlignment="1">
      <alignment horizontal="center"/>
    </xf>
    <xf numFmtId="165" fontId="22" fillId="0" borderId="0" xfId="2" quotePrefix="1" applyNumberFormat="1" applyFont="1" applyFill="1" applyAlignment="1">
      <alignment horizontal="right" vertical="top"/>
    </xf>
    <xf numFmtId="0" fontId="22" fillId="0" borderId="0" xfId="0" quotePrefix="1" applyFont="1" applyFill="1" applyAlignment="1">
      <alignment horizontal="left"/>
    </xf>
    <xf numFmtId="0" fontId="17" fillId="0" borderId="0" xfId="0" applyFont="1" applyBorder="1" applyAlignment="1">
      <alignment horizontal="right"/>
    </xf>
    <xf numFmtId="165" fontId="17" fillId="0" borderId="4" xfId="0" applyNumberFormat="1" applyFont="1" applyBorder="1" applyAlignment="1">
      <alignment horizontal="center"/>
    </xf>
    <xf numFmtId="0" fontId="17" fillId="0" borderId="4" xfId="0" quotePrefix="1" applyFont="1" applyBorder="1" applyAlignment="1">
      <alignment horizontal="left"/>
    </xf>
    <xf numFmtId="165" fontId="17" fillId="0" borderId="5" xfId="0" applyNumberFormat="1" applyFont="1" applyBorder="1" applyAlignment="1">
      <alignment horizontal="center"/>
    </xf>
    <xf numFmtId="0" fontId="17" fillId="0" borderId="0" xfId="0" quotePrefix="1" applyFont="1" applyBorder="1" applyAlignment="1">
      <alignment horizontal="left"/>
    </xf>
    <xf numFmtId="165" fontId="17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0" fontId="23" fillId="0" borderId="0" xfId="0" applyFont="1"/>
    <xf numFmtId="0" fontId="15" fillId="0" borderId="0" xfId="0" applyFont="1"/>
    <xf numFmtId="165" fontId="17" fillId="0" borderId="6" xfId="0" applyNumberFormat="1" applyFont="1" applyBorder="1" applyAlignment="1">
      <alignment horizontal="center"/>
    </xf>
    <xf numFmtId="0" fontId="17" fillId="0" borderId="6" xfId="0" quotePrefix="1" applyFont="1" applyBorder="1" applyAlignment="1">
      <alignment horizontal="left"/>
    </xf>
    <xf numFmtId="0" fontId="17" fillId="0" borderId="0" xfId="0" applyFont="1" applyFill="1" applyAlignment="1">
      <alignment horizontal="right" vertical="top"/>
    </xf>
    <xf numFmtId="165" fontId="18" fillId="0" borderId="0" xfId="1" quotePrefix="1" applyNumberFormat="1" applyFont="1" applyFill="1" applyBorder="1" applyAlignment="1">
      <alignment horizontal="right" vertical="top"/>
    </xf>
    <xf numFmtId="1" fontId="17" fillId="0" borderId="0" xfId="0" applyNumberFormat="1" applyFont="1" applyBorder="1" applyAlignment="1">
      <alignment wrapText="1"/>
    </xf>
    <xf numFmtId="165" fontId="18" fillId="0" borderId="0" xfId="1" quotePrefix="1" applyNumberFormat="1" applyFont="1" applyBorder="1" applyAlignment="1">
      <alignment horizontal="right" wrapText="1"/>
    </xf>
    <xf numFmtId="0" fontId="18" fillId="0" borderId="0" xfId="0" quotePrefix="1" applyFont="1" applyBorder="1" applyAlignment="1">
      <alignment horizontal="left"/>
    </xf>
    <xf numFmtId="165" fontId="17" fillId="0" borderId="5" xfId="1" quotePrefix="1" applyNumberFormat="1" applyFont="1" applyFill="1" applyBorder="1" applyAlignment="1">
      <alignment horizontal="right" vertical="top"/>
    </xf>
    <xf numFmtId="165" fontId="17" fillId="0" borderId="0" xfId="1" quotePrefix="1" applyNumberFormat="1" applyFont="1" applyFill="1" applyBorder="1" applyAlignment="1">
      <alignment horizontal="right" vertical="top"/>
    </xf>
    <xf numFmtId="1" fontId="17" fillId="0" borderId="0" xfId="0" applyNumberFormat="1" applyFont="1" applyFill="1" applyBorder="1"/>
    <xf numFmtId="0" fontId="22" fillId="0" borderId="0" xfId="0" applyFont="1"/>
    <xf numFmtId="1" fontId="17" fillId="0" borderId="0" xfId="0" applyNumberFormat="1" applyFont="1" applyFill="1" applyBorder="1" applyAlignment="1">
      <alignment horizontal="right"/>
    </xf>
    <xf numFmtId="0" fontId="24" fillId="0" borderId="0" xfId="0" applyFont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0" fontId="20" fillId="0" borderId="0" xfId="0" applyFont="1" applyAlignment="1">
      <alignment horizontal="right" vertical="top"/>
    </xf>
    <xf numFmtId="12" fontId="17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/>
    </xf>
    <xf numFmtId="0" fontId="20" fillId="0" borderId="7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6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165" fontId="20" fillId="0" borderId="0" xfId="2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165" fontId="15" fillId="0" borderId="0" xfId="2" applyNumberFormat="1" applyFont="1" applyBorder="1" applyAlignment="1">
      <alignment horizontal="right"/>
    </xf>
    <xf numFmtId="0" fontId="15" fillId="0" borderId="0" xfId="0" quotePrefix="1" applyFont="1" applyBorder="1" applyAlignment="1">
      <alignment vertical="top"/>
    </xf>
    <xf numFmtId="0" fontId="20" fillId="0" borderId="0" xfId="0" applyFont="1" applyAlignment="1">
      <alignment vertical="top"/>
    </xf>
    <xf numFmtId="165" fontId="20" fillId="0" borderId="0" xfId="2" applyNumberFormat="1" applyFont="1" applyBorder="1" applyAlignment="1">
      <alignment horizontal="right"/>
    </xf>
    <xf numFmtId="0" fontId="20" fillId="0" borderId="0" xfId="0" quotePrefix="1" applyFont="1" applyAlignment="1">
      <alignment vertical="top"/>
    </xf>
    <xf numFmtId="0" fontId="15" fillId="0" borderId="0" xfId="0" applyFont="1" applyAlignment="1">
      <alignment horizontal="right"/>
    </xf>
    <xf numFmtId="165" fontId="15" fillId="0" borderId="0" xfId="2" applyNumberFormat="1" applyFont="1" applyAlignment="1">
      <alignment horizontal="right" vertical="top"/>
    </xf>
    <xf numFmtId="165" fontId="20" fillId="0" borderId="3" xfId="1" applyNumberFormat="1" applyFont="1" applyBorder="1" applyAlignment="1">
      <alignment horizontal="right"/>
    </xf>
    <xf numFmtId="0" fontId="20" fillId="0" borderId="2" xfId="0" quotePrefix="1" applyFont="1" applyBorder="1" applyAlignment="1">
      <alignment vertical="top"/>
    </xf>
    <xf numFmtId="165" fontId="15" fillId="0" borderId="0" xfId="2" applyNumberFormat="1" applyFont="1" applyAlignment="1">
      <alignment vertical="top"/>
    </xf>
    <xf numFmtId="165" fontId="15" fillId="0" borderId="0" xfId="0" applyNumberFormat="1" applyFont="1" applyAlignment="1">
      <alignment vertical="top"/>
    </xf>
    <xf numFmtId="165" fontId="20" fillId="0" borderId="3" xfId="2" applyNumberFormat="1" applyFont="1" applyBorder="1"/>
    <xf numFmtId="0" fontId="15" fillId="0" borderId="2" xfId="0" quotePrefix="1" applyFont="1" applyBorder="1"/>
    <xf numFmtId="165" fontId="20" fillId="0" borderId="0" xfId="2" applyNumberFormat="1" applyFont="1" applyBorder="1"/>
    <xf numFmtId="0" fontId="15" fillId="0" borderId="0" xfId="0" quotePrefix="1" applyFont="1" applyBorder="1"/>
    <xf numFmtId="0" fontId="2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9" fillId="0" borderId="0" xfId="0" applyFont="1"/>
    <xf numFmtId="0" fontId="11" fillId="0" borderId="0" xfId="0" applyFont="1" applyAlignment="1">
      <alignment horizontal="right" vertical="top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2" fontId="20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12" fontId="20" fillId="0" borderId="0" xfId="0" applyNumberFormat="1" applyFont="1" applyAlignment="1">
      <alignment horizontal="justify" vertical="top" wrapText="1"/>
    </xf>
    <xf numFmtId="0" fontId="17" fillId="0" borderId="0" xfId="0" applyFont="1" applyAlignment="1">
      <alignment horizontal="center" vertical="top"/>
    </xf>
    <xf numFmtId="12" fontId="17" fillId="0" borderId="0" xfId="0" applyNumberFormat="1" applyFont="1" applyAlignment="1">
      <alignment horizontal="justify" vertical="top" wrapText="1"/>
    </xf>
    <xf numFmtId="0" fontId="17" fillId="0" borderId="5" xfId="0" applyFont="1" applyBorder="1" applyAlignment="1">
      <alignment horizontal="center"/>
    </xf>
    <xf numFmtId="0" fontId="17" fillId="0" borderId="5" xfId="0" applyFont="1" applyBorder="1" applyAlignment="1">
      <alignment horizontal="center" vertical="top"/>
    </xf>
    <xf numFmtId="2" fontId="17" fillId="0" borderId="5" xfId="0" applyNumberFormat="1" applyFont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1" fontId="17" fillId="0" borderId="0" xfId="0" applyNumberFormat="1" applyFont="1" applyBorder="1" applyAlignment="1">
      <alignment horizontal="center" wrapText="1"/>
    </xf>
    <xf numFmtId="1" fontId="17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left"/>
    </xf>
    <xf numFmtId="1" fontId="28" fillId="0" borderId="0" xfId="0" applyNumberFormat="1" applyFont="1" applyBorder="1" applyAlignment="1">
      <alignment horizontal="center" wrapText="1"/>
    </xf>
    <xf numFmtId="1" fontId="29" fillId="0" borderId="0" xfId="0" applyNumberFormat="1" applyFont="1" applyBorder="1" applyAlignment="1">
      <alignment horizontal="center" wrapText="1"/>
    </xf>
    <xf numFmtId="1" fontId="28" fillId="0" borderId="0" xfId="0" applyNumberFormat="1" applyFont="1" applyBorder="1" applyAlignment="1">
      <alignment horizontal="center"/>
    </xf>
    <xf numFmtId="0" fontId="2" fillId="0" borderId="0" xfId="0" applyFont="1" applyFill="1"/>
    <xf numFmtId="0" fontId="30" fillId="0" borderId="3" xfId="0" applyFont="1" applyFill="1" applyBorder="1" applyAlignment="1">
      <alignment horizontal="left"/>
    </xf>
    <xf numFmtId="1" fontId="30" fillId="0" borderId="9" xfId="0" applyNumberFormat="1" applyFont="1" applyBorder="1" applyAlignment="1">
      <alignment horizontal="left" wrapText="1"/>
    </xf>
    <xf numFmtId="0" fontId="18" fillId="0" borderId="2" xfId="0" applyFont="1" applyBorder="1" applyAlignment="1">
      <alignment horizontal="left" wrapText="1"/>
    </xf>
    <xf numFmtId="0" fontId="2" fillId="0" borderId="0" xfId="0" quotePrefix="1" applyFont="1" applyAlignment="1">
      <alignment horizontal="left"/>
    </xf>
    <xf numFmtId="0" fontId="3" fillId="0" borderId="0" xfId="0" applyFont="1" applyFill="1"/>
    <xf numFmtId="0" fontId="3" fillId="0" borderId="0" xfId="0" applyFont="1" applyAlignment="1">
      <alignment horizontal="left"/>
    </xf>
    <xf numFmtId="166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wrapText="1"/>
    </xf>
    <xf numFmtId="0" fontId="31" fillId="0" borderId="0" xfId="0" applyFont="1" applyFill="1"/>
    <xf numFmtId="0" fontId="32" fillId="0" borderId="0" xfId="0" applyFont="1" applyFill="1"/>
    <xf numFmtId="165" fontId="2" fillId="0" borderId="0" xfId="1" quotePrefix="1" applyNumberFormat="1" applyFont="1" applyBorder="1" applyAlignment="1">
      <alignment horizontal="right" wrapText="1"/>
    </xf>
    <xf numFmtId="165" fontId="3" fillId="0" borderId="0" xfId="1" quotePrefix="1" applyNumberFormat="1" applyFont="1" applyAlignment="1">
      <alignment horizontal="right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0"/>
      <c r="E3" s="42" t="s">
        <v>25</v>
      </c>
    </row>
    <row r="4" spans="2:8" ht="15">
      <c r="B4" s="31"/>
      <c r="C4" s="30"/>
      <c r="D4" s="30"/>
      <c r="E4" s="30"/>
    </row>
    <row r="5" spans="2:8" ht="15">
      <c r="B5" s="31" t="s">
        <v>26</v>
      </c>
      <c r="E5" s="31" t="s">
        <v>27</v>
      </c>
    </row>
    <row r="6" spans="2:8" ht="15">
      <c r="B6" s="31"/>
      <c r="E6" s="31"/>
    </row>
    <row r="7" spans="2:8" ht="15">
      <c r="B7" s="31" t="s">
        <v>28</v>
      </c>
      <c r="E7" s="31" t="s">
        <v>29</v>
      </c>
    </row>
    <row r="8" spans="2:8" ht="15">
      <c r="B8" s="31"/>
      <c r="E8" s="31"/>
    </row>
    <row r="9" spans="2:8" ht="15">
      <c r="B9" s="31" t="s">
        <v>30</v>
      </c>
      <c r="E9" s="31" t="s">
        <v>31</v>
      </c>
    </row>
    <row r="10" spans="2:8" ht="15">
      <c r="B10" s="31"/>
      <c r="E10" s="31"/>
    </row>
    <row r="11" spans="2:8" ht="15">
      <c r="B11" s="31" t="s">
        <v>32</v>
      </c>
      <c r="E11" s="31" t="s">
        <v>47</v>
      </c>
    </row>
    <row r="12" spans="2:8" ht="15">
      <c r="B12" s="31"/>
      <c r="D12" s="31"/>
      <c r="E12" s="31"/>
    </row>
    <row r="13" spans="2:8" ht="15.75" customHeight="1">
      <c r="B13" s="31" t="s">
        <v>33</v>
      </c>
      <c r="E13" s="218" t="s">
        <v>51</v>
      </c>
      <c r="F13" s="218"/>
      <c r="G13" s="218"/>
      <c r="H13" s="218"/>
    </row>
    <row r="14" spans="2:8" ht="15.75" customHeight="1">
      <c r="B14" s="31"/>
      <c r="D14" s="41"/>
      <c r="E14" s="218"/>
      <c r="F14" s="218"/>
      <c r="G14" s="218"/>
      <c r="H14" s="218"/>
    </row>
    <row r="15" spans="2:8" ht="15.75" customHeight="1">
      <c r="B15" s="31"/>
      <c r="D15" s="41"/>
      <c r="E15" s="218"/>
      <c r="F15" s="218"/>
      <c r="G15" s="218"/>
      <c r="H15" s="218"/>
    </row>
    <row r="16" spans="2:8" ht="15.75" customHeight="1">
      <c r="B16" s="31"/>
      <c r="D16" s="41"/>
      <c r="E16" s="218"/>
      <c r="F16" s="218"/>
      <c r="G16" s="218"/>
      <c r="H16" s="218"/>
    </row>
    <row r="17" spans="2:8" ht="15.75">
      <c r="B17" s="31"/>
      <c r="D17" s="32"/>
      <c r="E17" s="218"/>
      <c r="F17" s="218"/>
      <c r="G17" s="218"/>
      <c r="H17" s="218"/>
    </row>
    <row r="18" spans="2:8" ht="15.75">
      <c r="B18" s="31"/>
      <c r="D18" s="32"/>
      <c r="E18" s="32"/>
    </row>
    <row r="19" spans="2:8" ht="20.25">
      <c r="B19" s="31" t="s">
        <v>34</v>
      </c>
      <c r="E19" s="33" t="s">
        <v>35</v>
      </c>
    </row>
    <row r="20" spans="2:8" ht="15">
      <c r="B20" s="31"/>
      <c r="C20" s="30"/>
      <c r="D20" s="30"/>
      <c r="E20" s="30"/>
    </row>
    <row r="21" spans="2:8">
      <c r="B21" s="219" t="s">
        <v>48</v>
      </c>
      <c r="C21" s="220"/>
      <c r="D21" s="220"/>
      <c r="E21" s="220"/>
      <c r="F21" s="220"/>
      <c r="G21" s="220"/>
      <c r="H21" s="220"/>
    </row>
    <row r="22" spans="2:8">
      <c r="B22" s="220"/>
      <c r="C22" s="220"/>
      <c r="D22" s="220"/>
      <c r="E22" s="220"/>
      <c r="F22" s="220"/>
      <c r="G22" s="220"/>
      <c r="H22" s="220"/>
    </row>
    <row r="23" spans="2:8">
      <c r="B23" s="220"/>
      <c r="C23" s="220"/>
      <c r="D23" s="220"/>
      <c r="E23" s="220"/>
      <c r="F23" s="220"/>
      <c r="G23" s="220"/>
      <c r="H23" s="220"/>
    </row>
    <row r="24" spans="2:8">
      <c r="B24" s="220"/>
      <c r="C24" s="220"/>
      <c r="D24" s="220"/>
      <c r="E24" s="220"/>
      <c r="F24" s="220"/>
      <c r="G24" s="220"/>
      <c r="H24" s="220"/>
    </row>
    <row r="25" spans="2:8" ht="15">
      <c r="B25" s="31"/>
      <c r="C25" s="30"/>
      <c r="D25" s="30"/>
      <c r="E25" s="30"/>
    </row>
    <row r="26" spans="2:8" ht="12.75" customHeight="1">
      <c r="C26" s="30"/>
      <c r="D26" s="225" t="s">
        <v>52</v>
      </c>
      <c r="E26" s="225"/>
      <c r="F26" s="225"/>
    </row>
    <row r="27" spans="2:8" ht="20.25">
      <c r="B27" s="34"/>
      <c r="C27" s="30"/>
      <c r="D27" s="225"/>
      <c r="E27" s="225"/>
      <c r="F27" s="225"/>
    </row>
    <row r="28" spans="2:8">
      <c r="B28" s="219" t="s">
        <v>49</v>
      </c>
      <c r="C28" s="220"/>
      <c r="D28" s="220"/>
      <c r="E28" s="220"/>
      <c r="F28" s="220"/>
      <c r="G28" s="220"/>
      <c r="H28" s="220"/>
    </row>
    <row r="29" spans="2:8">
      <c r="B29" s="220"/>
      <c r="C29" s="220"/>
      <c r="D29" s="220"/>
      <c r="E29" s="220"/>
      <c r="F29" s="220"/>
      <c r="G29" s="220"/>
      <c r="H29" s="220"/>
    </row>
    <row r="30" spans="2:8">
      <c r="B30" s="220"/>
      <c r="C30" s="220"/>
      <c r="D30" s="220"/>
      <c r="E30" s="220"/>
      <c r="F30" s="220"/>
      <c r="G30" s="220"/>
      <c r="H30" s="220"/>
    </row>
    <row r="31" spans="2:8" ht="15">
      <c r="B31" s="31"/>
      <c r="C31" s="30"/>
      <c r="D31" s="30"/>
      <c r="E31" s="30"/>
    </row>
    <row r="32" spans="2:8" ht="12.75" customHeight="1">
      <c r="C32" s="215" t="s">
        <v>53</v>
      </c>
      <c r="D32" s="215"/>
      <c r="E32" s="215"/>
      <c r="F32" s="215"/>
    </row>
    <row r="33" spans="2:8" ht="20.25">
      <c r="B33" s="34"/>
      <c r="C33" s="215"/>
      <c r="D33" s="215"/>
      <c r="E33" s="215"/>
      <c r="F33" s="215"/>
    </row>
    <row r="34" spans="2:8">
      <c r="B34" s="219" t="s">
        <v>50</v>
      </c>
      <c r="C34" s="220"/>
      <c r="D34" s="220"/>
      <c r="E34" s="220"/>
      <c r="F34" s="220"/>
      <c r="G34" s="220"/>
      <c r="H34" s="220"/>
    </row>
    <row r="35" spans="2:8">
      <c r="B35" s="220"/>
      <c r="C35" s="220"/>
      <c r="D35" s="220"/>
      <c r="E35" s="220"/>
      <c r="F35" s="220"/>
      <c r="G35" s="220"/>
      <c r="H35" s="220"/>
    </row>
    <row r="36" spans="2:8">
      <c r="B36" s="220"/>
      <c r="C36" s="220"/>
      <c r="D36" s="220"/>
      <c r="E36" s="220"/>
      <c r="F36" s="220"/>
      <c r="G36" s="220"/>
      <c r="H36" s="220"/>
    </row>
    <row r="37" spans="2:8">
      <c r="B37" s="220"/>
      <c r="C37" s="220"/>
      <c r="D37" s="220"/>
      <c r="E37" s="220"/>
      <c r="F37" s="220"/>
      <c r="G37" s="220"/>
      <c r="H37" s="220"/>
    </row>
    <row r="38" spans="2:8">
      <c r="B38" s="220"/>
      <c r="C38" s="220"/>
      <c r="D38" s="220"/>
      <c r="E38" s="220"/>
      <c r="F38" s="220"/>
      <c r="G38" s="220"/>
      <c r="H38" s="220"/>
    </row>
    <row r="39" spans="2:8">
      <c r="B39" s="220"/>
      <c r="C39" s="220"/>
      <c r="D39" s="220"/>
      <c r="E39" s="220"/>
      <c r="F39" s="220"/>
      <c r="G39" s="220"/>
      <c r="H39" s="220"/>
    </row>
    <row r="40" spans="2:8">
      <c r="B40" s="220"/>
      <c r="C40" s="220"/>
      <c r="D40" s="220"/>
      <c r="E40" s="220"/>
      <c r="F40" s="220"/>
      <c r="G40" s="220"/>
      <c r="H40" s="220"/>
    </row>
    <row r="41" spans="2:8" ht="15">
      <c r="B41" s="31"/>
      <c r="C41" s="30"/>
      <c r="D41" s="30"/>
      <c r="E41" s="30"/>
    </row>
    <row r="42" spans="2:8" ht="15.75" thickBot="1">
      <c r="B42" s="31"/>
      <c r="C42" s="30"/>
      <c r="D42" s="30"/>
      <c r="E42" s="30"/>
    </row>
    <row r="43" spans="2:8" s="38" customFormat="1" ht="24.95" customHeight="1" thickBot="1">
      <c r="C43" s="35" t="s">
        <v>36</v>
      </c>
      <c r="D43" s="221" t="s">
        <v>37</v>
      </c>
      <c r="E43" s="222"/>
      <c r="F43" s="36" t="s">
        <v>42</v>
      </c>
      <c r="G43" s="37" t="s">
        <v>43</v>
      </c>
    </row>
    <row r="44" spans="2:8" s="38" customFormat="1" ht="24.95" customHeight="1">
      <c r="C44" s="40">
        <v>1</v>
      </c>
      <c r="D44" s="223" t="s">
        <v>38</v>
      </c>
      <c r="E44" s="224"/>
      <c r="F44" s="40" t="s">
        <v>44</v>
      </c>
      <c r="G44" s="40" t="s">
        <v>44</v>
      </c>
    </row>
    <row r="45" spans="2:8" s="38" customFormat="1" ht="24.95" customHeight="1">
      <c r="C45" s="39">
        <v>2</v>
      </c>
      <c r="D45" s="216" t="s">
        <v>39</v>
      </c>
      <c r="E45" s="217"/>
      <c r="F45" s="39" t="s">
        <v>45</v>
      </c>
      <c r="G45" s="39" t="s">
        <v>45</v>
      </c>
    </row>
    <row r="46" spans="2:8" s="38" customFormat="1" ht="24.95" customHeight="1">
      <c r="C46" s="39">
        <v>3</v>
      </c>
      <c r="D46" s="216" t="s">
        <v>40</v>
      </c>
      <c r="E46" s="217"/>
      <c r="F46" s="39" t="s">
        <v>46</v>
      </c>
      <c r="G46" s="39" t="s">
        <v>46</v>
      </c>
    </row>
    <row r="47" spans="2:8" ht="15">
      <c r="B47" s="31" t="s">
        <v>41</v>
      </c>
      <c r="C47" s="30"/>
      <c r="D47" s="30"/>
      <c r="E47" s="3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opLeftCell="A22" workbookViewId="0">
      <selection activeCell="F33" sqref="F33"/>
    </sheetView>
  </sheetViews>
  <sheetFormatPr defaultRowHeight="15.75"/>
  <cols>
    <col min="1" max="7" width="9.140625" style="166"/>
    <col min="8" max="8" width="15.7109375" style="166" bestFit="1" customWidth="1"/>
    <col min="9" max="9" width="3" style="166" customWidth="1"/>
    <col min="10" max="10" width="4.140625" style="166" customWidth="1"/>
    <col min="11" max="11" width="3.42578125" style="166" customWidth="1"/>
    <col min="12" max="16384" width="9.140625" style="166"/>
  </cols>
  <sheetData>
    <row r="2" spans="2:12" ht="15.75" customHeight="1">
      <c r="C2" s="182" t="s">
        <v>8</v>
      </c>
      <c r="D2" s="226" t="s">
        <v>247</v>
      </c>
      <c r="E2" s="226"/>
      <c r="F2" s="226"/>
      <c r="G2" s="226"/>
      <c r="H2" s="226"/>
      <c r="I2" s="226"/>
      <c r="J2" s="226"/>
      <c r="K2" s="183"/>
      <c r="L2" s="183"/>
    </row>
    <row r="3" spans="2:12">
      <c r="D3" s="226"/>
      <c r="E3" s="226"/>
      <c r="F3" s="226"/>
      <c r="G3" s="226"/>
      <c r="H3" s="226"/>
      <c r="I3" s="226"/>
      <c r="J3" s="226"/>
      <c r="K3" s="183"/>
      <c r="L3" s="183"/>
    </row>
    <row r="4" spans="2:12">
      <c r="D4" s="226"/>
      <c r="E4" s="226"/>
      <c r="F4" s="226"/>
      <c r="G4" s="226"/>
      <c r="H4" s="226"/>
      <c r="I4" s="226"/>
      <c r="J4" s="226"/>
      <c r="K4" s="183"/>
      <c r="L4" s="183"/>
    </row>
    <row r="5" spans="2:12" ht="31.5" customHeight="1">
      <c r="D5" s="226"/>
      <c r="E5" s="226"/>
      <c r="F5" s="226"/>
      <c r="G5" s="226"/>
      <c r="H5" s="226"/>
      <c r="I5" s="226"/>
      <c r="J5" s="226"/>
      <c r="K5" s="184"/>
    </row>
    <row r="6" spans="2:12" ht="27">
      <c r="F6" s="185" t="s">
        <v>71</v>
      </c>
      <c r="I6" s="185"/>
    </row>
    <row r="7" spans="2:12" ht="16.5" thickBot="1"/>
    <row r="8" spans="2:12" s="190" customFormat="1" ht="16.5" thickBot="1">
      <c r="B8" s="186" t="s">
        <v>70</v>
      </c>
      <c r="C8" s="187" t="s">
        <v>69</v>
      </c>
      <c r="D8" s="188"/>
      <c r="E8" s="188"/>
      <c r="F8" s="188"/>
      <c r="G8" s="189"/>
      <c r="H8" s="229" t="s">
        <v>68</v>
      </c>
      <c r="I8" s="230"/>
      <c r="J8" s="231"/>
      <c r="K8" s="232"/>
    </row>
    <row r="10" spans="2:12">
      <c r="C10" s="92" t="s">
        <v>67</v>
      </c>
    </row>
    <row r="11" spans="2:12">
      <c r="B11" s="191" t="s">
        <v>66</v>
      </c>
      <c r="C11" s="192" t="s">
        <v>65</v>
      </c>
      <c r="D11" s="192"/>
      <c r="H11" s="193" t="e">
        <f>'(Abs)'!#REF!</f>
        <v>#REF!</v>
      </c>
      <c r="I11" s="194" t="s">
        <v>11</v>
      </c>
    </row>
    <row r="12" spans="2:12">
      <c r="B12" s="191" t="s">
        <v>64</v>
      </c>
      <c r="C12" s="192" t="s">
        <v>63</v>
      </c>
      <c r="D12" s="192"/>
      <c r="H12" s="193">
        <f>'(Abs)'!J105</f>
        <v>0</v>
      </c>
      <c r="I12" s="194" t="s">
        <v>11</v>
      </c>
    </row>
    <row r="13" spans="2:12" s="195" customFormat="1">
      <c r="H13" s="196"/>
      <c r="I13" s="197"/>
    </row>
    <row r="14" spans="2:12" s="195" customFormat="1">
      <c r="C14" s="92" t="s">
        <v>143</v>
      </c>
      <c r="H14" s="196"/>
      <c r="I14" s="197"/>
    </row>
    <row r="15" spans="2:12" s="195" customFormat="1">
      <c r="B15" s="191" t="s">
        <v>66</v>
      </c>
      <c r="C15" s="192" t="s">
        <v>65</v>
      </c>
      <c r="D15" s="198"/>
      <c r="H15" s="199">
        <f>'(Abs)'!J181</f>
        <v>0</v>
      </c>
      <c r="I15" s="200" t="s">
        <v>11</v>
      </c>
    </row>
    <row r="16" spans="2:12" s="195" customFormat="1">
      <c r="B16" s="191" t="s">
        <v>64</v>
      </c>
      <c r="C16" s="192" t="s">
        <v>77</v>
      </c>
      <c r="D16" s="198"/>
      <c r="H16" s="199">
        <f>'(Abs)'!J203</f>
        <v>0</v>
      </c>
      <c r="I16" s="200" t="s">
        <v>11</v>
      </c>
    </row>
    <row r="17" spans="2:9" s="195" customFormat="1">
      <c r="B17" s="191"/>
      <c r="C17" s="192"/>
      <c r="D17" s="198"/>
      <c r="H17" s="199"/>
      <c r="I17" s="200"/>
    </row>
    <row r="18" spans="2:9" s="195" customFormat="1">
      <c r="B18" s="201"/>
      <c r="C18" s="166"/>
      <c r="H18" s="196"/>
      <c r="I18" s="200"/>
    </row>
    <row r="19" spans="2:9">
      <c r="C19" s="92" t="s">
        <v>144</v>
      </c>
      <c r="I19" s="192"/>
    </row>
    <row r="20" spans="2:9">
      <c r="B20" s="191" t="s">
        <v>66</v>
      </c>
      <c r="C20" s="192" t="s">
        <v>76</v>
      </c>
      <c r="D20" s="192"/>
      <c r="H20" s="193">
        <f>'(Abs)'!J214</f>
        <v>36420</v>
      </c>
      <c r="I20" s="200" t="s">
        <v>11</v>
      </c>
    </row>
    <row r="21" spans="2:9">
      <c r="B21" s="191" t="s">
        <v>64</v>
      </c>
      <c r="C21" s="192" t="s">
        <v>63</v>
      </c>
      <c r="D21" s="192"/>
      <c r="H21" s="193">
        <f>'(Abs)'!J237</f>
        <v>0</v>
      </c>
      <c r="I21" s="200" t="s">
        <v>11</v>
      </c>
    </row>
    <row r="22" spans="2:9">
      <c r="B22" s="191"/>
      <c r="C22" s="192"/>
      <c r="D22" s="192"/>
      <c r="H22" s="193"/>
      <c r="I22" s="194"/>
    </row>
    <row r="23" spans="2:9">
      <c r="B23" s="201"/>
      <c r="H23" s="202"/>
      <c r="I23" s="194"/>
    </row>
    <row r="24" spans="2:9">
      <c r="C24" s="92"/>
    </row>
    <row r="25" spans="2:9">
      <c r="B25" s="191"/>
      <c r="C25" s="192"/>
      <c r="D25" s="192"/>
      <c r="H25" s="193"/>
      <c r="I25" s="200"/>
    </row>
    <row r="26" spans="2:9">
      <c r="B26" s="201"/>
      <c r="H26" s="202"/>
      <c r="I26" s="194"/>
    </row>
    <row r="27" spans="2:9">
      <c r="C27" s="92"/>
    </row>
    <row r="28" spans="2:9">
      <c r="B28" s="191"/>
      <c r="C28" s="192"/>
      <c r="D28" s="192"/>
      <c r="H28" s="193"/>
      <c r="I28" s="200"/>
    </row>
    <row r="29" spans="2:9" s="195" customFormat="1">
      <c r="B29" s="191"/>
      <c r="C29" s="192"/>
      <c r="D29" s="192"/>
      <c r="E29" s="166"/>
      <c r="F29" s="166"/>
      <c r="G29" s="166"/>
      <c r="H29" s="193"/>
      <c r="I29" s="200"/>
    </row>
    <row r="30" spans="2:9" s="195" customFormat="1">
      <c r="B30" s="201"/>
      <c r="C30" s="166"/>
      <c r="D30" s="166"/>
      <c r="E30" s="166"/>
      <c r="F30" s="166"/>
      <c r="G30" s="166"/>
      <c r="H30" s="193"/>
      <c r="I30" s="200"/>
    </row>
    <row r="31" spans="2:9" s="195" customFormat="1">
      <c r="B31" s="166"/>
      <c r="C31" s="92"/>
      <c r="D31" s="166"/>
      <c r="E31" s="166"/>
      <c r="F31" s="166"/>
      <c r="G31" s="166"/>
      <c r="H31" s="166"/>
      <c r="I31" s="166"/>
    </row>
    <row r="32" spans="2:9" s="195" customFormat="1">
      <c r="B32" s="191"/>
      <c r="C32" s="192"/>
      <c r="D32" s="192"/>
      <c r="E32" s="166"/>
      <c r="F32" s="166"/>
      <c r="G32" s="166"/>
      <c r="H32" s="193"/>
      <c r="I32" s="200"/>
    </row>
    <row r="33" spans="1:11" s="195" customFormat="1" ht="16.5" thickBot="1">
      <c r="B33" s="201"/>
      <c r="C33" s="166"/>
      <c r="D33" s="166"/>
      <c r="E33" s="166"/>
      <c r="F33" s="166"/>
      <c r="G33" s="166"/>
      <c r="H33" s="193"/>
      <c r="I33" s="200"/>
    </row>
    <row r="34" spans="1:11" s="195" customFormat="1" ht="16.5" thickBot="1">
      <c r="F34" s="198"/>
      <c r="G34" s="182" t="s">
        <v>62</v>
      </c>
      <c r="H34" s="203" t="e">
        <f>SUM(H11:H21)</f>
        <v>#REF!</v>
      </c>
      <c r="I34" s="204" t="s">
        <v>11</v>
      </c>
      <c r="J34" s="205"/>
      <c r="K34" s="194"/>
    </row>
    <row r="35" spans="1:11" s="195" customFormat="1" ht="16.5" thickBot="1">
      <c r="F35" s="198"/>
      <c r="G35" s="182"/>
      <c r="H35" s="206"/>
      <c r="I35" s="194"/>
      <c r="J35" s="205"/>
      <c r="K35" s="194"/>
    </row>
    <row r="36" spans="1:11" s="195" customFormat="1" ht="16.5" thickBot="1">
      <c r="F36" s="198"/>
      <c r="G36" s="191" t="s">
        <v>61</v>
      </c>
      <c r="H36" s="207" t="e">
        <f>ROUND(SUM(H34),-3)</f>
        <v>#REF!</v>
      </c>
      <c r="I36" s="208" t="s">
        <v>11</v>
      </c>
      <c r="J36" s="205"/>
      <c r="K36" s="194"/>
    </row>
    <row r="37" spans="1:11" s="195" customFormat="1">
      <c r="F37" s="198"/>
      <c r="G37" s="191"/>
      <c r="H37" s="209"/>
      <c r="I37" s="210"/>
      <c r="J37" s="205"/>
      <c r="K37" s="194"/>
    </row>
    <row r="38" spans="1:11" s="195" customFormat="1">
      <c r="G38" s="201"/>
      <c r="H38" s="209"/>
      <c r="I38" s="210"/>
      <c r="J38" s="205"/>
      <c r="K38" s="194"/>
    </row>
    <row r="39" spans="1:11" s="195" customFormat="1">
      <c r="G39" s="201"/>
      <c r="H39" s="209"/>
      <c r="I39" s="210"/>
      <c r="J39" s="205"/>
      <c r="K39" s="194"/>
    </row>
    <row r="40" spans="1:11" s="195" customFormat="1">
      <c r="A40" s="166"/>
      <c r="B40" s="190"/>
      <c r="C40" s="211" t="s">
        <v>60</v>
      </c>
      <c r="D40" s="211"/>
      <c r="E40" s="212"/>
      <c r="F40" s="166"/>
      <c r="G40" s="228" t="s">
        <v>59</v>
      </c>
      <c r="H40" s="228"/>
      <c r="I40" s="228"/>
      <c r="J40" s="228"/>
      <c r="K40" s="228"/>
    </row>
    <row r="41" spans="1:11">
      <c r="A41" s="227" t="s">
        <v>72</v>
      </c>
      <c r="B41" s="227"/>
      <c r="C41" s="227"/>
      <c r="D41" s="227"/>
      <c r="E41" s="227"/>
      <c r="F41" s="213"/>
      <c r="G41" s="227" t="s">
        <v>73</v>
      </c>
      <c r="H41" s="227"/>
      <c r="I41" s="227"/>
      <c r="J41" s="227"/>
      <c r="K41" s="227"/>
    </row>
    <row r="42" spans="1:11">
      <c r="C42" s="213" t="s">
        <v>58</v>
      </c>
      <c r="D42" s="213"/>
      <c r="E42" s="213"/>
      <c r="G42" s="227" t="s">
        <v>58</v>
      </c>
      <c r="H42" s="227"/>
      <c r="I42" s="227"/>
      <c r="J42" s="227"/>
      <c r="K42" s="227"/>
    </row>
    <row r="44" spans="1:11">
      <c r="F44" s="214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529"/>
  <sheetViews>
    <sheetView tabSelected="1" view="pageBreakPreview" workbookViewId="0">
      <selection activeCell="D204" sqref="D204"/>
    </sheetView>
  </sheetViews>
  <sheetFormatPr defaultRowHeight="15"/>
  <cols>
    <col min="1" max="1" width="5.7109375" style="127" customWidth="1"/>
    <col min="2" max="2" width="16.5703125" style="82" customWidth="1"/>
    <col min="3" max="3" width="20.7109375" style="82" customWidth="1"/>
    <col min="4" max="4" width="10.5703125" style="82" customWidth="1"/>
    <col min="5" max="5" width="4.85546875" style="82" customWidth="1"/>
    <col min="6" max="6" width="8" style="82" customWidth="1"/>
    <col min="7" max="7" width="0.85546875" style="82" customWidth="1"/>
    <col min="8" max="8" width="3.42578125" style="164" customWidth="1"/>
    <col min="9" max="9" width="8.140625" style="82" customWidth="1"/>
    <col min="10" max="10" width="12.7109375" style="82" customWidth="1"/>
    <col min="11" max="11" width="2.28515625" style="82" customWidth="1"/>
    <col min="12" max="12" width="4.140625" style="82" customWidth="1"/>
    <col min="13" max="13" width="11.28515625" style="82" bestFit="1" customWidth="1"/>
    <col min="14" max="16384" width="9.140625" style="82"/>
  </cols>
  <sheetData>
    <row r="1" spans="1:11" ht="15" customHeight="1">
      <c r="A1" s="127" t="s">
        <v>8</v>
      </c>
      <c r="B1" s="127"/>
      <c r="C1" s="233" t="s">
        <v>247</v>
      </c>
      <c r="D1" s="233"/>
      <c r="E1" s="233"/>
      <c r="F1" s="233"/>
      <c r="G1" s="233"/>
      <c r="H1" s="233"/>
      <c r="I1" s="233"/>
      <c r="J1" s="233"/>
      <c r="K1" s="233"/>
    </row>
    <row r="2" spans="1:11" ht="18" customHeight="1">
      <c r="C2" s="233"/>
      <c r="D2" s="233"/>
      <c r="E2" s="233"/>
      <c r="F2" s="233"/>
      <c r="G2" s="233"/>
      <c r="H2" s="233"/>
      <c r="I2" s="233"/>
      <c r="J2" s="233"/>
      <c r="K2" s="233"/>
    </row>
    <row r="3" spans="1:11" ht="31.5" customHeight="1">
      <c r="C3" s="233"/>
      <c r="D3" s="233"/>
      <c r="E3" s="233"/>
      <c r="F3" s="233"/>
      <c r="G3" s="233"/>
      <c r="H3" s="233"/>
      <c r="I3" s="233"/>
      <c r="J3" s="233"/>
      <c r="K3" s="233"/>
    </row>
    <row r="4" spans="1:11" ht="15" customHeight="1" thickBot="1">
      <c r="C4" s="127"/>
      <c r="D4" s="128" t="s">
        <v>432</v>
      </c>
      <c r="E4" s="97"/>
      <c r="F4" s="97"/>
      <c r="G4" s="84"/>
      <c r="H4" s="92"/>
    </row>
    <row r="5" spans="1:11" ht="15" customHeight="1" thickBot="1">
      <c r="A5" s="129" t="s">
        <v>7</v>
      </c>
      <c r="B5" s="130" t="s">
        <v>16</v>
      </c>
      <c r="C5" s="131"/>
      <c r="D5" s="132" t="s">
        <v>15</v>
      </c>
      <c r="E5" s="131"/>
      <c r="F5" s="131" t="s">
        <v>14</v>
      </c>
      <c r="G5" s="132"/>
      <c r="H5" s="133"/>
      <c r="I5" s="134" t="s">
        <v>12</v>
      </c>
      <c r="J5" s="131" t="s">
        <v>13</v>
      </c>
      <c r="K5" s="135"/>
    </row>
    <row r="6" spans="1:11" ht="18" customHeight="1">
      <c r="A6" s="81"/>
      <c r="B6" s="44" t="s">
        <v>89</v>
      </c>
      <c r="D6" s="81"/>
      <c r="E6" s="81"/>
      <c r="F6" s="81"/>
      <c r="G6" s="81"/>
      <c r="H6" s="136"/>
      <c r="I6" s="81"/>
      <c r="J6" s="81"/>
      <c r="K6" s="81"/>
    </row>
    <row r="7" spans="1:11" ht="14.1" customHeight="1">
      <c r="A7" s="81"/>
      <c r="B7" s="44" t="s">
        <v>54</v>
      </c>
      <c r="D7" s="81"/>
      <c r="E7" s="81"/>
      <c r="F7" s="81"/>
      <c r="G7" s="81"/>
      <c r="H7" s="136"/>
      <c r="I7" s="81"/>
      <c r="J7" s="81"/>
      <c r="K7" s="81"/>
    </row>
    <row r="8" spans="1:11" ht="14.1" customHeight="1">
      <c r="A8" s="99">
        <v>1</v>
      </c>
      <c r="B8" s="138" t="s">
        <v>97</v>
      </c>
      <c r="C8" s="119"/>
      <c r="D8" s="120"/>
      <c r="E8" s="78"/>
      <c r="F8" s="103"/>
      <c r="G8" s="122"/>
      <c r="H8" s="105"/>
      <c r="I8" s="106"/>
      <c r="J8" s="107"/>
      <c r="K8" s="108"/>
    </row>
    <row r="9" spans="1:11" ht="14.1" customHeight="1">
      <c r="A9" s="99"/>
      <c r="B9" s="119" t="s">
        <v>98</v>
      </c>
      <c r="C9" s="119"/>
      <c r="D9" s="120">
        <f>Mes!J27</f>
        <v>3264.44</v>
      </c>
      <c r="E9" s="78" t="s">
        <v>10</v>
      </c>
      <c r="F9" s="103">
        <v>226</v>
      </c>
      <c r="G9" s="122" t="s">
        <v>9</v>
      </c>
      <c r="H9" s="105">
        <v>88</v>
      </c>
      <c r="I9" s="106" t="s">
        <v>99</v>
      </c>
      <c r="J9" s="107">
        <f>IF(MID(I9,1,2)=("P."),(ROUND(D9*((F9)+(H9/100)),)),IF(MID(I9,1,2)=("%o"),(ROUND(D9*(((F9)+(H9/100))/1000),)),IF(MID(I9,1,2)=("Ea"),(ROUND(D9*((F9)+(H9/100)),)),ROUND(D9*(((F9)+(H9/100))/100),))))</f>
        <v>7406</v>
      </c>
      <c r="K9" s="108" t="s">
        <v>11</v>
      </c>
    </row>
    <row r="10" spans="1:11" ht="14.1" customHeight="1">
      <c r="A10" s="99"/>
      <c r="B10" s="119"/>
      <c r="C10" s="119"/>
      <c r="D10" s="244" t="s">
        <v>435</v>
      </c>
      <c r="E10" s="244"/>
      <c r="F10" s="244"/>
      <c r="G10" s="244"/>
      <c r="H10" s="244"/>
      <c r="I10" s="244"/>
      <c r="J10" s="244"/>
      <c r="K10" s="244"/>
    </row>
    <row r="11" spans="1:11" ht="14.1" customHeight="1">
      <c r="A11" s="81">
        <v>2</v>
      </c>
      <c r="B11" s="82" t="s">
        <v>81</v>
      </c>
      <c r="D11" s="120">
        <f>Mes!J48</f>
        <v>3109.01</v>
      </c>
      <c r="E11" s="78" t="s">
        <v>10</v>
      </c>
      <c r="F11" s="103">
        <v>1043</v>
      </c>
      <c r="G11" s="122" t="s">
        <v>9</v>
      </c>
      <c r="H11" s="105">
        <v>90</v>
      </c>
      <c r="I11" s="106" t="s">
        <v>99</v>
      </c>
      <c r="J11" s="107">
        <f>IF(MID(I11,1,2)=("P."),(ROUND(D11*((F11)+(H11/100)),)),IF(MID(I11,1,2)=("%o"),(ROUND(D11*(((F11)+(H11/100))/1000),)),IF(MID(I11,1,2)=("Ea"),(ROUND(D11*((F11)+(H11/100)),)),ROUND(D11*(((F11)+(H11/100))/100),))))</f>
        <v>32455</v>
      </c>
      <c r="K11" s="108" t="s">
        <v>11</v>
      </c>
    </row>
    <row r="12" spans="1:11" ht="14.1" customHeight="1">
      <c r="A12" s="81"/>
      <c r="D12" s="239"/>
      <c r="E12" s="239"/>
      <c r="F12" s="239"/>
      <c r="G12" s="239"/>
      <c r="H12" s="239"/>
      <c r="I12" s="239"/>
      <c r="J12" s="239"/>
      <c r="K12" s="239"/>
    </row>
    <row r="13" spans="1:11" ht="14.1" customHeight="1">
      <c r="A13" s="81">
        <v>3</v>
      </c>
      <c r="B13" s="98" t="s">
        <v>279</v>
      </c>
      <c r="C13" s="81"/>
      <c r="D13" s="141"/>
      <c r="E13" s="142"/>
      <c r="F13" s="143"/>
      <c r="G13" s="144"/>
      <c r="H13" s="145"/>
      <c r="I13" s="146"/>
      <c r="J13" s="147"/>
      <c r="K13" s="148"/>
    </row>
    <row r="14" spans="1:11" ht="14.1" customHeight="1">
      <c r="A14" s="81"/>
      <c r="B14" s="98" t="s">
        <v>280</v>
      </c>
      <c r="D14" s="81"/>
      <c r="E14" s="81"/>
      <c r="F14" s="81"/>
      <c r="G14" s="81"/>
      <c r="H14" s="136"/>
      <c r="I14" s="81"/>
      <c r="J14" s="81"/>
      <c r="K14" s="81"/>
    </row>
    <row r="15" spans="1:11" ht="14.1" customHeight="1">
      <c r="A15" s="81"/>
      <c r="B15" s="98" t="s">
        <v>281</v>
      </c>
      <c r="D15" s="81"/>
      <c r="E15" s="81"/>
      <c r="F15" s="81"/>
      <c r="G15" s="81"/>
      <c r="H15" s="136"/>
      <c r="I15" s="81"/>
      <c r="J15" s="81"/>
      <c r="K15" s="81"/>
    </row>
    <row r="16" spans="1:11" ht="14.1" customHeight="1">
      <c r="A16" s="81"/>
      <c r="B16" s="98" t="s">
        <v>282</v>
      </c>
      <c r="D16" s="81"/>
      <c r="E16" s="81"/>
      <c r="F16" s="81"/>
      <c r="G16" s="81"/>
      <c r="H16" s="136"/>
      <c r="I16" s="81"/>
      <c r="J16" s="81"/>
      <c r="K16" s="81"/>
    </row>
    <row r="17" spans="1:11" ht="14.1" customHeight="1">
      <c r="A17" s="81"/>
      <c r="B17" s="98" t="s">
        <v>283</v>
      </c>
      <c r="D17" s="81"/>
      <c r="E17" s="81"/>
      <c r="F17" s="81"/>
      <c r="G17" s="81"/>
      <c r="H17" s="136"/>
      <c r="I17" s="81"/>
      <c r="J17" s="81"/>
      <c r="K17" s="81"/>
    </row>
    <row r="18" spans="1:11" ht="14.1" customHeight="1">
      <c r="A18" s="81"/>
      <c r="B18" s="98" t="s">
        <v>284</v>
      </c>
      <c r="D18" s="120">
        <f>Mes!J53</f>
        <v>49.629999999999995</v>
      </c>
      <c r="E18" s="78" t="s">
        <v>10</v>
      </c>
      <c r="F18" s="103">
        <v>1507</v>
      </c>
      <c r="G18" s="122" t="s">
        <v>9</v>
      </c>
      <c r="H18" s="105">
        <v>66</v>
      </c>
      <c r="I18" s="106" t="s">
        <v>6</v>
      </c>
      <c r="J18" s="149">
        <f>IF(MID(I18,1,2)=("P."),(ROUND(D18*((F18)+(H18/100)),)),IF(MID(I18,1,2)=("%o"),(ROUND(D18*(((F18)+(H18/100))/1000),)),IF(MID(I18,1,2)=("Ea"),(ROUND(D18*((F18)+(H18/100)),)),ROUND(D18*(((F18)+(H18/100))/100),))))</f>
        <v>74825</v>
      </c>
      <c r="K18" s="108" t="s">
        <v>11</v>
      </c>
    </row>
    <row r="19" spans="1:11" ht="14.1" customHeight="1">
      <c r="A19" s="81"/>
      <c r="B19" s="98"/>
      <c r="D19" s="239" t="s">
        <v>436</v>
      </c>
      <c r="E19" s="239"/>
      <c r="F19" s="239"/>
      <c r="G19" s="239"/>
      <c r="H19" s="239"/>
      <c r="I19" s="239"/>
      <c r="J19" s="239"/>
      <c r="K19" s="239"/>
    </row>
    <row r="20" spans="1:11" ht="14.1" customHeight="1">
      <c r="A20" s="99">
        <v>4</v>
      </c>
      <c r="B20" s="100" t="s">
        <v>397</v>
      </c>
      <c r="C20" s="100"/>
      <c r="D20" s="139"/>
      <c r="E20" s="102"/>
      <c r="F20" s="103"/>
      <c r="G20" s="106"/>
      <c r="H20" s="102"/>
      <c r="I20" s="106"/>
      <c r="J20" s="103"/>
      <c r="K20" s="102"/>
    </row>
    <row r="21" spans="1:11" ht="14.1" customHeight="1">
      <c r="A21" s="99"/>
      <c r="B21" s="100" t="s">
        <v>398</v>
      </c>
      <c r="C21" s="100"/>
      <c r="D21" s="120"/>
      <c r="E21" s="78"/>
      <c r="F21" s="103"/>
      <c r="G21" s="122"/>
      <c r="H21" s="105"/>
      <c r="I21" s="106"/>
      <c r="J21" s="107"/>
      <c r="K21" s="108"/>
    </row>
    <row r="22" spans="1:11" ht="14.1" customHeight="1">
      <c r="A22" s="99"/>
      <c r="B22" s="100" t="s">
        <v>399</v>
      </c>
      <c r="C22" s="100"/>
      <c r="D22" s="120"/>
      <c r="E22" s="78"/>
      <c r="F22" s="103"/>
      <c r="G22" s="122"/>
      <c r="H22" s="105"/>
      <c r="I22" s="106"/>
      <c r="J22" s="107"/>
      <c r="K22" s="108"/>
    </row>
    <row r="23" spans="1:11" ht="14.1" customHeight="1">
      <c r="A23" s="99"/>
      <c r="B23" s="100" t="s">
        <v>400</v>
      </c>
      <c r="C23" s="100"/>
      <c r="D23" s="139"/>
      <c r="E23" s="102"/>
      <c r="F23" s="103"/>
      <c r="G23" s="106"/>
      <c r="H23" s="102"/>
      <c r="I23" s="106"/>
      <c r="J23" s="103"/>
      <c r="K23" s="102"/>
    </row>
    <row r="24" spans="1:11" ht="14.1" customHeight="1">
      <c r="A24" s="99"/>
      <c r="B24" s="100" t="s">
        <v>401</v>
      </c>
      <c r="C24" s="100"/>
      <c r="D24" s="120">
        <f>Mes!J59</f>
        <v>41.25</v>
      </c>
      <c r="E24" s="78" t="s">
        <v>10</v>
      </c>
      <c r="F24" s="103">
        <v>1647</v>
      </c>
      <c r="G24" s="122" t="s">
        <v>9</v>
      </c>
      <c r="H24" s="105">
        <v>69</v>
      </c>
      <c r="I24" s="106" t="s">
        <v>6</v>
      </c>
      <c r="J24" s="107">
        <f>IF(MID(I24,1,2)=("P."),(ROUND(D24*((F24)+(H24/100)),)),IF(MID(I24,1,2)=("%o"),(ROUND(D24*(((F24)+(H24/100))/1000),)),IF(MID(I24,1,2)=("Ea"),(ROUND(D24*((F24)+(H24/100)),)),ROUND(D24*(((F24)+(H24/100))/100),))))</f>
        <v>67967</v>
      </c>
      <c r="K24" s="108" t="s">
        <v>11</v>
      </c>
    </row>
    <row r="25" spans="1:11" ht="14.1" customHeight="1">
      <c r="A25" s="99"/>
      <c r="B25" s="100"/>
      <c r="C25" s="100"/>
      <c r="D25" s="243" t="s">
        <v>437</v>
      </c>
      <c r="E25" s="243"/>
      <c r="F25" s="243"/>
      <c r="G25" s="243"/>
      <c r="H25" s="243"/>
      <c r="I25" s="243"/>
      <c r="J25" s="243"/>
      <c r="K25" s="243"/>
    </row>
    <row r="26" spans="1:11" ht="14.1" customHeight="1">
      <c r="A26" s="99">
        <v>5</v>
      </c>
      <c r="B26" s="100" t="s">
        <v>156</v>
      </c>
      <c r="C26" s="100"/>
      <c r="D26" s="120"/>
      <c r="E26" s="78"/>
      <c r="F26" s="103"/>
      <c r="G26" s="122"/>
      <c r="H26" s="105"/>
      <c r="I26" s="106"/>
      <c r="J26" s="107"/>
      <c r="K26" s="108"/>
    </row>
    <row r="27" spans="1:11" ht="14.1" customHeight="1">
      <c r="A27" s="99"/>
      <c r="B27" s="100" t="s">
        <v>157</v>
      </c>
      <c r="C27" s="100"/>
      <c r="D27" s="120"/>
      <c r="E27" s="78"/>
      <c r="F27" s="103"/>
      <c r="G27" s="122"/>
      <c r="H27" s="105"/>
      <c r="I27" s="106"/>
      <c r="J27" s="107"/>
      <c r="K27" s="108"/>
    </row>
    <row r="28" spans="1:11" ht="14.1" customHeight="1">
      <c r="A28" s="99"/>
      <c r="B28" s="100" t="s">
        <v>158</v>
      </c>
      <c r="C28" s="100"/>
      <c r="D28" s="120"/>
      <c r="E28" s="78"/>
      <c r="F28" s="103"/>
      <c r="G28" s="122"/>
      <c r="H28" s="105"/>
      <c r="I28" s="106"/>
      <c r="J28" s="107"/>
      <c r="K28" s="108"/>
    </row>
    <row r="29" spans="1:11" ht="14.1" customHeight="1">
      <c r="A29" s="99"/>
      <c r="B29" s="100" t="s">
        <v>159</v>
      </c>
      <c r="C29" s="100"/>
      <c r="D29" s="120"/>
      <c r="E29" s="78"/>
      <c r="F29" s="103"/>
      <c r="G29" s="122"/>
      <c r="H29" s="105"/>
      <c r="I29" s="106"/>
      <c r="J29" s="107"/>
      <c r="K29" s="108"/>
    </row>
    <row r="30" spans="1:11" ht="14.1" customHeight="1">
      <c r="A30" s="99"/>
      <c r="B30" s="100" t="s">
        <v>160</v>
      </c>
      <c r="C30" s="100"/>
      <c r="D30" s="120"/>
      <c r="E30" s="78"/>
      <c r="F30" s="103"/>
      <c r="G30" s="122"/>
      <c r="H30" s="105"/>
      <c r="I30" s="106"/>
      <c r="J30" s="107"/>
      <c r="K30" s="108"/>
    </row>
    <row r="31" spans="1:11" ht="14.1" customHeight="1">
      <c r="A31" s="99"/>
      <c r="B31" s="100" t="s">
        <v>161</v>
      </c>
      <c r="C31" s="100"/>
      <c r="D31" s="120"/>
      <c r="E31" s="78"/>
      <c r="F31" s="103"/>
      <c r="G31" s="122"/>
      <c r="H31" s="105"/>
      <c r="I31" s="106"/>
      <c r="J31" s="107"/>
      <c r="K31" s="108"/>
    </row>
    <row r="32" spans="1:11" ht="14.1" customHeight="1">
      <c r="A32" s="99"/>
      <c r="B32" s="100" t="s">
        <v>162</v>
      </c>
      <c r="C32" s="100"/>
      <c r="D32" s="120"/>
      <c r="E32" s="78"/>
      <c r="F32" s="103"/>
      <c r="G32" s="122"/>
      <c r="H32" s="105"/>
      <c r="I32" s="106"/>
      <c r="J32" s="107"/>
      <c r="K32" s="108"/>
    </row>
    <row r="33" spans="1:11" ht="14.1" customHeight="1">
      <c r="A33" s="99"/>
      <c r="B33" s="100" t="s">
        <v>163</v>
      </c>
      <c r="C33" s="100"/>
      <c r="D33" s="120">
        <f>Mes!J62</f>
        <v>33</v>
      </c>
      <c r="E33" s="78" t="s">
        <v>24</v>
      </c>
      <c r="F33" s="103">
        <v>228</v>
      </c>
      <c r="G33" s="122" t="s">
        <v>9</v>
      </c>
      <c r="H33" s="105">
        <v>90</v>
      </c>
      <c r="I33" s="106" t="s">
        <v>132</v>
      </c>
      <c r="J33" s="107">
        <f>IF(MID(I33,1,2)=("P."),(ROUND(D33*((F33)+(H33/100)),)),IF(MID(I33,1,2)=("%o"),(ROUND(D33*(((F33)+(H33/100))/1000),)),IF(MID(I33,1,2)=("Ea"),(ROUND(D33*((F33)+(H33/100)),)),ROUND(D33*(((F33)+(H33/100))/100),))))</f>
        <v>7554</v>
      </c>
      <c r="K33" s="108" t="s">
        <v>11</v>
      </c>
    </row>
    <row r="34" spans="1:11" ht="14.1" customHeight="1">
      <c r="A34" s="99"/>
      <c r="B34" s="100"/>
      <c r="C34" s="100"/>
      <c r="D34" s="239" t="s">
        <v>438</v>
      </c>
      <c r="E34" s="239"/>
      <c r="F34" s="239"/>
      <c r="G34" s="239"/>
      <c r="H34" s="239"/>
      <c r="I34" s="239"/>
      <c r="J34" s="239"/>
      <c r="K34" s="239"/>
    </row>
    <row r="35" spans="1:11" ht="14.1" customHeight="1">
      <c r="A35" s="99">
        <v>6</v>
      </c>
      <c r="B35" s="100" t="s">
        <v>146</v>
      </c>
      <c r="C35" s="137"/>
      <c r="D35" s="120"/>
      <c r="E35" s="78"/>
      <c r="F35" s="103"/>
      <c r="G35" s="122"/>
      <c r="H35" s="105"/>
      <c r="I35" s="106"/>
      <c r="J35" s="107"/>
      <c r="K35" s="108"/>
    </row>
    <row r="36" spans="1:11" ht="14.1" customHeight="1">
      <c r="A36" s="99"/>
      <c r="B36" s="100" t="s">
        <v>147</v>
      </c>
      <c r="C36" s="137"/>
      <c r="D36" s="120"/>
      <c r="E36" s="78"/>
      <c r="F36" s="103"/>
      <c r="G36" s="122"/>
      <c r="H36" s="105"/>
      <c r="I36" s="106"/>
      <c r="J36" s="107"/>
      <c r="K36" s="108"/>
    </row>
    <row r="37" spans="1:11" ht="14.1" customHeight="1">
      <c r="A37" s="99"/>
      <c r="B37" s="100" t="s">
        <v>148</v>
      </c>
      <c r="C37" s="137"/>
      <c r="D37" s="120"/>
      <c r="E37" s="78"/>
      <c r="F37" s="103"/>
      <c r="G37" s="122"/>
      <c r="H37" s="105"/>
      <c r="I37" s="106"/>
      <c r="J37" s="107"/>
      <c r="K37" s="108"/>
    </row>
    <row r="38" spans="1:11" ht="14.1" customHeight="1">
      <c r="A38" s="99"/>
      <c r="B38" s="100" t="s">
        <v>149</v>
      </c>
      <c r="C38" s="137"/>
      <c r="D38" s="120"/>
      <c r="E38" s="78"/>
      <c r="F38" s="103"/>
      <c r="G38" s="122"/>
      <c r="H38" s="105"/>
      <c r="I38" s="106"/>
      <c r="J38" s="107"/>
      <c r="K38" s="108"/>
    </row>
    <row r="39" spans="1:11" ht="14.1" customHeight="1">
      <c r="A39" s="99"/>
      <c r="B39" s="100" t="s">
        <v>150</v>
      </c>
      <c r="C39" s="137"/>
      <c r="D39" s="120"/>
      <c r="E39" s="78"/>
      <c r="F39" s="103"/>
      <c r="G39" s="122"/>
      <c r="H39" s="105"/>
      <c r="I39" s="106"/>
      <c r="J39" s="107"/>
      <c r="K39" s="108"/>
    </row>
    <row r="40" spans="1:11" ht="14.1" customHeight="1">
      <c r="A40" s="99"/>
      <c r="B40" s="100" t="s">
        <v>151</v>
      </c>
      <c r="C40" s="137"/>
      <c r="D40" s="100"/>
      <c r="E40" s="100"/>
      <c r="F40" s="100"/>
      <c r="G40" s="100"/>
      <c r="H40" s="100"/>
      <c r="I40" s="100"/>
      <c r="J40" s="100"/>
      <c r="K40" s="100"/>
    </row>
    <row r="41" spans="1:11" ht="14.1" customHeight="1">
      <c r="A41" s="99"/>
      <c r="B41" s="100" t="s">
        <v>152</v>
      </c>
      <c r="C41" s="137"/>
      <c r="D41" s="120"/>
      <c r="E41" s="78"/>
      <c r="F41" s="103"/>
      <c r="G41" s="122"/>
      <c r="H41" s="105"/>
      <c r="I41" s="106"/>
      <c r="J41" s="107"/>
      <c r="K41" s="108"/>
    </row>
    <row r="42" spans="1:11" ht="14.1" customHeight="1">
      <c r="A42" s="99"/>
      <c r="B42" s="100" t="s">
        <v>153</v>
      </c>
      <c r="C42" s="137"/>
      <c r="D42" s="120">
        <f>Mes!J68</f>
        <v>41.57</v>
      </c>
      <c r="E42" s="78" t="s">
        <v>10</v>
      </c>
      <c r="F42" s="103">
        <v>706</v>
      </c>
      <c r="G42" s="122" t="s">
        <v>9</v>
      </c>
      <c r="H42" s="105">
        <v>23</v>
      </c>
      <c r="I42" s="106" t="s">
        <v>6</v>
      </c>
      <c r="J42" s="107">
        <f>IF(MID(I42,1,2)=("P."),(ROUND(D42*((F42)+(H42/100)),)),IF(MID(I42,1,2)=("%o"),(ROUND(D42*(((F42)+(H42/100))/1000),)),IF(MID(I42,1,2)=("Ea"),(ROUND(D42*((F42)+(H42/100)),)),ROUND(D42*(((F42)+(H42/100))/100),))))</f>
        <v>29358</v>
      </c>
      <c r="K42" s="108" t="s">
        <v>11</v>
      </c>
    </row>
    <row r="43" spans="1:11" ht="14.1" customHeight="1">
      <c r="A43" s="99"/>
      <c r="B43" s="100"/>
      <c r="C43" s="137"/>
      <c r="D43" s="239" t="s">
        <v>439</v>
      </c>
      <c r="E43" s="239"/>
      <c r="F43" s="239"/>
      <c r="G43" s="239"/>
      <c r="H43" s="239"/>
      <c r="I43" s="239"/>
      <c r="J43" s="239"/>
      <c r="K43" s="239"/>
    </row>
    <row r="44" spans="1:11" ht="14.1" customHeight="1">
      <c r="A44" s="99">
        <v>7</v>
      </c>
      <c r="B44" s="100" t="s">
        <v>180</v>
      </c>
      <c r="C44" s="100"/>
      <c r="D44" s="139"/>
      <c r="E44" s="102"/>
      <c r="F44" s="103"/>
      <c r="G44" s="106"/>
      <c r="H44" s="102"/>
      <c r="I44" s="106"/>
      <c r="J44" s="103"/>
      <c r="K44" s="102"/>
    </row>
    <row r="45" spans="1:11" ht="14.1" customHeight="1">
      <c r="A45" s="99"/>
      <c r="B45" s="100" t="s">
        <v>181</v>
      </c>
      <c r="C45" s="100"/>
      <c r="D45" s="120">
        <f>Mes!J71</f>
        <v>6</v>
      </c>
      <c r="E45" s="78" t="s">
        <v>17</v>
      </c>
      <c r="F45" s="103">
        <v>1786</v>
      </c>
      <c r="G45" s="122" t="s">
        <v>9</v>
      </c>
      <c r="H45" s="105">
        <v>13</v>
      </c>
      <c r="I45" s="106" t="s">
        <v>4</v>
      </c>
      <c r="J45" s="107">
        <f>IF(MID(I45,1,2)=("P."),(ROUND(D45*((F45)+(H45/100)),)),IF(MID(I45,1,2)=("%o"),(ROUND(D45*(((F45)+(H45/100))/1000),)),IF(MID(I45,1,2)=("Ea"),(ROUND(D45*((F45)+(H45/100)),)),ROUND(D45*(((F45)+(H45/100))/100),))))</f>
        <v>10717</v>
      </c>
      <c r="K45" s="108" t="s">
        <v>11</v>
      </c>
    </row>
    <row r="46" spans="1:11" ht="14.1" customHeight="1">
      <c r="A46" s="99"/>
      <c r="B46" s="100"/>
      <c r="C46" s="100"/>
      <c r="D46" s="239" t="s">
        <v>440</v>
      </c>
      <c r="E46" s="239"/>
      <c r="F46" s="239"/>
      <c r="G46" s="239"/>
      <c r="H46" s="239"/>
      <c r="I46" s="239"/>
      <c r="J46" s="239"/>
      <c r="K46" s="239"/>
    </row>
    <row r="47" spans="1:11" ht="14.1" customHeight="1">
      <c r="A47" s="99">
        <v>8</v>
      </c>
      <c r="B47" s="100" t="s">
        <v>100</v>
      </c>
      <c r="C47" s="100"/>
      <c r="D47" s="120"/>
      <c r="E47" s="78"/>
      <c r="F47" s="103"/>
      <c r="G47" s="122"/>
      <c r="H47" s="105"/>
      <c r="I47" s="106"/>
      <c r="J47" s="107"/>
      <c r="K47" s="108"/>
    </row>
    <row r="48" spans="1:11" ht="14.1" customHeight="1">
      <c r="A48" s="99"/>
      <c r="B48" s="100" t="s">
        <v>101</v>
      </c>
      <c r="C48" s="100"/>
      <c r="D48" s="120"/>
      <c r="E48" s="78"/>
      <c r="F48" s="103"/>
      <c r="G48" s="122"/>
      <c r="H48" s="105"/>
      <c r="I48" s="106"/>
      <c r="J48" s="107"/>
      <c r="K48" s="108"/>
    </row>
    <row r="49" spans="1:11" ht="14.1" customHeight="1">
      <c r="A49" s="99"/>
      <c r="B49" s="100" t="s">
        <v>102</v>
      </c>
      <c r="C49" s="100"/>
      <c r="D49" s="150">
        <f>Mes!J78</f>
        <v>175</v>
      </c>
      <c r="E49" s="151" t="s">
        <v>10</v>
      </c>
      <c r="F49" s="152">
        <v>1160</v>
      </c>
      <c r="G49" s="153" t="s">
        <v>9</v>
      </c>
      <c r="H49" s="154">
        <v>6</v>
      </c>
      <c r="I49" s="155" t="s">
        <v>99</v>
      </c>
      <c r="J49" s="156">
        <f>IF(MID(I49,1,2)=("P."),(ROUND(D49*((F49)+(H49/100)),)),IF(MID(I49,1,2)=("%o"),(ROUND(D49*(((F49)+(H49/100))/1000),)),IF(MID(I49,1,2)=("Ea"),(ROUND(D49*((F49)+(H49/100)),)),ROUND(D49*(((F49)+(H49/100))/100),))))</f>
        <v>2030</v>
      </c>
      <c r="K49" s="157" t="s">
        <v>11</v>
      </c>
    </row>
    <row r="50" spans="1:11" ht="14.1" customHeight="1">
      <c r="A50" s="99"/>
      <c r="B50" s="100"/>
      <c r="C50" s="100"/>
      <c r="D50" s="240" t="s">
        <v>441</v>
      </c>
      <c r="E50" s="240"/>
      <c r="F50" s="240"/>
      <c r="G50" s="240"/>
      <c r="H50" s="240"/>
      <c r="I50" s="240"/>
      <c r="J50" s="240"/>
      <c r="K50" s="240"/>
    </row>
    <row r="51" spans="1:11" ht="14.1" customHeight="1">
      <c r="A51" s="99">
        <v>9</v>
      </c>
      <c r="B51" s="100" t="s">
        <v>402</v>
      </c>
      <c r="C51" s="100"/>
      <c r="D51" s="178"/>
      <c r="E51" s="78"/>
      <c r="F51" s="103"/>
      <c r="G51" s="122"/>
      <c r="H51" s="105"/>
      <c r="I51" s="106"/>
      <c r="J51" s="107"/>
      <c r="K51" s="108"/>
    </row>
    <row r="52" spans="1:11" ht="14.1" customHeight="1">
      <c r="A52" s="99"/>
      <c r="B52" s="100" t="s">
        <v>403</v>
      </c>
      <c r="C52" s="100"/>
      <c r="D52" s="120"/>
      <c r="E52" s="78"/>
      <c r="F52" s="103"/>
      <c r="G52" s="122"/>
      <c r="H52" s="105"/>
      <c r="I52" s="106"/>
      <c r="J52" s="107"/>
      <c r="K52" s="108"/>
    </row>
    <row r="53" spans="1:11" ht="14.1" customHeight="1">
      <c r="A53" s="99"/>
      <c r="B53" s="100" t="s">
        <v>404</v>
      </c>
      <c r="C53" s="100"/>
      <c r="D53" s="120"/>
      <c r="E53" s="78"/>
      <c r="F53" s="103"/>
      <c r="G53" s="122"/>
      <c r="H53" s="105"/>
      <c r="I53" s="106"/>
      <c r="J53" s="107"/>
      <c r="K53" s="108"/>
    </row>
    <row r="54" spans="1:11" ht="14.1" customHeight="1">
      <c r="A54" s="99"/>
      <c r="B54" s="100" t="s">
        <v>405</v>
      </c>
      <c r="C54" s="100"/>
      <c r="D54" s="100"/>
      <c r="E54" s="100"/>
      <c r="F54" s="100"/>
      <c r="G54" s="100"/>
      <c r="H54" s="100"/>
      <c r="I54" s="100"/>
      <c r="J54" s="100"/>
      <c r="K54" s="100"/>
    </row>
    <row r="55" spans="1:11" ht="14.1" customHeight="1">
      <c r="A55" s="99"/>
      <c r="B55" s="100" t="s">
        <v>406</v>
      </c>
      <c r="C55" s="100"/>
      <c r="D55" s="120">
        <f>Mes!J84</f>
        <v>78.25</v>
      </c>
      <c r="E55" s="78" t="s">
        <v>10</v>
      </c>
      <c r="F55" s="103">
        <v>674</v>
      </c>
      <c r="G55" s="122" t="s">
        <v>9</v>
      </c>
      <c r="H55" s="105">
        <v>60</v>
      </c>
      <c r="I55" s="106" t="s">
        <v>99</v>
      </c>
      <c r="J55" s="107">
        <f>IF(MID(I55,1,2)=("P."),(ROUND(D55*((F55)+(H55/100)),)),IF(MID(I55,1,2)=("%o"),(ROUND(D55*(((F55)+(H55/100))/1000),)),IF(MID(I55,1,2)=("Ea"),(ROUND(D55*((F55)+(H55/100)),)),ROUND(D55*(((F55)+(H55/100))/100),))))</f>
        <v>528</v>
      </c>
      <c r="K55" s="108" t="s">
        <v>11</v>
      </c>
    </row>
    <row r="56" spans="1:11" ht="14.1" customHeight="1">
      <c r="A56" s="99"/>
      <c r="B56" s="100"/>
      <c r="C56" s="100"/>
      <c r="D56" s="239" t="s">
        <v>442</v>
      </c>
      <c r="E56" s="239"/>
      <c r="F56" s="239"/>
      <c r="G56" s="239"/>
      <c r="H56" s="239"/>
      <c r="I56" s="239"/>
      <c r="J56" s="239"/>
      <c r="K56" s="239"/>
    </row>
    <row r="57" spans="1:11" ht="14.1" customHeight="1">
      <c r="A57" s="99">
        <v>10</v>
      </c>
      <c r="B57" s="100" t="s">
        <v>230</v>
      </c>
      <c r="C57" s="100"/>
      <c r="D57" s="139"/>
      <c r="E57" s="102"/>
      <c r="F57" s="103"/>
      <c r="G57" s="106"/>
      <c r="H57" s="102"/>
      <c r="I57" s="106"/>
      <c r="J57" s="103"/>
      <c r="K57" s="102"/>
    </row>
    <row r="58" spans="1:11" ht="14.1" customHeight="1">
      <c r="A58" s="99"/>
      <c r="B58" s="100" t="s">
        <v>231</v>
      </c>
      <c r="C58" s="100"/>
      <c r="D58" s="139"/>
      <c r="E58" s="102"/>
      <c r="F58" s="103"/>
      <c r="G58" s="106"/>
      <c r="H58" s="102"/>
      <c r="I58" s="106"/>
      <c r="J58" s="103"/>
      <c r="K58" s="102"/>
    </row>
    <row r="59" spans="1:11" ht="14.1" customHeight="1">
      <c r="A59" s="99"/>
      <c r="B59" s="100" t="s">
        <v>232</v>
      </c>
      <c r="C59" s="100"/>
      <c r="D59" s="139"/>
      <c r="E59" s="102"/>
      <c r="F59" s="103"/>
      <c r="G59" s="106"/>
      <c r="H59" s="102"/>
      <c r="I59" s="106"/>
      <c r="J59" s="103"/>
      <c r="K59" s="102"/>
    </row>
    <row r="60" spans="1:11" ht="14.1" customHeight="1">
      <c r="A60" s="99"/>
      <c r="B60" s="100" t="s">
        <v>233</v>
      </c>
      <c r="C60" s="100"/>
      <c r="D60" s="120"/>
      <c r="E60" s="78"/>
      <c r="F60" s="103"/>
      <c r="G60" s="122"/>
      <c r="H60" s="105"/>
      <c r="I60" s="106"/>
      <c r="J60" s="107"/>
      <c r="K60" s="108"/>
    </row>
    <row r="61" spans="1:11" ht="14.1" customHeight="1">
      <c r="A61" s="99"/>
      <c r="B61" s="100" t="s">
        <v>234</v>
      </c>
      <c r="C61" s="100"/>
      <c r="D61" s="120"/>
      <c r="E61" s="78"/>
      <c r="F61" s="103"/>
      <c r="G61" s="122"/>
      <c r="H61" s="105"/>
      <c r="I61" s="106"/>
      <c r="J61" s="107"/>
      <c r="K61" s="108"/>
    </row>
    <row r="62" spans="1:11" ht="14.1" customHeight="1">
      <c r="A62" s="100"/>
      <c r="B62" s="100" t="s">
        <v>235</v>
      </c>
      <c r="C62" s="100"/>
      <c r="D62" s="140"/>
      <c r="E62" s="100"/>
      <c r="F62" s="100"/>
      <c r="G62" s="100"/>
      <c r="H62" s="105"/>
      <c r="I62" s="100"/>
      <c r="J62" s="100"/>
      <c r="K62" s="100"/>
    </row>
    <row r="63" spans="1:11" ht="14.1" customHeight="1">
      <c r="A63" s="100"/>
      <c r="B63" s="98" t="s">
        <v>236</v>
      </c>
      <c r="C63" s="81"/>
      <c r="D63" s="140"/>
      <c r="E63" s="100"/>
      <c r="F63" s="100"/>
      <c r="G63" s="100"/>
      <c r="H63" s="105"/>
      <c r="I63" s="100"/>
      <c r="J63" s="100"/>
      <c r="K63" s="100"/>
    </row>
    <row r="64" spans="1:11" ht="14.1" customHeight="1">
      <c r="A64" s="99"/>
      <c r="B64" s="98" t="s">
        <v>237</v>
      </c>
      <c r="C64" s="100"/>
      <c r="D64" s="140"/>
      <c r="E64" s="121"/>
      <c r="F64" s="103"/>
      <c r="G64" s="122"/>
      <c r="H64" s="105"/>
      <c r="I64" s="106"/>
      <c r="J64" s="107"/>
      <c r="K64" s="108"/>
    </row>
    <row r="65" spans="1:11" ht="14.1" customHeight="1">
      <c r="A65" s="99"/>
      <c r="B65" s="98" t="s">
        <v>238</v>
      </c>
      <c r="C65" s="100"/>
      <c r="D65" s="120"/>
      <c r="E65" s="78"/>
      <c r="F65" s="103"/>
      <c r="G65" s="122"/>
      <c r="H65" s="105"/>
      <c r="I65" s="106"/>
      <c r="J65" s="107"/>
      <c r="K65" s="108"/>
    </row>
    <row r="66" spans="1:11" ht="14.1" customHeight="1">
      <c r="A66" s="99"/>
      <c r="B66" s="98" t="s">
        <v>239</v>
      </c>
      <c r="C66" s="100"/>
      <c r="D66" s="120">
        <f>Mes!J87</f>
        <v>1840</v>
      </c>
      <c r="E66" s="78" t="s">
        <v>10</v>
      </c>
      <c r="F66" s="103">
        <v>106</v>
      </c>
      <c r="G66" s="122" t="s">
        <v>9</v>
      </c>
      <c r="H66" s="105">
        <v>73</v>
      </c>
      <c r="I66" s="106" t="s">
        <v>6</v>
      </c>
      <c r="J66" s="107">
        <f>IF(MID(I66,1,2)=("P."),(ROUND(D66*((F66)+(H66/100)),)),IF(MID(I66,1,2)=("%o"),(ROUND(D66*(((F66)+(H66/100))/1000),)),IF(MID(I66,1,2)=("Ea"),(ROUND(D66*((F66)+(H66/100)),)),ROUND(D66*(((F66)+(H66/100))/100),))))</f>
        <v>196383</v>
      </c>
      <c r="K66" s="108" t="s">
        <v>11</v>
      </c>
    </row>
    <row r="67" spans="1:11" ht="14.1" customHeight="1">
      <c r="A67" s="99"/>
      <c r="B67" s="98"/>
      <c r="C67" s="100"/>
      <c r="D67" s="239" t="s">
        <v>443</v>
      </c>
      <c r="E67" s="239"/>
      <c r="F67" s="239"/>
      <c r="G67" s="239"/>
      <c r="H67" s="239"/>
      <c r="I67" s="239"/>
      <c r="J67" s="239"/>
      <c r="K67" s="239"/>
    </row>
    <row r="68" spans="1:11" ht="14.1" customHeight="1">
      <c r="A68" s="81"/>
      <c r="B68" s="100"/>
      <c r="C68" s="100"/>
      <c r="D68" s="120"/>
      <c r="E68" s="96"/>
      <c r="F68" s="96"/>
      <c r="G68" s="96"/>
      <c r="H68" s="145"/>
      <c r="I68" s="158" t="s">
        <v>56</v>
      </c>
      <c r="J68" s="159">
        <f>SUM(J11:J66)</f>
        <v>421817</v>
      </c>
      <c r="K68" s="160" t="s">
        <v>11</v>
      </c>
    </row>
    <row r="69" spans="1:11" ht="14.1" customHeight="1">
      <c r="A69" s="81"/>
      <c r="B69" s="100"/>
      <c r="C69" s="100"/>
      <c r="D69" s="120" t="s">
        <v>433</v>
      </c>
      <c r="E69" s="96"/>
      <c r="F69" s="96"/>
      <c r="G69" s="96"/>
      <c r="H69" s="145"/>
      <c r="I69" s="158"/>
      <c r="J69" s="161"/>
      <c r="K69" s="160"/>
    </row>
    <row r="70" spans="1:11" ht="14.1" customHeight="1">
      <c r="A70" s="81"/>
      <c r="B70" s="100"/>
      <c r="C70" s="100"/>
      <c r="D70" s="120"/>
      <c r="E70" s="96"/>
      <c r="F70" s="96"/>
      <c r="G70" s="96"/>
      <c r="H70" s="145"/>
      <c r="I70" s="158" t="s">
        <v>434</v>
      </c>
      <c r="J70" s="163"/>
      <c r="K70" s="160"/>
    </row>
    <row r="71" spans="1:11" ht="14.1" customHeight="1">
      <c r="A71" s="81"/>
      <c r="B71" s="44" t="s">
        <v>90</v>
      </c>
      <c r="C71" s="81"/>
      <c r="D71" s="81"/>
      <c r="E71" s="81"/>
      <c r="F71" s="81"/>
      <c r="G71" s="81"/>
      <c r="H71" s="136"/>
      <c r="I71" s="81"/>
      <c r="J71" s="81"/>
      <c r="K71" s="81"/>
    </row>
    <row r="72" spans="1:11" ht="14.1" customHeight="1">
      <c r="A72" s="81"/>
      <c r="B72" s="44" t="s">
        <v>55</v>
      </c>
      <c r="C72" s="81"/>
      <c r="D72" s="81"/>
      <c r="E72" s="164"/>
      <c r="F72" s="143"/>
      <c r="G72" s="144"/>
      <c r="H72" s="145"/>
      <c r="I72" s="146"/>
      <c r="J72" s="147"/>
      <c r="K72" s="148"/>
    </row>
    <row r="73" spans="1:11" ht="14.1" customHeight="1">
      <c r="A73" s="99">
        <v>1</v>
      </c>
      <c r="B73" s="82" t="s">
        <v>290</v>
      </c>
      <c r="C73" s="100"/>
      <c r="D73" s="101"/>
      <c r="E73" s="102"/>
      <c r="F73" s="103"/>
      <c r="G73" s="104"/>
      <c r="H73" s="105"/>
      <c r="I73" s="106"/>
      <c r="J73" s="107"/>
      <c r="K73" s="108"/>
    </row>
    <row r="74" spans="1:11" ht="14.1" customHeight="1">
      <c r="A74" s="99"/>
      <c r="B74" s="82" t="s">
        <v>285</v>
      </c>
      <c r="C74" s="100"/>
      <c r="D74" s="101"/>
      <c r="E74" s="102"/>
      <c r="F74" s="103"/>
      <c r="G74" s="104"/>
      <c r="H74" s="105"/>
      <c r="I74" s="106"/>
      <c r="J74" s="107"/>
      <c r="K74" s="108"/>
    </row>
    <row r="75" spans="1:11" ht="14.1" customHeight="1">
      <c r="A75" s="99"/>
      <c r="B75" s="82" t="s">
        <v>286</v>
      </c>
      <c r="C75" s="100"/>
      <c r="D75" s="101"/>
      <c r="E75" s="102"/>
      <c r="F75" s="103"/>
      <c r="G75" s="104"/>
      <c r="H75" s="105"/>
      <c r="I75" s="106"/>
      <c r="J75" s="107"/>
      <c r="K75" s="108"/>
    </row>
    <row r="76" spans="1:11" ht="14.1" customHeight="1">
      <c r="A76" s="99"/>
      <c r="B76" s="82" t="s">
        <v>287</v>
      </c>
      <c r="C76" s="100"/>
      <c r="D76" s="101"/>
      <c r="E76" s="102"/>
      <c r="F76" s="103"/>
      <c r="G76" s="104"/>
      <c r="H76" s="105"/>
      <c r="I76" s="106"/>
      <c r="J76" s="107"/>
      <c r="K76" s="108"/>
    </row>
    <row r="77" spans="1:11" ht="14.1" customHeight="1">
      <c r="A77" s="99"/>
      <c r="B77" s="82" t="s">
        <v>288</v>
      </c>
      <c r="C77" s="100"/>
      <c r="D77" s="101"/>
      <c r="E77" s="102"/>
      <c r="F77" s="103"/>
      <c r="G77" s="104"/>
      <c r="H77" s="105"/>
      <c r="I77" s="106"/>
      <c r="J77" s="107"/>
      <c r="K77" s="108"/>
    </row>
    <row r="78" spans="1:11" ht="14.1" customHeight="1">
      <c r="A78" s="99"/>
      <c r="B78" s="82" t="s">
        <v>289</v>
      </c>
      <c r="C78" s="100"/>
      <c r="D78" s="141">
        <f>Mes!J105</f>
        <v>1038.675</v>
      </c>
      <c r="E78" s="142" t="s">
        <v>10</v>
      </c>
      <c r="F78" s="143"/>
      <c r="G78" s="144"/>
      <c r="H78" s="145"/>
      <c r="I78" s="146" t="s">
        <v>6</v>
      </c>
      <c r="J78" s="147"/>
      <c r="K78" s="148"/>
    </row>
    <row r="79" spans="1:11" ht="14.1" customHeight="1">
      <c r="A79" s="99"/>
      <c r="C79" s="100"/>
      <c r="D79" s="141"/>
      <c r="E79" s="142"/>
      <c r="F79" s="143"/>
      <c r="G79" s="144"/>
      <c r="H79" s="145"/>
      <c r="I79" s="146"/>
      <c r="J79" s="147"/>
      <c r="K79" s="148"/>
    </row>
    <row r="80" spans="1:11" ht="14.1" customHeight="1">
      <c r="A80" s="99">
        <v>2</v>
      </c>
      <c r="B80" s="166" t="s">
        <v>164</v>
      </c>
      <c r="C80" s="100"/>
      <c r="D80" s="101"/>
      <c r="E80" s="102"/>
      <c r="F80" s="103"/>
      <c r="G80" s="104"/>
      <c r="H80" s="105"/>
      <c r="I80" s="106"/>
      <c r="J80" s="107"/>
      <c r="K80" s="108"/>
    </row>
    <row r="81" spans="1:11" ht="14.1" customHeight="1">
      <c r="A81" s="99"/>
      <c r="B81" s="166" t="s">
        <v>165</v>
      </c>
      <c r="C81" s="100"/>
      <c r="D81" s="101"/>
      <c r="E81" s="102"/>
      <c r="F81" s="103"/>
      <c r="G81" s="104"/>
      <c r="H81" s="105"/>
      <c r="I81" s="106"/>
      <c r="J81" s="107"/>
      <c r="K81" s="108"/>
    </row>
    <row r="82" spans="1:11" ht="14.25" customHeight="1">
      <c r="A82" s="99"/>
      <c r="B82" s="166" t="s">
        <v>166</v>
      </c>
      <c r="C82" s="100"/>
      <c r="D82" s="101"/>
      <c r="E82" s="102"/>
      <c r="F82" s="103"/>
      <c r="G82" s="104"/>
      <c r="H82" s="105"/>
      <c r="I82" s="106"/>
      <c r="J82" s="107"/>
      <c r="K82" s="108"/>
    </row>
    <row r="83" spans="1:11" ht="14.25" customHeight="1">
      <c r="A83" s="99"/>
      <c r="B83" s="166" t="s">
        <v>167</v>
      </c>
      <c r="C83" s="100"/>
      <c r="D83" s="101"/>
      <c r="E83" s="102"/>
      <c r="F83" s="103"/>
      <c r="G83" s="104"/>
      <c r="H83" s="105"/>
      <c r="I83" s="106"/>
      <c r="J83" s="107"/>
      <c r="K83" s="108"/>
    </row>
    <row r="84" spans="1:11" ht="14.25" customHeight="1">
      <c r="A84" s="99"/>
      <c r="B84" s="166" t="s">
        <v>168</v>
      </c>
      <c r="C84" s="100"/>
      <c r="D84" s="120">
        <f>Mes!J123</f>
        <v>2999</v>
      </c>
      <c r="E84" s="78" t="s">
        <v>10</v>
      </c>
      <c r="F84" s="103"/>
      <c r="G84" s="122"/>
      <c r="H84" s="105"/>
      <c r="I84" s="106" t="s">
        <v>6</v>
      </c>
      <c r="J84" s="107"/>
      <c r="K84" s="108"/>
    </row>
    <row r="85" spans="1:11" ht="14.25" customHeight="1">
      <c r="A85" s="99"/>
      <c r="B85" s="166"/>
      <c r="C85" s="100"/>
      <c r="D85" s="120"/>
      <c r="E85" s="78"/>
      <c r="F85" s="103"/>
      <c r="G85" s="122"/>
      <c r="H85" s="105"/>
      <c r="I85" s="106"/>
      <c r="J85" s="107"/>
      <c r="K85" s="108"/>
    </row>
    <row r="86" spans="1:11" ht="14.25" customHeight="1">
      <c r="A86" s="81">
        <v>3</v>
      </c>
      <c r="B86" s="165" t="s">
        <v>216</v>
      </c>
      <c r="C86" s="100"/>
      <c r="D86" s="116"/>
      <c r="E86" s="164"/>
      <c r="F86" s="143"/>
      <c r="G86" s="144"/>
      <c r="H86" s="145"/>
      <c r="I86" s="146"/>
      <c r="J86" s="147"/>
      <c r="K86" s="148"/>
    </row>
    <row r="87" spans="1:11" ht="14.25" customHeight="1">
      <c r="A87" s="81"/>
      <c r="B87" s="165" t="s">
        <v>217</v>
      </c>
      <c r="C87" s="100"/>
      <c r="D87" s="116"/>
      <c r="E87" s="164"/>
      <c r="F87" s="143"/>
      <c r="G87" s="144"/>
      <c r="H87" s="145"/>
      <c r="I87" s="146"/>
      <c r="J87" s="147"/>
      <c r="K87" s="148"/>
    </row>
    <row r="88" spans="1:11" ht="14.25" customHeight="1">
      <c r="A88" s="81"/>
      <c r="B88" s="165" t="s">
        <v>82</v>
      </c>
      <c r="C88" s="100"/>
      <c r="D88" s="116"/>
      <c r="E88" s="164"/>
      <c r="F88" s="143"/>
      <c r="G88" s="144"/>
      <c r="H88" s="145"/>
      <c r="I88" s="146"/>
      <c r="J88" s="147"/>
      <c r="K88" s="148"/>
    </row>
    <row r="89" spans="1:11" ht="14.25" customHeight="1">
      <c r="A89" s="81"/>
      <c r="B89" s="165" t="s">
        <v>83</v>
      </c>
      <c r="C89" s="100"/>
      <c r="D89" s="116"/>
      <c r="E89" s="164"/>
      <c r="F89" s="143"/>
      <c r="G89" s="144"/>
      <c r="H89" s="145"/>
      <c r="I89" s="146"/>
      <c r="J89" s="147"/>
      <c r="K89" s="148"/>
    </row>
    <row r="90" spans="1:11" ht="14.25" customHeight="1">
      <c r="A90" s="81"/>
      <c r="B90" s="165" t="s">
        <v>84</v>
      </c>
      <c r="C90" s="100"/>
      <c r="D90" s="116"/>
      <c r="E90" s="164"/>
      <c r="F90" s="143"/>
      <c r="G90" s="144"/>
      <c r="H90" s="145"/>
      <c r="I90" s="146"/>
      <c r="J90" s="147"/>
      <c r="K90" s="148"/>
    </row>
    <row r="91" spans="1:11" ht="14.25" customHeight="1">
      <c r="A91" s="81"/>
      <c r="B91" s="165" t="s">
        <v>85</v>
      </c>
      <c r="C91" s="100"/>
      <c r="D91" s="116"/>
      <c r="E91" s="164"/>
      <c r="F91" s="143"/>
      <c r="G91" s="144"/>
      <c r="H91" s="145"/>
      <c r="I91" s="146"/>
      <c r="J91" s="147"/>
      <c r="K91" s="148"/>
    </row>
    <row r="92" spans="1:11" ht="14.25" customHeight="1">
      <c r="A92" s="81"/>
      <c r="B92" s="165" t="s">
        <v>86</v>
      </c>
      <c r="C92" s="100"/>
      <c r="D92" s="116"/>
      <c r="E92" s="164"/>
      <c r="F92" s="143"/>
      <c r="G92" s="144"/>
      <c r="H92" s="145"/>
      <c r="I92" s="146"/>
      <c r="J92" s="147"/>
      <c r="K92" s="148"/>
    </row>
    <row r="93" spans="1:11" ht="14.25" customHeight="1">
      <c r="A93" s="81"/>
      <c r="B93" s="165" t="s">
        <v>87</v>
      </c>
      <c r="C93" s="100"/>
      <c r="D93" s="116"/>
      <c r="E93" s="164"/>
      <c r="F93" s="143"/>
      <c r="G93" s="144"/>
      <c r="H93" s="145"/>
      <c r="I93" s="146"/>
      <c r="J93" s="147"/>
      <c r="K93" s="148"/>
    </row>
    <row r="94" spans="1:11" ht="14.25" customHeight="1">
      <c r="A94" s="81"/>
      <c r="B94" s="165" t="s">
        <v>88</v>
      </c>
      <c r="C94" s="100"/>
      <c r="D94" s="116"/>
    </row>
    <row r="95" spans="1:11" ht="14.1" customHeight="1">
      <c r="A95" s="81"/>
      <c r="B95" s="100" t="s">
        <v>75</v>
      </c>
      <c r="C95" s="100"/>
      <c r="D95" s="120">
        <f>Mes!J144</f>
        <v>2572.2300000000009</v>
      </c>
      <c r="E95" s="78" t="s">
        <v>10</v>
      </c>
      <c r="F95" s="103"/>
      <c r="G95" s="122"/>
      <c r="H95" s="105"/>
      <c r="I95" s="106" t="s">
        <v>6</v>
      </c>
      <c r="J95" s="107"/>
      <c r="K95" s="108"/>
    </row>
    <row r="96" spans="1:11" ht="14.1" customHeight="1">
      <c r="A96" s="81"/>
      <c r="B96" s="100"/>
      <c r="C96" s="100"/>
      <c r="D96" s="120"/>
      <c r="E96" s="78"/>
      <c r="F96" s="103"/>
      <c r="G96" s="122"/>
      <c r="H96" s="105"/>
      <c r="I96" s="106"/>
      <c r="J96" s="107"/>
      <c r="K96" s="108"/>
    </row>
    <row r="97" spans="1:11" ht="14.1" customHeight="1">
      <c r="A97" s="99">
        <v>4</v>
      </c>
      <c r="B97" s="179" t="s">
        <v>407</v>
      </c>
      <c r="C97" s="137"/>
      <c r="D97" s="120"/>
      <c r="E97" s="78"/>
      <c r="F97" s="103"/>
      <c r="G97" s="122"/>
      <c r="H97" s="105"/>
      <c r="I97" s="106"/>
      <c r="J97" s="107"/>
      <c r="K97" s="108"/>
    </row>
    <row r="98" spans="1:11" ht="14.1" customHeight="1">
      <c r="A98" s="99"/>
      <c r="B98" s="179" t="s">
        <v>408</v>
      </c>
      <c r="C98" s="137"/>
      <c r="D98" s="120"/>
      <c r="E98" s="78"/>
      <c r="F98" s="103"/>
      <c r="G98" s="122"/>
      <c r="H98" s="105"/>
      <c r="I98" s="106"/>
      <c r="J98" s="107"/>
      <c r="K98" s="108"/>
    </row>
    <row r="99" spans="1:11" ht="14.1" customHeight="1">
      <c r="A99" s="99"/>
      <c r="B99" s="179" t="s">
        <v>409</v>
      </c>
      <c r="C99" s="137"/>
      <c r="D99" s="100"/>
      <c r="E99" s="100"/>
      <c r="F99" s="100"/>
      <c r="G99" s="100"/>
      <c r="H99" s="100"/>
      <c r="I99" s="100"/>
      <c r="J99" s="100"/>
      <c r="K99" s="100"/>
    </row>
    <row r="100" spans="1:11" ht="14.1" customHeight="1">
      <c r="A100" s="99"/>
      <c r="B100" s="180" t="s">
        <v>410</v>
      </c>
      <c r="C100" s="137"/>
      <c r="D100" s="120"/>
      <c r="E100" s="78"/>
      <c r="F100" s="103"/>
      <c r="G100" s="122"/>
      <c r="H100" s="105"/>
      <c r="I100" s="106"/>
      <c r="J100" s="107"/>
      <c r="K100" s="108"/>
    </row>
    <row r="101" spans="1:11" ht="14.1" customHeight="1">
      <c r="A101" s="99"/>
      <c r="B101" s="181" t="s">
        <v>411</v>
      </c>
      <c r="C101" s="119"/>
      <c r="D101" s="141">
        <f>Mes!J167</f>
        <v>2532.25</v>
      </c>
      <c r="E101" s="164" t="s">
        <v>10</v>
      </c>
      <c r="F101" s="143"/>
      <c r="G101" s="144"/>
      <c r="H101" s="145"/>
      <c r="I101" s="146" t="s">
        <v>6</v>
      </c>
      <c r="J101" s="147"/>
      <c r="K101" s="148"/>
    </row>
    <row r="102" spans="1:11" ht="14.1" customHeight="1">
      <c r="A102" s="99"/>
      <c r="B102" s="181"/>
      <c r="C102" s="119"/>
      <c r="D102" s="141"/>
      <c r="E102" s="164"/>
      <c r="F102" s="143"/>
      <c r="G102" s="144"/>
      <c r="H102" s="145"/>
      <c r="I102" s="146"/>
      <c r="J102" s="147"/>
      <c r="K102" s="148"/>
    </row>
    <row r="103" spans="1:11" ht="14.1" customHeight="1">
      <c r="A103" s="99">
        <v>5</v>
      </c>
      <c r="B103" s="100" t="s">
        <v>412</v>
      </c>
      <c r="C103" s="100"/>
      <c r="D103" s="139"/>
      <c r="E103" s="102"/>
      <c r="F103" s="103"/>
      <c r="G103" s="106"/>
      <c r="H103" s="102"/>
      <c r="I103" s="106"/>
      <c r="J103" s="103"/>
      <c r="K103" s="102"/>
    </row>
    <row r="104" spans="1:11" ht="14.1" customHeight="1">
      <c r="A104" s="99"/>
      <c r="B104" s="100" t="s">
        <v>413</v>
      </c>
      <c r="C104" s="100"/>
      <c r="D104" s="120">
        <f>Mes!J174</f>
        <v>4</v>
      </c>
      <c r="E104" s="78" t="s">
        <v>17</v>
      </c>
      <c r="F104" s="103"/>
      <c r="G104" s="122"/>
      <c r="H104" s="105"/>
      <c r="I104" s="106" t="s">
        <v>4</v>
      </c>
      <c r="J104" s="107"/>
      <c r="K104" s="108"/>
    </row>
    <row r="105" spans="1:11" ht="14.1" customHeight="1" thickBot="1">
      <c r="A105" s="81"/>
      <c r="B105" s="98"/>
      <c r="C105" s="96"/>
      <c r="D105" s="96"/>
      <c r="E105" s="121"/>
      <c r="F105" s="96"/>
      <c r="G105" s="96"/>
      <c r="H105" s="145"/>
      <c r="I105" s="158" t="s">
        <v>57</v>
      </c>
      <c r="J105" s="167"/>
      <c r="K105" s="168"/>
    </row>
    <row r="106" spans="1:11" ht="14.1" customHeight="1">
      <c r="A106" s="81"/>
      <c r="B106" s="44" t="s">
        <v>169</v>
      </c>
      <c r="C106" s="46"/>
      <c r="D106" s="96"/>
      <c r="E106" s="121"/>
      <c r="F106" s="103"/>
      <c r="G106" s="122"/>
      <c r="H106" s="105"/>
      <c r="I106" s="169"/>
      <c r="J106" s="170"/>
      <c r="K106" s="117"/>
    </row>
    <row r="107" spans="1:11" ht="14.1" customHeight="1">
      <c r="A107" s="81"/>
      <c r="B107" s="44" t="s">
        <v>54</v>
      </c>
      <c r="C107" s="46"/>
      <c r="D107" s="96"/>
      <c r="E107" s="100"/>
      <c r="F107" s="100"/>
      <c r="G107" s="100"/>
      <c r="H107" s="100"/>
      <c r="I107" s="100"/>
      <c r="J107" s="100"/>
      <c r="K107" s="100"/>
    </row>
    <row r="108" spans="1:11" ht="14.1" customHeight="1">
      <c r="A108" s="99">
        <v>1</v>
      </c>
      <c r="B108" s="100" t="s">
        <v>103</v>
      </c>
      <c r="C108" s="100"/>
      <c r="D108" s="100"/>
      <c r="E108" s="100"/>
      <c r="F108" s="100"/>
      <c r="G108" s="100"/>
      <c r="H108" s="100"/>
      <c r="I108" s="100"/>
      <c r="J108" s="100"/>
      <c r="K108" s="100"/>
    </row>
    <row r="109" spans="1:11" ht="14.1" customHeight="1">
      <c r="A109" s="99"/>
      <c r="B109" s="100" t="s">
        <v>104</v>
      </c>
      <c r="C109" s="100"/>
      <c r="D109" s="100"/>
      <c r="E109" s="100"/>
      <c r="F109" s="100"/>
      <c r="G109" s="100"/>
      <c r="H109" s="100"/>
      <c r="I109" s="100"/>
      <c r="J109" s="100"/>
      <c r="K109" s="100"/>
    </row>
    <row r="110" spans="1:11" ht="14.1" customHeight="1">
      <c r="A110" s="99"/>
      <c r="B110" s="100" t="s">
        <v>105</v>
      </c>
      <c r="C110" s="100"/>
      <c r="D110" s="100"/>
      <c r="E110" s="100"/>
      <c r="F110" s="100"/>
      <c r="G110" s="100"/>
      <c r="H110" s="100"/>
      <c r="I110" s="100"/>
      <c r="J110" s="100"/>
      <c r="K110" s="100"/>
    </row>
    <row r="111" spans="1:11" ht="14.1" customHeight="1">
      <c r="A111" s="99"/>
      <c r="B111" s="100" t="s">
        <v>106</v>
      </c>
      <c r="C111" s="100"/>
      <c r="D111" s="100"/>
      <c r="E111" s="78"/>
      <c r="F111" s="103"/>
      <c r="G111" s="122"/>
      <c r="H111" s="105"/>
      <c r="I111" s="106"/>
      <c r="J111" s="107"/>
      <c r="K111" s="108"/>
    </row>
    <row r="112" spans="1:11" ht="14.1" customHeight="1">
      <c r="A112" s="99"/>
      <c r="B112" s="100" t="s">
        <v>107</v>
      </c>
      <c r="C112" s="100"/>
      <c r="D112" s="120"/>
      <c r="E112" s="78"/>
      <c r="F112" s="103"/>
      <c r="G112" s="122"/>
      <c r="H112" s="105"/>
      <c r="I112" s="106"/>
      <c r="J112" s="107"/>
      <c r="K112" s="108"/>
    </row>
    <row r="113" spans="1:11" ht="14.1" customHeight="1">
      <c r="A113" s="99"/>
      <c r="B113" s="100" t="s">
        <v>108</v>
      </c>
      <c r="C113" s="100"/>
      <c r="D113" s="120"/>
      <c r="E113" s="102"/>
      <c r="F113" s="103"/>
      <c r="G113" s="106"/>
      <c r="H113" s="102"/>
      <c r="I113" s="106"/>
      <c r="J113" s="103"/>
      <c r="K113" s="102"/>
    </row>
    <row r="114" spans="1:11" ht="14.1" customHeight="1">
      <c r="A114" s="99"/>
      <c r="B114" s="100" t="s">
        <v>109</v>
      </c>
      <c r="C114" s="100"/>
      <c r="D114" s="139"/>
      <c r="E114" s="102"/>
      <c r="F114" s="103"/>
      <c r="G114" s="106"/>
      <c r="H114" s="102"/>
      <c r="I114" s="106"/>
      <c r="J114" s="103"/>
      <c r="K114" s="102"/>
    </row>
    <row r="115" spans="1:11" ht="14.1" customHeight="1">
      <c r="A115" s="99"/>
      <c r="B115" s="100" t="s">
        <v>110</v>
      </c>
      <c r="C115" s="100"/>
      <c r="D115" s="139"/>
    </row>
    <row r="116" spans="1:11" ht="14.1" customHeight="1">
      <c r="A116" s="99"/>
      <c r="B116" s="100" t="s">
        <v>111</v>
      </c>
      <c r="C116" s="100"/>
      <c r="D116" s="171">
        <f>Mes!J179</f>
        <v>1</v>
      </c>
      <c r="E116" s="164" t="s">
        <v>17</v>
      </c>
      <c r="F116" s="143">
        <v>5088</v>
      </c>
      <c r="G116" s="144" t="s">
        <v>9</v>
      </c>
      <c r="H116" s="145">
        <v>20</v>
      </c>
      <c r="I116" s="146" t="s">
        <v>4</v>
      </c>
      <c r="J116" s="172">
        <f>IF(MID(I116,1,2)=("P."),(ROUND(D116*((F116)+(H116/100)),)),IF(MID(I116,1,2)=("%o"),(ROUND(D116*(((F116)+(H116/100))/1000),)),IF(MID(I116,1,2)=("Ea"),(ROUND(D116*((F116)+(H116/100)),)),ROUND(D116*(((F116)+(H116/100))/100),))))</f>
        <v>5088</v>
      </c>
      <c r="K116" s="173" t="s">
        <v>11</v>
      </c>
    </row>
    <row r="117" spans="1:11" ht="14.1" customHeight="1">
      <c r="A117" s="81"/>
      <c r="B117" s="100"/>
      <c r="C117" s="100"/>
      <c r="D117" s="241" t="s">
        <v>444</v>
      </c>
      <c r="E117" s="241"/>
      <c r="F117" s="241"/>
      <c r="G117" s="241"/>
      <c r="H117" s="241"/>
      <c r="I117" s="241"/>
      <c r="J117" s="241"/>
      <c r="K117" s="241"/>
    </row>
    <row r="118" spans="1:11" ht="14.1" customHeight="1">
      <c r="A118" s="81">
        <v>3</v>
      </c>
      <c r="B118" s="98" t="s">
        <v>112</v>
      </c>
      <c r="C118" s="81"/>
      <c r="D118" s="81"/>
      <c r="E118" s="81"/>
      <c r="F118" s="81"/>
      <c r="G118" s="81"/>
      <c r="H118" s="136"/>
      <c r="I118" s="81"/>
      <c r="J118" s="81"/>
      <c r="K118" s="81"/>
    </row>
    <row r="119" spans="1:11" ht="14.1" customHeight="1">
      <c r="A119" s="81"/>
      <c r="B119" s="98" t="s">
        <v>113</v>
      </c>
      <c r="C119" s="81"/>
      <c r="D119" s="81"/>
      <c r="E119" s="81"/>
      <c r="F119" s="81"/>
      <c r="G119" s="81"/>
      <c r="H119" s="136"/>
      <c r="I119" s="81"/>
      <c r="J119" s="81"/>
      <c r="K119" s="81"/>
    </row>
    <row r="120" spans="1:11" ht="14.1" customHeight="1">
      <c r="A120" s="81"/>
      <c r="B120" s="98" t="s">
        <v>114</v>
      </c>
      <c r="C120" s="81"/>
      <c r="D120" s="81"/>
      <c r="E120" s="81"/>
      <c r="F120" s="81"/>
      <c r="G120" s="81"/>
      <c r="H120" s="136"/>
      <c r="I120" s="81"/>
      <c r="J120" s="81"/>
      <c r="K120" s="81"/>
    </row>
    <row r="121" spans="1:11" ht="14.1" customHeight="1">
      <c r="A121" s="81"/>
      <c r="B121" s="98" t="s">
        <v>115</v>
      </c>
      <c r="C121" s="81"/>
      <c r="D121" s="81"/>
      <c r="E121" s="81"/>
      <c r="F121" s="81"/>
      <c r="G121" s="81"/>
      <c r="H121" s="136"/>
      <c r="I121" s="81"/>
      <c r="J121" s="81"/>
      <c r="K121" s="81"/>
    </row>
    <row r="122" spans="1:11" ht="14.1" customHeight="1">
      <c r="A122" s="81"/>
      <c r="B122" s="98" t="s">
        <v>116</v>
      </c>
      <c r="C122" s="81"/>
      <c r="D122" s="81"/>
      <c r="E122" s="81"/>
      <c r="F122" s="81"/>
      <c r="G122" s="81"/>
      <c r="H122" s="136"/>
      <c r="I122" s="81"/>
      <c r="J122" s="81"/>
      <c r="K122" s="81"/>
    </row>
    <row r="123" spans="1:11" ht="14.1" customHeight="1">
      <c r="A123" s="81"/>
      <c r="B123" s="98" t="s">
        <v>117</v>
      </c>
      <c r="C123" s="81"/>
      <c r="D123" s="81"/>
      <c r="E123" s="81"/>
      <c r="F123" s="81"/>
      <c r="G123" s="81"/>
      <c r="H123" s="136"/>
      <c r="I123" s="81"/>
      <c r="J123" s="81"/>
      <c r="K123" s="81"/>
    </row>
    <row r="124" spans="1:11" ht="14.1" customHeight="1">
      <c r="A124" s="81"/>
      <c r="B124" s="98" t="s">
        <v>118</v>
      </c>
      <c r="C124" s="81"/>
      <c r="D124" s="81"/>
      <c r="E124" s="81"/>
      <c r="F124" s="81"/>
      <c r="G124" s="81"/>
      <c r="H124" s="136"/>
      <c r="I124" s="81"/>
      <c r="J124" s="81"/>
      <c r="K124" s="81"/>
    </row>
    <row r="125" spans="1:11" ht="14.1" customHeight="1">
      <c r="A125" s="81"/>
      <c r="B125" s="98" t="s">
        <v>119</v>
      </c>
      <c r="C125" s="81"/>
      <c r="D125" s="81"/>
      <c r="E125" s="81"/>
      <c r="F125" s="81"/>
      <c r="G125" s="81"/>
      <c r="H125" s="136"/>
      <c r="I125" s="81"/>
      <c r="J125" s="81"/>
      <c r="K125" s="81"/>
    </row>
    <row r="126" spans="1:11" ht="14.1" customHeight="1">
      <c r="A126" s="81"/>
      <c r="B126" s="98" t="s">
        <v>120</v>
      </c>
      <c r="C126" s="81"/>
      <c r="D126" s="81"/>
      <c r="E126" s="81"/>
      <c r="F126" s="81"/>
      <c r="G126" s="81"/>
      <c r="H126" s="136"/>
    </row>
    <row r="127" spans="1:11" ht="14.1" customHeight="1">
      <c r="A127" s="81"/>
      <c r="B127" s="98" t="s">
        <v>121</v>
      </c>
      <c r="C127" s="81"/>
      <c r="D127" s="81"/>
      <c r="E127" s="81"/>
      <c r="F127" s="81"/>
      <c r="G127" s="81"/>
      <c r="H127" s="136"/>
      <c r="I127" s="146"/>
      <c r="J127" s="172"/>
      <c r="K127" s="173"/>
    </row>
    <row r="128" spans="1:11" ht="14.1" customHeight="1">
      <c r="A128" s="81"/>
      <c r="B128" s="98" t="s">
        <v>122</v>
      </c>
      <c r="C128" s="81"/>
      <c r="D128" s="81"/>
    </row>
    <row r="129" spans="1:11" ht="14.1" customHeight="1">
      <c r="A129" s="81"/>
      <c r="B129" s="98" t="s">
        <v>123</v>
      </c>
      <c r="C129" s="81"/>
      <c r="D129" s="171">
        <f>Mes!J182</f>
        <v>1</v>
      </c>
      <c r="E129" s="164" t="s">
        <v>17</v>
      </c>
      <c r="F129" s="143">
        <v>4928</v>
      </c>
      <c r="G129" s="144" t="s">
        <v>9</v>
      </c>
      <c r="H129" s="145">
        <v>70</v>
      </c>
      <c r="I129" s="146" t="s">
        <v>4</v>
      </c>
      <c r="J129" s="172">
        <f>IF(MID(I129,1,2)=("P."),(ROUND(D129*((F129)+(H129/100)),)),IF(MID(I129,1,2)=("%o"),(ROUND(D129*(((F129)+(H129/100))/1000),)),IF(MID(I129,1,2)=("Ea"),(ROUND(D129*((F129)+(H129/100)),)),ROUND(D129*(((F129)+(H129/100))/100),))))</f>
        <v>4929</v>
      </c>
      <c r="K129" s="173" t="s">
        <v>11</v>
      </c>
    </row>
    <row r="130" spans="1:11" ht="14.1" customHeight="1">
      <c r="A130" s="81"/>
      <c r="B130" s="98"/>
      <c r="C130" s="81"/>
      <c r="D130" s="245" t="s">
        <v>445</v>
      </c>
      <c r="E130" s="245"/>
      <c r="F130" s="245"/>
      <c r="G130" s="245"/>
      <c r="H130" s="245"/>
      <c r="I130" s="245"/>
      <c r="J130" s="245"/>
      <c r="K130" s="245"/>
    </row>
    <row r="131" spans="1:11" ht="14.1" customHeight="1">
      <c r="A131" s="99">
        <v>3</v>
      </c>
      <c r="B131" s="98" t="s">
        <v>22</v>
      </c>
      <c r="C131" s="81"/>
      <c r="D131" s="81"/>
    </row>
    <row r="132" spans="1:11" ht="14.1" customHeight="1">
      <c r="A132" s="99"/>
      <c r="B132" s="98" t="s">
        <v>23</v>
      </c>
      <c r="C132" s="81"/>
      <c r="D132" s="171">
        <f>Mes!J185</f>
        <v>4</v>
      </c>
      <c r="E132" s="164" t="s">
        <v>3</v>
      </c>
      <c r="F132" s="143">
        <v>1109</v>
      </c>
      <c r="G132" s="144" t="s">
        <v>9</v>
      </c>
      <c r="H132" s="145">
        <v>46</v>
      </c>
      <c r="I132" s="146" t="s">
        <v>4</v>
      </c>
      <c r="J132" s="147">
        <f>IF(MID(I132,1,2)=("P."),(ROUND(D132*((F132)+(H132/100)),)),IF(MID(I132,1,2)=("%o"),(ROUND(D132*(((F132)+(H132/100))/1000),)),IF(MID(I132,1,2)=("Ea"),(ROUND(D132*((F132)+(H132/100)),)),ROUND(D132*(((F132)+(H132/100))/100),))))</f>
        <v>4438</v>
      </c>
      <c r="K132" s="148" t="s">
        <v>11</v>
      </c>
    </row>
    <row r="133" spans="1:11" ht="14.1" customHeight="1">
      <c r="A133" s="99"/>
      <c r="B133" s="98"/>
      <c r="C133" s="81"/>
      <c r="D133" s="241" t="s">
        <v>446</v>
      </c>
      <c r="E133" s="241"/>
      <c r="F133" s="241"/>
      <c r="G133" s="241"/>
      <c r="H133" s="241"/>
      <c r="I133" s="241"/>
      <c r="J133" s="241"/>
      <c r="K133" s="241"/>
    </row>
    <row r="134" spans="1:11" ht="14.1" customHeight="1">
      <c r="A134" s="81">
        <v>4</v>
      </c>
      <c r="B134" s="98" t="s">
        <v>124</v>
      </c>
      <c r="C134" s="96"/>
      <c r="D134" s="171"/>
      <c r="E134" s="164"/>
      <c r="F134" s="143"/>
      <c r="G134" s="144"/>
      <c r="H134" s="145"/>
      <c r="I134" s="146"/>
      <c r="J134" s="172"/>
      <c r="K134" s="173"/>
    </row>
    <row r="135" spans="1:11" ht="14.1" customHeight="1">
      <c r="A135" s="81"/>
      <c r="B135" s="98" t="s">
        <v>125</v>
      </c>
      <c r="C135" s="96"/>
      <c r="D135" s="171"/>
      <c r="H135" s="82"/>
    </row>
    <row r="136" spans="1:11" ht="14.1" customHeight="1">
      <c r="A136" s="81"/>
      <c r="B136" s="98" t="s">
        <v>126</v>
      </c>
      <c r="C136" s="96"/>
      <c r="D136" s="171">
        <f>Mes!J189</f>
        <v>3</v>
      </c>
      <c r="E136" s="164" t="s">
        <v>17</v>
      </c>
      <c r="F136" s="143">
        <v>889</v>
      </c>
      <c r="G136" s="144" t="s">
        <v>9</v>
      </c>
      <c r="H136" s="145">
        <v>46</v>
      </c>
      <c r="I136" s="146" t="s">
        <v>4</v>
      </c>
      <c r="J136" s="147">
        <f>IF(MID(I136,1,2)=("P."),(ROUND(D136*((F136)+(H136/100)),)),IF(MID(I136,1,2)=("%o"),(ROUND(D136*(((F136)+(H136/100))/1000),)),IF(MID(I136,1,2)=("Ea"),(ROUND(D136*((F136)+(H136/100)),)),ROUND(D136*(((F136)+(H136/100))/100),))))</f>
        <v>2668</v>
      </c>
      <c r="K136" s="148" t="s">
        <v>11</v>
      </c>
    </row>
    <row r="137" spans="1:11" ht="14.1" customHeight="1">
      <c r="A137" s="81"/>
      <c r="B137" s="98"/>
      <c r="C137" s="96"/>
      <c r="D137" s="241" t="s">
        <v>447</v>
      </c>
      <c r="E137" s="241"/>
      <c r="F137" s="241"/>
      <c r="G137" s="241"/>
      <c r="H137" s="241"/>
      <c r="I137" s="241"/>
      <c r="J137" s="241"/>
      <c r="K137" s="241"/>
    </row>
    <row r="138" spans="1:11" ht="14.1" customHeight="1">
      <c r="A138" s="99">
        <v>5</v>
      </c>
      <c r="B138" s="100" t="s">
        <v>296</v>
      </c>
      <c r="C138" s="100"/>
      <c r="D138" s="171"/>
      <c r="E138" s="164"/>
      <c r="F138" s="143"/>
      <c r="G138" s="144"/>
      <c r="H138" s="145"/>
      <c r="I138" s="146"/>
      <c r="J138" s="172"/>
      <c r="K138" s="173"/>
    </row>
    <row r="139" spans="1:11" ht="14.1" customHeight="1">
      <c r="A139" s="99"/>
      <c r="B139" s="100" t="s">
        <v>297</v>
      </c>
      <c r="C139" s="81"/>
      <c r="D139" s="171"/>
      <c r="E139" s="164"/>
      <c r="F139" s="143"/>
      <c r="G139" s="144"/>
      <c r="H139" s="145"/>
      <c r="I139" s="146"/>
      <c r="J139" s="172"/>
      <c r="K139" s="173"/>
    </row>
    <row r="140" spans="1:11" ht="14.1" customHeight="1">
      <c r="A140" s="99"/>
      <c r="B140" s="100" t="s">
        <v>298</v>
      </c>
      <c r="C140" s="81"/>
      <c r="D140" s="171">
        <f>Mes!J191</f>
        <v>5</v>
      </c>
      <c r="E140" s="164" t="s">
        <v>17</v>
      </c>
      <c r="F140" s="143">
        <v>3432</v>
      </c>
      <c r="G140" s="144" t="s">
        <v>9</v>
      </c>
      <c r="H140" s="145">
        <v>0</v>
      </c>
      <c r="I140" s="146" t="s">
        <v>4</v>
      </c>
      <c r="J140" s="172">
        <f>IF(MID(I140,1,2)=("P."),(ROUND(D140*((F140)+(H140/100)),)),IF(MID(I140,1,2)=("%o"),(ROUND(D140*(((F140)+(H140/100))/1000),)),IF(MID(I140,1,2)=("Ea"),(ROUND(D140*((F140)+(H140/100)),)),ROUND(D140*(((F140)+(H140/100))/100),))))</f>
        <v>17160</v>
      </c>
      <c r="K140" s="173" t="s">
        <v>11</v>
      </c>
    </row>
    <row r="141" spans="1:11" ht="14.1" customHeight="1">
      <c r="A141" s="99"/>
      <c r="B141" s="100"/>
      <c r="C141" s="81"/>
      <c r="D141" s="241" t="s">
        <v>448</v>
      </c>
      <c r="E141" s="241"/>
      <c r="F141" s="241"/>
      <c r="G141" s="241"/>
      <c r="H141" s="241"/>
      <c r="I141" s="241"/>
      <c r="J141" s="241"/>
      <c r="K141" s="241"/>
    </row>
    <row r="142" spans="1:11" ht="14.1" customHeight="1">
      <c r="A142" s="99">
        <v>6</v>
      </c>
      <c r="B142" s="98" t="s">
        <v>299</v>
      </c>
      <c r="C142" s="81"/>
      <c r="D142" s="171"/>
      <c r="E142" s="164"/>
      <c r="F142" s="143"/>
      <c r="G142" s="144"/>
      <c r="H142" s="145"/>
      <c r="I142" s="146"/>
      <c r="J142" s="172"/>
      <c r="K142" s="173"/>
    </row>
    <row r="143" spans="1:11" ht="14.1" customHeight="1">
      <c r="A143" s="99"/>
      <c r="B143" s="98" t="s">
        <v>300</v>
      </c>
      <c r="C143" s="81"/>
      <c r="D143" s="171"/>
      <c r="E143" s="164"/>
      <c r="F143" s="143"/>
      <c r="G143" s="144"/>
      <c r="H143" s="145"/>
      <c r="I143" s="146"/>
      <c r="J143" s="172"/>
      <c r="K143" s="173"/>
    </row>
    <row r="144" spans="1:11" ht="14.1" customHeight="1">
      <c r="A144" s="99"/>
      <c r="B144" s="98" t="s">
        <v>301</v>
      </c>
      <c r="C144" s="81"/>
      <c r="D144" s="171"/>
      <c r="E144" s="164"/>
      <c r="F144" s="143"/>
      <c r="G144" s="144"/>
      <c r="H144" s="145"/>
      <c r="I144" s="146"/>
      <c r="J144" s="172"/>
      <c r="K144" s="173"/>
    </row>
    <row r="145" spans="1:11" ht="14.1" customHeight="1">
      <c r="A145" s="99"/>
      <c r="B145" s="98" t="s">
        <v>302</v>
      </c>
      <c r="C145" s="81"/>
      <c r="D145" s="171"/>
      <c r="E145" s="164"/>
      <c r="F145" s="143"/>
      <c r="G145" s="144"/>
      <c r="H145" s="145"/>
      <c r="I145" s="146"/>
      <c r="J145" s="172"/>
      <c r="K145" s="173"/>
    </row>
    <row r="146" spans="1:11" ht="14.1" customHeight="1">
      <c r="A146" s="99"/>
      <c r="B146" s="98" t="s">
        <v>303</v>
      </c>
      <c r="C146" s="100"/>
      <c r="D146" s="139"/>
      <c r="E146" s="102"/>
      <c r="F146" s="103"/>
      <c r="G146" s="106"/>
      <c r="H146" s="102"/>
      <c r="I146" s="106"/>
      <c r="J146" s="103"/>
      <c r="K146" s="102"/>
    </row>
    <row r="147" spans="1:11" ht="14.1" customHeight="1">
      <c r="A147" s="81"/>
      <c r="B147" s="98" t="s">
        <v>304</v>
      </c>
      <c r="C147" s="100"/>
      <c r="D147" s="139"/>
      <c r="E147" s="102"/>
      <c r="F147" s="103"/>
      <c r="G147" s="106"/>
      <c r="H147" s="102"/>
      <c r="I147" s="106"/>
      <c r="J147" s="103"/>
      <c r="K147" s="102"/>
    </row>
    <row r="148" spans="1:11" ht="14.1" customHeight="1">
      <c r="A148" s="99"/>
      <c r="B148" s="98" t="s">
        <v>305</v>
      </c>
      <c r="C148" s="81"/>
      <c r="D148" s="81"/>
      <c r="E148" s="81"/>
      <c r="F148" s="81"/>
      <c r="G148" s="81"/>
      <c r="H148" s="136"/>
      <c r="I148" s="81"/>
      <c r="J148" s="81"/>
      <c r="K148" s="81"/>
    </row>
    <row r="149" spans="1:11" ht="14.1" customHeight="1">
      <c r="A149" s="81"/>
      <c r="B149" s="100" t="s">
        <v>306</v>
      </c>
      <c r="C149" s="81"/>
      <c r="D149" s="171">
        <f>Mes!J195</f>
        <v>2</v>
      </c>
      <c r="E149" s="164" t="s">
        <v>17</v>
      </c>
      <c r="F149" s="143">
        <v>2042</v>
      </c>
      <c r="G149" s="144" t="s">
        <v>9</v>
      </c>
      <c r="H149" s="145">
        <v>43</v>
      </c>
      <c r="I149" s="146" t="s">
        <v>4</v>
      </c>
      <c r="J149" s="172">
        <f>IF(MID(I149,1,2)=("P."),(ROUND(D149*((F149)+(H149/100)),)),IF(MID(I149,1,2)=("%o"),(ROUND(D149*(((F149)+(H149/100))/1000),)),IF(MID(I149,1,2)=("Ea"),(ROUND(D149*((F149)+(H149/100)),)),ROUND(D149*(((F149)+(H149/100))/100),))))</f>
        <v>4085</v>
      </c>
      <c r="K149" s="173" t="s">
        <v>11</v>
      </c>
    </row>
    <row r="150" spans="1:11" ht="14.1" customHeight="1">
      <c r="A150" s="81"/>
      <c r="B150" s="100"/>
      <c r="C150" s="81"/>
      <c r="D150" s="241" t="s">
        <v>449</v>
      </c>
      <c r="E150" s="241"/>
      <c r="F150" s="241"/>
      <c r="G150" s="241"/>
      <c r="H150" s="241"/>
      <c r="I150" s="241"/>
      <c r="J150" s="241"/>
      <c r="K150" s="241"/>
    </row>
    <row r="151" spans="1:11" ht="14.1" customHeight="1">
      <c r="A151" s="99">
        <v>7</v>
      </c>
      <c r="B151" s="82" t="s">
        <v>291</v>
      </c>
      <c r="C151" s="100"/>
      <c r="D151" s="171"/>
      <c r="E151" s="164"/>
      <c r="F151" s="143"/>
      <c r="G151" s="144"/>
      <c r="H151" s="145"/>
      <c r="I151" s="146"/>
      <c r="J151" s="147"/>
      <c r="K151" s="148"/>
    </row>
    <row r="152" spans="1:11" ht="14.1" customHeight="1">
      <c r="A152" s="99"/>
      <c r="B152" s="82" t="s">
        <v>292</v>
      </c>
      <c r="C152" s="100"/>
      <c r="D152" s="171"/>
      <c r="E152" s="164"/>
      <c r="F152" s="143"/>
      <c r="G152" s="144"/>
      <c r="H152" s="145"/>
      <c r="I152" s="146"/>
      <c r="J152" s="147"/>
      <c r="K152" s="148"/>
    </row>
    <row r="153" spans="1:11" ht="14.1" customHeight="1">
      <c r="A153" s="99"/>
      <c r="B153" s="82" t="s">
        <v>293</v>
      </c>
      <c r="C153" s="100"/>
      <c r="D153" s="171"/>
      <c r="E153" s="164"/>
      <c r="F153" s="143"/>
      <c r="G153" s="144"/>
      <c r="H153" s="145"/>
      <c r="I153" s="146"/>
      <c r="J153" s="147"/>
      <c r="K153" s="148"/>
    </row>
    <row r="154" spans="1:11" ht="14.1" customHeight="1">
      <c r="A154" s="99"/>
      <c r="B154" s="100" t="s">
        <v>294</v>
      </c>
      <c r="C154" s="100"/>
      <c r="D154" s="171"/>
      <c r="E154" s="164"/>
      <c r="F154" s="143"/>
      <c r="G154" s="144"/>
      <c r="H154" s="145"/>
      <c r="I154" s="146"/>
      <c r="J154" s="147"/>
      <c r="K154" s="148"/>
    </row>
    <row r="155" spans="1:11" ht="14.1" customHeight="1">
      <c r="A155" s="99"/>
      <c r="B155" s="82" t="s">
        <v>295</v>
      </c>
      <c r="C155" s="100"/>
      <c r="D155" s="171">
        <f>Mes!J198</f>
        <v>1</v>
      </c>
      <c r="E155" s="164" t="s">
        <v>17</v>
      </c>
      <c r="F155" s="143">
        <v>10322</v>
      </c>
      <c r="G155" s="144" t="s">
        <v>9</v>
      </c>
      <c r="H155" s="145">
        <v>40</v>
      </c>
      <c r="I155" s="146" t="s">
        <v>4</v>
      </c>
      <c r="J155" s="147">
        <f>IF(MID(I155,1,2)=("P."),(ROUND(D155*((F155)+(H155/100)),)),IF(MID(I155,1,2)=("%o"),(ROUND(D155*(((F155)+(H155/100))/1000),)),IF(MID(I155,1,2)=("Ea"),(ROUND(D155*((F155)+(H155/100)),)),ROUND(D155*(((F155)+(H155/100))/100),))))</f>
        <v>10322</v>
      </c>
      <c r="K155" s="148" t="s">
        <v>11</v>
      </c>
    </row>
    <row r="156" spans="1:11" ht="14.1" customHeight="1">
      <c r="A156" s="81"/>
      <c r="B156" s="98"/>
      <c r="C156" s="96"/>
      <c r="D156" s="246" t="s">
        <v>450</v>
      </c>
      <c r="E156" s="246"/>
      <c r="F156" s="246"/>
      <c r="G156" s="246"/>
      <c r="H156" s="246"/>
      <c r="I156" s="246"/>
      <c r="J156" s="246"/>
      <c r="K156" s="246"/>
    </row>
    <row r="157" spans="1:11" ht="14.1" customHeight="1">
      <c r="A157" s="99">
        <v>8</v>
      </c>
      <c r="B157" s="98" t="s">
        <v>307</v>
      </c>
      <c r="C157" s="81"/>
      <c r="D157" s="171"/>
      <c r="E157" s="164"/>
      <c r="F157" s="143"/>
      <c r="G157" s="144"/>
      <c r="H157" s="145"/>
      <c r="I157" s="146"/>
      <c r="J157" s="172"/>
      <c r="K157" s="173"/>
    </row>
    <row r="158" spans="1:11" ht="14.1" customHeight="1">
      <c r="A158" s="99"/>
      <c r="B158" s="98" t="s">
        <v>308</v>
      </c>
      <c r="C158" s="81"/>
      <c r="D158" s="171"/>
      <c r="E158" s="164"/>
      <c r="F158" s="143"/>
      <c r="G158" s="144"/>
      <c r="H158" s="145"/>
      <c r="I158" s="146"/>
      <c r="J158" s="172"/>
      <c r="K158" s="173"/>
    </row>
    <row r="159" spans="1:11" ht="14.1" customHeight="1">
      <c r="A159" s="99"/>
      <c r="B159" s="98" t="s">
        <v>309</v>
      </c>
      <c r="C159" s="81"/>
      <c r="D159" s="171"/>
      <c r="E159" s="164"/>
      <c r="F159" s="143"/>
      <c r="G159" s="144"/>
      <c r="H159" s="145"/>
      <c r="I159" s="146"/>
      <c r="J159" s="172"/>
      <c r="K159" s="173"/>
    </row>
    <row r="160" spans="1:11" ht="14.1" customHeight="1">
      <c r="A160" s="99"/>
      <c r="B160" s="98" t="s">
        <v>310</v>
      </c>
      <c r="C160" s="81"/>
      <c r="D160" s="171"/>
      <c r="E160" s="164"/>
      <c r="F160" s="143"/>
      <c r="G160" s="144"/>
      <c r="H160" s="145"/>
      <c r="I160" s="146"/>
      <c r="J160" s="172"/>
      <c r="K160" s="173"/>
    </row>
    <row r="161" spans="1:11" ht="14.1" customHeight="1">
      <c r="A161" s="99"/>
      <c r="B161" s="98" t="s">
        <v>311</v>
      </c>
      <c r="C161" s="81"/>
      <c r="D161" s="171"/>
      <c r="E161" s="164"/>
      <c r="F161" s="143"/>
      <c r="G161" s="144"/>
      <c r="H161" s="145"/>
      <c r="I161" s="146"/>
      <c r="J161" s="172"/>
      <c r="K161" s="173"/>
    </row>
    <row r="162" spans="1:11" ht="14.1" customHeight="1">
      <c r="A162" s="99"/>
      <c r="B162" s="98" t="s">
        <v>312</v>
      </c>
      <c r="C162" s="81"/>
      <c r="D162" s="171"/>
      <c r="E162" s="164"/>
      <c r="F162" s="143"/>
      <c r="G162" s="144"/>
      <c r="H162" s="145"/>
      <c r="I162" s="146"/>
      <c r="J162" s="172"/>
      <c r="K162" s="173"/>
    </row>
    <row r="163" spans="1:11" ht="14.1" customHeight="1">
      <c r="A163" s="99"/>
      <c r="B163" s="98" t="s">
        <v>313</v>
      </c>
      <c r="C163" s="81"/>
      <c r="D163" s="171">
        <f>Mes!J200</f>
        <v>1</v>
      </c>
      <c r="E163" s="164" t="s">
        <v>3</v>
      </c>
      <c r="F163" s="143">
        <v>21989</v>
      </c>
      <c r="G163" s="144" t="s">
        <v>9</v>
      </c>
      <c r="H163" s="145">
        <v>42</v>
      </c>
      <c r="I163" s="146" t="s">
        <v>4</v>
      </c>
      <c r="J163" s="172">
        <f>IF(MID(I163,1,2)=("P."),(ROUND(D163*((F163)+(H163/100)),)),IF(MID(I163,1,2)=("%o"),(ROUND(D163*(((F163)+(H163/100))/1000),)),IF(MID(I163,1,2)=("Ea"),(ROUND(D163*((F163)+(H163/100)),)),ROUND(D163*(((F163)+(H163/100))/100),))))</f>
        <v>21989</v>
      </c>
      <c r="K163" s="173" t="s">
        <v>11</v>
      </c>
    </row>
    <row r="164" spans="1:11" ht="15" customHeight="1">
      <c r="A164" s="99"/>
      <c r="B164" s="98"/>
      <c r="C164" s="81"/>
      <c r="D164" s="247" t="s">
        <v>451</v>
      </c>
      <c r="E164" s="247"/>
      <c r="F164" s="247"/>
      <c r="G164" s="247"/>
      <c r="H164" s="247"/>
      <c r="I164" s="247"/>
      <c r="J164" s="247"/>
      <c r="K164" s="247"/>
    </row>
    <row r="165" spans="1:11" ht="15" customHeight="1">
      <c r="A165" s="99">
        <v>9</v>
      </c>
      <c r="B165" s="100" t="s">
        <v>218</v>
      </c>
      <c r="C165" s="100"/>
      <c r="D165" s="171"/>
      <c r="E165" s="164"/>
      <c r="F165" s="143"/>
      <c r="G165" s="144"/>
      <c r="H165" s="145"/>
      <c r="I165" s="146"/>
      <c r="J165" s="172"/>
      <c r="K165" s="173"/>
    </row>
    <row r="166" spans="1:11" ht="14.1" customHeight="1">
      <c r="A166" s="100"/>
      <c r="B166" s="100" t="s">
        <v>219</v>
      </c>
      <c r="C166" s="100"/>
      <c r="D166" s="139"/>
      <c r="E166" s="102"/>
      <c r="F166" s="103"/>
      <c r="G166" s="106"/>
      <c r="H166" s="102"/>
      <c r="I166" s="106"/>
      <c r="J166" s="103"/>
      <c r="K166" s="102"/>
    </row>
    <row r="167" spans="1:11" ht="14.1" customHeight="1">
      <c r="A167" s="100"/>
      <c r="B167" s="100" t="s">
        <v>220</v>
      </c>
      <c r="C167" s="100"/>
      <c r="D167" s="116"/>
      <c r="E167" s="164"/>
      <c r="F167" s="143"/>
      <c r="G167" s="144"/>
      <c r="H167" s="145"/>
      <c r="I167" s="146"/>
      <c r="J167" s="147"/>
      <c r="K167" s="148"/>
    </row>
    <row r="168" spans="1:11" ht="14.1" customHeight="1">
      <c r="A168" s="100"/>
      <c r="B168" s="100" t="s">
        <v>221</v>
      </c>
      <c r="C168" s="100"/>
      <c r="D168" s="81"/>
      <c r="E168" s="81"/>
      <c r="F168" s="81"/>
      <c r="G168" s="81"/>
      <c r="H168" s="136"/>
      <c r="I168" s="81"/>
      <c r="J168" s="81"/>
      <c r="K168" s="81"/>
    </row>
    <row r="169" spans="1:11" ht="14.1" customHeight="1">
      <c r="A169" s="100"/>
      <c r="B169" s="100" t="s">
        <v>222</v>
      </c>
      <c r="C169" s="100"/>
      <c r="D169" s="171">
        <f>Mes!J202</f>
        <v>1</v>
      </c>
      <c r="E169" s="164" t="s">
        <v>17</v>
      </c>
      <c r="F169" s="143">
        <v>11477</v>
      </c>
      <c r="G169" s="144" t="s">
        <v>9</v>
      </c>
      <c r="H169" s="145">
        <v>40</v>
      </c>
      <c r="I169" s="146" t="s">
        <v>4</v>
      </c>
      <c r="J169" s="172">
        <f>IF(MID(I169,1,2)=("P."),(ROUND(D169*((F169)+(H169/100)),)),IF(MID(I169,1,2)=("%o"),(ROUND(D169*(((F169)+(H169/100))/1000),)),IF(MID(I169,1,2)=("Ea"),(ROUND(D169*((F169)+(H169/100)),)),ROUND(D169*(((F169)+(H169/100))/100),))))</f>
        <v>11477</v>
      </c>
      <c r="K169" s="173" t="s">
        <v>11</v>
      </c>
    </row>
    <row r="170" spans="1:11" ht="14.1" customHeight="1">
      <c r="A170" s="100"/>
      <c r="B170" s="100"/>
      <c r="C170" s="100"/>
      <c r="D170" s="245" t="s">
        <v>452</v>
      </c>
      <c r="E170" s="245"/>
      <c r="F170" s="245"/>
      <c r="G170" s="245"/>
      <c r="H170" s="245"/>
      <c r="I170" s="245"/>
      <c r="J170" s="245"/>
      <c r="K170" s="245"/>
    </row>
    <row r="171" spans="1:11" ht="14.1" customHeight="1">
      <c r="A171" s="90">
        <v>10</v>
      </c>
      <c r="B171" s="82" t="s">
        <v>414</v>
      </c>
      <c r="C171" s="1"/>
      <c r="D171" s="1"/>
      <c r="E171" s="1"/>
      <c r="F171" s="1"/>
      <c r="G171" s="1"/>
      <c r="H171" s="2"/>
      <c r="I171" s="1"/>
      <c r="J171" s="1"/>
      <c r="K171" s="1"/>
    </row>
    <row r="172" spans="1:11" ht="14.1" customHeight="1">
      <c r="A172" s="81"/>
      <c r="B172" s="98" t="s">
        <v>415</v>
      </c>
      <c r="C172" s="81"/>
      <c r="D172" s="171"/>
      <c r="E172" s="164"/>
      <c r="F172" s="143"/>
      <c r="G172" s="144"/>
      <c r="H172" s="145"/>
      <c r="I172" s="146"/>
      <c r="J172" s="172"/>
      <c r="K172" s="173"/>
    </row>
    <row r="173" spans="1:11" ht="14.1" customHeight="1">
      <c r="A173" s="10"/>
      <c r="B173" s="82" t="s">
        <v>416</v>
      </c>
      <c r="C173" s="1"/>
      <c r="D173" s="1"/>
      <c r="E173" s="1"/>
      <c r="F173" s="1"/>
      <c r="G173" s="1"/>
      <c r="H173" s="2"/>
      <c r="I173" s="1"/>
      <c r="J173" s="1"/>
      <c r="K173" s="1"/>
    </row>
    <row r="174" spans="1:11" ht="14.1" customHeight="1">
      <c r="A174" s="10"/>
      <c r="B174" s="82" t="s">
        <v>417</v>
      </c>
      <c r="C174" s="1"/>
      <c r="D174" s="1"/>
      <c r="E174" s="1"/>
      <c r="F174" s="1"/>
      <c r="G174" s="1"/>
      <c r="H174" s="2"/>
      <c r="I174" s="1"/>
      <c r="J174" s="1"/>
      <c r="K174" s="1"/>
    </row>
    <row r="175" spans="1:11" ht="14.1" customHeight="1">
      <c r="A175" s="10"/>
      <c r="B175" s="82" t="s">
        <v>418</v>
      </c>
      <c r="C175" s="1"/>
      <c r="D175" s="1"/>
      <c r="E175" s="1"/>
      <c r="F175" s="1"/>
      <c r="G175" s="1"/>
      <c r="H175" s="2"/>
      <c r="I175" s="1"/>
      <c r="J175" s="1"/>
      <c r="K175" s="1"/>
    </row>
    <row r="176" spans="1:11" ht="14.1" customHeight="1">
      <c r="A176" s="81"/>
      <c r="B176" s="98" t="s">
        <v>419</v>
      </c>
      <c r="C176" s="96"/>
      <c r="D176" s="171"/>
      <c r="E176" s="164"/>
      <c r="F176" s="143"/>
      <c r="G176" s="144"/>
      <c r="H176" s="145"/>
      <c r="I176" s="146"/>
      <c r="J176" s="147"/>
      <c r="K176" s="148"/>
    </row>
    <row r="177" spans="1:11" ht="14.1" customHeight="1">
      <c r="A177" s="10"/>
      <c r="B177" s="82" t="s">
        <v>420</v>
      </c>
      <c r="C177" s="1"/>
      <c r="D177" s="171">
        <f>Mes!J204</f>
        <v>1</v>
      </c>
      <c r="E177" s="164" t="s">
        <v>17</v>
      </c>
      <c r="F177" s="143">
        <v>5052</v>
      </c>
      <c r="G177" s="144" t="s">
        <v>9</v>
      </c>
      <c r="H177" s="145">
        <v>30</v>
      </c>
      <c r="I177" s="146" t="s">
        <v>4</v>
      </c>
      <c r="J177" s="147">
        <f>IF(MID(I177,1,2)=("P."),(ROUND(D177*((F177)+(H177/100)),)),IF(MID(I177,1,2)=("%o"),(ROUND(D177*(((F177)+(H177/100))/1000),)),IF(MID(I177,1,2)=("Ea"),(ROUND(D177*((F177)+(H177/100)),)),ROUND(D177*(((F177)+(H177/100))/100),))))</f>
        <v>5052</v>
      </c>
      <c r="K177" s="148" t="s">
        <v>11</v>
      </c>
    </row>
    <row r="178" spans="1:11" ht="14.1" customHeight="1">
      <c r="A178" s="10"/>
      <c r="C178" s="1"/>
      <c r="D178" s="241" t="s">
        <v>453</v>
      </c>
      <c r="E178" s="241"/>
      <c r="F178" s="241"/>
      <c r="G178" s="241"/>
      <c r="H178" s="241"/>
      <c r="I178" s="241"/>
      <c r="J178" s="241"/>
      <c r="K178" s="241"/>
    </row>
    <row r="179" spans="1:11" ht="14.1" customHeight="1">
      <c r="A179" s="99"/>
      <c r="C179" s="96"/>
      <c r="E179" s="102"/>
      <c r="F179" s="102" t="s">
        <v>175</v>
      </c>
      <c r="G179" s="104"/>
      <c r="H179" s="105"/>
      <c r="I179" s="106"/>
      <c r="J179" s="174">
        <f>SUM(J116:J177)</f>
        <v>87208</v>
      </c>
      <c r="K179" s="148" t="s">
        <v>11</v>
      </c>
    </row>
    <row r="180" spans="1:11" ht="14.1" customHeight="1">
      <c r="A180" s="81"/>
      <c r="B180" s="98"/>
      <c r="C180" s="81"/>
      <c r="D180" s="81" t="s">
        <v>454</v>
      </c>
      <c r="E180" s="81"/>
      <c r="F180" s="81"/>
      <c r="G180" s="81"/>
      <c r="H180" s="136"/>
      <c r="I180" s="158"/>
      <c r="J180" s="163"/>
      <c r="K180" s="81"/>
    </row>
    <row r="181" spans="1:11" ht="14.1" customHeight="1">
      <c r="A181" s="81"/>
      <c r="B181" s="98"/>
      <c r="C181" s="81"/>
      <c r="D181" s="81"/>
      <c r="E181" s="81"/>
      <c r="F181" s="81"/>
      <c r="G181" s="81"/>
      <c r="H181" s="136"/>
      <c r="I181" s="158" t="s">
        <v>314</v>
      </c>
      <c r="J181" s="161"/>
      <c r="K181" s="162"/>
    </row>
    <row r="182" spans="1:11" ht="14.1" customHeight="1">
      <c r="A182" s="99"/>
      <c r="C182" s="96"/>
      <c r="E182" s="102"/>
      <c r="F182" s="102"/>
      <c r="G182" s="104"/>
      <c r="H182" s="105"/>
      <c r="I182" s="106"/>
      <c r="J182" s="175"/>
      <c r="K182" s="148"/>
    </row>
    <row r="183" spans="1:11" ht="14.1" customHeight="1">
      <c r="B183" s="55" t="s">
        <v>176</v>
      </c>
      <c r="C183" s="100"/>
      <c r="D183" s="176"/>
      <c r="E183" s="102"/>
      <c r="F183" s="103"/>
      <c r="G183" s="104"/>
      <c r="H183" s="105"/>
      <c r="I183" s="106"/>
      <c r="J183" s="107"/>
      <c r="K183" s="117"/>
    </row>
    <row r="184" spans="1:11" ht="14.1" customHeight="1">
      <c r="A184" s="99">
        <v>1</v>
      </c>
      <c r="B184" s="100" t="s">
        <v>145</v>
      </c>
      <c r="C184" s="100"/>
      <c r="D184" s="116"/>
      <c r="E184" s="102"/>
      <c r="F184" s="103"/>
      <c r="G184" s="104"/>
      <c r="H184" s="105"/>
      <c r="I184" s="106"/>
      <c r="J184" s="107"/>
      <c r="K184" s="117"/>
    </row>
    <row r="185" spans="1:11" ht="14.1" customHeight="1">
      <c r="A185" s="100"/>
      <c r="B185" s="100" t="s">
        <v>127</v>
      </c>
      <c r="C185" s="100"/>
      <c r="D185" s="116"/>
      <c r="E185" s="102"/>
      <c r="F185" s="103"/>
      <c r="G185" s="104"/>
      <c r="H185" s="105"/>
      <c r="I185" s="106"/>
      <c r="J185" s="107"/>
      <c r="K185" s="117"/>
    </row>
    <row r="186" spans="1:11" ht="14.1" customHeight="1">
      <c r="A186" s="100"/>
      <c r="B186" s="100" t="s">
        <v>128</v>
      </c>
      <c r="C186" s="100"/>
      <c r="D186" s="116"/>
      <c r="E186" s="102"/>
      <c r="F186" s="103"/>
      <c r="G186" s="104"/>
      <c r="H186" s="105"/>
      <c r="I186" s="106"/>
      <c r="J186" s="107"/>
      <c r="K186" s="117"/>
    </row>
    <row r="187" spans="1:11" ht="14.1" customHeight="1">
      <c r="A187" s="100"/>
      <c r="B187" s="100" t="s">
        <v>129</v>
      </c>
      <c r="C187" s="100"/>
      <c r="D187" s="116"/>
      <c r="E187" s="100"/>
      <c r="F187" s="100"/>
      <c r="G187" s="100"/>
      <c r="H187" s="100"/>
      <c r="I187" s="100"/>
      <c r="J187" s="100"/>
      <c r="K187" s="100"/>
    </row>
    <row r="188" spans="1:11" ht="14.1" customHeight="1">
      <c r="A188" s="99"/>
      <c r="B188" s="100" t="s">
        <v>130</v>
      </c>
      <c r="C188" s="100"/>
      <c r="D188" s="100"/>
    </row>
    <row r="189" spans="1:11" ht="14.1" customHeight="1">
      <c r="A189" s="99"/>
      <c r="B189" s="100" t="s">
        <v>205</v>
      </c>
      <c r="C189" s="100"/>
      <c r="D189" s="141">
        <f>Mes!J208</f>
        <v>25</v>
      </c>
      <c r="E189" s="164" t="s">
        <v>24</v>
      </c>
      <c r="F189" s="143"/>
      <c r="G189" s="144"/>
      <c r="H189" s="145"/>
      <c r="I189" s="146" t="s">
        <v>132</v>
      </c>
      <c r="J189" s="147"/>
      <c r="K189" s="148"/>
    </row>
    <row r="190" spans="1:11" ht="14.1" customHeight="1">
      <c r="A190" s="99"/>
      <c r="B190" s="100" t="s">
        <v>206</v>
      </c>
      <c r="C190" s="100"/>
      <c r="D190" s="141">
        <f>Mes!J210</f>
        <v>20</v>
      </c>
      <c r="E190" s="164" t="s">
        <v>24</v>
      </c>
      <c r="F190" s="143"/>
      <c r="G190" s="144"/>
      <c r="H190" s="145"/>
      <c r="I190" s="146" t="s">
        <v>132</v>
      </c>
      <c r="J190" s="147"/>
      <c r="K190" s="148"/>
    </row>
    <row r="191" spans="1:11" ht="14.1" customHeight="1">
      <c r="A191" s="99"/>
      <c r="B191" s="100" t="s">
        <v>131</v>
      </c>
      <c r="C191" s="100"/>
      <c r="D191" s="141">
        <f>Mes!J213</f>
        <v>20</v>
      </c>
      <c r="E191" s="164" t="s">
        <v>24</v>
      </c>
      <c r="F191" s="143"/>
      <c r="G191" s="144"/>
      <c r="H191" s="145"/>
      <c r="I191" s="146" t="s">
        <v>132</v>
      </c>
      <c r="J191" s="147"/>
      <c r="K191" s="148"/>
    </row>
    <row r="192" spans="1:11" ht="14.1" customHeight="1">
      <c r="A192" s="99" t="s">
        <v>41</v>
      </c>
      <c r="B192" s="100"/>
      <c r="C192" s="100"/>
      <c r="D192" s="141"/>
      <c r="E192" s="164"/>
      <c r="F192" s="143"/>
      <c r="G192" s="144"/>
      <c r="H192" s="145"/>
      <c r="I192" s="146"/>
      <c r="J192" s="147"/>
      <c r="K192" s="148"/>
    </row>
    <row r="193" spans="1:11" ht="14.1" customHeight="1">
      <c r="A193" s="99">
        <v>2</v>
      </c>
      <c r="B193" s="100" t="s">
        <v>133</v>
      </c>
      <c r="C193" s="100"/>
      <c r="D193" s="116"/>
      <c r="E193" s="102"/>
      <c r="F193" s="103"/>
      <c r="G193" s="104"/>
      <c r="H193" s="105"/>
      <c r="I193" s="106"/>
      <c r="J193" s="107"/>
      <c r="K193" s="148"/>
    </row>
    <row r="194" spans="1:11" ht="14.1" customHeight="1">
      <c r="A194" s="100"/>
      <c r="B194" s="100" t="s">
        <v>134</v>
      </c>
      <c r="C194" s="100"/>
      <c r="D194" s="116"/>
      <c r="E194" s="102"/>
      <c r="F194" s="103"/>
      <c r="G194" s="104"/>
      <c r="H194" s="105"/>
      <c r="I194" s="106"/>
      <c r="J194" s="107"/>
      <c r="K194" s="148"/>
    </row>
    <row r="195" spans="1:11" ht="14.1" customHeight="1">
      <c r="A195" s="100"/>
      <c r="B195" s="100" t="s">
        <v>135</v>
      </c>
      <c r="C195" s="100"/>
      <c r="D195" s="116"/>
      <c r="E195" s="102"/>
      <c r="F195" s="103"/>
      <c r="G195" s="104"/>
      <c r="H195" s="105"/>
      <c r="I195" s="106"/>
      <c r="J195" s="107"/>
      <c r="K195" s="148"/>
    </row>
    <row r="196" spans="1:11" ht="14.1" customHeight="1">
      <c r="A196" s="100"/>
      <c r="B196" s="100" t="s">
        <v>136</v>
      </c>
      <c r="C196" s="100"/>
      <c r="D196" s="116"/>
      <c r="E196" s="102"/>
      <c r="F196" s="103"/>
      <c r="G196" s="104"/>
      <c r="H196" s="105"/>
      <c r="I196" s="106"/>
      <c r="J196" s="107"/>
      <c r="K196" s="148"/>
    </row>
    <row r="197" spans="1:11" ht="14.1" customHeight="1">
      <c r="A197" s="99"/>
      <c r="B197" s="100" t="s">
        <v>95</v>
      </c>
      <c r="C197" s="100"/>
      <c r="D197" s="116"/>
      <c r="E197" s="102"/>
      <c r="F197" s="103"/>
      <c r="G197" s="104"/>
      <c r="H197" s="105"/>
      <c r="I197" s="106"/>
      <c r="J197" s="107"/>
      <c r="K197" s="148"/>
    </row>
    <row r="198" spans="1:11" ht="14.1" customHeight="1">
      <c r="A198" s="99"/>
      <c r="B198" s="100" t="s">
        <v>96</v>
      </c>
      <c r="C198" s="100"/>
      <c r="D198" s="116"/>
      <c r="E198" s="100"/>
      <c r="F198" s="100"/>
      <c r="G198" s="100"/>
      <c r="H198" s="100"/>
      <c r="I198" s="100"/>
      <c r="J198" s="100"/>
      <c r="K198" s="100"/>
    </row>
    <row r="199" spans="1:11" ht="14.1" customHeight="1">
      <c r="A199" s="99"/>
      <c r="B199" s="100" t="s">
        <v>75</v>
      </c>
      <c r="C199" s="100"/>
      <c r="D199" s="100"/>
    </row>
    <row r="200" spans="1:11" ht="14.1" customHeight="1">
      <c r="A200" s="99"/>
      <c r="B200" s="100" t="s">
        <v>137</v>
      </c>
      <c r="C200" s="100"/>
      <c r="D200" s="171">
        <f>Mes!J216</f>
        <v>2</v>
      </c>
      <c r="E200" s="164" t="s">
        <v>17</v>
      </c>
      <c r="F200" s="143"/>
      <c r="G200" s="144"/>
      <c r="H200" s="145"/>
      <c r="I200" s="146" t="s">
        <v>4</v>
      </c>
      <c r="J200" s="147"/>
      <c r="K200" s="148"/>
    </row>
    <row r="201" spans="1:11" ht="14.1" customHeight="1">
      <c r="A201" s="99"/>
      <c r="B201" s="100" t="s">
        <v>80</v>
      </c>
      <c r="C201" s="100"/>
      <c r="D201" s="171">
        <f>Mes!J217</f>
        <v>2</v>
      </c>
      <c r="E201" s="164" t="s">
        <v>17</v>
      </c>
      <c r="F201" s="143"/>
      <c r="G201" s="144"/>
      <c r="H201" s="145"/>
      <c r="I201" s="146" t="s">
        <v>4</v>
      </c>
      <c r="J201" s="147"/>
      <c r="K201" s="148"/>
    </row>
    <row r="202" spans="1:11" ht="14.1" customHeight="1">
      <c r="A202" s="99"/>
      <c r="B202" s="100" t="s">
        <v>138</v>
      </c>
      <c r="C202" s="100"/>
      <c r="D202" s="171">
        <f>Mes!J218</f>
        <v>1</v>
      </c>
      <c r="E202" s="164" t="s">
        <v>17</v>
      </c>
      <c r="F202" s="143"/>
      <c r="G202" s="144"/>
      <c r="H202" s="145"/>
      <c r="I202" s="146" t="s">
        <v>4</v>
      </c>
      <c r="J202" s="147"/>
      <c r="K202" s="148"/>
    </row>
    <row r="203" spans="1:11" ht="14.1" customHeight="1">
      <c r="A203" s="99"/>
      <c r="B203" s="100"/>
      <c r="C203" s="100"/>
      <c r="D203" s="102" t="s">
        <v>177</v>
      </c>
      <c r="E203" s="102"/>
      <c r="G203" s="104"/>
      <c r="H203" s="105"/>
      <c r="I203" s="106"/>
      <c r="J203" s="174"/>
      <c r="K203" s="148"/>
    </row>
    <row r="204" spans="1:11" ht="14.1" customHeight="1">
      <c r="A204" s="99"/>
      <c r="B204" s="100"/>
      <c r="C204" s="100"/>
      <c r="D204" s="176"/>
      <c r="E204" s="102"/>
      <c r="F204" s="103"/>
      <c r="G204" s="104"/>
      <c r="H204" s="105"/>
      <c r="I204" s="106"/>
      <c r="J204" s="170"/>
      <c r="K204" s="117"/>
    </row>
    <row r="205" spans="1:11" ht="14.1" customHeight="1">
      <c r="B205" s="55" t="s">
        <v>172</v>
      </c>
      <c r="C205" s="100"/>
      <c r="D205" s="176"/>
      <c r="E205" s="142"/>
      <c r="F205" s="143"/>
      <c r="G205" s="144"/>
      <c r="H205" s="145"/>
      <c r="I205" s="146"/>
      <c r="J205" s="147"/>
      <c r="K205" s="148"/>
    </row>
    <row r="206" spans="1:11" ht="14.1" customHeight="1">
      <c r="A206" s="81">
        <v>1</v>
      </c>
      <c r="B206" s="82" t="s">
        <v>91</v>
      </c>
      <c r="C206" s="81"/>
      <c r="D206" s="141"/>
      <c r="E206" s="142"/>
      <c r="F206" s="143"/>
      <c r="G206" s="144"/>
      <c r="H206" s="145"/>
      <c r="I206" s="146"/>
      <c r="J206" s="147"/>
      <c r="K206" s="148"/>
    </row>
    <row r="207" spans="1:11" ht="14.1" customHeight="1">
      <c r="A207" s="81"/>
      <c r="B207" s="82" t="s">
        <v>92</v>
      </c>
      <c r="C207" s="81"/>
      <c r="D207" s="141"/>
    </row>
    <row r="208" spans="1:11" ht="14.1" customHeight="1">
      <c r="A208" s="99"/>
      <c r="B208" s="82" t="s">
        <v>93</v>
      </c>
      <c r="C208" s="81"/>
      <c r="D208" s="171">
        <f>Mes!J224</f>
        <v>27</v>
      </c>
      <c r="E208" s="164" t="s">
        <v>17</v>
      </c>
      <c r="F208" s="143">
        <v>1130</v>
      </c>
      <c r="G208" s="144" t="s">
        <v>9</v>
      </c>
      <c r="H208" s="145">
        <v>0</v>
      </c>
      <c r="I208" s="146" t="s">
        <v>139</v>
      </c>
      <c r="J208" s="147">
        <f>IF(MID(I208,1,2)=("P."),(ROUND(D208*((F208)+(H208/100)),)),IF(MID(I208,1,2)=("%o"),(ROUND(D208*(((F208)+(H208/100))/1000),)),IF(MID(I208,1,2)=("Ea"),(ROUND(D208*((F208)+(H208/100)),)),ROUND(D208*(((F208)+(H208/100))/100),))))</f>
        <v>30510</v>
      </c>
      <c r="K208" s="148" t="s">
        <v>11</v>
      </c>
    </row>
    <row r="209" spans="1:11" ht="14.1" customHeight="1">
      <c r="A209" s="99"/>
      <c r="B209" s="100"/>
      <c r="C209" s="100"/>
      <c r="D209" s="242" t="s">
        <v>455</v>
      </c>
      <c r="E209" s="242"/>
      <c r="F209" s="242"/>
      <c r="G209" s="242"/>
      <c r="H209" s="242"/>
      <c r="I209" s="242"/>
      <c r="J209" s="242"/>
      <c r="K209" s="242"/>
    </row>
    <row r="210" spans="1:11" ht="14.1" customHeight="1">
      <c r="A210" s="99">
        <v>2</v>
      </c>
      <c r="B210" s="82" t="s">
        <v>140</v>
      </c>
      <c r="C210" s="110"/>
      <c r="D210" s="83"/>
      <c r="E210" s="164"/>
      <c r="F210" s="143"/>
      <c r="G210" s="144"/>
      <c r="H210" s="145"/>
      <c r="I210" s="146"/>
      <c r="J210" s="172"/>
      <c r="K210" s="173"/>
    </row>
    <row r="211" spans="1:11" ht="14.1" customHeight="1">
      <c r="A211" s="99"/>
      <c r="B211" s="82" t="s">
        <v>141</v>
      </c>
      <c r="C211" s="110"/>
      <c r="D211" s="83"/>
    </row>
    <row r="212" spans="1:11" ht="14.1" customHeight="1">
      <c r="A212" s="99"/>
      <c r="B212" s="82" t="s">
        <v>142</v>
      </c>
      <c r="C212" s="110"/>
      <c r="D212" s="171">
        <f>Mes!J227</f>
        <v>6</v>
      </c>
      <c r="E212" s="164" t="s">
        <v>3</v>
      </c>
      <c r="F212" s="143">
        <v>985</v>
      </c>
      <c r="G212" s="144" t="s">
        <v>9</v>
      </c>
      <c r="H212" s="145">
        <v>0</v>
      </c>
      <c r="I212" s="146" t="s">
        <v>139</v>
      </c>
      <c r="J212" s="147">
        <f>IF(MID(I212,1,2)=("P."),(ROUND(D212*((F212)+(H212/100)),)),IF(MID(I212,1,2)=("%o"),(ROUND(D212*(((F212)+(H212/100))/1000),)),IF(MID(I212,1,2)=("Ea"),(ROUND(D212*((F212)+(H212/100)),)),ROUND(D212*(((F212)+(H212/100))/100),))))</f>
        <v>5910</v>
      </c>
      <c r="K212" s="148" t="s">
        <v>11</v>
      </c>
    </row>
    <row r="213" spans="1:11" ht="14.1" customHeight="1">
      <c r="A213" s="99"/>
      <c r="C213" s="110"/>
      <c r="D213" s="241" t="s">
        <v>456</v>
      </c>
      <c r="E213" s="241"/>
      <c r="F213" s="241"/>
      <c r="G213" s="241"/>
      <c r="H213" s="241"/>
      <c r="I213" s="241"/>
      <c r="J213" s="241"/>
      <c r="K213" s="241"/>
    </row>
    <row r="214" spans="1:11" ht="14.1" customHeight="1">
      <c r="A214" s="81"/>
      <c r="B214" s="100"/>
      <c r="C214" s="100"/>
      <c r="D214" s="171"/>
      <c r="E214" s="96"/>
      <c r="F214" s="96"/>
      <c r="G214" s="96"/>
      <c r="H214" s="145"/>
      <c r="I214" s="158" t="s">
        <v>56</v>
      </c>
      <c r="J214" s="159">
        <f>SUM(J208:J213)</f>
        <v>36420</v>
      </c>
      <c r="K214" s="160" t="s">
        <v>11</v>
      </c>
    </row>
    <row r="215" spans="1:11" ht="14.1" customHeight="1">
      <c r="A215" s="81"/>
      <c r="B215" s="98"/>
      <c r="C215" s="81"/>
      <c r="D215" s="81" t="s">
        <v>454</v>
      </c>
      <c r="E215" s="81"/>
      <c r="F215" s="81"/>
      <c r="G215" s="81"/>
      <c r="H215" s="136"/>
      <c r="I215" s="158"/>
      <c r="J215" s="163"/>
      <c r="K215" s="81"/>
    </row>
    <row r="216" spans="1:11" ht="14.1" customHeight="1">
      <c r="A216" s="81"/>
      <c r="B216" s="98"/>
      <c r="C216" s="81"/>
      <c r="D216" s="81"/>
      <c r="E216" s="81"/>
      <c r="F216" s="81"/>
      <c r="G216" s="81"/>
      <c r="H216" s="136"/>
      <c r="I216" s="158" t="s">
        <v>314</v>
      </c>
      <c r="J216" s="161"/>
      <c r="K216" s="162"/>
    </row>
    <row r="217" spans="1:11" ht="14.1" customHeight="1">
      <c r="A217" s="81"/>
      <c r="B217" s="44" t="s">
        <v>174</v>
      </c>
      <c r="C217" s="96"/>
      <c r="D217" s="96"/>
      <c r="E217" s="121"/>
      <c r="F217" s="103"/>
      <c r="G217" s="122"/>
      <c r="H217" s="105"/>
      <c r="I217" s="169"/>
      <c r="J217" s="175"/>
      <c r="K217" s="117"/>
    </row>
    <row r="218" spans="1:11" ht="14.1" customHeight="1">
      <c r="A218" s="81"/>
      <c r="B218" s="44" t="s">
        <v>55</v>
      </c>
      <c r="C218" s="96"/>
      <c r="D218" s="96"/>
      <c r="E218" s="142"/>
      <c r="F218" s="143"/>
      <c r="G218" s="144"/>
      <c r="H218" s="145"/>
      <c r="I218" s="146"/>
      <c r="J218" s="147"/>
      <c r="K218" s="148"/>
    </row>
    <row r="219" spans="1:11" ht="14.1" customHeight="1">
      <c r="A219" s="99">
        <v>1</v>
      </c>
      <c r="B219" s="87" t="s">
        <v>182</v>
      </c>
      <c r="C219" s="100"/>
      <c r="D219" s="139"/>
      <c r="E219" s="102"/>
      <c r="F219" s="103"/>
      <c r="G219" s="106"/>
      <c r="H219" s="102"/>
      <c r="I219" s="106"/>
      <c r="J219" s="103"/>
      <c r="K219" s="102"/>
    </row>
    <row r="220" spans="1:11" ht="14.1" customHeight="1">
      <c r="A220" s="81"/>
      <c r="B220" s="87" t="s">
        <v>183</v>
      </c>
      <c r="C220" s="100"/>
      <c r="D220" s="139"/>
      <c r="E220" s="102"/>
      <c r="F220" s="103"/>
      <c r="G220" s="106"/>
      <c r="H220" s="102"/>
      <c r="I220" s="106"/>
      <c r="J220" s="103"/>
      <c r="K220" s="102"/>
    </row>
    <row r="221" spans="1:11" ht="14.1" customHeight="1">
      <c r="A221" s="81"/>
      <c r="B221" s="87" t="s">
        <v>184</v>
      </c>
      <c r="C221" s="100"/>
      <c r="D221" s="139"/>
      <c r="E221" s="102"/>
      <c r="F221" s="103"/>
      <c r="G221" s="106"/>
      <c r="H221" s="102"/>
      <c r="I221" s="106"/>
      <c r="J221" s="103"/>
      <c r="K221" s="102"/>
    </row>
    <row r="222" spans="1:11" ht="14.1" customHeight="1">
      <c r="A222" s="81"/>
      <c r="B222" s="82" t="s">
        <v>185</v>
      </c>
      <c r="C222" s="100"/>
      <c r="D222" s="141"/>
      <c r="E222" s="164"/>
      <c r="F222" s="143"/>
      <c r="G222" s="144"/>
      <c r="H222" s="145"/>
      <c r="I222" s="146"/>
      <c r="J222" s="147"/>
      <c r="K222" s="148"/>
    </row>
    <row r="223" spans="1:11" ht="14.1" customHeight="1">
      <c r="A223" s="81"/>
      <c r="B223" s="82" t="s">
        <v>186</v>
      </c>
      <c r="C223" s="100"/>
      <c r="D223" s="171">
        <f>Mes!J231</f>
        <v>30</v>
      </c>
      <c r="E223" s="164" t="s">
        <v>3</v>
      </c>
      <c r="F223" s="143"/>
      <c r="G223" s="144"/>
      <c r="H223" s="145"/>
      <c r="I223" s="146" t="s">
        <v>4</v>
      </c>
      <c r="J223" s="147"/>
      <c r="K223" s="148"/>
    </row>
    <row r="224" spans="1:11" ht="14.1" customHeight="1">
      <c r="A224" s="81"/>
      <c r="B224" s="44"/>
      <c r="C224" s="96"/>
      <c r="D224" s="96"/>
      <c r="E224" s="142"/>
      <c r="F224" s="143"/>
      <c r="G224" s="144"/>
      <c r="H224" s="145"/>
      <c r="I224" s="146"/>
      <c r="J224" s="147"/>
      <c r="K224" s="148"/>
    </row>
    <row r="225" spans="1:11" ht="14.1" customHeight="1">
      <c r="A225" s="81">
        <v>2</v>
      </c>
      <c r="B225" s="82" t="s">
        <v>188</v>
      </c>
      <c r="C225" s="81"/>
      <c r="D225" s="81"/>
      <c r="E225" s="102"/>
      <c r="F225" s="103"/>
      <c r="G225" s="106"/>
      <c r="H225" s="102"/>
      <c r="I225" s="106"/>
      <c r="J225" s="103"/>
      <c r="K225" s="102"/>
    </row>
    <row r="226" spans="1:11" ht="14.1" customHeight="1">
      <c r="A226" s="81"/>
      <c r="B226" s="82" t="s">
        <v>189</v>
      </c>
      <c r="C226" s="81"/>
      <c r="D226" s="171">
        <f>Mes!J234</f>
        <v>8</v>
      </c>
      <c r="E226" s="164" t="s">
        <v>3</v>
      </c>
      <c r="F226" s="143"/>
      <c r="G226" s="144"/>
      <c r="H226" s="145"/>
      <c r="I226" s="146" t="s">
        <v>4</v>
      </c>
      <c r="J226" s="147"/>
      <c r="K226" s="148"/>
    </row>
    <row r="227" spans="1:11" ht="14.1" customHeight="1">
      <c r="A227" s="81"/>
      <c r="C227" s="81"/>
      <c r="D227" s="171"/>
      <c r="E227" s="164"/>
      <c r="F227" s="143"/>
      <c r="G227" s="144"/>
      <c r="H227" s="145"/>
      <c r="I227" s="146"/>
      <c r="J227" s="147"/>
      <c r="K227" s="148"/>
    </row>
    <row r="228" spans="1:11" ht="14.1" customHeight="1">
      <c r="A228" s="99">
        <v>3</v>
      </c>
      <c r="B228" s="82" t="s">
        <v>94</v>
      </c>
      <c r="C228" s="81"/>
      <c r="D228" s="81"/>
      <c r="E228" s="81"/>
      <c r="F228" s="81"/>
      <c r="G228" s="81"/>
      <c r="H228" s="136"/>
      <c r="I228" s="81"/>
      <c r="J228" s="81"/>
      <c r="K228" s="81"/>
    </row>
    <row r="229" spans="1:11" ht="14.1" customHeight="1">
      <c r="A229" s="99"/>
      <c r="B229" s="82" t="s">
        <v>187</v>
      </c>
      <c r="C229" s="81"/>
      <c r="D229" s="171">
        <f>Mes!J237</f>
        <v>2</v>
      </c>
      <c r="E229" s="164" t="s">
        <v>3</v>
      </c>
      <c r="F229" s="143"/>
      <c r="G229" s="144"/>
      <c r="H229" s="145"/>
      <c r="I229" s="146" t="s">
        <v>4</v>
      </c>
      <c r="J229" s="147"/>
      <c r="K229" s="148"/>
    </row>
    <row r="230" spans="1:11" ht="14.1" customHeight="1">
      <c r="A230" s="99"/>
      <c r="C230" s="81"/>
      <c r="D230" s="171"/>
      <c r="E230" s="164"/>
      <c r="F230" s="143"/>
      <c r="G230" s="144"/>
      <c r="H230" s="145"/>
      <c r="I230" s="146"/>
      <c r="J230" s="147"/>
      <c r="K230" s="148"/>
    </row>
    <row r="231" spans="1:11" ht="14.1" customHeight="1">
      <c r="A231" s="81">
        <v>4</v>
      </c>
      <c r="B231" s="82" t="s">
        <v>190</v>
      </c>
      <c r="C231" s="96"/>
      <c r="D231" s="100"/>
      <c r="E231" s="100"/>
      <c r="F231" s="100"/>
      <c r="G231" s="100"/>
      <c r="H231" s="100"/>
      <c r="I231" s="100"/>
      <c r="J231" s="100"/>
      <c r="K231" s="100"/>
    </row>
    <row r="232" spans="1:11" ht="14.1" customHeight="1">
      <c r="A232" s="81"/>
      <c r="B232" s="82" t="s">
        <v>191</v>
      </c>
      <c r="C232" s="96"/>
      <c r="D232" s="171">
        <f>Mes!J240</f>
        <v>1</v>
      </c>
      <c r="E232" s="164" t="s">
        <v>3</v>
      </c>
      <c r="F232" s="143"/>
      <c r="G232" s="144"/>
      <c r="H232" s="145"/>
      <c r="I232" s="146" t="s">
        <v>4</v>
      </c>
      <c r="J232" s="147"/>
      <c r="K232" s="148"/>
    </row>
    <row r="233" spans="1:11" ht="14.1" customHeight="1">
      <c r="A233" s="81"/>
      <c r="C233" s="96"/>
      <c r="D233" s="171"/>
      <c r="E233" s="164"/>
      <c r="F233" s="143"/>
      <c r="G233" s="144"/>
      <c r="H233" s="145"/>
      <c r="I233" s="146"/>
      <c r="J233" s="147"/>
      <c r="K233" s="148"/>
    </row>
    <row r="234" spans="1:11" ht="14.1" customHeight="1">
      <c r="A234" s="81">
        <v>5</v>
      </c>
      <c r="B234" s="82" t="s">
        <v>227</v>
      </c>
      <c r="C234" s="96"/>
      <c r="D234" s="96"/>
      <c r="E234" s="96"/>
      <c r="F234" s="96"/>
      <c r="G234" s="96"/>
      <c r="H234" s="145"/>
      <c r="I234" s="158"/>
      <c r="J234" s="163"/>
      <c r="K234" s="162"/>
    </row>
    <row r="235" spans="1:11">
      <c r="A235" s="81"/>
      <c r="B235" s="82" t="s">
        <v>228</v>
      </c>
      <c r="C235" s="96"/>
      <c r="D235" s="139"/>
      <c r="E235" s="102"/>
      <c r="F235" s="103"/>
      <c r="G235" s="106"/>
      <c r="H235" s="102"/>
      <c r="I235" s="106"/>
      <c r="J235" s="103"/>
      <c r="K235" s="102"/>
    </row>
    <row r="236" spans="1:11">
      <c r="A236" s="81"/>
      <c r="B236" s="82" t="s">
        <v>229</v>
      </c>
      <c r="C236" s="96"/>
      <c r="D236" s="171">
        <f>Mes!J243</f>
        <v>65</v>
      </c>
      <c r="E236" s="164" t="s">
        <v>3</v>
      </c>
      <c r="F236" s="143"/>
      <c r="G236" s="144"/>
      <c r="H236" s="145"/>
      <c r="I236" s="146" t="s">
        <v>4</v>
      </c>
      <c r="J236" s="147"/>
      <c r="K236" s="148"/>
    </row>
    <row r="237" spans="1:11" ht="15.75" thickBot="1">
      <c r="A237" s="81"/>
      <c r="B237" s="100"/>
      <c r="C237" s="100"/>
      <c r="D237" s="116"/>
      <c r="E237" s="142"/>
      <c r="F237" s="96"/>
      <c r="G237" s="96"/>
      <c r="H237" s="145"/>
      <c r="I237" s="158" t="s">
        <v>74</v>
      </c>
      <c r="J237" s="167"/>
      <c r="K237" s="168"/>
    </row>
    <row r="238" spans="1:11" ht="20.25" thickBot="1">
      <c r="A238" s="47"/>
      <c r="B238" s="248"/>
      <c r="C238" s="249" t="s">
        <v>457</v>
      </c>
      <c r="D238" s="250"/>
      <c r="E238" s="133"/>
      <c r="F238" s="251"/>
      <c r="G238" s="21"/>
      <c r="H238" s="23"/>
      <c r="I238" s="22"/>
      <c r="J238" s="19"/>
      <c r="K238" s="252"/>
    </row>
    <row r="239" spans="1:11">
      <c r="A239" s="47"/>
      <c r="B239" s="253" t="s">
        <v>458</v>
      </c>
      <c r="C239" s="25" t="s">
        <v>459</v>
      </c>
      <c r="D239" s="25"/>
      <c r="E239" s="254"/>
      <c r="F239" s="20"/>
      <c r="G239" s="21"/>
      <c r="H239" s="255" t="s">
        <v>460</v>
      </c>
      <c r="I239" s="22"/>
      <c r="J239" s="19"/>
      <c r="K239" s="252"/>
    </row>
    <row r="240" spans="1:11">
      <c r="A240" s="47"/>
      <c r="B240" s="253" t="s">
        <v>461</v>
      </c>
      <c r="C240" s="253" t="s">
        <v>462</v>
      </c>
      <c r="D240" s="256"/>
      <c r="E240" s="254"/>
      <c r="F240" s="20"/>
      <c r="G240" s="21"/>
      <c r="H240" s="255" t="s">
        <v>460</v>
      </c>
      <c r="I240" s="22"/>
      <c r="J240" s="19"/>
      <c r="K240" s="252"/>
    </row>
    <row r="241" spans="1:11">
      <c r="A241" s="47"/>
      <c r="B241" s="253" t="s">
        <v>463</v>
      </c>
      <c r="C241" s="25" t="s">
        <v>464</v>
      </c>
      <c r="D241" s="25"/>
      <c r="E241" s="254"/>
      <c r="F241" s="20"/>
      <c r="G241" s="21"/>
      <c r="H241" s="255" t="s">
        <v>460</v>
      </c>
      <c r="I241" s="22"/>
      <c r="J241" s="19"/>
      <c r="K241" s="252"/>
    </row>
    <row r="242" spans="1:11">
      <c r="A242" s="47"/>
      <c r="B242" s="253" t="s">
        <v>465</v>
      </c>
      <c r="C242" s="253" t="s">
        <v>466</v>
      </c>
      <c r="D242" s="256"/>
      <c r="E242" s="254"/>
      <c r="F242" s="20"/>
      <c r="G242" s="21"/>
      <c r="H242" s="255" t="s">
        <v>460</v>
      </c>
      <c r="I242" s="22"/>
      <c r="J242" s="19"/>
      <c r="K242" s="252"/>
    </row>
    <row r="243" spans="1:11">
      <c r="A243" s="47"/>
      <c r="B243" s="253" t="s">
        <v>467</v>
      </c>
      <c r="C243" s="25" t="s">
        <v>468</v>
      </c>
      <c r="D243" s="25"/>
      <c r="E243" s="254"/>
      <c r="F243" s="20"/>
      <c r="G243" s="21"/>
      <c r="H243" s="255" t="s">
        <v>460</v>
      </c>
      <c r="I243" s="22"/>
      <c r="J243" s="19"/>
      <c r="K243" s="252"/>
    </row>
    <row r="244" spans="1:11">
      <c r="A244" s="47"/>
      <c r="B244" s="253" t="s">
        <v>469</v>
      </c>
      <c r="C244" s="253" t="s">
        <v>470</v>
      </c>
      <c r="D244" s="256"/>
      <c r="E244" s="254"/>
      <c r="F244" s="20"/>
      <c r="G244" s="21"/>
      <c r="H244" s="255" t="s">
        <v>460</v>
      </c>
      <c r="I244" s="22"/>
      <c r="J244" s="19"/>
      <c r="K244" s="252"/>
    </row>
    <row r="245" spans="1:11">
      <c r="A245" s="47"/>
      <c r="B245" s="248"/>
      <c r="C245" s="248"/>
      <c r="D245" s="257" t="s">
        <v>471</v>
      </c>
      <c r="E245" s="2"/>
      <c r="F245" s="49"/>
      <c r="G245" s="21"/>
      <c r="H245" s="255" t="s">
        <v>460</v>
      </c>
      <c r="I245" s="22"/>
      <c r="J245" s="19"/>
      <c r="K245" s="252"/>
    </row>
    <row r="246" spans="1:11">
      <c r="A246" s="47"/>
      <c r="B246" s="253" t="s">
        <v>472</v>
      </c>
      <c r="C246" s="248"/>
      <c r="D246" s="256"/>
      <c r="E246" s="2"/>
      <c r="F246" s="20"/>
      <c r="G246" s="21"/>
      <c r="H246" s="23"/>
      <c r="I246" s="22"/>
      <c r="J246" s="19"/>
      <c r="K246" s="252"/>
    </row>
    <row r="247" spans="1:11">
      <c r="A247" s="47">
        <v>1</v>
      </c>
      <c r="B247" s="258" t="s">
        <v>473</v>
      </c>
      <c r="C247" s="248"/>
      <c r="D247" s="256"/>
      <c r="E247" s="2"/>
      <c r="F247" s="20"/>
      <c r="G247" s="21"/>
      <c r="H247" s="23"/>
      <c r="I247" s="22"/>
      <c r="J247" s="19"/>
      <c r="K247" s="252"/>
    </row>
    <row r="248" spans="1:11">
      <c r="A248" s="47"/>
      <c r="B248" s="258" t="s">
        <v>474</v>
      </c>
      <c r="C248" s="248"/>
      <c r="D248" s="256"/>
      <c r="E248" s="2"/>
      <c r="F248" s="20"/>
      <c r="G248" s="21"/>
      <c r="H248" s="23"/>
      <c r="I248" s="22"/>
      <c r="J248" s="19"/>
      <c r="K248" s="252"/>
    </row>
    <row r="249" spans="1:11">
      <c r="A249" s="47">
        <v>2</v>
      </c>
      <c r="B249" s="258" t="s">
        <v>475</v>
      </c>
      <c r="C249" s="248"/>
      <c r="D249" s="256"/>
      <c r="E249" s="2"/>
      <c r="F249" s="20"/>
      <c r="G249" s="21"/>
      <c r="H249" s="23"/>
      <c r="I249" s="22"/>
      <c r="J249" s="19"/>
      <c r="K249" s="252"/>
    </row>
    <row r="250" spans="1:11">
      <c r="A250" s="47">
        <v>3</v>
      </c>
      <c r="B250" s="258" t="s">
        <v>476</v>
      </c>
      <c r="C250" s="248"/>
      <c r="D250" s="256"/>
      <c r="E250" s="2"/>
      <c r="F250" s="20"/>
      <c r="G250" s="21"/>
      <c r="H250" s="23"/>
      <c r="I250" s="22"/>
      <c r="J250" s="19"/>
      <c r="K250" s="252"/>
    </row>
    <row r="251" spans="1:11">
      <c r="A251" s="47">
        <v>4</v>
      </c>
      <c r="B251" s="258" t="s">
        <v>477</v>
      </c>
      <c r="C251" s="248"/>
      <c r="D251" s="256"/>
      <c r="E251" s="2"/>
      <c r="F251" s="20"/>
      <c r="G251" s="21"/>
      <c r="H251" s="23"/>
      <c r="I251" s="22"/>
      <c r="J251" s="19"/>
      <c r="K251" s="252"/>
    </row>
    <row r="252" spans="1:11">
      <c r="A252" s="47">
        <v>5</v>
      </c>
      <c r="B252" s="258" t="s">
        <v>478</v>
      </c>
      <c r="C252" s="248"/>
      <c r="D252" s="256"/>
      <c r="E252" s="2"/>
      <c r="F252" s="20"/>
      <c r="G252" s="21"/>
      <c r="H252" s="23"/>
      <c r="I252" s="22"/>
      <c r="J252" s="19"/>
      <c r="K252" s="252"/>
    </row>
    <row r="253" spans="1:11">
      <c r="A253" s="47">
        <v>6</v>
      </c>
      <c r="B253" s="258" t="s">
        <v>479</v>
      </c>
      <c r="C253" s="248"/>
      <c r="D253" s="256"/>
      <c r="E253" s="2"/>
      <c r="F253" s="20"/>
      <c r="G253" s="21"/>
      <c r="H253" s="23"/>
      <c r="I253" s="22"/>
      <c r="J253" s="19"/>
      <c r="K253" s="252"/>
    </row>
    <row r="254" spans="1:11">
      <c r="A254" s="47">
        <v>7</v>
      </c>
      <c r="B254" s="258" t="s">
        <v>480</v>
      </c>
      <c r="C254" s="248"/>
      <c r="D254" s="256"/>
      <c r="E254" s="2"/>
      <c r="F254" s="20"/>
      <c r="G254" s="21"/>
      <c r="H254" s="23"/>
      <c r="I254" s="22"/>
      <c r="J254" s="19"/>
      <c r="K254" s="252"/>
    </row>
    <row r="255" spans="1:11">
      <c r="A255" s="47">
        <v>8</v>
      </c>
      <c r="B255" s="258" t="s">
        <v>481</v>
      </c>
      <c r="C255" s="248"/>
      <c r="D255" s="256"/>
      <c r="E255" s="2"/>
      <c r="F255" s="20"/>
      <c r="G255" s="21"/>
      <c r="H255" s="23"/>
      <c r="I255" s="22"/>
      <c r="J255" s="19"/>
      <c r="K255" s="252"/>
    </row>
    <row r="256" spans="1:11">
      <c r="A256" s="47">
        <v>9</v>
      </c>
      <c r="B256" s="258" t="s">
        <v>482</v>
      </c>
      <c r="C256" s="248"/>
      <c r="D256" s="256"/>
      <c r="E256" s="2"/>
      <c r="F256" s="20"/>
      <c r="G256" s="21"/>
      <c r="H256" s="23"/>
      <c r="I256" s="22"/>
      <c r="J256" s="19"/>
      <c r="K256" s="252"/>
    </row>
    <row r="257" spans="1:11">
      <c r="A257" s="47">
        <v>10</v>
      </c>
      <c r="B257" s="258" t="s">
        <v>483</v>
      </c>
      <c r="C257" s="248"/>
      <c r="D257" s="256"/>
      <c r="E257" s="2"/>
      <c r="F257" s="20"/>
      <c r="G257" s="21"/>
      <c r="H257" s="23"/>
      <c r="I257" s="22"/>
      <c r="J257" s="19"/>
      <c r="K257" s="252"/>
    </row>
    <row r="258" spans="1:11">
      <c r="A258" s="47">
        <v>11</v>
      </c>
      <c r="B258" s="258" t="s">
        <v>484</v>
      </c>
      <c r="C258" s="248"/>
      <c r="D258" s="256"/>
      <c r="E258" s="2"/>
      <c r="F258" s="20"/>
      <c r="G258" s="21"/>
      <c r="H258" s="23"/>
      <c r="I258" s="22"/>
      <c r="J258" s="19"/>
      <c r="K258" s="252"/>
    </row>
    <row r="259" spans="1:11">
      <c r="A259" s="47"/>
      <c r="B259" s="259"/>
      <c r="C259" s="248"/>
      <c r="D259" s="256"/>
      <c r="E259" s="2"/>
      <c r="F259" s="20"/>
      <c r="G259" s="21"/>
      <c r="H259" s="23"/>
      <c r="I259" s="22"/>
      <c r="J259" s="19"/>
      <c r="K259" s="252"/>
    </row>
    <row r="260" spans="1:11">
      <c r="A260" s="47"/>
      <c r="B260" s="259"/>
      <c r="C260" s="248"/>
      <c r="D260" s="256"/>
      <c r="E260" s="2"/>
      <c r="F260" s="20"/>
      <c r="G260" s="21"/>
      <c r="H260" s="23"/>
      <c r="I260" s="22"/>
      <c r="J260" s="19"/>
      <c r="K260" s="252"/>
    </row>
    <row r="261" spans="1:11">
      <c r="A261" s="47"/>
      <c r="B261" s="253" t="s">
        <v>485</v>
      </c>
      <c r="C261" s="248"/>
      <c r="D261" s="256"/>
      <c r="E261" s="2"/>
      <c r="F261" s="20"/>
      <c r="G261" s="21"/>
      <c r="H261" s="23"/>
      <c r="I261" s="22"/>
      <c r="J261" s="19"/>
      <c r="K261" s="252"/>
    </row>
    <row r="262" spans="1:11" ht="15.75" customHeight="1">
      <c r="A262" s="47"/>
      <c r="B262" s="12"/>
      <c r="C262" s="8"/>
      <c r="D262" s="256"/>
      <c r="E262" s="2"/>
      <c r="F262" s="20"/>
      <c r="G262" s="21"/>
      <c r="H262" s="23"/>
      <c r="I262" s="22"/>
      <c r="J262" s="260"/>
      <c r="K262" s="252"/>
    </row>
    <row r="263" spans="1:11" ht="15.75" customHeight="1">
      <c r="A263" s="9"/>
      <c r="B263" s="26"/>
      <c r="C263" s="9"/>
      <c r="D263" s="7" t="s">
        <v>0</v>
      </c>
      <c r="E263" s="11"/>
      <c r="F263" s="9"/>
      <c r="G263" s="11"/>
      <c r="H263" s="26"/>
      <c r="I263" s="47" t="s">
        <v>173</v>
      </c>
      <c r="J263" s="261"/>
      <c r="K263" s="252"/>
    </row>
    <row r="264" spans="1:11" ht="15.75" customHeight="1">
      <c r="A264" s="11"/>
      <c r="B264" s="12"/>
      <c r="C264" s="11"/>
      <c r="D264" s="4" t="s">
        <v>486</v>
      </c>
      <c r="E264" s="11"/>
      <c r="F264" s="2" t="s">
        <v>487</v>
      </c>
      <c r="G264" s="29"/>
      <c r="H264" s="9"/>
      <c r="I264" s="50"/>
      <c r="J264" s="26"/>
      <c r="K264" s="252"/>
    </row>
    <row r="265" spans="1:11" ht="15" customHeight="1">
      <c r="A265" s="11"/>
      <c r="B265" s="12"/>
      <c r="C265" s="6" t="s">
        <v>1</v>
      </c>
      <c r="D265" s="48"/>
      <c r="E265" s="11"/>
      <c r="F265" s="9"/>
      <c r="G265" s="11"/>
      <c r="H265" s="16" t="s">
        <v>488</v>
      </c>
      <c r="I265" s="50"/>
      <c r="J265" s="11"/>
      <c r="K265" s="252"/>
    </row>
    <row r="266" spans="1:11">
      <c r="A266" s="82"/>
      <c r="H266" s="82"/>
    </row>
    <row r="267" spans="1:11">
      <c r="A267" s="82"/>
      <c r="H267" s="82"/>
    </row>
    <row r="268" spans="1:11">
      <c r="A268" s="82"/>
      <c r="H268" s="82"/>
    </row>
    <row r="269" spans="1:11">
      <c r="A269" s="82"/>
      <c r="H269" s="82"/>
    </row>
    <row r="270" spans="1:11">
      <c r="A270" s="82"/>
      <c r="H270" s="82"/>
    </row>
    <row r="271" spans="1:11">
      <c r="A271" s="82"/>
      <c r="H271" s="82"/>
    </row>
    <row r="272" spans="1:11">
      <c r="A272" s="82"/>
      <c r="H272" s="82"/>
    </row>
    <row r="273" spans="1:10">
      <c r="A273" s="81"/>
      <c r="B273" s="177"/>
      <c r="C273" s="96"/>
      <c r="D273" s="141"/>
      <c r="E273" s="142"/>
      <c r="F273" s="96"/>
      <c r="G273" s="96"/>
      <c r="H273" s="145"/>
      <c r="I273" s="158"/>
      <c r="J273" s="163"/>
    </row>
    <row r="274" spans="1:10">
      <c r="A274" s="81"/>
      <c r="B274" s="177"/>
      <c r="C274" s="96"/>
      <c r="D274" s="141"/>
      <c r="E274" s="142"/>
      <c r="F274" s="96"/>
      <c r="G274" s="96"/>
      <c r="H274" s="145"/>
      <c r="I274" s="158"/>
      <c r="J274" s="163"/>
    </row>
    <row r="275" spans="1:10">
      <c r="A275" s="81"/>
      <c r="B275" s="177"/>
      <c r="C275" s="96"/>
      <c r="D275" s="141"/>
      <c r="E275" s="142"/>
      <c r="F275" s="96"/>
      <c r="G275" s="96"/>
      <c r="H275" s="145"/>
      <c r="I275" s="158"/>
      <c r="J275" s="163"/>
    </row>
    <row r="276" spans="1:10">
      <c r="A276" s="81"/>
      <c r="B276" s="177"/>
      <c r="C276" s="96"/>
      <c r="D276" s="141"/>
      <c r="E276" s="142"/>
      <c r="F276" s="96"/>
      <c r="G276" s="96"/>
      <c r="H276" s="145"/>
      <c r="I276" s="158"/>
      <c r="J276" s="163"/>
    </row>
    <row r="277" spans="1:10">
      <c r="A277" s="81"/>
      <c r="B277" s="177"/>
      <c r="C277" s="96"/>
      <c r="D277" s="141"/>
      <c r="E277" s="142"/>
      <c r="F277" s="96"/>
      <c r="G277" s="96"/>
      <c r="H277" s="145"/>
      <c r="I277" s="158"/>
      <c r="J277" s="163"/>
    </row>
    <row r="278" spans="1:10">
      <c r="A278" s="81"/>
      <c r="B278" s="177"/>
      <c r="C278" s="96"/>
      <c r="D278" s="141"/>
      <c r="E278" s="142"/>
      <c r="F278" s="96"/>
      <c r="G278" s="96"/>
      <c r="H278" s="145"/>
      <c r="I278" s="158"/>
      <c r="J278" s="163"/>
    </row>
    <row r="279" spans="1:10">
      <c r="A279" s="81"/>
      <c r="B279" s="177"/>
      <c r="C279" s="96"/>
      <c r="D279" s="141"/>
      <c r="E279" s="142"/>
      <c r="F279" s="96"/>
      <c r="G279" s="96"/>
      <c r="H279" s="145"/>
      <c r="I279" s="158"/>
      <c r="J279" s="163"/>
    </row>
    <row r="280" spans="1:10">
      <c r="A280" s="81"/>
      <c r="B280" s="177"/>
      <c r="C280" s="96"/>
      <c r="D280" s="141"/>
      <c r="E280" s="142"/>
      <c r="F280" s="96"/>
      <c r="G280" s="96"/>
      <c r="H280" s="145"/>
      <c r="I280" s="158"/>
      <c r="J280" s="163"/>
    </row>
    <row r="281" spans="1:10">
      <c r="A281" s="81"/>
      <c r="B281" s="177"/>
      <c r="C281" s="96"/>
      <c r="D281" s="141"/>
      <c r="E281" s="142"/>
      <c r="F281" s="96"/>
      <c r="G281" s="96"/>
      <c r="H281" s="145"/>
      <c r="I281" s="158"/>
      <c r="J281" s="163"/>
    </row>
    <row r="282" spans="1:10">
      <c r="A282" s="81"/>
      <c r="B282" s="177"/>
      <c r="C282" s="96"/>
      <c r="D282" s="141"/>
      <c r="E282" s="142"/>
      <c r="F282" s="96"/>
      <c r="G282" s="96"/>
      <c r="H282" s="145"/>
      <c r="I282" s="158"/>
      <c r="J282" s="163"/>
    </row>
    <row r="283" spans="1:10">
      <c r="A283" s="81"/>
      <c r="B283" s="177"/>
      <c r="C283" s="96"/>
      <c r="D283" s="141"/>
      <c r="E283" s="142"/>
      <c r="F283" s="96"/>
      <c r="G283" s="96"/>
      <c r="H283" s="145"/>
      <c r="I283" s="158"/>
      <c r="J283" s="163"/>
    </row>
    <row r="284" spans="1:10">
      <c r="A284" s="81"/>
      <c r="B284" s="177"/>
      <c r="C284" s="96"/>
      <c r="D284" s="141"/>
      <c r="E284" s="142"/>
      <c r="F284" s="96"/>
      <c r="G284" s="96"/>
      <c r="H284" s="145"/>
      <c r="I284" s="158"/>
      <c r="J284" s="163"/>
    </row>
    <row r="285" spans="1:10">
      <c r="A285" s="81"/>
      <c r="B285" s="177"/>
      <c r="C285" s="96"/>
      <c r="D285" s="141"/>
      <c r="E285" s="142"/>
      <c r="F285" s="96"/>
      <c r="G285" s="96"/>
      <c r="H285" s="145"/>
      <c r="I285" s="158"/>
      <c r="J285" s="163"/>
    </row>
    <row r="286" spans="1:10">
      <c r="A286" s="81"/>
      <c r="B286" s="177"/>
      <c r="C286" s="96"/>
      <c r="D286" s="141"/>
      <c r="E286" s="142"/>
      <c r="F286" s="96"/>
      <c r="G286" s="96"/>
      <c r="H286" s="145"/>
      <c r="I286" s="158"/>
      <c r="J286" s="163"/>
    </row>
    <row r="287" spans="1:10">
      <c r="A287" s="81"/>
      <c r="B287" s="177"/>
      <c r="C287" s="96"/>
      <c r="D287" s="141"/>
      <c r="E287" s="142"/>
      <c r="F287" s="96"/>
      <c r="G287" s="96"/>
      <c r="H287" s="145"/>
      <c r="I287" s="158"/>
      <c r="J287" s="163"/>
    </row>
    <row r="288" spans="1:10">
      <c r="A288" s="81"/>
      <c r="B288" s="177"/>
      <c r="C288" s="96"/>
      <c r="D288" s="141"/>
      <c r="E288" s="142"/>
      <c r="F288" s="96"/>
      <c r="G288" s="96"/>
      <c r="H288" s="145"/>
      <c r="I288" s="158"/>
      <c r="J288" s="163"/>
    </row>
    <row r="289" spans="1:10">
      <c r="A289" s="81"/>
      <c r="B289" s="177"/>
      <c r="C289" s="96"/>
      <c r="D289" s="141"/>
      <c r="E289" s="142"/>
      <c r="F289" s="96"/>
      <c r="G289" s="96"/>
      <c r="H289" s="145"/>
      <c r="I289" s="158"/>
      <c r="J289" s="163"/>
    </row>
    <row r="290" spans="1:10">
      <c r="A290" s="81"/>
      <c r="B290" s="177"/>
      <c r="C290" s="96"/>
      <c r="D290" s="141"/>
      <c r="E290" s="142"/>
      <c r="F290" s="96"/>
      <c r="G290" s="96"/>
      <c r="H290" s="145"/>
      <c r="I290" s="158"/>
      <c r="J290" s="163"/>
    </row>
    <row r="291" spans="1:10">
      <c r="A291" s="81"/>
      <c r="B291" s="177"/>
      <c r="C291" s="96"/>
      <c r="D291" s="141"/>
      <c r="E291" s="142"/>
      <c r="F291" s="143"/>
      <c r="G291" s="144"/>
      <c r="H291" s="145"/>
      <c r="I291" s="146"/>
      <c r="J291" s="147"/>
    </row>
    <row r="292" spans="1:10">
      <c r="A292" s="82"/>
      <c r="B292" s="177"/>
      <c r="C292" s="96"/>
      <c r="D292" s="141"/>
      <c r="H292" s="82"/>
    </row>
    <row r="293" spans="1:10">
      <c r="A293" s="82"/>
      <c r="H293" s="82"/>
    </row>
    <row r="294" spans="1:10">
      <c r="A294" s="82"/>
      <c r="H294" s="82"/>
    </row>
    <row r="295" spans="1:10">
      <c r="A295" s="82"/>
      <c r="H295" s="82"/>
    </row>
    <row r="296" spans="1:10">
      <c r="A296" s="82"/>
      <c r="H296" s="82"/>
    </row>
    <row r="297" spans="1:10">
      <c r="A297" s="82"/>
      <c r="H297" s="82"/>
    </row>
    <row r="298" spans="1:10">
      <c r="A298" s="82"/>
      <c r="H298" s="82"/>
    </row>
    <row r="299" spans="1:10">
      <c r="A299" s="82"/>
      <c r="H299" s="82"/>
    </row>
    <row r="300" spans="1:10">
      <c r="A300" s="82"/>
      <c r="H300" s="82"/>
    </row>
    <row r="301" spans="1:10">
      <c r="A301" s="82"/>
      <c r="H301" s="82"/>
    </row>
    <row r="302" spans="1:10">
      <c r="A302" s="82"/>
      <c r="H302" s="82"/>
    </row>
    <row r="303" spans="1:10">
      <c r="A303" s="82"/>
      <c r="H303" s="82"/>
    </row>
    <row r="304" spans="1:10">
      <c r="A304" s="82"/>
      <c r="H304" s="82"/>
    </row>
    <row r="305" spans="1:8">
      <c r="A305" s="82"/>
      <c r="H305" s="82"/>
    </row>
    <row r="306" spans="1:8">
      <c r="A306" s="82"/>
      <c r="H306" s="82"/>
    </row>
    <row r="307" spans="1:8">
      <c r="A307" s="82"/>
      <c r="H307" s="82"/>
    </row>
    <row r="308" spans="1:8">
      <c r="A308" s="82"/>
      <c r="H308" s="82"/>
    </row>
    <row r="309" spans="1:8">
      <c r="A309" s="82"/>
      <c r="H309" s="82"/>
    </row>
    <row r="310" spans="1:8">
      <c r="A310" s="82"/>
      <c r="H310" s="82"/>
    </row>
    <row r="311" spans="1:8">
      <c r="A311" s="82"/>
      <c r="H311" s="82"/>
    </row>
    <row r="312" spans="1:8">
      <c r="A312" s="82"/>
      <c r="H312" s="82"/>
    </row>
    <row r="313" spans="1:8">
      <c r="A313" s="82"/>
      <c r="H313" s="82"/>
    </row>
    <row r="314" spans="1:8">
      <c r="A314" s="82"/>
      <c r="H314" s="82"/>
    </row>
    <row r="315" spans="1:8">
      <c r="A315" s="82"/>
      <c r="H315" s="82"/>
    </row>
    <row r="316" spans="1:8">
      <c r="A316" s="82"/>
      <c r="H316" s="82"/>
    </row>
    <row r="317" spans="1:8">
      <c r="A317" s="82"/>
      <c r="H317" s="82"/>
    </row>
    <row r="318" spans="1:8">
      <c r="A318" s="82"/>
      <c r="H318" s="82"/>
    </row>
    <row r="319" spans="1:8">
      <c r="A319" s="82"/>
      <c r="H319" s="82"/>
    </row>
    <row r="320" spans="1:8">
      <c r="A320" s="82"/>
      <c r="H320" s="82"/>
    </row>
    <row r="321" spans="1:8">
      <c r="A321" s="82"/>
      <c r="H321" s="82"/>
    </row>
    <row r="322" spans="1:8">
      <c r="A322" s="82"/>
      <c r="H322" s="82"/>
    </row>
    <row r="323" spans="1:8">
      <c r="A323" s="82"/>
      <c r="H323" s="82"/>
    </row>
    <row r="324" spans="1:8">
      <c r="A324" s="82"/>
      <c r="H324" s="82"/>
    </row>
    <row r="325" spans="1:8">
      <c r="A325" s="82"/>
      <c r="H325" s="82"/>
    </row>
    <row r="326" spans="1:8">
      <c r="A326" s="82"/>
      <c r="H326" s="82"/>
    </row>
    <row r="327" spans="1:8">
      <c r="A327" s="82"/>
      <c r="H327" s="82"/>
    </row>
    <row r="328" spans="1:8">
      <c r="A328" s="82"/>
      <c r="H328" s="82"/>
    </row>
    <row r="329" spans="1:8">
      <c r="A329" s="82"/>
      <c r="H329" s="82"/>
    </row>
    <row r="330" spans="1:8">
      <c r="A330" s="82"/>
      <c r="H330" s="82"/>
    </row>
    <row r="331" spans="1:8">
      <c r="A331" s="82"/>
      <c r="H331" s="82"/>
    </row>
    <row r="332" spans="1:8">
      <c r="A332" s="82"/>
      <c r="H332" s="82"/>
    </row>
    <row r="333" spans="1:8">
      <c r="A333" s="82"/>
      <c r="H333" s="82"/>
    </row>
    <row r="334" spans="1:8">
      <c r="A334" s="82"/>
      <c r="H334" s="82"/>
    </row>
    <row r="335" spans="1:8">
      <c r="A335" s="82"/>
      <c r="H335" s="82"/>
    </row>
    <row r="336" spans="1:8">
      <c r="A336" s="82"/>
      <c r="H336" s="82"/>
    </row>
    <row r="337" spans="1:8">
      <c r="A337" s="82"/>
      <c r="H337" s="82"/>
    </row>
    <row r="338" spans="1:8">
      <c r="A338" s="82"/>
      <c r="H338" s="82"/>
    </row>
    <row r="339" spans="1:8">
      <c r="A339" s="82"/>
      <c r="H339" s="82"/>
    </row>
    <row r="340" spans="1:8">
      <c r="A340" s="82"/>
      <c r="H340" s="82"/>
    </row>
    <row r="341" spans="1:8">
      <c r="A341" s="82"/>
      <c r="H341" s="82"/>
    </row>
    <row r="342" spans="1:8">
      <c r="A342" s="82"/>
      <c r="H342" s="82"/>
    </row>
    <row r="343" spans="1:8">
      <c r="A343" s="82"/>
      <c r="H343" s="82"/>
    </row>
    <row r="344" spans="1:8">
      <c r="A344" s="82"/>
      <c r="H344" s="82"/>
    </row>
    <row r="345" spans="1:8">
      <c r="A345" s="82"/>
      <c r="H345" s="82"/>
    </row>
    <row r="346" spans="1:8">
      <c r="A346" s="82"/>
      <c r="H346" s="82"/>
    </row>
    <row r="347" spans="1:8">
      <c r="A347" s="82"/>
      <c r="H347" s="82"/>
    </row>
    <row r="348" spans="1:8">
      <c r="A348" s="82"/>
      <c r="H348" s="82"/>
    </row>
    <row r="349" spans="1:8">
      <c r="A349" s="82"/>
      <c r="H349" s="82"/>
    </row>
    <row r="350" spans="1:8">
      <c r="A350" s="82"/>
      <c r="H350" s="82"/>
    </row>
    <row r="351" spans="1:8">
      <c r="A351" s="82"/>
      <c r="H351" s="82"/>
    </row>
    <row r="352" spans="1:8">
      <c r="A352" s="82"/>
      <c r="H352" s="82"/>
    </row>
    <row r="353" spans="1:8">
      <c r="A353" s="82"/>
      <c r="H353" s="82"/>
    </row>
    <row r="354" spans="1:8">
      <c r="A354" s="82"/>
      <c r="H354" s="82"/>
    </row>
    <row r="355" spans="1:8">
      <c r="A355" s="82"/>
      <c r="H355" s="82"/>
    </row>
    <row r="356" spans="1:8">
      <c r="A356" s="82"/>
      <c r="H356" s="82"/>
    </row>
    <row r="357" spans="1:8">
      <c r="A357" s="82"/>
      <c r="H357" s="82"/>
    </row>
    <row r="358" spans="1:8">
      <c r="A358" s="82"/>
      <c r="H358" s="82"/>
    </row>
    <row r="359" spans="1:8">
      <c r="A359" s="82"/>
      <c r="H359" s="82"/>
    </row>
    <row r="360" spans="1:8">
      <c r="A360" s="82"/>
      <c r="H360" s="82"/>
    </row>
    <row r="361" spans="1:8">
      <c r="A361" s="82"/>
      <c r="H361" s="82"/>
    </row>
    <row r="362" spans="1:8">
      <c r="A362" s="82"/>
      <c r="H362" s="82"/>
    </row>
    <row r="363" spans="1:8">
      <c r="A363" s="82"/>
      <c r="H363" s="82"/>
    </row>
    <row r="364" spans="1:8">
      <c r="A364" s="82"/>
      <c r="H364" s="82"/>
    </row>
    <row r="365" spans="1:8">
      <c r="A365" s="82"/>
      <c r="H365" s="82"/>
    </row>
    <row r="366" spans="1:8">
      <c r="A366" s="82"/>
      <c r="H366" s="82"/>
    </row>
    <row r="367" spans="1:8">
      <c r="A367" s="82"/>
      <c r="H367" s="82"/>
    </row>
    <row r="368" spans="1:8">
      <c r="A368" s="82"/>
      <c r="H368" s="82"/>
    </row>
    <row r="369" spans="1:8">
      <c r="A369" s="82"/>
      <c r="H369" s="82"/>
    </row>
    <row r="370" spans="1:8">
      <c r="A370" s="82"/>
      <c r="H370" s="82"/>
    </row>
    <row r="371" spans="1:8">
      <c r="A371" s="82"/>
      <c r="H371" s="82"/>
    </row>
    <row r="372" spans="1:8">
      <c r="A372" s="82"/>
      <c r="H372" s="82"/>
    </row>
    <row r="373" spans="1:8">
      <c r="A373" s="82"/>
      <c r="H373" s="82"/>
    </row>
    <row r="374" spans="1:8">
      <c r="A374" s="82"/>
      <c r="H374" s="82"/>
    </row>
    <row r="375" spans="1:8">
      <c r="A375" s="82"/>
      <c r="H375" s="82"/>
    </row>
    <row r="376" spans="1:8">
      <c r="A376" s="82"/>
      <c r="H376" s="82"/>
    </row>
    <row r="377" spans="1:8">
      <c r="A377" s="82"/>
      <c r="H377" s="82"/>
    </row>
    <row r="378" spans="1:8">
      <c r="A378" s="82"/>
      <c r="H378" s="82"/>
    </row>
    <row r="379" spans="1:8">
      <c r="A379" s="82"/>
      <c r="H379" s="82"/>
    </row>
    <row r="380" spans="1:8">
      <c r="A380" s="82"/>
      <c r="H380" s="82"/>
    </row>
    <row r="381" spans="1:8">
      <c r="A381" s="82"/>
      <c r="H381" s="82"/>
    </row>
    <row r="382" spans="1:8">
      <c r="A382" s="82"/>
      <c r="H382" s="82"/>
    </row>
    <row r="383" spans="1:8">
      <c r="A383" s="82"/>
      <c r="H383" s="82"/>
    </row>
    <row r="384" spans="1:8">
      <c r="A384" s="82"/>
      <c r="H384" s="82"/>
    </row>
    <row r="385" spans="1:8">
      <c r="A385" s="82"/>
      <c r="H385" s="82"/>
    </row>
    <row r="386" spans="1:8">
      <c r="A386" s="82"/>
      <c r="H386" s="82"/>
    </row>
    <row r="387" spans="1:8">
      <c r="A387" s="82"/>
      <c r="H387" s="82"/>
    </row>
    <row r="388" spans="1:8">
      <c r="A388" s="82"/>
      <c r="H388" s="82"/>
    </row>
    <row r="389" spans="1:8">
      <c r="A389" s="82"/>
      <c r="H389" s="82"/>
    </row>
    <row r="390" spans="1:8">
      <c r="A390" s="82"/>
      <c r="H390" s="82"/>
    </row>
    <row r="391" spans="1:8">
      <c r="A391" s="82"/>
      <c r="H391" s="82"/>
    </row>
    <row r="392" spans="1:8">
      <c r="A392" s="82"/>
      <c r="H392" s="82"/>
    </row>
    <row r="393" spans="1:8">
      <c r="A393" s="82"/>
      <c r="H393" s="82"/>
    </row>
    <row r="394" spans="1:8">
      <c r="A394" s="82"/>
      <c r="H394" s="82"/>
    </row>
    <row r="395" spans="1:8">
      <c r="A395" s="82"/>
      <c r="H395" s="82"/>
    </row>
    <row r="396" spans="1:8">
      <c r="A396" s="82"/>
      <c r="H396" s="82"/>
    </row>
    <row r="397" spans="1:8">
      <c r="A397" s="82"/>
      <c r="H397" s="82"/>
    </row>
    <row r="398" spans="1:8">
      <c r="A398" s="82"/>
      <c r="H398" s="82"/>
    </row>
    <row r="399" spans="1:8">
      <c r="A399" s="82"/>
      <c r="H399" s="82"/>
    </row>
    <row r="400" spans="1:8">
      <c r="A400" s="82"/>
      <c r="H400" s="82"/>
    </row>
    <row r="401" spans="1:8">
      <c r="A401" s="82"/>
      <c r="H401" s="82"/>
    </row>
    <row r="402" spans="1:8">
      <c r="A402" s="82"/>
      <c r="H402" s="82"/>
    </row>
    <row r="403" spans="1:8">
      <c r="A403" s="82"/>
      <c r="H403" s="82"/>
    </row>
    <row r="404" spans="1:8">
      <c r="A404" s="82"/>
      <c r="H404" s="82"/>
    </row>
    <row r="405" spans="1:8">
      <c r="A405" s="82"/>
      <c r="H405" s="82"/>
    </row>
    <row r="406" spans="1:8">
      <c r="A406" s="82"/>
      <c r="H406" s="82"/>
    </row>
    <row r="407" spans="1:8">
      <c r="A407" s="82"/>
      <c r="H407" s="82"/>
    </row>
    <row r="408" spans="1:8">
      <c r="A408" s="82"/>
      <c r="H408" s="82"/>
    </row>
    <row r="409" spans="1:8">
      <c r="A409" s="82"/>
      <c r="H409" s="82"/>
    </row>
    <row r="410" spans="1:8">
      <c r="A410" s="82"/>
      <c r="H410" s="82"/>
    </row>
    <row r="411" spans="1:8">
      <c r="A411" s="82"/>
      <c r="H411" s="82"/>
    </row>
    <row r="412" spans="1:8">
      <c r="A412" s="82"/>
      <c r="H412" s="82"/>
    </row>
    <row r="413" spans="1:8">
      <c r="A413" s="82"/>
      <c r="H413" s="82"/>
    </row>
    <row r="414" spans="1:8">
      <c r="A414" s="82"/>
      <c r="H414" s="82"/>
    </row>
    <row r="415" spans="1:8">
      <c r="A415" s="82"/>
      <c r="H415" s="82"/>
    </row>
    <row r="416" spans="1:8">
      <c r="A416" s="82"/>
      <c r="H416" s="82"/>
    </row>
    <row r="417" spans="1:8">
      <c r="A417" s="82"/>
      <c r="H417" s="82"/>
    </row>
    <row r="418" spans="1:8">
      <c r="A418" s="82"/>
      <c r="H418" s="82"/>
    </row>
    <row r="419" spans="1:8">
      <c r="A419" s="82"/>
      <c r="H419" s="82"/>
    </row>
    <row r="420" spans="1:8">
      <c r="A420" s="82"/>
      <c r="H420" s="82"/>
    </row>
    <row r="421" spans="1:8">
      <c r="A421" s="82"/>
      <c r="H421" s="82"/>
    </row>
    <row r="422" spans="1:8">
      <c r="A422" s="82"/>
      <c r="H422" s="82"/>
    </row>
    <row r="423" spans="1:8">
      <c r="A423" s="82"/>
      <c r="H423" s="82"/>
    </row>
    <row r="424" spans="1:8">
      <c r="A424" s="82"/>
      <c r="H424" s="82"/>
    </row>
    <row r="425" spans="1:8">
      <c r="A425" s="82"/>
      <c r="H425" s="82"/>
    </row>
    <row r="426" spans="1:8">
      <c r="A426" s="82"/>
      <c r="H426" s="82"/>
    </row>
    <row r="427" spans="1:8">
      <c r="A427" s="82"/>
      <c r="H427" s="82"/>
    </row>
    <row r="428" spans="1:8">
      <c r="A428" s="82"/>
      <c r="H428" s="82"/>
    </row>
    <row r="429" spans="1:8">
      <c r="A429" s="82"/>
      <c r="H429" s="82"/>
    </row>
    <row r="430" spans="1:8">
      <c r="A430" s="82"/>
      <c r="H430" s="82"/>
    </row>
    <row r="431" spans="1:8">
      <c r="A431" s="82"/>
      <c r="H431" s="82"/>
    </row>
    <row r="432" spans="1:8">
      <c r="A432" s="82"/>
      <c r="H432" s="82"/>
    </row>
    <row r="433" spans="1:8">
      <c r="A433" s="82"/>
      <c r="H433" s="82"/>
    </row>
    <row r="434" spans="1:8">
      <c r="A434" s="82"/>
      <c r="H434" s="82"/>
    </row>
    <row r="435" spans="1:8">
      <c r="A435" s="82"/>
      <c r="H435" s="82"/>
    </row>
    <row r="436" spans="1:8">
      <c r="A436" s="82"/>
      <c r="H436" s="82"/>
    </row>
    <row r="437" spans="1:8">
      <c r="A437" s="82"/>
      <c r="H437" s="82"/>
    </row>
    <row r="438" spans="1:8">
      <c r="A438" s="82"/>
      <c r="H438" s="82"/>
    </row>
    <row r="439" spans="1:8">
      <c r="A439" s="82"/>
      <c r="H439" s="82"/>
    </row>
    <row r="440" spans="1:8">
      <c r="A440" s="82"/>
      <c r="H440" s="82"/>
    </row>
    <row r="441" spans="1:8">
      <c r="A441" s="82"/>
      <c r="H441" s="82"/>
    </row>
    <row r="442" spans="1:8">
      <c r="A442" s="82"/>
      <c r="H442" s="82"/>
    </row>
    <row r="443" spans="1:8">
      <c r="A443" s="82"/>
      <c r="H443" s="82"/>
    </row>
    <row r="444" spans="1:8">
      <c r="A444" s="82"/>
      <c r="H444" s="82"/>
    </row>
    <row r="445" spans="1:8">
      <c r="A445" s="82"/>
      <c r="H445" s="82"/>
    </row>
    <row r="446" spans="1:8">
      <c r="A446" s="82"/>
      <c r="H446" s="82"/>
    </row>
    <row r="447" spans="1:8">
      <c r="A447" s="82"/>
      <c r="H447" s="82"/>
    </row>
    <row r="448" spans="1:8">
      <c r="A448" s="82"/>
      <c r="H448" s="82"/>
    </row>
    <row r="449" spans="1:8">
      <c r="A449" s="82"/>
      <c r="H449" s="82"/>
    </row>
    <row r="450" spans="1:8">
      <c r="A450" s="82"/>
      <c r="H450" s="82"/>
    </row>
    <row r="451" spans="1:8">
      <c r="A451" s="82"/>
      <c r="H451" s="82"/>
    </row>
    <row r="452" spans="1:8">
      <c r="A452" s="82"/>
      <c r="H452" s="82"/>
    </row>
    <row r="453" spans="1:8">
      <c r="A453" s="82"/>
      <c r="H453" s="82"/>
    </row>
    <row r="454" spans="1:8">
      <c r="A454" s="82"/>
      <c r="H454" s="82"/>
    </row>
    <row r="455" spans="1:8">
      <c r="A455" s="82"/>
      <c r="H455" s="82"/>
    </row>
    <row r="456" spans="1:8">
      <c r="A456" s="82"/>
      <c r="H456" s="82"/>
    </row>
    <row r="457" spans="1:8">
      <c r="A457" s="82"/>
      <c r="H457" s="82"/>
    </row>
    <row r="458" spans="1:8">
      <c r="A458" s="82"/>
      <c r="H458" s="82"/>
    </row>
    <row r="459" spans="1:8">
      <c r="A459" s="82"/>
      <c r="H459" s="82"/>
    </row>
    <row r="460" spans="1:8">
      <c r="A460" s="82"/>
      <c r="H460" s="82"/>
    </row>
    <row r="461" spans="1:8">
      <c r="A461" s="82"/>
      <c r="H461" s="82"/>
    </row>
    <row r="462" spans="1:8">
      <c r="A462" s="82"/>
      <c r="H462" s="82"/>
    </row>
    <row r="463" spans="1:8">
      <c r="A463" s="82"/>
      <c r="H463" s="82"/>
    </row>
    <row r="464" spans="1:8">
      <c r="A464" s="82"/>
      <c r="H464" s="82"/>
    </row>
    <row r="465" spans="1:8">
      <c r="A465" s="82"/>
      <c r="H465" s="82"/>
    </row>
    <row r="466" spans="1:8">
      <c r="A466" s="82"/>
      <c r="H466" s="82"/>
    </row>
    <row r="467" spans="1:8">
      <c r="A467" s="82"/>
      <c r="H467" s="82"/>
    </row>
    <row r="468" spans="1:8">
      <c r="A468" s="82"/>
      <c r="H468" s="82"/>
    </row>
    <row r="469" spans="1:8">
      <c r="A469" s="82"/>
      <c r="H469" s="82"/>
    </row>
    <row r="470" spans="1:8">
      <c r="A470" s="82"/>
      <c r="H470" s="82"/>
    </row>
    <row r="471" spans="1:8">
      <c r="A471" s="82"/>
      <c r="H471" s="82"/>
    </row>
    <row r="472" spans="1:8">
      <c r="A472" s="82"/>
      <c r="H472" s="82"/>
    </row>
    <row r="473" spans="1:8">
      <c r="A473" s="82"/>
      <c r="H473" s="82"/>
    </row>
    <row r="474" spans="1:8">
      <c r="A474" s="82"/>
      <c r="H474" s="82"/>
    </row>
    <row r="475" spans="1:8">
      <c r="A475" s="82"/>
      <c r="H475" s="82"/>
    </row>
    <row r="476" spans="1:8">
      <c r="A476" s="82"/>
      <c r="H476" s="82"/>
    </row>
    <row r="477" spans="1:8">
      <c r="A477" s="82"/>
      <c r="H477" s="82"/>
    </row>
    <row r="478" spans="1:8">
      <c r="A478" s="82"/>
      <c r="H478" s="82"/>
    </row>
    <row r="479" spans="1:8">
      <c r="A479" s="82"/>
      <c r="H479" s="82"/>
    </row>
    <row r="480" spans="1:8">
      <c r="A480" s="82"/>
      <c r="H480" s="82"/>
    </row>
    <row r="481" spans="1:8">
      <c r="A481" s="82"/>
      <c r="H481" s="82"/>
    </row>
    <row r="482" spans="1:8">
      <c r="A482" s="82"/>
      <c r="H482" s="82"/>
    </row>
    <row r="483" spans="1:8">
      <c r="A483" s="82"/>
      <c r="H483" s="82"/>
    </row>
    <row r="484" spans="1:8">
      <c r="A484" s="82"/>
      <c r="H484" s="82"/>
    </row>
    <row r="485" spans="1:8">
      <c r="A485" s="82"/>
      <c r="H485" s="82"/>
    </row>
    <row r="486" spans="1:8">
      <c r="A486" s="82"/>
      <c r="H486" s="82"/>
    </row>
    <row r="487" spans="1:8">
      <c r="A487" s="82"/>
      <c r="H487" s="82"/>
    </row>
    <row r="488" spans="1:8">
      <c r="A488" s="82"/>
      <c r="H488" s="82"/>
    </row>
    <row r="489" spans="1:8">
      <c r="A489" s="82"/>
      <c r="H489" s="82"/>
    </row>
    <row r="490" spans="1:8">
      <c r="A490" s="82"/>
      <c r="H490" s="82"/>
    </row>
    <row r="491" spans="1:8">
      <c r="A491" s="82"/>
      <c r="H491" s="82"/>
    </row>
    <row r="492" spans="1:8">
      <c r="A492" s="82"/>
      <c r="H492" s="82"/>
    </row>
    <row r="493" spans="1:8">
      <c r="A493" s="82"/>
      <c r="H493" s="82"/>
    </row>
    <row r="494" spans="1:8">
      <c r="A494" s="82"/>
      <c r="H494" s="82"/>
    </row>
    <row r="495" spans="1:8">
      <c r="A495" s="82"/>
      <c r="H495" s="82"/>
    </row>
    <row r="496" spans="1:8">
      <c r="A496" s="82"/>
      <c r="H496" s="82"/>
    </row>
    <row r="497" spans="1:8">
      <c r="A497" s="82"/>
      <c r="H497" s="82"/>
    </row>
    <row r="498" spans="1:8">
      <c r="A498" s="82"/>
      <c r="H498" s="82"/>
    </row>
    <row r="499" spans="1:8">
      <c r="A499" s="82"/>
      <c r="H499" s="82"/>
    </row>
    <row r="500" spans="1:8">
      <c r="A500" s="82"/>
      <c r="H500" s="82"/>
    </row>
    <row r="501" spans="1:8">
      <c r="A501" s="82"/>
      <c r="H501" s="82"/>
    </row>
    <row r="502" spans="1:8">
      <c r="A502" s="82"/>
      <c r="H502" s="82"/>
    </row>
    <row r="503" spans="1:8">
      <c r="A503" s="82"/>
      <c r="H503" s="82"/>
    </row>
    <row r="504" spans="1:8">
      <c r="A504" s="82"/>
      <c r="H504" s="82"/>
    </row>
    <row r="505" spans="1:8">
      <c r="A505" s="82"/>
      <c r="H505" s="82"/>
    </row>
    <row r="506" spans="1:8">
      <c r="A506" s="82"/>
      <c r="H506" s="82"/>
    </row>
    <row r="507" spans="1:8">
      <c r="A507" s="82"/>
      <c r="H507" s="82"/>
    </row>
    <row r="508" spans="1:8">
      <c r="A508" s="82"/>
      <c r="H508" s="82"/>
    </row>
    <row r="509" spans="1:8">
      <c r="A509" s="82"/>
      <c r="H509" s="82"/>
    </row>
    <row r="510" spans="1:8">
      <c r="A510" s="82"/>
      <c r="H510" s="82"/>
    </row>
    <row r="511" spans="1:8">
      <c r="A511" s="82"/>
      <c r="H511" s="82"/>
    </row>
    <row r="512" spans="1:8">
      <c r="A512" s="82"/>
      <c r="H512" s="82"/>
    </row>
    <row r="513" spans="1:8">
      <c r="A513" s="82"/>
      <c r="H513" s="82"/>
    </row>
    <row r="514" spans="1:8">
      <c r="A514" s="82"/>
      <c r="H514" s="82"/>
    </row>
    <row r="515" spans="1:8">
      <c r="A515" s="82"/>
      <c r="H515" s="82"/>
    </row>
    <row r="516" spans="1:8">
      <c r="A516" s="82"/>
      <c r="H516" s="82"/>
    </row>
    <row r="517" spans="1:8">
      <c r="A517" s="82"/>
      <c r="H517" s="82"/>
    </row>
    <row r="518" spans="1:8">
      <c r="A518" s="82"/>
      <c r="H518" s="82"/>
    </row>
    <row r="519" spans="1:8">
      <c r="A519" s="82"/>
      <c r="H519" s="82"/>
    </row>
    <row r="520" spans="1:8">
      <c r="A520" s="82"/>
      <c r="H520" s="82"/>
    </row>
    <row r="521" spans="1:8">
      <c r="A521" s="82"/>
      <c r="H521" s="82"/>
    </row>
    <row r="522" spans="1:8">
      <c r="A522" s="82"/>
      <c r="H522" s="82"/>
    </row>
    <row r="523" spans="1:8">
      <c r="A523" s="82"/>
      <c r="H523" s="82"/>
    </row>
    <row r="524" spans="1:8">
      <c r="A524" s="82"/>
      <c r="H524" s="82"/>
    </row>
    <row r="525" spans="1:8">
      <c r="A525" s="82"/>
      <c r="H525" s="82"/>
    </row>
    <row r="526" spans="1:8">
      <c r="A526" s="82"/>
      <c r="H526" s="82"/>
    </row>
    <row r="527" spans="1:8">
      <c r="A527" s="82"/>
      <c r="H527" s="82"/>
    </row>
    <row r="528" spans="1:8">
      <c r="A528" s="82"/>
      <c r="H528" s="82"/>
    </row>
    <row r="529" spans="1:8">
      <c r="A529" s="82"/>
      <c r="H529" s="82"/>
    </row>
  </sheetData>
  <mergeCells count="23">
    <mergeCell ref="D178:K178"/>
    <mergeCell ref="D209:K209"/>
    <mergeCell ref="D213:K213"/>
    <mergeCell ref="D141:K141"/>
    <mergeCell ref="D150:K150"/>
    <mergeCell ref="D156:K156"/>
    <mergeCell ref="D164:K164"/>
    <mergeCell ref="D170:K170"/>
    <mergeCell ref="D67:K67"/>
    <mergeCell ref="D117:K117"/>
    <mergeCell ref="D130:K130"/>
    <mergeCell ref="D133:K133"/>
    <mergeCell ref="D137:K137"/>
    <mergeCell ref="D34:K34"/>
    <mergeCell ref="D43:K43"/>
    <mergeCell ref="D46:K46"/>
    <mergeCell ref="D50:K50"/>
    <mergeCell ref="D56:K56"/>
    <mergeCell ref="C1:K3"/>
    <mergeCell ref="D10:K10"/>
    <mergeCell ref="D12:K12"/>
    <mergeCell ref="D19:K19"/>
    <mergeCell ref="D25:K25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402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3" customWidth="1"/>
    <col min="3" max="3" width="7.85546875" style="13" customWidth="1"/>
    <col min="4" max="4" width="8.42578125" style="13" customWidth="1"/>
    <col min="5" max="5" width="6.5703125" style="13" customWidth="1"/>
    <col min="6" max="6" width="9.85546875" style="13" customWidth="1"/>
    <col min="7" max="7" width="7" style="13" customWidth="1"/>
    <col min="8" max="8" width="1.28515625" style="13" customWidth="1"/>
    <col min="9" max="9" width="8.7109375" style="4" customWidth="1"/>
    <col min="10" max="10" width="10.5703125" style="14" customWidth="1"/>
    <col min="11" max="11" width="4.85546875" style="17" customWidth="1"/>
    <col min="12" max="250" width="9.140625" style="13" customWidth="1"/>
    <col min="251" max="251" width="5.7109375" style="13" customWidth="1"/>
    <col min="252" max="255" width="9.140625" style="13" hidden="1" customWidth="1"/>
    <col min="256" max="16384" width="17.85546875" style="13"/>
  </cols>
  <sheetData>
    <row r="1" spans="1:11" ht="15" customHeight="1">
      <c r="A1" s="234" t="s">
        <v>5</v>
      </c>
      <c r="B1" s="234"/>
      <c r="C1" s="235" t="s">
        <v>247</v>
      </c>
      <c r="D1" s="235"/>
      <c r="E1" s="235"/>
      <c r="F1" s="235"/>
      <c r="G1" s="235"/>
      <c r="H1" s="235"/>
      <c r="I1" s="235"/>
      <c r="J1" s="235"/>
      <c r="K1" s="235"/>
    </row>
    <row r="2" spans="1:11" ht="15" customHeight="1">
      <c r="A2" s="90"/>
      <c r="B2" s="83"/>
      <c r="C2" s="235"/>
      <c r="D2" s="235"/>
      <c r="E2" s="235"/>
      <c r="F2" s="235"/>
      <c r="G2" s="235"/>
      <c r="H2" s="235"/>
      <c r="I2" s="235"/>
      <c r="J2" s="235"/>
      <c r="K2" s="235"/>
    </row>
    <row r="3" spans="1:11" ht="27.75" customHeight="1">
      <c r="A3" s="90"/>
      <c r="B3" s="83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5.75">
      <c r="A4" s="90"/>
      <c r="B4" s="83"/>
      <c r="C4" s="83"/>
      <c r="D4" s="91" t="s">
        <v>19</v>
      </c>
      <c r="E4" s="83"/>
      <c r="F4" s="83"/>
      <c r="G4" s="83"/>
      <c r="H4" s="92"/>
      <c r="I4" s="84"/>
      <c r="J4" s="88"/>
      <c r="K4" s="93"/>
    </row>
    <row r="5" spans="1:11" ht="15" customHeight="1">
      <c r="A5" s="90"/>
      <c r="B5" s="83"/>
      <c r="C5" s="83"/>
      <c r="D5" s="83"/>
      <c r="E5" s="83"/>
      <c r="F5" s="74"/>
      <c r="G5" s="83"/>
      <c r="H5" s="83"/>
      <c r="I5" s="84"/>
      <c r="J5" s="88"/>
      <c r="K5" s="93"/>
    </row>
    <row r="6" spans="1:11" ht="15" customHeight="1">
      <c r="A6" s="94" t="s">
        <v>18</v>
      </c>
      <c r="B6" s="236" t="s">
        <v>20</v>
      </c>
      <c r="C6" s="236"/>
      <c r="D6" s="236"/>
      <c r="E6" s="237" t="s">
        <v>21</v>
      </c>
      <c r="F6" s="237"/>
      <c r="G6" s="237"/>
      <c r="H6" s="237"/>
      <c r="I6" s="95"/>
      <c r="J6" s="238" t="s">
        <v>15</v>
      </c>
      <c r="K6" s="238"/>
    </row>
    <row r="7" spans="1:11" ht="15.75">
      <c r="A7" s="81"/>
      <c r="B7" s="44" t="s">
        <v>89</v>
      </c>
      <c r="C7" s="82"/>
      <c r="D7" s="83"/>
      <c r="E7" s="83"/>
      <c r="F7" s="83"/>
      <c r="G7" s="83"/>
      <c r="H7" s="83"/>
      <c r="I7" s="84"/>
      <c r="J7" s="88"/>
      <c r="K7" s="93"/>
    </row>
    <row r="8" spans="1:11" ht="15.75">
      <c r="A8" s="81"/>
      <c r="B8" s="44" t="s">
        <v>54</v>
      </c>
      <c r="C8" s="82"/>
      <c r="D8" s="83"/>
      <c r="E8" s="83"/>
      <c r="F8" s="83"/>
      <c r="G8" s="83"/>
      <c r="H8" s="83"/>
      <c r="I8" s="84"/>
      <c r="J8" s="88"/>
      <c r="K8" s="93"/>
    </row>
    <row r="9" spans="1:11" ht="15.75">
      <c r="A9" s="81">
        <v>1</v>
      </c>
      <c r="B9" s="87" t="s">
        <v>249</v>
      </c>
      <c r="C9" s="82"/>
      <c r="D9" s="83"/>
      <c r="E9" s="83"/>
      <c r="F9" s="83"/>
      <c r="G9" s="83"/>
      <c r="H9" s="83"/>
      <c r="I9" s="84"/>
      <c r="J9" s="88"/>
      <c r="K9" s="93"/>
    </row>
    <row r="10" spans="1:11" ht="15.75">
      <c r="A10" s="81"/>
      <c r="B10" s="87" t="s">
        <v>246</v>
      </c>
      <c r="C10" s="82"/>
      <c r="D10" s="83"/>
      <c r="E10" s="83" t="s">
        <v>317</v>
      </c>
      <c r="F10" s="83"/>
      <c r="G10" s="83"/>
      <c r="H10" s="83"/>
      <c r="I10" s="84"/>
      <c r="J10" s="88">
        <v>720</v>
      </c>
      <c r="K10" s="93" t="s">
        <v>10</v>
      </c>
    </row>
    <row r="11" spans="1:11" ht="15.75">
      <c r="A11" s="81"/>
      <c r="B11" s="87" t="s">
        <v>246</v>
      </c>
      <c r="C11" s="82"/>
      <c r="D11" s="83"/>
      <c r="E11" s="83" t="s">
        <v>317</v>
      </c>
      <c r="F11" s="83"/>
      <c r="G11" s="83"/>
      <c r="H11" s="83"/>
      <c r="I11" s="84"/>
      <c r="J11" s="88">
        <v>720</v>
      </c>
      <c r="K11" s="93" t="s">
        <v>10</v>
      </c>
    </row>
    <row r="12" spans="1:11" ht="15.75">
      <c r="A12" s="81"/>
      <c r="B12" s="87" t="s">
        <v>315</v>
      </c>
      <c r="C12" s="82"/>
      <c r="D12" s="83"/>
      <c r="E12" s="83" t="s">
        <v>318</v>
      </c>
      <c r="F12" s="83"/>
      <c r="G12" s="83"/>
      <c r="H12" s="83"/>
      <c r="I12" s="84"/>
      <c r="J12" s="88">
        <v>509.94</v>
      </c>
      <c r="K12" s="93" t="s">
        <v>10</v>
      </c>
    </row>
    <row r="13" spans="1:11" ht="15.75">
      <c r="A13" s="81"/>
      <c r="B13" s="87" t="s">
        <v>316</v>
      </c>
      <c r="C13" s="82"/>
      <c r="D13" s="83"/>
      <c r="E13" s="83" t="s">
        <v>319</v>
      </c>
      <c r="F13" s="83"/>
      <c r="G13" s="83"/>
      <c r="H13" s="83"/>
      <c r="I13" s="84"/>
      <c r="J13" s="88">
        <v>1445</v>
      </c>
      <c r="K13" s="93" t="s">
        <v>10</v>
      </c>
    </row>
    <row r="14" spans="1:11" ht="15.75">
      <c r="A14" s="81"/>
      <c r="B14" s="87" t="s">
        <v>316</v>
      </c>
      <c r="C14" s="82"/>
      <c r="D14" s="83"/>
      <c r="E14" s="83" t="s">
        <v>320</v>
      </c>
      <c r="F14" s="83"/>
      <c r="G14" s="83"/>
      <c r="H14" s="83"/>
      <c r="I14" s="84"/>
      <c r="J14" s="88">
        <v>127.5</v>
      </c>
      <c r="K14" s="93" t="s">
        <v>10</v>
      </c>
    </row>
    <row r="15" spans="1:11" ht="15.75">
      <c r="A15" s="81"/>
      <c r="B15" s="44"/>
      <c r="C15" s="82"/>
      <c r="D15" s="83"/>
      <c r="E15" s="83"/>
      <c r="F15" s="83"/>
      <c r="G15" s="83"/>
      <c r="H15" s="83"/>
      <c r="I15" s="84"/>
      <c r="J15" s="85">
        <f>SUM(J10:J14)</f>
        <v>3522.44</v>
      </c>
      <c r="K15" s="93" t="s">
        <v>10</v>
      </c>
    </row>
    <row r="16" spans="1:11" ht="15.75">
      <c r="A16" s="81"/>
      <c r="B16" s="44"/>
      <c r="C16" s="82"/>
      <c r="D16" s="83"/>
      <c r="E16" s="83"/>
      <c r="F16" s="83"/>
      <c r="G16" s="83"/>
      <c r="H16" s="83"/>
      <c r="I16" s="84"/>
      <c r="J16" s="85"/>
      <c r="K16" s="86"/>
    </row>
    <row r="17" spans="1:12" ht="15.75">
      <c r="A17" s="81"/>
      <c r="B17" s="44" t="s">
        <v>79</v>
      </c>
      <c r="C17" s="82"/>
      <c r="D17" s="83"/>
      <c r="E17" s="83"/>
      <c r="F17" s="83"/>
      <c r="G17" s="83"/>
      <c r="H17" s="83"/>
      <c r="I17" s="84"/>
      <c r="J17" s="85"/>
      <c r="K17" s="86"/>
    </row>
    <row r="18" spans="1:12" ht="15.75">
      <c r="A18" s="81"/>
      <c r="B18" s="87" t="s">
        <v>170</v>
      </c>
      <c r="C18" s="82"/>
      <c r="D18" s="83"/>
      <c r="E18" s="83" t="s">
        <v>252</v>
      </c>
      <c r="F18" s="83"/>
      <c r="G18" s="83"/>
      <c r="H18" s="83"/>
      <c r="I18" s="84"/>
      <c r="J18" s="88">
        <v>28</v>
      </c>
      <c r="K18" s="93" t="s">
        <v>10</v>
      </c>
    </row>
    <row r="19" spans="1:12" ht="15.75">
      <c r="A19" s="81"/>
      <c r="B19" s="87" t="s">
        <v>171</v>
      </c>
      <c r="C19" s="82"/>
      <c r="D19" s="83"/>
      <c r="E19" s="83" t="s">
        <v>252</v>
      </c>
      <c r="F19" s="83"/>
      <c r="G19" s="83"/>
      <c r="H19" s="83"/>
      <c r="I19" s="84"/>
      <c r="J19" s="88">
        <v>28</v>
      </c>
      <c r="K19" s="93" t="s">
        <v>10</v>
      </c>
    </row>
    <row r="20" spans="1:12" ht="15.75">
      <c r="A20" s="81"/>
      <c r="B20" s="87" t="s">
        <v>170</v>
      </c>
      <c r="C20" s="82"/>
      <c r="D20" s="83"/>
      <c r="E20" s="83" t="s">
        <v>321</v>
      </c>
      <c r="F20" s="83"/>
      <c r="G20" s="83"/>
      <c r="H20" s="83"/>
      <c r="I20" s="84"/>
      <c r="J20" s="88">
        <v>105</v>
      </c>
      <c r="K20" s="93" t="s">
        <v>10</v>
      </c>
    </row>
    <row r="21" spans="1:12" ht="15" customHeight="1">
      <c r="A21" s="81"/>
      <c r="B21" s="87" t="s">
        <v>170</v>
      </c>
      <c r="C21" s="82"/>
      <c r="D21" s="83"/>
      <c r="E21" s="83" t="s">
        <v>321</v>
      </c>
      <c r="F21" s="83"/>
      <c r="G21" s="83"/>
      <c r="H21" s="83"/>
      <c r="I21" s="84"/>
      <c r="J21" s="88">
        <v>15</v>
      </c>
      <c r="K21" s="93" t="s">
        <v>10</v>
      </c>
      <c r="L21" s="24"/>
    </row>
    <row r="22" spans="1:12" ht="15" customHeight="1">
      <c r="A22" s="81"/>
      <c r="B22" s="87" t="s">
        <v>170</v>
      </c>
      <c r="C22" s="82"/>
      <c r="D22" s="83"/>
      <c r="E22" s="83" t="s">
        <v>259</v>
      </c>
      <c r="F22" s="83"/>
      <c r="G22" s="83"/>
      <c r="H22" s="83"/>
      <c r="I22" s="84"/>
      <c r="J22" s="88">
        <v>40</v>
      </c>
      <c r="K22" s="93" t="s">
        <v>10</v>
      </c>
      <c r="L22" s="24"/>
    </row>
    <row r="23" spans="1:12" ht="15" customHeight="1">
      <c r="A23" s="81"/>
      <c r="B23" s="87" t="s">
        <v>171</v>
      </c>
      <c r="C23" s="82"/>
      <c r="D23" s="83"/>
      <c r="E23" s="83" t="s">
        <v>178</v>
      </c>
      <c r="F23" s="83"/>
      <c r="G23" s="83"/>
      <c r="H23" s="83"/>
      <c r="I23" s="84"/>
      <c r="J23" s="88">
        <v>21</v>
      </c>
      <c r="K23" s="93" t="s">
        <v>10</v>
      </c>
      <c r="L23" s="24"/>
    </row>
    <row r="24" spans="1:12" ht="15" customHeight="1">
      <c r="A24" s="81"/>
      <c r="B24" s="87" t="s">
        <v>155</v>
      </c>
      <c r="C24" s="82"/>
      <c r="D24" s="83"/>
      <c r="E24" s="83" t="s">
        <v>178</v>
      </c>
      <c r="F24" s="83"/>
      <c r="G24" s="83"/>
      <c r="H24" s="83"/>
      <c r="I24" s="84"/>
      <c r="J24" s="88">
        <v>21</v>
      </c>
      <c r="K24" s="93" t="s">
        <v>10</v>
      </c>
      <c r="L24" s="24"/>
    </row>
    <row r="25" spans="1:12" ht="15" customHeight="1">
      <c r="A25" s="81"/>
      <c r="B25" s="87"/>
      <c r="C25" s="82"/>
      <c r="D25" s="83"/>
      <c r="E25" s="83"/>
      <c r="F25" s="83"/>
      <c r="G25" s="83"/>
      <c r="H25" s="83"/>
      <c r="I25" s="84"/>
      <c r="J25" s="85">
        <f>SUM(J18:J24)</f>
        <v>258</v>
      </c>
      <c r="K25" s="86" t="s">
        <v>10</v>
      </c>
      <c r="L25" s="24"/>
    </row>
    <row r="26" spans="1:12" ht="15" customHeight="1">
      <c r="A26" s="81"/>
      <c r="B26" s="87"/>
      <c r="C26" s="82"/>
      <c r="D26" s="83"/>
      <c r="E26" s="83"/>
      <c r="F26" s="83"/>
      <c r="G26" s="83"/>
      <c r="H26" s="83"/>
      <c r="I26" s="84"/>
      <c r="J26" s="88"/>
      <c r="K26" s="93"/>
      <c r="L26" s="24"/>
    </row>
    <row r="27" spans="1:12" ht="15" customHeight="1">
      <c r="A27" s="81"/>
      <c r="B27" s="87"/>
      <c r="C27" s="82"/>
      <c r="D27" s="83"/>
      <c r="E27" s="83"/>
      <c r="F27" s="83"/>
      <c r="G27" s="83"/>
      <c r="H27" s="83"/>
      <c r="I27" s="84"/>
      <c r="J27" s="85">
        <f>J15-J25</f>
        <v>3264.44</v>
      </c>
      <c r="K27" s="86" t="s">
        <v>10</v>
      </c>
      <c r="L27" s="24"/>
    </row>
    <row r="28" spans="1:12" ht="15" customHeight="1">
      <c r="A28" s="81"/>
      <c r="B28" s="87"/>
      <c r="C28" s="82"/>
      <c r="D28" s="83"/>
      <c r="E28" s="83"/>
      <c r="F28" s="83"/>
      <c r="G28" s="83"/>
      <c r="H28" s="83"/>
      <c r="I28" s="84"/>
      <c r="J28" s="88"/>
      <c r="K28" s="93"/>
      <c r="L28" s="24"/>
    </row>
    <row r="29" spans="1:12" ht="15" customHeight="1">
      <c r="A29" s="81">
        <v>2</v>
      </c>
      <c r="B29" s="87" t="s">
        <v>258</v>
      </c>
      <c r="C29" s="82"/>
      <c r="D29" s="83"/>
      <c r="E29" s="83"/>
      <c r="F29" s="83"/>
      <c r="G29" s="83"/>
      <c r="H29" s="83"/>
      <c r="I29" s="84"/>
      <c r="J29" s="88"/>
      <c r="K29" s="93"/>
      <c r="L29" s="24"/>
    </row>
    <row r="30" spans="1:12" ht="15" customHeight="1">
      <c r="A30" s="81"/>
      <c r="B30" s="87" t="s">
        <v>316</v>
      </c>
      <c r="C30" s="82"/>
      <c r="D30" s="83"/>
      <c r="E30" s="83" t="s">
        <v>325</v>
      </c>
      <c r="F30" s="83"/>
      <c r="G30" s="83"/>
      <c r="H30" s="83"/>
      <c r="I30" s="84"/>
      <c r="J30" s="88">
        <v>94.64</v>
      </c>
      <c r="K30" s="93" t="s">
        <v>10</v>
      </c>
      <c r="L30" s="24"/>
    </row>
    <row r="31" spans="1:12" ht="15" customHeight="1">
      <c r="A31" s="81"/>
      <c r="B31" s="87" t="s">
        <v>322</v>
      </c>
      <c r="C31" s="82"/>
      <c r="D31" s="83"/>
      <c r="E31" s="83" t="s">
        <v>326</v>
      </c>
      <c r="F31" s="83"/>
      <c r="G31" s="83"/>
      <c r="H31" s="83"/>
      <c r="I31" s="84"/>
      <c r="J31" s="88">
        <v>153</v>
      </c>
      <c r="K31" s="93" t="s">
        <v>10</v>
      </c>
      <c r="L31" s="24"/>
    </row>
    <row r="32" spans="1:12" ht="15" customHeight="1">
      <c r="A32" s="81"/>
      <c r="B32" s="87" t="s">
        <v>316</v>
      </c>
      <c r="C32" s="82"/>
      <c r="D32" s="83"/>
      <c r="E32" s="83" t="s">
        <v>327</v>
      </c>
      <c r="F32" s="83"/>
      <c r="G32" s="83"/>
      <c r="H32" s="83"/>
      <c r="I32" s="84"/>
      <c r="J32" s="88">
        <v>501.5</v>
      </c>
      <c r="K32" s="93" t="s">
        <v>10</v>
      </c>
      <c r="L32" s="24"/>
    </row>
    <row r="33" spans="1:12" ht="15" customHeight="1">
      <c r="A33" s="81"/>
      <c r="B33" s="87" t="s">
        <v>323</v>
      </c>
      <c r="C33" s="82"/>
      <c r="D33" s="83"/>
      <c r="E33" s="83" t="s">
        <v>328</v>
      </c>
      <c r="F33" s="83"/>
      <c r="G33" s="83"/>
      <c r="H33" s="83"/>
      <c r="I33" s="84"/>
      <c r="J33" s="88">
        <v>1147.5</v>
      </c>
      <c r="K33" s="93" t="s">
        <v>10</v>
      </c>
      <c r="L33" s="24"/>
    </row>
    <row r="34" spans="1:12" ht="15" customHeight="1">
      <c r="A34" s="81"/>
      <c r="B34" s="87" t="s">
        <v>324</v>
      </c>
      <c r="C34" s="82"/>
      <c r="D34" s="83"/>
      <c r="E34" s="83" t="s">
        <v>329</v>
      </c>
      <c r="F34" s="83"/>
      <c r="G34" s="83"/>
      <c r="H34" s="83"/>
      <c r="I34" s="84"/>
      <c r="J34" s="88">
        <v>270</v>
      </c>
      <c r="K34" s="93" t="s">
        <v>10</v>
      </c>
      <c r="L34" s="24"/>
    </row>
    <row r="35" spans="1:12" ht="15" customHeight="1">
      <c r="A35" s="81"/>
      <c r="B35" s="87" t="s">
        <v>322</v>
      </c>
      <c r="C35" s="82"/>
      <c r="D35" s="83"/>
      <c r="E35" s="83" t="s">
        <v>330</v>
      </c>
      <c r="F35" s="83"/>
      <c r="G35" s="83"/>
      <c r="H35" s="83"/>
      <c r="I35" s="84"/>
      <c r="J35" s="88">
        <v>1218</v>
      </c>
      <c r="K35" s="93" t="s">
        <v>10</v>
      </c>
      <c r="L35" s="24"/>
    </row>
    <row r="36" spans="1:12" ht="15" customHeight="1">
      <c r="A36" s="81"/>
      <c r="B36" s="87"/>
      <c r="C36" s="82"/>
      <c r="D36" s="83"/>
      <c r="E36" s="83"/>
      <c r="F36" s="83"/>
      <c r="G36" s="83"/>
      <c r="H36" s="83"/>
      <c r="I36" s="84"/>
      <c r="J36" s="88">
        <f>SUM(J31:J35)</f>
        <v>3290</v>
      </c>
      <c r="K36" s="93" t="s">
        <v>10</v>
      </c>
      <c r="L36" s="24"/>
    </row>
    <row r="37" spans="1:12" ht="15" customHeight="1">
      <c r="A37" s="81"/>
      <c r="B37" s="87"/>
      <c r="C37" s="82"/>
      <c r="D37" s="83"/>
      <c r="E37" s="83"/>
      <c r="F37" s="83"/>
      <c r="G37" s="83"/>
      <c r="H37" s="83"/>
      <c r="I37" s="84"/>
      <c r="J37" s="88"/>
      <c r="K37" s="93"/>
      <c r="L37" s="24"/>
    </row>
    <row r="38" spans="1:12" ht="15" customHeight="1">
      <c r="A38" s="81"/>
      <c r="B38" s="87" t="s">
        <v>79</v>
      </c>
      <c r="C38" s="82"/>
      <c r="D38" s="83"/>
      <c r="E38" s="83"/>
      <c r="F38" s="83"/>
      <c r="G38" s="83"/>
      <c r="H38" s="83"/>
      <c r="I38" s="84"/>
      <c r="J38" s="88"/>
      <c r="K38" s="93"/>
      <c r="L38" s="24"/>
    </row>
    <row r="39" spans="1:12" ht="15" customHeight="1">
      <c r="A39" s="81"/>
      <c r="B39" s="87" t="s">
        <v>170</v>
      </c>
      <c r="C39" s="82"/>
      <c r="D39" s="83"/>
      <c r="E39" s="83" t="s">
        <v>254</v>
      </c>
      <c r="F39" s="83"/>
      <c r="G39" s="83"/>
      <c r="H39" s="83"/>
      <c r="I39" s="84"/>
      <c r="J39" s="88">
        <v>17.87</v>
      </c>
      <c r="K39" s="93" t="s">
        <v>10</v>
      </c>
      <c r="L39" s="24"/>
    </row>
    <row r="40" spans="1:12" ht="15" customHeight="1">
      <c r="A40" s="81"/>
      <c r="B40" s="87" t="s">
        <v>170</v>
      </c>
      <c r="C40" s="82"/>
      <c r="D40" s="83"/>
      <c r="E40" s="83" t="s">
        <v>331</v>
      </c>
      <c r="F40" s="83"/>
      <c r="G40" s="83"/>
      <c r="H40" s="83"/>
      <c r="I40" s="84"/>
      <c r="J40" s="88">
        <v>73.12</v>
      </c>
      <c r="K40" s="93" t="s">
        <v>10</v>
      </c>
      <c r="L40" s="24"/>
    </row>
    <row r="41" spans="1:12" ht="15" customHeight="1">
      <c r="A41" s="81"/>
      <c r="B41" s="87" t="s">
        <v>170</v>
      </c>
      <c r="C41" s="82"/>
      <c r="D41" s="83"/>
      <c r="E41" s="83" t="s">
        <v>255</v>
      </c>
      <c r="F41" s="83"/>
      <c r="G41" s="83"/>
      <c r="H41" s="83"/>
      <c r="I41" s="84"/>
      <c r="J41" s="88">
        <v>16</v>
      </c>
      <c r="K41" s="93" t="s">
        <v>10</v>
      </c>
      <c r="L41" s="24"/>
    </row>
    <row r="42" spans="1:12" ht="15" customHeight="1">
      <c r="A42" s="81"/>
      <c r="B42" s="87" t="s">
        <v>170</v>
      </c>
      <c r="C42" s="82"/>
      <c r="D42" s="83"/>
      <c r="E42" s="83" t="s">
        <v>256</v>
      </c>
      <c r="F42" s="83"/>
      <c r="G42" s="83"/>
      <c r="H42" s="83"/>
      <c r="I42" s="84"/>
      <c r="J42" s="88">
        <v>12</v>
      </c>
      <c r="K42" s="93" t="s">
        <v>10</v>
      </c>
      <c r="L42" s="24"/>
    </row>
    <row r="43" spans="1:12" ht="15" customHeight="1">
      <c r="A43" s="81"/>
      <c r="B43" s="87" t="s">
        <v>170</v>
      </c>
      <c r="C43" s="82"/>
      <c r="D43" s="83"/>
      <c r="E43" s="83" t="s">
        <v>253</v>
      </c>
      <c r="F43" s="83"/>
      <c r="G43" s="83"/>
      <c r="H43" s="83"/>
      <c r="I43" s="84"/>
      <c r="J43" s="88">
        <v>20</v>
      </c>
      <c r="K43" s="93" t="s">
        <v>10</v>
      </c>
      <c r="L43" s="24"/>
    </row>
    <row r="44" spans="1:12" ht="15" customHeight="1">
      <c r="A44" s="81"/>
      <c r="B44" s="87" t="s">
        <v>155</v>
      </c>
      <c r="C44" s="82"/>
      <c r="D44" s="83"/>
      <c r="E44" s="83" t="s">
        <v>178</v>
      </c>
      <c r="F44" s="83"/>
      <c r="G44" s="83"/>
      <c r="H44" s="83"/>
      <c r="I44" s="84"/>
      <c r="J44" s="88">
        <v>21</v>
      </c>
      <c r="K44" s="93" t="s">
        <v>10</v>
      </c>
      <c r="L44" s="24"/>
    </row>
    <row r="45" spans="1:12" ht="15" customHeight="1">
      <c r="A45" s="81"/>
      <c r="B45" s="87"/>
      <c r="C45" s="82"/>
      <c r="D45" s="83"/>
      <c r="E45" s="83" t="s">
        <v>178</v>
      </c>
      <c r="F45" s="83"/>
      <c r="G45" s="83"/>
      <c r="H45" s="83"/>
      <c r="I45" s="84"/>
      <c r="J45" s="88">
        <v>21</v>
      </c>
      <c r="K45" s="93" t="s">
        <v>10</v>
      </c>
      <c r="L45" s="24"/>
    </row>
    <row r="46" spans="1:12" ht="15" customHeight="1">
      <c r="A46" s="81"/>
      <c r="B46" s="44"/>
      <c r="C46" s="82"/>
      <c r="D46" s="83"/>
      <c r="E46" s="83"/>
      <c r="F46" s="83"/>
      <c r="G46" s="83"/>
      <c r="H46" s="83"/>
      <c r="I46" s="84"/>
      <c r="J46" s="85">
        <f>SUM(J39:J45)</f>
        <v>180.99</v>
      </c>
      <c r="K46" s="86" t="s">
        <v>10</v>
      </c>
      <c r="L46" s="24"/>
    </row>
    <row r="47" spans="1:12" ht="15" customHeight="1">
      <c r="A47" s="81"/>
      <c r="B47" s="44"/>
      <c r="C47" s="82"/>
      <c r="D47" s="83"/>
      <c r="E47" s="83"/>
      <c r="F47" s="83"/>
      <c r="G47" s="83"/>
      <c r="H47" s="83"/>
      <c r="I47" s="84"/>
      <c r="J47" s="85"/>
      <c r="K47" s="86"/>
      <c r="L47" s="24"/>
    </row>
    <row r="48" spans="1:12" ht="15" customHeight="1">
      <c r="A48" s="81"/>
      <c r="B48" s="44"/>
      <c r="C48" s="82"/>
      <c r="D48" s="83"/>
      <c r="E48" s="83"/>
      <c r="F48" s="83"/>
      <c r="G48" s="83"/>
      <c r="H48" s="83"/>
      <c r="I48" s="84"/>
      <c r="J48" s="85">
        <f>J36-J46</f>
        <v>3109.01</v>
      </c>
      <c r="K48" s="86" t="s">
        <v>10</v>
      </c>
      <c r="L48" s="24"/>
    </row>
    <row r="49" spans="1:12" ht="15" customHeight="1">
      <c r="A49" s="11"/>
      <c r="B49" s="44"/>
      <c r="C49" s="1"/>
      <c r="J49" s="62"/>
      <c r="K49" s="59"/>
      <c r="L49" s="24"/>
    </row>
    <row r="50" spans="1:12" ht="15" customHeight="1">
      <c r="A50" s="81">
        <v>3</v>
      </c>
      <c r="B50" s="87" t="s">
        <v>332</v>
      </c>
      <c r="C50" s="82"/>
      <c r="D50" s="83"/>
      <c r="E50" s="83"/>
      <c r="F50" s="83"/>
      <c r="G50" s="83"/>
      <c r="H50" s="83"/>
      <c r="I50" s="84"/>
      <c r="J50" s="85"/>
      <c r="K50" s="86"/>
      <c r="L50" s="24"/>
    </row>
    <row r="51" spans="1:12" ht="15" customHeight="1">
      <c r="A51" s="81"/>
      <c r="B51" s="44"/>
      <c r="C51" s="82"/>
      <c r="D51" s="83"/>
      <c r="E51" s="83" t="s">
        <v>333</v>
      </c>
      <c r="F51" s="83"/>
      <c r="G51" s="83"/>
      <c r="H51" s="83"/>
      <c r="I51" s="84"/>
      <c r="J51" s="88">
        <v>26.25</v>
      </c>
      <c r="K51" s="93" t="s">
        <v>10</v>
      </c>
      <c r="L51" s="24"/>
    </row>
    <row r="52" spans="1:12" ht="15" customHeight="1">
      <c r="A52" s="81"/>
      <c r="B52" s="44"/>
      <c r="C52" s="82"/>
      <c r="D52" s="83"/>
      <c r="E52" s="83" t="s">
        <v>334</v>
      </c>
      <c r="F52" s="83"/>
      <c r="G52" s="83"/>
      <c r="H52" s="83"/>
      <c r="I52" s="84"/>
      <c r="J52" s="88">
        <v>23.38</v>
      </c>
      <c r="K52" s="93" t="s">
        <v>10</v>
      </c>
      <c r="L52" s="24"/>
    </row>
    <row r="53" spans="1:12" ht="15" customHeight="1">
      <c r="A53" s="81"/>
      <c r="B53" s="44"/>
      <c r="C53" s="82"/>
      <c r="D53" s="83"/>
      <c r="E53" s="83"/>
      <c r="F53" s="83"/>
      <c r="G53" s="83"/>
      <c r="H53" s="83"/>
      <c r="I53" s="84"/>
      <c r="J53" s="85">
        <f>SUM(J51:J52)</f>
        <v>49.629999999999995</v>
      </c>
      <c r="K53" s="86" t="s">
        <v>10</v>
      </c>
      <c r="L53" s="24"/>
    </row>
    <row r="54" spans="1:12" ht="15" customHeight="1">
      <c r="A54" s="81"/>
      <c r="B54" s="44"/>
      <c r="C54" s="82"/>
      <c r="D54" s="83"/>
      <c r="E54" s="83"/>
      <c r="F54" s="83"/>
      <c r="G54" s="83"/>
      <c r="H54" s="83"/>
      <c r="I54" s="84"/>
      <c r="J54" s="85"/>
      <c r="K54" s="86"/>
      <c r="L54" s="24"/>
    </row>
    <row r="55" spans="1:12" ht="15" customHeight="1">
      <c r="A55" s="81">
        <v>4</v>
      </c>
      <c r="B55" s="87" t="s">
        <v>335</v>
      </c>
      <c r="C55" s="82"/>
      <c r="D55" s="83"/>
      <c r="E55" s="83"/>
      <c r="F55" s="83"/>
      <c r="G55" s="83"/>
      <c r="H55" s="83"/>
      <c r="I55" s="84"/>
      <c r="J55" s="85"/>
      <c r="K55" s="86"/>
      <c r="L55" s="24"/>
    </row>
    <row r="56" spans="1:12" ht="15" customHeight="1">
      <c r="A56" s="81"/>
      <c r="B56" s="44"/>
      <c r="C56" s="82"/>
      <c r="D56" s="83"/>
      <c r="E56" s="83" t="s">
        <v>255</v>
      </c>
      <c r="F56" s="83"/>
      <c r="G56" s="83"/>
      <c r="H56" s="83"/>
      <c r="I56" s="84"/>
      <c r="J56" s="88">
        <f>1*4*4</f>
        <v>16</v>
      </c>
      <c r="K56" s="93" t="s">
        <v>10</v>
      </c>
      <c r="L56" s="24"/>
    </row>
    <row r="57" spans="1:12" ht="15" customHeight="1">
      <c r="A57" s="81"/>
      <c r="B57" s="44"/>
      <c r="C57" s="82"/>
      <c r="D57" s="83"/>
      <c r="E57" s="83" t="s">
        <v>253</v>
      </c>
      <c r="F57" s="83"/>
      <c r="G57" s="83"/>
      <c r="H57" s="83"/>
      <c r="I57" s="84"/>
      <c r="J57" s="88">
        <f>1*5*4</f>
        <v>20</v>
      </c>
      <c r="K57" s="93" t="s">
        <v>10</v>
      </c>
      <c r="L57" s="24"/>
    </row>
    <row r="58" spans="1:12" ht="15" customHeight="1">
      <c r="A58" s="81"/>
      <c r="B58" s="44"/>
      <c r="C58" s="82"/>
      <c r="D58" s="83"/>
      <c r="E58" s="83" t="s">
        <v>336</v>
      </c>
      <c r="F58" s="83"/>
      <c r="G58" s="83"/>
      <c r="H58" s="83"/>
      <c r="I58" s="84"/>
      <c r="J58" s="88">
        <f>1*1.75*3</f>
        <v>5.25</v>
      </c>
      <c r="K58" s="93" t="s">
        <v>10</v>
      </c>
      <c r="L58" s="24"/>
    </row>
    <row r="59" spans="1:12" ht="15" customHeight="1">
      <c r="A59" s="81"/>
      <c r="B59" s="44"/>
      <c r="C59" s="82"/>
      <c r="D59" s="83"/>
      <c r="E59" s="83"/>
      <c r="F59" s="83"/>
      <c r="G59" s="83"/>
      <c r="H59" s="83"/>
      <c r="I59" s="84"/>
      <c r="J59" s="85">
        <f>SUM(J56:J58)</f>
        <v>41.25</v>
      </c>
      <c r="K59" s="86" t="s">
        <v>10</v>
      </c>
      <c r="L59" s="24"/>
    </row>
    <row r="60" spans="1:12" ht="15" customHeight="1">
      <c r="A60" s="81"/>
      <c r="B60" s="44"/>
      <c r="C60" s="82"/>
      <c r="D60" s="83"/>
      <c r="E60" s="83"/>
      <c r="F60" s="83"/>
      <c r="G60" s="83"/>
      <c r="H60" s="83"/>
      <c r="I60" s="84"/>
      <c r="J60" s="85"/>
      <c r="K60" s="86"/>
      <c r="L60" s="24"/>
    </row>
    <row r="61" spans="1:12" ht="15" customHeight="1">
      <c r="A61" s="81">
        <v>5</v>
      </c>
      <c r="B61" s="87" t="s">
        <v>192</v>
      </c>
      <c r="C61" s="82"/>
      <c r="D61" s="83"/>
      <c r="E61" s="83"/>
      <c r="F61" s="83"/>
      <c r="G61" s="83"/>
      <c r="H61" s="83"/>
      <c r="I61" s="84"/>
      <c r="J61" s="88"/>
      <c r="K61" s="93"/>
      <c r="L61" s="24"/>
    </row>
    <row r="62" spans="1:12" ht="15" customHeight="1">
      <c r="A62" s="96"/>
      <c r="B62" s="87" t="s">
        <v>261</v>
      </c>
      <c r="C62" s="82"/>
      <c r="D62" s="83"/>
      <c r="E62" s="83" t="s">
        <v>337</v>
      </c>
      <c r="F62" s="83"/>
      <c r="G62" s="83"/>
      <c r="H62" s="83"/>
      <c r="I62" s="84"/>
      <c r="J62" s="85">
        <f>2*(7+2.5+7)</f>
        <v>33</v>
      </c>
      <c r="K62" s="86" t="s">
        <v>24</v>
      </c>
      <c r="L62" s="24"/>
    </row>
    <row r="63" spans="1:12" ht="15" customHeight="1">
      <c r="A63" s="8"/>
      <c r="B63" s="87"/>
      <c r="C63" s="1"/>
      <c r="L63" s="24"/>
    </row>
    <row r="64" spans="1:12" ht="15" customHeight="1">
      <c r="A64" s="8"/>
      <c r="B64" s="87"/>
      <c r="C64" s="1"/>
      <c r="L64" s="24"/>
    </row>
    <row r="65" spans="1:12" ht="15" customHeight="1">
      <c r="A65" s="96">
        <v>6</v>
      </c>
      <c r="B65" s="87" t="s">
        <v>193</v>
      </c>
      <c r="C65" s="82"/>
      <c r="D65" s="83"/>
      <c r="E65" s="83"/>
      <c r="F65" s="83"/>
      <c r="G65" s="83"/>
      <c r="H65" s="83"/>
      <c r="I65" s="84"/>
      <c r="J65" s="88"/>
      <c r="K65" s="93"/>
      <c r="L65" s="24"/>
    </row>
    <row r="66" spans="1:12" ht="15" customHeight="1">
      <c r="A66" s="96"/>
      <c r="B66" s="87"/>
      <c r="C66" s="82"/>
      <c r="D66" s="83"/>
      <c r="E66" s="83" t="s">
        <v>242</v>
      </c>
      <c r="F66" s="83"/>
      <c r="G66" s="83"/>
      <c r="H66" s="83"/>
      <c r="I66" s="84"/>
      <c r="J66" s="88">
        <v>24.5</v>
      </c>
      <c r="K66" s="93" t="s">
        <v>10</v>
      </c>
      <c r="L66" s="24"/>
    </row>
    <row r="67" spans="1:12" ht="15" customHeight="1">
      <c r="A67" s="97"/>
      <c r="B67" s="98"/>
      <c r="C67" s="82"/>
      <c r="D67" s="83"/>
      <c r="E67" s="83" t="s">
        <v>338</v>
      </c>
      <c r="F67" s="83"/>
      <c r="G67" s="83"/>
      <c r="H67" s="83"/>
      <c r="I67" s="84"/>
      <c r="J67" s="88">
        <v>17.07</v>
      </c>
      <c r="K67" s="93" t="s">
        <v>10</v>
      </c>
      <c r="L67" s="24"/>
    </row>
    <row r="68" spans="1:12" ht="15" customHeight="1">
      <c r="A68" s="96"/>
      <c r="B68" s="87"/>
      <c r="C68" s="82"/>
      <c r="D68" s="83"/>
      <c r="E68" s="83"/>
      <c r="F68" s="83"/>
      <c r="G68" s="83"/>
      <c r="H68" s="83"/>
      <c r="I68" s="84"/>
      <c r="J68" s="88">
        <f>SUM(J66:J67)</f>
        <v>41.57</v>
      </c>
      <c r="K68" s="93" t="s">
        <v>10</v>
      </c>
      <c r="L68" s="24"/>
    </row>
    <row r="69" spans="1:12" ht="15" customHeight="1">
      <c r="A69" s="81"/>
      <c r="B69" s="44"/>
      <c r="C69" s="82"/>
      <c r="D69" s="83"/>
      <c r="E69" s="83"/>
      <c r="F69" s="83"/>
      <c r="G69" s="83"/>
      <c r="H69" s="83"/>
      <c r="I69" s="84"/>
      <c r="J69" s="85"/>
      <c r="K69" s="86"/>
      <c r="L69" s="24"/>
    </row>
    <row r="70" spans="1:12" ht="15" customHeight="1">
      <c r="A70" s="8">
        <v>7</v>
      </c>
      <c r="B70" s="87" t="s">
        <v>195</v>
      </c>
      <c r="C70" s="1"/>
      <c r="L70" s="24"/>
    </row>
    <row r="71" spans="1:12" ht="15" customHeight="1">
      <c r="A71" s="8"/>
      <c r="B71" s="87"/>
      <c r="C71" s="1"/>
      <c r="E71" s="13" t="s">
        <v>179</v>
      </c>
      <c r="J71" s="77">
        <v>6</v>
      </c>
      <c r="K71" s="17" t="s">
        <v>17</v>
      </c>
      <c r="L71" s="24"/>
    </row>
    <row r="72" spans="1:12" ht="15" customHeight="1">
      <c r="A72" s="81"/>
      <c r="B72" s="44"/>
      <c r="C72" s="82"/>
      <c r="D72" s="83"/>
      <c r="E72" s="83"/>
      <c r="F72" s="83"/>
      <c r="G72" s="83"/>
      <c r="H72" s="83"/>
      <c r="I72" s="84"/>
      <c r="J72" s="85"/>
      <c r="K72" s="86"/>
      <c r="L72" s="24"/>
    </row>
    <row r="73" spans="1:12" ht="15" customHeight="1">
      <c r="A73" s="81">
        <v>8</v>
      </c>
      <c r="B73" s="87" t="s">
        <v>194</v>
      </c>
      <c r="C73" s="82"/>
      <c r="D73" s="83"/>
      <c r="E73" s="83"/>
      <c r="F73" s="83"/>
      <c r="G73" s="83"/>
      <c r="H73" s="83"/>
      <c r="I73" s="84"/>
      <c r="J73" s="88"/>
      <c r="K73" s="93"/>
      <c r="L73" s="24"/>
    </row>
    <row r="74" spans="1:12" ht="15" customHeight="1">
      <c r="A74" s="81"/>
      <c r="B74" s="87" t="s">
        <v>170</v>
      </c>
      <c r="C74" s="82"/>
      <c r="D74" s="83"/>
      <c r="E74" s="83" t="s">
        <v>339</v>
      </c>
      <c r="F74" s="83"/>
      <c r="G74" s="83"/>
      <c r="H74" s="83"/>
      <c r="I74" s="84"/>
      <c r="J74" s="88">
        <v>35</v>
      </c>
      <c r="K74" s="93" t="s">
        <v>10</v>
      </c>
      <c r="L74" s="24"/>
    </row>
    <row r="75" spans="1:12" ht="15" customHeight="1">
      <c r="A75" s="81"/>
      <c r="B75" s="87" t="s">
        <v>170</v>
      </c>
      <c r="C75" s="82"/>
      <c r="D75" s="83"/>
      <c r="E75" s="83" t="s">
        <v>257</v>
      </c>
      <c r="F75" s="83"/>
      <c r="G75" s="83"/>
      <c r="H75" s="83"/>
      <c r="I75" s="84"/>
      <c r="J75" s="88">
        <v>42</v>
      </c>
      <c r="K75" s="93" t="s">
        <v>10</v>
      </c>
      <c r="L75" s="24"/>
    </row>
    <row r="76" spans="1:12" ht="15" customHeight="1">
      <c r="A76" s="81"/>
      <c r="B76" s="87" t="s">
        <v>170</v>
      </c>
      <c r="C76" s="82"/>
      <c r="D76" s="83"/>
      <c r="E76" s="83" t="s">
        <v>251</v>
      </c>
      <c r="F76" s="83"/>
      <c r="G76" s="83"/>
      <c r="H76" s="83"/>
      <c r="I76" s="84"/>
      <c r="J76" s="88">
        <v>49</v>
      </c>
      <c r="K76" s="93" t="s">
        <v>10</v>
      </c>
      <c r="L76" s="24"/>
    </row>
    <row r="77" spans="1:12" ht="15" customHeight="1">
      <c r="A77" s="81"/>
      <c r="B77" s="87" t="s">
        <v>170</v>
      </c>
      <c r="C77" s="82"/>
      <c r="D77" s="83"/>
      <c r="E77" s="83" t="s">
        <v>251</v>
      </c>
      <c r="F77" s="83"/>
      <c r="G77" s="83"/>
      <c r="H77" s="83"/>
      <c r="I77" s="84"/>
      <c r="J77" s="88">
        <v>49</v>
      </c>
      <c r="K77" s="93" t="s">
        <v>10</v>
      </c>
      <c r="L77" s="24"/>
    </row>
    <row r="78" spans="1:12" ht="15" customHeight="1">
      <c r="A78" s="81"/>
      <c r="B78" s="87"/>
      <c r="C78" s="82"/>
      <c r="D78" s="83"/>
      <c r="E78" s="83"/>
      <c r="F78" s="83"/>
      <c r="G78" s="83"/>
      <c r="H78" s="83"/>
      <c r="I78" s="84"/>
      <c r="J78" s="85">
        <f>SUM(J74:J77)</f>
        <v>175</v>
      </c>
      <c r="K78" s="86" t="s">
        <v>10</v>
      </c>
      <c r="L78" s="24"/>
    </row>
    <row r="79" spans="1:12" ht="15" customHeight="1">
      <c r="A79" s="81"/>
      <c r="B79" s="44"/>
      <c r="C79" s="82"/>
      <c r="D79" s="83"/>
      <c r="E79" s="83"/>
      <c r="F79" s="83"/>
      <c r="G79" s="83"/>
      <c r="H79" s="83"/>
      <c r="I79" s="84"/>
      <c r="J79" s="85"/>
      <c r="K79" s="86"/>
      <c r="L79" s="24"/>
    </row>
    <row r="80" spans="1:12" ht="15" customHeight="1">
      <c r="A80" s="81">
        <v>9</v>
      </c>
      <c r="B80" s="87" t="s">
        <v>340</v>
      </c>
      <c r="C80" s="82"/>
      <c r="D80" s="83"/>
      <c r="E80" s="83"/>
      <c r="F80" s="83"/>
      <c r="G80" s="83"/>
      <c r="H80" s="83"/>
      <c r="I80" s="84"/>
      <c r="J80" s="85"/>
      <c r="K80" s="86"/>
      <c r="L80" s="24"/>
    </row>
    <row r="81" spans="1:12" ht="15" customHeight="1">
      <c r="A81" s="81"/>
      <c r="B81" s="44"/>
      <c r="C81" s="82"/>
      <c r="D81" s="83"/>
      <c r="E81" s="83" t="s">
        <v>341</v>
      </c>
      <c r="F81" s="83"/>
      <c r="G81" s="83"/>
      <c r="H81" s="83"/>
      <c r="I81" s="84"/>
      <c r="J81" s="88">
        <v>33</v>
      </c>
      <c r="K81" s="93" t="s">
        <v>10</v>
      </c>
      <c r="L81" s="24"/>
    </row>
    <row r="82" spans="1:12" ht="15" customHeight="1">
      <c r="A82" s="81"/>
      <c r="B82" s="44"/>
      <c r="C82" s="82"/>
      <c r="D82" s="83"/>
      <c r="E82" s="83" t="s">
        <v>342</v>
      </c>
      <c r="F82" s="83"/>
      <c r="G82" s="83"/>
      <c r="H82" s="83"/>
      <c r="I82" s="84"/>
      <c r="J82" s="88">
        <v>29.25</v>
      </c>
      <c r="K82" s="93" t="s">
        <v>10</v>
      </c>
      <c r="L82" s="24"/>
    </row>
    <row r="83" spans="1:12" ht="15" customHeight="1">
      <c r="A83" s="81"/>
      <c r="B83" s="44"/>
      <c r="C83" s="82"/>
      <c r="D83" s="83"/>
      <c r="E83" s="83" t="s">
        <v>255</v>
      </c>
      <c r="F83" s="83"/>
      <c r="G83" s="83"/>
      <c r="H83" s="83"/>
      <c r="I83" s="84"/>
      <c r="J83" s="88">
        <v>16</v>
      </c>
      <c r="K83" s="93" t="s">
        <v>10</v>
      </c>
      <c r="L83" s="24"/>
    </row>
    <row r="84" spans="1:12" ht="15" customHeight="1">
      <c r="A84" s="81"/>
      <c r="B84" s="44"/>
      <c r="C84" s="82"/>
      <c r="D84" s="83"/>
      <c r="E84" s="83"/>
      <c r="F84" s="83"/>
      <c r="G84" s="83"/>
      <c r="H84" s="83"/>
      <c r="I84" s="84"/>
      <c r="J84" s="85">
        <f>SUM(J81:J83)</f>
        <v>78.25</v>
      </c>
      <c r="K84" s="86" t="s">
        <v>10</v>
      </c>
      <c r="L84" s="24"/>
    </row>
    <row r="85" spans="1:12" ht="15" customHeight="1">
      <c r="A85" s="99">
        <v>10</v>
      </c>
      <c r="B85" s="100" t="s">
        <v>230</v>
      </c>
      <c r="C85" s="100"/>
      <c r="D85" s="139"/>
      <c r="E85" s="102"/>
      <c r="F85" s="103"/>
      <c r="G85" s="106"/>
      <c r="H85" s="102"/>
      <c r="I85" s="106"/>
      <c r="J85" s="103"/>
      <c r="K85" s="102"/>
      <c r="L85" s="24"/>
    </row>
    <row r="86" spans="1:12" ht="15" customHeight="1">
      <c r="A86" s="99"/>
      <c r="B86" s="100" t="s">
        <v>231</v>
      </c>
      <c r="C86" s="100"/>
      <c r="D86" s="139"/>
      <c r="E86" s="102"/>
      <c r="F86" s="103"/>
      <c r="G86" s="106"/>
      <c r="H86" s="102"/>
      <c r="I86" s="106"/>
      <c r="J86" s="103"/>
      <c r="K86" s="102"/>
      <c r="L86" s="24"/>
    </row>
    <row r="87" spans="1:12" ht="15" customHeight="1">
      <c r="A87" s="81"/>
      <c r="B87" s="44"/>
      <c r="C87" s="82"/>
      <c r="D87" s="83"/>
      <c r="E87" s="83" t="s">
        <v>431</v>
      </c>
      <c r="F87" s="83"/>
      <c r="G87" s="83"/>
      <c r="H87" s="83"/>
      <c r="I87" s="84"/>
      <c r="J87" s="85">
        <f>1*46*40</f>
        <v>1840</v>
      </c>
      <c r="K87" s="86" t="s">
        <v>10</v>
      </c>
      <c r="L87" s="24"/>
    </row>
    <row r="88" spans="1:12" ht="15" customHeight="1">
      <c r="A88" s="81"/>
      <c r="B88" s="44"/>
      <c r="C88" s="82"/>
      <c r="D88" s="83"/>
      <c r="E88" s="83"/>
      <c r="F88" s="83"/>
      <c r="G88" s="83"/>
      <c r="H88" s="83"/>
      <c r="I88" s="84"/>
      <c r="J88" s="85"/>
      <c r="K88" s="86"/>
      <c r="L88" s="24"/>
    </row>
    <row r="89" spans="1:12" ht="15" customHeight="1">
      <c r="A89" s="11"/>
      <c r="B89" s="44" t="s">
        <v>263</v>
      </c>
      <c r="C89" s="1"/>
      <c r="L89" s="24"/>
    </row>
    <row r="90" spans="1:12" ht="15" customHeight="1">
      <c r="A90" s="99">
        <v>1</v>
      </c>
      <c r="B90" s="82" t="s">
        <v>343</v>
      </c>
      <c r="C90" s="100"/>
      <c r="D90" s="101"/>
      <c r="E90" s="102"/>
      <c r="F90" s="103"/>
      <c r="G90" s="104"/>
      <c r="H90" s="105"/>
      <c r="I90" s="106"/>
      <c r="J90" s="107"/>
      <c r="K90" s="108"/>
      <c r="L90" s="24"/>
    </row>
    <row r="91" spans="1:12" ht="15" customHeight="1">
      <c r="A91" s="99"/>
      <c r="B91" s="82" t="s">
        <v>285</v>
      </c>
      <c r="C91" s="100"/>
      <c r="D91" s="101"/>
      <c r="E91" s="102"/>
      <c r="F91" s="103"/>
      <c r="G91" s="104"/>
      <c r="H91" s="105"/>
      <c r="I91" s="106"/>
      <c r="J91" s="107"/>
      <c r="K91" s="108"/>
      <c r="L91" s="24"/>
    </row>
    <row r="92" spans="1:12" ht="15" customHeight="1">
      <c r="A92" s="81"/>
      <c r="B92" s="87" t="s">
        <v>344</v>
      </c>
      <c r="C92" s="82"/>
      <c r="D92" s="83"/>
      <c r="E92" s="83" t="s">
        <v>267</v>
      </c>
      <c r="F92" s="83"/>
      <c r="G92" s="83"/>
      <c r="H92" s="83"/>
      <c r="I92" s="84"/>
      <c r="J92" s="88">
        <v>400</v>
      </c>
      <c r="K92" s="93" t="s">
        <v>10</v>
      </c>
      <c r="L92" s="24"/>
    </row>
    <row r="93" spans="1:12" ht="15" customHeight="1">
      <c r="A93" s="81"/>
      <c r="B93" s="87" t="s">
        <v>349</v>
      </c>
      <c r="C93" s="82"/>
      <c r="D93" s="83"/>
      <c r="E93" s="83" t="s">
        <v>345</v>
      </c>
      <c r="F93" s="83"/>
      <c r="G93" s="83"/>
      <c r="H93" s="83"/>
      <c r="I93" s="84"/>
      <c r="J93" s="88">
        <v>226.4</v>
      </c>
      <c r="K93" s="93" t="s">
        <v>10</v>
      </c>
      <c r="L93" s="24"/>
    </row>
    <row r="94" spans="1:12" ht="15" customHeight="1">
      <c r="A94" s="81"/>
      <c r="B94" s="87" t="s">
        <v>349</v>
      </c>
      <c r="C94" s="82"/>
      <c r="D94" s="83"/>
      <c r="E94" s="83" t="s">
        <v>346</v>
      </c>
      <c r="F94" s="83"/>
      <c r="G94" s="83"/>
      <c r="H94" s="83"/>
      <c r="I94" s="84"/>
      <c r="J94" s="88">
        <v>380</v>
      </c>
      <c r="K94" s="93" t="s">
        <v>10</v>
      </c>
      <c r="L94" s="24"/>
    </row>
    <row r="95" spans="1:12" ht="15" customHeight="1">
      <c r="A95" s="81"/>
      <c r="B95" s="87" t="s">
        <v>350</v>
      </c>
      <c r="C95" s="82"/>
      <c r="D95" s="83"/>
      <c r="E95" s="83" t="s">
        <v>347</v>
      </c>
      <c r="F95" s="83"/>
      <c r="G95" s="83"/>
      <c r="H95" s="83"/>
      <c r="I95" s="84"/>
      <c r="J95" s="88">
        <v>26.68</v>
      </c>
      <c r="K95" s="93" t="s">
        <v>10</v>
      </c>
      <c r="L95" s="24"/>
    </row>
    <row r="96" spans="1:12" ht="15" customHeight="1">
      <c r="A96" s="81"/>
      <c r="B96" s="87" t="s">
        <v>351</v>
      </c>
      <c r="C96" s="82"/>
      <c r="D96" s="83"/>
      <c r="E96" s="83" t="s">
        <v>348</v>
      </c>
      <c r="F96" s="83"/>
      <c r="G96" s="83"/>
      <c r="H96" s="83"/>
      <c r="I96" s="84"/>
      <c r="J96" s="88">
        <v>57.89</v>
      </c>
      <c r="K96" s="93" t="s">
        <v>10</v>
      </c>
      <c r="L96" s="24"/>
    </row>
    <row r="97" spans="1:12" ht="15" customHeight="1">
      <c r="A97" s="81"/>
      <c r="B97" s="44"/>
      <c r="C97" s="82"/>
      <c r="D97" s="83"/>
      <c r="E97" s="83"/>
      <c r="F97" s="83"/>
      <c r="G97" s="83"/>
      <c r="H97" s="83"/>
      <c r="I97" s="84"/>
      <c r="J97" s="85">
        <f>SUM(J92:J96)</f>
        <v>1090.97</v>
      </c>
      <c r="K97" s="86" t="s">
        <v>10</v>
      </c>
      <c r="L97" s="24"/>
    </row>
    <row r="98" spans="1:12" ht="15" customHeight="1">
      <c r="A98" s="11"/>
      <c r="B98" s="44"/>
      <c r="C98" s="1"/>
      <c r="J98" s="62"/>
      <c r="K98" s="59"/>
      <c r="L98" s="24"/>
    </row>
    <row r="99" spans="1:12" ht="15" customHeight="1">
      <c r="A99" s="11"/>
      <c r="B99" s="44" t="s">
        <v>79</v>
      </c>
      <c r="C99" s="53"/>
      <c r="D99" s="15"/>
      <c r="E99" s="15"/>
      <c r="F99" s="15"/>
      <c r="G99" s="15"/>
      <c r="H99" s="15"/>
      <c r="I99" s="6"/>
      <c r="J99" s="18"/>
      <c r="K99" s="16"/>
      <c r="L99" s="24"/>
    </row>
    <row r="100" spans="1:12" ht="15" customHeight="1">
      <c r="A100" s="81"/>
      <c r="B100" s="87" t="s">
        <v>155</v>
      </c>
      <c r="C100" s="109"/>
      <c r="D100" s="110"/>
      <c r="E100" s="110" t="s">
        <v>260</v>
      </c>
      <c r="F100" s="110"/>
      <c r="G100" s="110"/>
      <c r="H100" s="110"/>
      <c r="I100" s="111"/>
      <c r="J100" s="112">
        <v>24</v>
      </c>
      <c r="K100" s="113" t="s">
        <v>10</v>
      </c>
      <c r="L100" s="24"/>
    </row>
    <row r="101" spans="1:12" ht="15" customHeight="1">
      <c r="A101" s="81"/>
      <c r="B101" s="87" t="s">
        <v>170</v>
      </c>
      <c r="C101" s="109"/>
      <c r="D101" s="110"/>
      <c r="E101" s="110" t="s">
        <v>353</v>
      </c>
      <c r="F101" s="110"/>
      <c r="G101" s="110"/>
      <c r="H101" s="110"/>
      <c r="I101" s="111"/>
      <c r="J101" s="112">
        <v>21.22</v>
      </c>
      <c r="K101" s="113" t="s">
        <v>10</v>
      </c>
      <c r="L101" s="24"/>
    </row>
    <row r="102" spans="1:12" ht="15" customHeight="1">
      <c r="A102" s="81"/>
      <c r="B102" s="87" t="s">
        <v>352</v>
      </c>
      <c r="C102" s="109"/>
      <c r="D102" s="110"/>
      <c r="E102" s="110" t="s">
        <v>354</v>
      </c>
      <c r="F102" s="110"/>
      <c r="G102" s="110"/>
      <c r="H102" s="110"/>
      <c r="I102" s="111"/>
      <c r="J102" s="112">
        <v>7.0750000000000002</v>
      </c>
      <c r="K102" s="113" t="s">
        <v>10</v>
      </c>
      <c r="L102" s="24"/>
    </row>
    <row r="103" spans="1:12" ht="15" customHeight="1">
      <c r="A103" s="81"/>
      <c r="B103" s="44"/>
      <c r="C103" s="109"/>
      <c r="D103" s="110"/>
      <c r="E103" s="110"/>
      <c r="F103" s="110"/>
      <c r="G103" s="110"/>
      <c r="H103" s="110"/>
      <c r="I103" s="111"/>
      <c r="J103" s="114">
        <f>SUM(J100:J102)</f>
        <v>52.295000000000002</v>
      </c>
      <c r="K103" s="115" t="s">
        <v>10</v>
      </c>
      <c r="L103" s="24"/>
    </row>
    <row r="104" spans="1:12" ht="15" customHeight="1">
      <c r="A104" s="11"/>
      <c r="B104" s="44"/>
      <c r="C104" s="53"/>
      <c r="D104" s="15"/>
      <c r="E104" s="15"/>
      <c r="F104" s="15"/>
      <c r="G104" s="15"/>
      <c r="H104" s="15"/>
      <c r="I104" s="6"/>
      <c r="J104" s="28"/>
      <c r="K104" s="29"/>
      <c r="L104" s="24"/>
    </row>
    <row r="105" spans="1:12" ht="15" customHeight="1">
      <c r="A105" s="11"/>
      <c r="B105" s="44"/>
      <c r="C105" s="53"/>
      <c r="D105" s="15"/>
      <c r="E105" s="15"/>
      <c r="F105" s="15"/>
      <c r="G105" s="15"/>
      <c r="H105" s="15"/>
      <c r="I105" s="6"/>
      <c r="J105" s="114">
        <f>J97-J103</f>
        <v>1038.675</v>
      </c>
      <c r="K105" s="115" t="s">
        <v>10</v>
      </c>
      <c r="L105" s="24"/>
    </row>
    <row r="106" spans="1:12" ht="15" customHeight="1">
      <c r="A106" s="11"/>
      <c r="B106" s="44"/>
      <c r="C106" s="53"/>
      <c r="D106" s="15"/>
      <c r="E106" s="15"/>
      <c r="F106" s="15"/>
      <c r="G106" s="15"/>
      <c r="H106" s="15"/>
      <c r="I106" s="6"/>
      <c r="J106" s="18"/>
      <c r="K106" s="16"/>
      <c r="L106" s="24"/>
    </row>
    <row r="107" spans="1:12" ht="15" customHeight="1">
      <c r="A107" s="11">
        <v>2</v>
      </c>
      <c r="B107" s="87" t="s">
        <v>196</v>
      </c>
      <c r="C107" s="1"/>
      <c r="L107" s="24"/>
    </row>
    <row r="108" spans="1:12" ht="15" customHeight="1">
      <c r="A108" s="81"/>
      <c r="B108" s="87" t="s">
        <v>250</v>
      </c>
      <c r="C108" s="82"/>
      <c r="D108" s="83"/>
      <c r="E108" s="83" t="s">
        <v>421</v>
      </c>
      <c r="F108" s="83"/>
      <c r="G108" s="83"/>
      <c r="H108" s="83"/>
      <c r="I108" s="84"/>
      <c r="J108" s="88">
        <v>140</v>
      </c>
      <c r="K108" s="93" t="s">
        <v>10</v>
      </c>
      <c r="L108" s="24"/>
    </row>
    <row r="109" spans="1:12" ht="15" customHeight="1">
      <c r="B109" s="13" t="s">
        <v>422</v>
      </c>
      <c r="E109" s="13" t="s">
        <v>423</v>
      </c>
      <c r="J109" s="14">
        <v>200</v>
      </c>
      <c r="K109" s="93" t="s">
        <v>10</v>
      </c>
      <c r="L109" s="24"/>
    </row>
    <row r="110" spans="1:12" ht="15" customHeight="1">
      <c r="A110" s="81"/>
      <c r="B110" s="87"/>
      <c r="C110" s="82"/>
      <c r="D110" s="83"/>
      <c r="E110" s="83" t="s">
        <v>361</v>
      </c>
      <c r="F110" s="83"/>
      <c r="G110" s="83"/>
      <c r="H110" s="83"/>
      <c r="I110" s="84"/>
      <c r="J110" s="88">
        <v>140</v>
      </c>
      <c r="K110" s="93" t="s">
        <v>10</v>
      </c>
      <c r="L110" s="24"/>
    </row>
    <row r="111" spans="1:12" ht="15" customHeight="1">
      <c r="A111" s="81"/>
      <c r="B111" s="87" t="s">
        <v>424</v>
      </c>
      <c r="C111" s="82"/>
      <c r="D111" s="83"/>
      <c r="E111" s="83" t="s">
        <v>360</v>
      </c>
      <c r="F111" s="83"/>
      <c r="G111" s="83"/>
      <c r="H111" s="83"/>
      <c r="I111" s="84"/>
      <c r="J111" s="88">
        <v>200</v>
      </c>
      <c r="K111" s="93" t="s">
        <v>10</v>
      </c>
      <c r="L111" s="24"/>
    </row>
    <row r="112" spans="1:12" ht="15" customHeight="1">
      <c r="A112" s="81"/>
      <c r="B112" s="87"/>
      <c r="C112" s="82"/>
      <c r="D112" s="83"/>
      <c r="E112" s="83" t="s">
        <v>425</v>
      </c>
      <c r="F112" s="83"/>
      <c r="G112" s="83"/>
      <c r="H112" s="83"/>
      <c r="I112" s="84"/>
      <c r="J112" s="88">
        <v>42</v>
      </c>
      <c r="K112" s="93" t="s">
        <v>10</v>
      </c>
      <c r="L112" s="24"/>
    </row>
    <row r="113" spans="1:12" ht="15" customHeight="1">
      <c r="A113" s="81"/>
      <c r="B113" s="87" t="s">
        <v>426</v>
      </c>
      <c r="C113" s="82"/>
      <c r="D113" s="83"/>
      <c r="E113" s="83" t="s">
        <v>267</v>
      </c>
      <c r="F113" s="83"/>
      <c r="G113" s="83"/>
      <c r="H113" s="83"/>
      <c r="I113" s="84"/>
      <c r="J113" s="88">
        <v>400</v>
      </c>
      <c r="K113" s="93" t="s">
        <v>10</v>
      </c>
      <c r="L113" s="24"/>
    </row>
    <row r="114" spans="1:12" ht="15" customHeight="1">
      <c r="A114" s="81"/>
      <c r="B114" s="83"/>
      <c r="C114" s="82"/>
      <c r="D114" s="83"/>
      <c r="E114" s="83" t="s">
        <v>361</v>
      </c>
      <c r="F114" s="83"/>
      <c r="G114" s="83"/>
      <c r="H114" s="83"/>
      <c r="I114" s="84"/>
      <c r="J114" s="88">
        <v>140</v>
      </c>
      <c r="K114" s="93" t="s">
        <v>10</v>
      </c>
      <c r="L114" s="24"/>
    </row>
    <row r="115" spans="1:12" ht="15" customHeight="1">
      <c r="A115" s="81"/>
      <c r="B115" s="87"/>
      <c r="C115" s="82"/>
      <c r="D115" s="83"/>
      <c r="E115" s="83" t="s">
        <v>425</v>
      </c>
      <c r="F115" s="83"/>
      <c r="G115" s="83"/>
      <c r="H115" s="83"/>
      <c r="I115" s="84"/>
      <c r="J115" s="88">
        <v>42</v>
      </c>
      <c r="K115" s="93" t="s">
        <v>10</v>
      </c>
      <c r="L115" s="24"/>
    </row>
    <row r="116" spans="1:12" ht="15" customHeight="1">
      <c r="A116" s="81"/>
      <c r="B116" s="87" t="s">
        <v>427</v>
      </c>
      <c r="C116" s="82"/>
      <c r="D116" s="83"/>
      <c r="E116" s="83" t="s">
        <v>268</v>
      </c>
      <c r="F116" s="83"/>
      <c r="G116" s="83"/>
      <c r="H116" s="83"/>
      <c r="I116" s="84"/>
      <c r="J116" s="88">
        <v>200</v>
      </c>
      <c r="K116" s="93" t="s">
        <v>10</v>
      </c>
      <c r="L116" s="24"/>
    </row>
    <row r="117" spans="1:12" ht="15" customHeight="1">
      <c r="A117" s="81"/>
      <c r="C117" s="82"/>
      <c r="D117" s="83"/>
      <c r="E117" s="83" t="s">
        <v>362</v>
      </c>
      <c r="F117" s="83"/>
      <c r="G117" s="83"/>
      <c r="H117" s="83"/>
      <c r="I117" s="84"/>
      <c r="J117" s="88">
        <v>70</v>
      </c>
      <c r="K117" s="93" t="s">
        <v>10</v>
      </c>
      <c r="L117" s="24"/>
    </row>
    <row r="118" spans="1:12" ht="15" customHeight="1">
      <c r="A118" s="81"/>
      <c r="B118" s="87" t="s">
        <v>428</v>
      </c>
      <c r="C118" s="82"/>
      <c r="D118" s="83"/>
      <c r="E118" s="83" t="s">
        <v>268</v>
      </c>
      <c r="F118" s="83"/>
      <c r="G118" s="83"/>
      <c r="H118" s="83"/>
      <c r="I118" s="84"/>
      <c r="J118" s="88">
        <v>200</v>
      </c>
      <c r="K118" s="93" t="s">
        <v>10</v>
      </c>
      <c r="L118" s="24"/>
    </row>
    <row r="119" spans="1:12" ht="15" customHeight="1">
      <c r="A119" s="81"/>
      <c r="B119" s="83"/>
      <c r="C119" s="82"/>
      <c r="D119" s="83"/>
      <c r="E119" s="83" t="s">
        <v>268</v>
      </c>
      <c r="F119" s="83"/>
      <c r="G119" s="83"/>
      <c r="H119" s="83"/>
      <c r="I119" s="84"/>
      <c r="J119" s="88">
        <v>200</v>
      </c>
      <c r="K119" s="93" t="s">
        <v>10</v>
      </c>
      <c r="L119" s="24"/>
    </row>
    <row r="120" spans="1:12" ht="15" customHeight="1">
      <c r="A120" s="81"/>
      <c r="B120" s="87"/>
      <c r="C120" s="82"/>
      <c r="D120" s="83"/>
      <c r="E120" s="83" t="s">
        <v>357</v>
      </c>
      <c r="F120" s="83"/>
      <c r="G120" s="83"/>
      <c r="H120" s="83"/>
      <c r="I120" s="84"/>
      <c r="J120" s="88">
        <v>189</v>
      </c>
      <c r="K120" s="93" t="s">
        <v>10</v>
      </c>
      <c r="L120" s="24"/>
    </row>
    <row r="121" spans="1:12" ht="15" customHeight="1">
      <c r="A121" s="81"/>
      <c r="B121" s="87"/>
      <c r="C121" s="82"/>
      <c r="D121" s="83"/>
      <c r="E121" s="83" t="s">
        <v>378</v>
      </c>
      <c r="F121" s="83"/>
      <c r="G121" s="83"/>
      <c r="H121" s="83"/>
      <c r="I121" s="84"/>
      <c r="J121" s="88">
        <v>126</v>
      </c>
      <c r="K121" s="93" t="s">
        <v>10</v>
      </c>
      <c r="L121" s="24"/>
    </row>
    <row r="122" spans="1:12" ht="15" customHeight="1">
      <c r="A122" s="81"/>
      <c r="B122" s="87" t="s">
        <v>429</v>
      </c>
      <c r="C122" s="82"/>
      <c r="D122" s="83"/>
      <c r="E122" s="83" t="s">
        <v>430</v>
      </c>
      <c r="F122" s="83"/>
      <c r="G122" s="83"/>
      <c r="H122" s="83"/>
      <c r="I122" s="84"/>
      <c r="J122" s="88">
        <v>1050</v>
      </c>
      <c r="K122" s="93" t="s">
        <v>10</v>
      </c>
      <c r="L122" s="24"/>
    </row>
    <row r="123" spans="1:12" ht="15" customHeight="1">
      <c r="A123" s="81"/>
      <c r="B123" s="87"/>
      <c r="C123" s="82"/>
      <c r="D123" s="83"/>
      <c r="E123" s="83"/>
      <c r="F123" s="83"/>
      <c r="G123" s="83"/>
      <c r="H123" s="83"/>
      <c r="I123" s="84"/>
      <c r="J123" s="85">
        <f>SUM(J110:J122)</f>
        <v>2999</v>
      </c>
      <c r="K123" s="86" t="s">
        <v>10</v>
      </c>
      <c r="L123" s="24"/>
    </row>
    <row r="124" spans="1:12" ht="15" customHeight="1">
      <c r="A124" s="11">
        <v>3</v>
      </c>
      <c r="B124" s="87" t="s">
        <v>364</v>
      </c>
      <c r="C124" s="1"/>
      <c r="L124" s="24"/>
    </row>
    <row r="125" spans="1:12" ht="15" customHeight="1">
      <c r="A125" s="81"/>
      <c r="B125" s="87" t="s">
        <v>355</v>
      </c>
      <c r="C125" s="82"/>
      <c r="D125" s="83"/>
      <c r="E125" s="83" t="s">
        <v>365</v>
      </c>
      <c r="F125" s="83"/>
      <c r="G125" s="83"/>
      <c r="H125" s="83"/>
      <c r="I125" s="84"/>
      <c r="J125" s="88">
        <v>27.06</v>
      </c>
      <c r="K125" s="93" t="s">
        <v>10</v>
      </c>
      <c r="L125" s="24"/>
    </row>
    <row r="126" spans="1:12" ht="15" customHeight="1">
      <c r="A126" s="81"/>
      <c r="B126" s="87" t="s">
        <v>248</v>
      </c>
      <c r="C126" s="82"/>
      <c r="D126" s="83"/>
      <c r="E126" s="83" t="s">
        <v>366</v>
      </c>
      <c r="F126" s="83"/>
      <c r="G126" s="83"/>
      <c r="H126" s="83"/>
      <c r="I126" s="84"/>
      <c r="J126" s="88">
        <v>420</v>
      </c>
      <c r="K126" s="93" t="s">
        <v>10</v>
      </c>
      <c r="L126" s="24"/>
    </row>
    <row r="127" spans="1:12" ht="15" customHeight="1">
      <c r="A127" s="81"/>
      <c r="B127" s="87" t="s">
        <v>262</v>
      </c>
      <c r="C127" s="82"/>
      <c r="D127" s="83"/>
      <c r="E127" s="83" t="s">
        <v>367</v>
      </c>
      <c r="F127" s="83"/>
      <c r="G127" s="83"/>
      <c r="H127" s="83"/>
      <c r="I127" s="84"/>
      <c r="J127" s="88">
        <v>26.4</v>
      </c>
      <c r="K127" s="93" t="s">
        <v>10</v>
      </c>
      <c r="L127" s="24"/>
    </row>
    <row r="128" spans="1:12" ht="15" customHeight="1">
      <c r="A128" s="81"/>
      <c r="B128" s="87" t="s">
        <v>248</v>
      </c>
      <c r="C128" s="82"/>
      <c r="D128" s="83"/>
      <c r="E128" s="83" t="s">
        <v>267</v>
      </c>
      <c r="F128" s="83"/>
      <c r="G128" s="83"/>
      <c r="H128" s="83"/>
      <c r="I128" s="84"/>
      <c r="J128" s="88">
        <v>400</v>
      </c>
      <c r="K128" s="93" t="s">
        <v>10</v>
      </c>
      <c r="L128" s="24"/>
    </row>
    <row r="129" spans="1:12" ht="15" customHeight="1">
      <c r="A129" s="81"/>
      <c r="B129" s="83" t="s">
        <v>356</v>
      </c>
      <c r="C129" s="82"/>
      <c r="D129" s="83"/>
      <c r="E129" s="83" t="s">
        <v>358</v>
      </c>
      <c r="F129" s="83"/>
      <c r="G129" s="83"/>
      <c r="H129" s="83"/>
      <c r="I129" s="84"/>
      <c r="J129" s="88">
        <v>153.93</v>
      </c>
      <c r="K129" s="93" t="s">
        <v>10</v>
      </c>
      <c r="L129" s="24"/>
    </row>
    <row r="130" spans="1:12" ht="15" customHeight="1">
      <c r="A130" s="81"/>
      <c r="B130" s="87" t="s">
        <v>369</v>
      </c>
      <c r="C130" s="82"/>
      <c r="D130" s="83"/>
      <c r="E130" s="83" t="s">
        <v>368</v>
      </c>
      <c r="F130" s="83"/>
      <c r="G130" s="83"/>
      <c r="H130" s="83"/>
      <c r="I130" s="84"/>
      <c r="J130" s="88">
        <v>18.690000000000001</v>
      </c>
      <c r="K130" s="93" t="s">
        <v>10</v>
      </c>
      <c r="L130" s="24"/>
    </row>
    <row r="131" spans="1:12" ht="15" customHeight="1">
      <c r="A131" s="81"/>
      <c r="B131" s="87" t="s">
        <v>270</v>
      </c>
      <c r="C131" s="82"/>
      <c r="D131" s="83"/>
      <c r="E131" s="83" t="s">
        <v>267</v>
      </c>
      <c r="F131" s="83"/>
      <c r="G131" s="83"/>
      <c r="H131" s="83"/>
      <c r="I131" s="84"/>
      <c r="J131" s="88">
        <v>400</v>
      </c>
      <c r="K131" s="93" t="s">
        <v>10</v>
      </c>
      <c r="L131" s="24"/>
    </row>
    <row r="132" spans="1:12" ht="15" customHeight="1">
      <c r="A132" s="81"/>
      <c r="B132" s="87" t="s">
        <v>369</v>
      </c>
      <c r="C132" s="82"/>
      <c r="D132" s="83"/>
      <c r="E132" s="83" t="s">
        <v>367</v>
      </c>
      <c r="F132" s="83"/>
      <c r="G132" s="83"/>
      <c r="H132" s="83"/>
      <c r="I132" s="84"/>
      <c r="J132" s="88">
        <v>26.4</v>
      </c>
      <c r="K132" s="93" t="s">
        <v>10</v>
      </c>
      <c r="L132" s="24"/>
    </row>
    <row r="133" spans="1:12" ht="15" customHeight="1">
      <c r="A133" s="81"/>
      <c r="B133" s="87" t="s">
        <v>265</v>
      </c>
      <c r="C133" s="82"/>
      <c r="D133" s="83"/>
      <c r="E133" s="83" t="s">
        <v>267</v>
      </c>
      <c r="F133" s="83"/>
      <c r="G133" s="83"/>
      <c r="H133" s="83"/>
      <c r="I133" s="84"/>
      <c r="J133" s="88">
        <v>400</v>
      </c>
      <c r="K133" s="93" t="s">
        <v>10</v>
      </c>
      <c r="L133" s="24"/>
    </row>
    <row r="134" spans="1:12" ht="15" customHeight="1">
      <c r="A134" s="81"/>
      <c r="B134" s="87" t="s">
        <v>369</v>
      </c>
      <c r="C134" s="82"/>
      <c r="D134" s="83"/>
      <c r="E134" s="83" t="s">
        <v>367</v>
      </c>
      <c r="F134" s="83"/>
      <c r="G134" s="83"/>
      <c r="H134" s="83"/>
      <c r="I134" s="84"/>
      <c r="J134" s="88">
        <v>26.4</v>
      </c>
      <c r="K134" s="93" t="s">
        <v>10</v>
      </c>
      <c r="L134" s="24"/>
    </row>
    <row r="135" spans="1:12" ht="15" customHeight="1">
      <c r="A135" s="81"/>
      <c r="B135" s="87" t="s">
        <v>370</v>
      </c>
      <c r="C135" s="82"/>
      <c r="D135" s="83"/>
      <c r="E135" s="83" t="s">
        <v>359</v>
      </c>
      <c r="F135" s="83"/>
      <c r="G135" s="83"/>
      <c r="H135" s="83"/>
      <c r="I135" s="84"/>
      <c r="J135" s="88">
        <v>119</v>
      </c>
      <c r="K135" s="93" t="s">
        <v>10</v>
      </c>
      <c r="L135" s="24"/>
    </row>
    <row r="136" spans="1:12" ht="15" customHeight="1">
      <c r="A136" s="81"/>
      <c r="B136" s="87" t="s">
        <v>369</v>
      </c>
      <c r="C136" s="82"/>
      <c r="D136" s="83"/>
      <c r="E136" s="83" t="s">
        <v>373</v>
      </c>
      <c r="F136" s="83"/>
      <c r="G136" s="83"/>
      <c r="H136" s="83"/>
      <c r="I136" s="84"/>
      <c r="J136" s="88">
        <v>15.84</v>
      </c>
      <c r="K136" s="93" t="s">
        <v>10</v>
      </c>
      <c r="L136" s="24"/>
    </row>
    <row r="137" spans="1:12" ht="15" customHeight="1">
      <c r="A137" s="81"/>
      <c r="B137" s="83" t="s">
        <v>269</v>
      </c>
      <c r="C137" s="82"/>
      <c r="D137" s="83"/>
      <c r="E137" s="83" t="s">
        <v>373</v>
      </c>
      <c r="F137" s="83"/>
      <c r="G137" s="83"/>
      <c r="H137" s="83"/>
      <c r="I137" s="84"/>
      <c r="J137" s="88">
        <v>19.8</v>
      </c>
      <c r="K137" s="93" t="s">
        <v>10</v>
      </c>
      <c r="L137" s="24"/>
    </row>
    <row r="138" spans="1:12" ht="15" customHeight="1">
      <c r="A138" s="81"/>
      <c r="B138" s="87" t="s">
        <v>241</v>
      </c>
      <c r="C138" s="82"/>
      <c r="D138" s="83"/>
      <c r="E138" s="83" t="s">
        <v>268</v>
      </c>
      <c r="F138" s="83"/>
      <c r="G138" s="83"/>
      <c r="H138" s="83"/>
      <c r="I138" s="84"/>
      <c r="J138" s="88">
        <v>200</v>
      </c>
      <c r="K138" s="93" t="s">
        <v>10</v>
      </c>
      <c r="L138" s="24"/>
    </row>
    <row r="139" spans="1:12" ht="15" customHeight="1">
      <c r="A139" s="81"/>
      <c r="B139" s="87" t="s">
        <v>356</v>
      </c>
      <c r="C139" s="82"/>
      <c r="D139" s="83"/>
      <c r="E139" s="83" t="s">
        <v>373</v>
      </c>
      <c r="F139" s="83"/>
      <c r="G139" s="83"/>
      <c r="H139" s="83"/>
      <c r="I139" s="84"/>
      <c r="J139" s="88">
        <v>19.8</v>
      </c>
      <c r="K139" s="93" t="s">
        <v>10</v>
      </c>
      <c r="L139" s="24"/>
    </row>
    <row r="140" spans="1:12" ht="15" customHeight="1">
      <c r="A140" s="81"/>
      <c r="B140" s="87" t="s">
        <v>248</v>
      </c>
      <c r="C140" s="82"/>
      <c r="D140" s="83"/>
      <c r="E140" s="83" t="s">
        <v>360</v>
      </c>
      <c r="F140" s="83"/>
      <c r="G140" s="83"/>
      <c r="H140" s="83"/>
      <c r="I140" s="84"/>
      <c r="J140" s="88">
        <v>200</v>
      </c>
      <c r="K140" s="93" t="s">
        <v>10</v>
      </c>
      <c r="L140" s="24"/>
    </row>
    <row r="141" spans="1:12" ht="15" customHeight="1">
      <c r="A141" s="81"/>
      <c r="B141" s="87" t="s">
        <v>371</v>
      </c>
      <c r="C141" s="82"/>
      <c r="D141" s="83"/>
      <c r="E141" s="83" t="s">
        <v>374</v>
      </c>
      <c r="F141" s="83"/>
      <c r="G141" s="83"/>
      <c r="H141" s="83"/>
      <c r="I141" s="84"/>
      <c r="J141" s="88">
        <v>11.55</v>
      </c>
      <c r="K141" s="93" t="s">
        <v>10</v>
      </c>
      <c r="L141" s="24"/>
    </row>
    <row r="142" spans="1:12" ht="15" customHeight="1">
      <c r="A142" s="81"/>
      <c r="B142" s="87" t="s">
        <v>248</v>
      </c>
      <c r="C142" s="82"/>
      <c r="D142" s="83"/>
      <c r="E142" s="83" t="s">
        <v>363</v>
      </c>
      <c r="F142" s="83"/>
      <c r="G142" s="83"/>
      <c r="H142" s="83"/>
      <c r="I142" s="84"/>
      <c r="J142" s="88">
        <v>73.5</v>
      </c>
      <c r="K142" s="93" t="s">
        <v>10</v>
      </c>
      <c r="L142" s="24"/>
    </row>
    <row r="143" spans="1:12" ht="15" customHeight="1">
      <c r="A143" s="81"/>
      <c r="B143" s="87" t="s">
        <v>372</v>
      </c>
      <c r="C143" s="82"/>
      <c r="D143" s="83"/>
      <c r="E143" s="83" t="s">
        <v>375</v>
      </c>
      <c r="F143" s="83"/>
      <c r="G143" s="83"/>
      <c r="H143" s="83"/>
      <c r="I143" s="84"/>
      <c r="J143" s="88">
        <v>13.86</v>
      </c>
      <c r="K143" s="93" t="s">
        <v>10</v>
      </c>
      <c r="L143" s="24"/>
    </row>
    <row r="144" spans="1:12" ht="15" customHeight="1">
      <c r="A144" s="81"/>
      <c r="B144" s="87"/>
      <c r="C144" s="82"/>
      <c r="D144" s="83"/>
      <c r="E144" s="83"/>
      <c r="F144" s="83"/>
      <c r="G144" s="83"/>
      <c r="H144" s="83"/>
      <c r="I144" s="84"/>
      <c r="J144" s="85">
        <f>SUM(J125:J143)</f>
        <v>2572.2300000000009</v>
      </c>
      <c r="K144" s="86" t="s">
        <v>10</v>
      </c>
      <c r="L144" s="24"/>
    </row>
    <row r="145" spans="1:12" ht="15" customHeight="1">
      <c r="A145" s="11"/>
      <c r="B145" s="60"/>
      <c r="C145" s="53"/>
      <c r="D145" s="15"/>
      <c r="E145" s="15"/>
      <c r="F145" s="15"/>
      <c r="G145" s="15"/>
      <c r="H145" s="15"/>
      <c r="I145" s="6"/>
      <c r="J145" s="18"/>
      <c r="K145" s="16"/>
      <c r="L145" s="24"/>
    </row>
    <row r="146" spans="1:12" ht="15" customHeight="1">
      <c r="A146" s="99">
        <v>4</v>
      </c>
      <c r="B146" s="82" t="s">
        <v>376</v>
      </c>
      <c r="C146" s="100"/>
      <c r="D146" s="116"/>
      <c r="E146" s="102"/>
      <c r="F146" s="103"/>
      <c r="G146" s="104"/>
      <c r="H146" s="105"/>
      <c r="I146" s="106"/>
      <c r="J146" s="107"/>
      <c r="K146" s="117"/>
      <c r="L146" s="24"/>
    </row>
    <row r="147" spans="1:12" ht="15" customHeight="1">
      <c r="A147" s="100"/>
      <c r="B147" s="100" t="s">
        <v>377</v>
      </c>
      <c r="C147" s="100"/>
      <c r="D147" s="116"/>
      <c r="E147" s="102"/>
      <c r="F147" s="103"/>
      <c r="G147" s="104"/>
      <c r="H147" s="105"/>
      <c r="I147" s="106"/>
      <c r="J147" s="107"/>
      <c r="K147" s="117"/>
      <c r="L147" s="24"/>
    </row>
    <row r="148" spans="1:12" ht="15" customHeight="1">
      <c r="A148" s="11"/>
      <c r="B148" s="60"/>
      <c r="C148" s="53"/>
      <c r="D148" s="15"/>
      <c r="E148" s="15" t="s">
        <v>378</v>
      </c>
      <c r="F148" s="15"/>
      <c r="G148" s="15"/>
      <c r="H148" s="15"/>
      <c r="I148" s="6"/>
      <c r="J148" s="18">
        <v>126</v>
      </c>
      <c r="K148" s="16" t="s">
        <v>10</v>
      </c>
      <c r="L148" s="24"/>
    </row>
    <row r="149" spans="1:12" ht="15" customHeight="1">
      <c r="A149" s="11"/>
      <c r="B149" s="60"/>
      <c r="C149" s="53"/>
      <c r="D149" s="15"/>
      <c r="E149" s="15" t="s">
        <v>362</v>
      </c>
      <c r="F149" s="15"/>
      <c r="G149" s="15"/>
      <c r="H149" s="15"/>
      <c r="I149" s="6"/>
      <c r="J149" s="18">
        <v>70</v>
      </c>
      <c r="K149" s="16" t="s">
        <v>10</v>
      </c>
      <c r="L149" s="24"/>
    </row>
    <row r="150" spans="1:12" ht="15" customHeight="1">
      <c r="A150" s="63"/>
      <c r="B150" s="60"/>
      <c r="C150" s="61"/>
      <c r="D150" s="69"/>
      <c r="E150" s="58"/>
      <c r="F150" s="64"/>
      <c r="G150" s="67"/>
      <c r="H150" s="58"/>
      <c r="I150" s="67"/>
      <c r="J150" s="52">
        <v>196</v>
      </c>
      <c r="K150" s="56" t="s">
        <v>10</v>
      </c>
      <c r="L150" s="24"/>
    </row>
    <row r="151" spans="1:12" ht="15" customHeight="1">
      <c r="A151" s="63"/>
      <c r="B151" s="60"/>
      <c r="C151" s="61"/>
      <c r="D151" s="69"/>
      <c r="E151" s="58"/>
      <c r="F151" s="64"/>
      <c r="G151" s="67"/>
      <c r="H151" s="58"/>
      <c r="I151" s="67"/>
      <c r="J151" s="64"/>
      <c r="K151" s="58"/>
      <c r="L151" s="24"/>
    </row>
    <row r="152" spans="1:12" ht="15" customHeight="1">
      <c r="A152" s="99">
        <v>5</v>
      </c>
      <c r="B152" s="118" t="s">
        <v>264</v>
      </c>
      <c r="C152" s="119"/>
      <c r="D152" s="120"/>
      <c r="E152" s="121"/>
      <c r="F152" s="103"/>
      <c r="G152" s="122"/>
      <c r="H152" s="105"/>
      <c r="I152" s="106"/>
      <c r="J152" s="107"/>
      <c r="K152" s="117"/>
      <c r="L152" s="24"/>
    </row>
    <row r="153" spans="1:12" ht="15" customHeight="1">
      <c r="A153" s="81"/>
      <c r="B153" s="83" t="s">
        <v>379</v>
      </c>
      <c r="C153" s="109"/>
      <c r="D153" s="110"/>
      <c r="E153" s="110" t="s">
        <v>382</v>
      </c>
      <c r="F153" s="110"/>
      <c r="G153" s="110"/>
      <c r="H153" s="110"/>
      <c r="I153" s="111"/>
      <c r="J153" s="112">
        <v>738</v>
      </c>
      <c r="K153" s="113" t="s">
        <v>10</v>
      </c>
      <c r="L153" s="24"/>
    </row>
    <row r="154" spans="1:12" ht="15" customHeight="1">
      <c r="A154" s="81"/>
      <c r="B154" s="87" t="s">
        <v>380</v>
      </c>
      <c r="C154" s="109"/>
      <c r="D154" s="110"/>
      <c r="E154" s="110" t="s">
        <v>317</v>
      </c>
      <c r="F154" s="110"/>
      <c r="G154" s="110"/>
      <c r="H154" s="110"/>
      <c r="I154" s="111"/>
      <c r="J154" s="112">
        <v>720</v>
      </c>
      <c r="K154" s="113" t="s">
        <v>10</v>
      </c>
      <c r="L154" s="24"/>
    </row>
    <row r="155" spans="1:12" ht="15" customHeight="1">
      <c r="A155" s="81"/>
      <c r="B155" s="110" t="s">
        <v>266</v>
      </c>
      <c r="C155" s="110"/>
      <c r="D155" s="110"/>
      <c r="E155" s="110" t="s">
        <v>383</v>
      </c>
      <c r="F155" s="110"/>
      <c r="G155" s="110"/>
      <c r="H155" s="110"/>
      <c r="I155" s="111"/>
      <c r="J155" s="112">
        <v>540</v>
      </c>
      <c r="K155" s="113" t="s">
        <v>10</v>
      </c>
      <c r="L155" s="24"/>
    </row>
    <row r="156" spans="1:12" ht="15" customHeight="1">
      <c r="A156" s="81"/>
      <c r="B156" s="110" t="s">
        <v>381</v>
      </c>
      <c r="C156" s="110"/>
      <c r="D156" s="110"/>
      <c r="E156" s="110" t="s">
        <v>317</v>
      </c>
      <c r="F156" s="110"/>
      <c r="G156" s="110"/>
      <c r="H156" s="110"/>
      <c r="I156" s="111"/>
      <c r="J156" s="112">
        <v>720</v>
      </c>
      <c r="K156" s="113" t="s">
        <v>10</v>
      </c>
      <c r="L156" s="24"/>
    </row>
    <row r="157" spans="1:12" ht="15" customHeight="1">
      <c r="A157" s="81"/>
      <c r="B157" s="44"/>
      <c r="C157" s="109"/>
      <c r="D157" s="110"/>
      <c r="E157" s="110"/>
      <c r="F157" s="110"/>
      <c r="G157" s="110"/>
      <c r="H157" s="110"/>
      <c r="I157" s="111"/>
      <c r="J157" s="114">
        <f>SUM(J153:J156)</f>
        <v>2718</v>
      </c>
      <c r="K157" s="115" t="s">
        <v>10</v>
      </c>
      <c r="L157" s="24"/>
    </row>
    <row r="158" spans="1:12" ht="15" customHeight="1">
      <c r="A158" s="11"/>
      <c r="B158" s="44"/>
      <c r="C158" s="53"/>
      <c r="D158" s="15"/>
      <c r="E158" s="15"/>
      <c r="F158" s="15"/>
      <c r="G158" s="15"/>
      <c r="H158" s="15"/>
      <c r="I158" s="6"/>
      <c r="J158" s="72"/>
      <c r="K158" s="16"/>
      <c r="L158" s="24"/>
    </row>
    <row r="159" spans="1:12" ht="15" customHeight="1">
      <c r="A159" s="11"/>
      <c r="B159" s="44" t="s">
        <v>79</v>
      </c>
      <c r="C159" s="53"/>
      <c r="D159" s="15"/>
      <c r="E159" s="15"/>
      <c r="F159" s="15"/>
      <c r="G159" s="15"/>
      <c r="H159" s="15"/>
      <c r="I159" s="6"/>
      <c r="J159" s="72"/>
      <c r="K159" s="16"/>
      <c r="L159" s="24"/>
    </row>
    <row r="160" spans="1:12" ht="15" customHeight="1">
      <c r="A160" s="81"/>
      <c r="B160" s="87" t="s">
        <v>170</v>
      </c>
      <c r="C160" s="109"/>
      <c r="D160" s="110"/>
      <c r="E160" s="110" t="s">
        <v>384</v>
      </c>
      <c r="F160" s="110"/>
      <c r="G160" s="110"/>
      <c r="H160" s="110"/>
      <c r="I160" s="111"/>
      <c r="J160" s="112">
        <v>52.5</v>
      </c>
      <c r="K160" s="113" t="s">
        <v>10</v>
      </c>
      <c r="L160" s="24"/>
    </row>
    <row r="161" spans="1:19" ht="15" customHeight="1">
      <c r="A161" s="81"/>
      <c r="B161" s="87" t="s">
        <v>170</v>
      </c>
      <c r="C161" s="109"/>
      <c r="D161" s="110"/>
      <c r="E161" s="110" t="s">
        <v>251</v>
      </c>
      <c r="F161" s="110"/>
      <c r="G161" s="110"/>
      <c r="H161" s="110"/>
      <c r="I161" s="111"/>
      <c r="J161" s="112">
        <v>49</v>
      </c>
      <c r="K161" s="113" t="s">
        <v>10</v>
      </c>
      <c r="L161" s="24"/>
    </row>
    <row r="162" spans="1:19" ht="15" customHeight="1">
      <c r="A162" s="81"/>
      <c r="B162" s="87" t="s">
        <v>170</v>
      </c>
      <c r="C162" s="109"/>
      <c r="D162" s="110"/>
      <c r="E162" s="110" t="s">
        <v>385</v>
      </c>
      <c r="F162" s="110"/>
      <c r="G162" s="110"/>
      <c r="H162" s="110"/>
      <c r="I162" s="111"/>
      <c r="J162" s="112">
        <v>16.25</v>
      </c>
      <c r="K162" s="113" t="s">
        <v>10</v>
      </c>
      <c r="L162" s="24"/>
    </row>
    <row r="163" spans="1:19" ht="15" customHeight="1">
      <c r="A163" s="81"/>
      <c r="B163" s="87" t="s">
        <v>155</v>
      </c>
      <c r="C163" s="109"/>
      <c r="D163" s="110"/>
      <c r="E163" s="110" t="s">
        <v>256</v>
      </c>
      <c r="F163" s="110"/>
      <c r="G163" s="110"/>
      <c r="H163" s="110"/>
      <c r="I163" s="111"/>
      <c r="J163" s="112">
        <v>12</v>
      </c>
      <c r="K163" s="113" t="s">
        <v>10</v>
      </c>
      <c r="L163" s="24"/>
    </row>
    <row r="164" spans="1:19" ht="15" customHeight="1">
      <c r="A164" s="81"/>
      <c r="B164" s="87" t="s">
        <v>155</v>
      </c>
      <c r="C164" s="109"/>
      <c r="D164" s="110"/>
      <c r="E164" s="110" t="s">
        <v>240</v>
      </c>
      <c r="F164" s="110"/>
      <c r="G164" s="110"/>
      <c r="H164" s="110"/>
      <c r="I164" s="111"/>
      <c r="J164" s="112">
        <v>56</v>
      </c>
      <c r="K164" s="113" t="s">
        <v>10</v>
      </c>
      <c r="L164" s="24"/>
    </row>
    <row r="165" spans="1:19" ht="15" customHeight="1">
      <c r="A165" s="81"/>
      <c r="B165" s="44"/>
      <c r="C165" s="109"/>
      <c r="D165" s="110"/>
      <c r="E165" s="110"/>
      <c r="F165" s="110"/>
      <c r="G165" s="110"/>
      <c r="H165" s="110"/>
      <c r="I165" s="111"/>
      <c r="J165" s="112">
        <f>SUM(J160:J164)</f>
        <v>185.75</v>
      </c>
      <c r="K165" s="113" t="s">
        <v>10</v>
      </c>
      <c r="L165" s="24"/>
    </row>
    <row r="166" spans="1:19" ht="15" customHeight="1">
      <c r="A166" s="11"/>
      <c r="B166" s="44"/>
      <c r="C166" s="53"/>
      <c r="D166" s="15"/>
      <c r="E166" s="15"/>
      <c r="F166" s="15"/>
      <c r="G166" s="15"/>
      <c r="H166" s="15"/>
      <c r="I166" s="6"/>
      <c r="J166" s="72"/>
      <c r="K166" s="16"/>
      <c r="L166"/>
      <c r="M166"/>
      <c r="N166"/>
      <c r="O166"/>
      <c r="P166"/>
      <c r="Q166"/>
      <c r="R166"/>
      <c r="S166"/>
    </row>
    <row r="167" spans="1:19" ht="15" customHeight="1">
      <c r="A167" s="11"/>
      <c r="B167" s="44"/>
      <c r="C167" s="53"/>
      <c r="D167" s="15"/>
      <c r="E167" s="15"/>
      <c r="F167" s="15"/>
      <c r="G167" s="15"/>
      <c r="H167" s="15"/>
      <c r="I167" s="6"/>
      <c r="J167" s="112">
        <f>J157-J165</f>
        <v>2532.25</v>
      </c>
      <c r="K167" s="113" t="s">
        <v>10</v>
      </c>
      <c r="L167"/>
      <c r="M167"/>
      <c r="N167"/>
      <c r="O167"/>
      <c r="P167"/>
      <c r="Q167"/>
      <c r="R167"/>
      <c r="S167"/>
    </row>
    <row r="168" spans="1:19" ht="15" customHeight="1">
      <c r="A168" s="11"/>
      <c r="B168" s="44"/>
      <c r="C168" s="53"/>
      <c r="D168" s="15"/>
      <c r="E168" s="15"/>
      <c r="F168" s="15"/>
      <c r="G168" s="15"/>
      <c r="H168" s="15"/>
      <c r="I168" s="6"/>
      <c r="J168" s="72"/>
      <c r="K168" s="16"/>
      <c r="L168"/>
      <c r="M168"/>
      <c r="N168"/>
      <c r="O168"/>
      <c r="P168"/>
      <c r="Q168"/>
      <c r="R168"/>
      <c r="S168"/>
    </row>
    <row r="169" spans="1:19" ht="15" customHeight="1">
      <c r="A169" s="81">
        <v>6</v>
      </c>
      <c r="B169" s="87" t="s">
        <v>271</v>
      </c>
      <c r="C169" s="82"/>
      <c r="D169" s="83"/>
      <c r="E169" s="83"/>
      <c r="F169" s="83"/>
      <c r="G169" s="83"/>
      <c r="H169" s="83"/>
      <c r="I169" s="84"/>
      <c r="J169" s="85"/>
      <c r="K169" s="86"/>
      <c r="L169"/>
      <c r="M169"/>
      <c r="N169"/>
      <c r="O169"/>
      <c r="P169"/>
      <c r="Q169"/>
      <c r="R169"/>
      <c r="S169"/>
    </row>
    <row r="170" spans="1:19" ht="15" customHeight="1">
      <c r="A170" s="81"/>
      <c r="B170" s="44"/>
      <c r="C170" s="82"/>
      <c r="D170" s="83"/>
      <c r="E170" s="83" t="s">
        <v>386</v>
      </c>
      <c r="F170" s="83"/>
      <c r="G170" s="83"/>
      <c r="H170" s="83"/>
      <c r="I170" s="84"/>
      <c r="J170" s="88">
        <f>1*170*25</f>
        <v>4250</v>
      </c>
      <c r="K170" s="93" t="s">
        <v>10</v>
      </c>
      <c r="L170"/>
      <c r="M170"/>
      <c r="N170"/>
      <c r="O170"/>
      <c r="P170"/>
      <c r="Q170"/>
      <c r="R170"/>
      <c r="S170"/>
    </row>
    <row r="171" spans="1:19" ht="15" customHeight="1">
      <c r="A171" s="81"/>
      <c r="B171" s="44"/>
      <c r="C171" s="82"/>
      <c r="D171" s="83"/>
      <c r="E171" s="83"/>
      <c r="F171" s="83"/>
      <c r="G171" s="83"/>
      <c r="H171" s="83"/>
      <c r="I171" s="84"/>
      <c r="J171" s="85">
        <f>SUM(J170:J170)</f>
        <v>4250</v>
      </c>
      <c r="K171" s="86" t="s">
        <v>10</v>
      </c>
      <c r="L171"/>
      <c r="M171"/>
      <c r="N171"/>
      <c r="O171"/>
      <c r="P171"/>
      <c r="Q171"/>
      <c r="R171"/>
      <c r="S171"/>
    </row>
    <row r="172" spans="1:19" ht="15" customHeight="1">
      <c r="A172" s="11"/>
      <c r="B172" s="44"/>
      <c r="C172" s="53"/>
      <c r="D172" s="15"/>
      <c r="E172" s="15"/>
      <c r="F172" s="15"/>
      <c r="G172" s="15"/>
      <c r="H172" s="15"/>
      <c r="I172" s="6"/>
      <c r="J172" s="72"/>
      <c r="K172" s="16"/>
      <c r="L172"/>
      <c r="M172"/>
      <c r="N172"/>
      <c r="O172"/>
      <c r="P172"/>
      <c r="Q172"/>
      <c r="R172"/>
      <c r="S172"/>
    </row>
    <row r="173" spans="1:19" ht="15" customHeight="1">
      <c r="A173" s="11">
        <v>7</v>
      </c>
      <c r="B173" s="87" t="s">
        <v>387</v>
      </c>
      <c r="C173" s="53"/>
      <c r="D173" s="15"/>
      <c r="E173" s="15"/>
      <c r="F173" s="15"/>
      <c r="G173" s="15"/>
      <c r="H173" s="15"/>
      <c r="I173" s="6"/>
      <c r="J173" s="72"/>
      <c r="K173" s="16"/>
      <c r="L173"/>
      <c r="M173"/>
      <c r="N173"/>
      <c r="O173"/>
      <c r="P173"/>
      <c r="Q173"/>
      <c r="R173"/>
      <c r="S173"/>
    </row>
    <row r="174" spans="1:19" ht="15" customHeight="1">
      <c r="A174" s="11"/>
      <c r="B174" s="44"/>
      <c r="C174" s="53"/>
      <c r="D174" s="15"/>
      <c r="E174" s="15" t="s">
        <v>388</v>
      </c>
      <c r="F174" s="15"/>
      <c r="G174" s="15"/>
      <c r="H174" s="15"/>
      <c r="I174" s="6"/>
      <c r="J174" s="72">
        <v>4</v>
      </c>
      <c r="K174" s="16" t="s">
        <v>3</v>
      </c>
      <c r="L174"/>
      <c r="M174"/>
      <c r="N174"/>
      <c r="O174"/>
      <c r="P174"/>
      <c r="Q174"/>
      <c r="R174"/>
      <c r="S174"/>
    </row>
    <row r="175" spans="1:19" ht="15" customHeight="1">
      <c r="A175" s="11"/>
      <c r="B175" s="44"/>
      <c r="C175" s="53"/>
      <c r="D175" s="15"/>
      <c r="E175" s="15"/>
      <c r="F175" s="15"/>
      <c r="G175" s="15"/>
      <c r="H175" s="15"/>
      <c r="I175" s="6"/>
      <c r="J175" s="72"/>
      <c r="K175" s="16"/>
      <c r="L175"/>
      <c r="M175"/>
      <c r="N175"/>
      <c r="O175"/>
      <c r="P175"/>
      <c r="Q175"/>
      <c r="R175"/>
      <c r="S175"/>
    </row>
    <row r="176" spans="1:19" ht="15" customHeight="1">
      <c r="A176" s="11"/>
      <c r="B176" s="44"/>
      <c r="C176" s="53"/>
      <c r="D176" s="15"/>
      <c r="E176" s="15"/>
      <c r="F176" s="15"/>
      <c r="G176" s="15"/>
      <c r="H176" s="15"/>
      <c r="I176" s="6"/>
      <c r="J176" s="72"/>
      <c r="K176" s="16"/>
      <c r="L176"/>
      <c r="M176"/>
      <c r="N176"/>
      <c r="O176"/>
      <c r="P176"/>
      <c r="Q176"/>
      <c r="R176"/>
      <c r="S176"/>
    </row>
    <row r="177" spans="1:19" ht="15" customHeight="1">
      <c r="A177" s="11"/>
      <c r="B177" s="73" t="s">
        <v>198</v>
      </c>
      <c r="C177" s="15"/>
      <c r="D177" s="15"/>
      <c r="E177" s="15"/>
      <c r="F177" s="15"/>
      <c r="G177" s="15"/>
      <c r="H177" s="15"/>
      <c r="I177" s="6"/>
      <c r="J177" s="28"/>
      <c r="K177" s="29"/>
      <c r="L177"/>
      <c r="M177"/>
      <c r="N177"/>
      <c r="O177"/>
      <c r="P177"/>
      <c r="Q177"/>
      <c r="R177"/>
      <c r="S177"/>
    </row>
    <row r="178" spans="1:19" ht="15" customHeight="1">
      <c r="A178" s="96">
        <v>1</v>
      </c>
      <c r="B178" s="110" t="s">
        <v>200</v>
      </c>
      <c r="C178" s="110"/>
      <c r="D178" s="110"/>
      <c r="E178" s="110"/>
      <c r="F178" s="110"/>
      <c r="G178" s="110"/>
      <c r="H178" s="110"/>
      <c r="I178" s="111"/>
      <c r="J178" s="112"/>
      <c r="K178" s="113"/>
      <c r="L178"/>
      <c r="M178"/>
      <c r="N178"/>
      <c r="O178"/>
      <c r="P178"/>
      <c r="Q178"/>
      <c r="R178"/>
      <c r="S178"/>
    </row>
    <row r="179" spans="1:19" ht="15" customHeight="1">
      <c r="A179" s="96"/>
      <c r="B179" s="110"/>
      <c r="C179" s="110"/>
      <c r="D179" s="110"/>
      <c r="E179" s="110" t="s">
        <v>226</v>
      </c>
      <c r="F179" s="110"/>
      <c r="G179" s="110"/>
      <c r="H179" s="110"/>
      <c r="I179" s="111"/>
      <c r="J179" s="123">
        <v>1</v>
      </c>
      <c r="K179" s="124" t="s">
        <v>3</v>
      </c>
      <c r="L179"/>
      <c r="M179"/>
      <c r="N179"/>
      <c r="O179"/>
      <c r="P179"/>
      <c r="Q179"/>
      <c r="R179"/>
      <c r="S179"/>
    </row>
    <row r="180" spans="1:19" ht="15" customHeight="1">
      <c r="A180" s="96"/>
      <c r="B180" s="87"/>
      <c r="C180" s="82"/>
      <c r="D180" s="83"/>
      <c r="E180" s="83"/>
      <c r="F180" s="83"/>
      <c r="G180" s="83"/>
      <c r="H180" s="83"/>
      <c r="I180" s="84"/>
      <c r="J180" s="125"/>
      <c r="K180" s="93"/>
      <c r="L180"/>
      <c r="M180"/>
      <c r="N180"/>
      <c r="O180"/>
      <c r="P180"/>
      <c r="Q180"/>
      <c r="R180"/>
      <c r="S180"/>
    </row>
    <row r="181" spans="1:19" ht="15" customHeight="1">
      <c r="A181" s="96">
        <v>2</v>
      </c>
      <c r="B181" s="110" t="s">
        <v>201</v>
      </c>
      <c r="C181" s="110"/>
      <c r="D181" s="110"/>
      <c r="E181" s="110"/>
      <c r="F181" s="110"/>
      <c r="G181" s="110"/>
      <c r="H181" s="110"/>
      <c r="I181" s="111"/>
      <c r="J181" s="112"/>
      <c r="K181" s="113"/>
      <c r="L181" s="43"/>
      <c r="M181"/>
      <c r="N181"/>
      <c r="O181"/>
      <c r="P181"/>
      <c r="Q181"/>
      <c r="R181"/>
      <c r="S181"/>
    </row>
    <row r="182" spans="1:19" ht="15" customHeight="1">
      <c r="A182" s="96"/>
      <c r="B182" s="110"/>
      <c r="C182" s="110"/>
      <c r="D182" s="110"/>
      <c r="E182" s="110" t="s">
        <v>226</v>
      </c>
      <c r="F182" s="110"/>
      <c r="G182" s="110"/>
      <c r="H182" s="110"/>
      <c r="I182" s="111"/>
      <c r="J182" s="123">
        <v>1</v>
      </c>
      <c r="K182" s="124" t="s">
        <v>3</v>
      </c>
      <c r="L182"/>
      <c r="M182"/>
      <c r="N182"/>
      <c r="O182"/>
      <c r="P182"/>
      <c r="Q182"/>
      <c r="R182"/>
      <c r="S182"/>
    </row>
    <row r="183" spans="1:19" ht="15" customHeight="1">
      <c r="A183" s="96"/>
      <c r="B183" s="110"/>
      <c r="C183" s="110"/>
      <c r="D183" s="110"/>
      <c r="E183" s="110"/>
      <c r="F183" s="110"/>
      <c r="G183" s="110"/>
      <c r="H183" s="110"/>
      <c r="I183" s="111"/>
      <c r="J183" s="123"/>
      <c r="K183" s="124"/>
      <c r="L183"/>
      <c r="M183"/>
      <c r="N183"/>
      <c r="O183"/>
      <c r="P183"/>
      <c r="Q183"/>
      <c r="R183"/>
      <c r="S183"/>
    </row>
    <row r="184" spans="1:19" ht="15" customHeight="1">
      <c r="A184" s="96">
        <v>3</v>
      </c>
      <c r="B184" s="110" t="s">
        <v>202</v>
      </c>
      <c r="C184" s="110"/>
      <c r="D184" s="110"/>
      <c r="E184" s="110"/>
      <c r="F184" s="110"/>
      <c r="G184" s="110"/>
      <c r="H184" s="110"/>
      <c r="I184" s="111"/>
      <c r="J184" s="112"/>
      <c r="K184" s="113"/>
      <c r="L184"/>
      <c r="M184"/>
      <c r="N184"/>
      <c r="O184"/>
      <c r="P184"/>
      <c r="Q184"/>
      <c r="R184"/>
      <c r="S184"/>
    </row>
    <row r="185" spans="1:19" ht="15" customHeight="1">
      <c r="A185" s="96"/>
      <c r="B185" s="110"/>
      <c r="C185" s="110"/>
      <c r="D185" s="110"/>
      <c r="E185" s="110" t="s">
        <v>243</v>
      </c>
      <c r="F185" s="110"/>
      <c r="G185" s="110"/>
      <c r="H185" s="110"/>
      <c r="I185" s="111"/>
      <c r="J185" s="123">
        <v>4</v>
      </c>
      <c r="K185" s="113" t="s">
        <v>3</v>
      </c>
      <c r="L185"/>
      <c r="M185"/>
      <c r="N185"/>
      <c r="O185"/>
      <c r="P185"/>
      <c r="Q185"/>
      <c r="R185"/>
      <c r="S185"/>
    </row>
    <row r="186" spans="1:19" ht="15" customHeight="1">
      <c r="A186" s="96"/>
      <c r="B186" s="110"/>
      <c r="C186" s="110"/>
      <c r="D186" s="110"/>
      <c r="E186" s="110"/>
      <c r="F186" s="110"/>
      <c r="G186" s="110"/>
      <c r="H186" s="110"/>
      <c r="I186" s="111"/>
      <c r="J186" s="123"/>
      <c r="K186" s="113"/>
      <c r="L186"/>
      <c r="M186"/>
      <c r="N186"/>
      <c r="O186"/>
      <c r="P186"/>
      <c r="Q186"/>
      <c r="R186"/>
      <c r="S186"/>
    </row>
    <row r="187" spans="1:19" ht="15" customHeight="1">
      <c r="A187" s="97">
        <v>4</v>
      </c>
      <c r="B187" s="83" t="s">
        <v>203</v>
      </c>
      <c r="C187" s="83"/>
      <c r="D187" s="83"/>
      <c r="E187" s="83"/>
      <c r="F187" s="83"/>
      <c r="G187" s="83"/>
      <c r="H187" s="83"/>
      <c r="I187" s="84"/>
      <c r="J187" s="88"/>
      <c r="K187" s="93"/>
      <c r="L187"/>
      <c r="M187"/>
      <c r="N187"/>
      <c r="O187"/>
      <c r="P187"/>
      <c r="Q187"/>
      <c r="R187"/>
      <c r="S187"/>
    </row>
    <row r="188" spans="1:19" ht="15" customHeight="1">
      <c r="A188" s="97"/>
      <c r="B188" s="110"/>
      <c r="C188" s="83"/>
      <c r="D188" s="83"/>
      <c r="E188" s="83" t="s">
        <v>389</v>
      </c>
      <c r="F188" s="83"/>
      <c r="G188" s="83"/>
      <c r="H188" s="83"/>
      <c r="I188" s="84"/>
      <c r="J188" s="125">
        <v>3</v>
      </c>
      <c r="K188" s="93" t="s">
        <v>3</v>
      </c>
      <c r="L188"/>
      <c r="M188"/>
      <c r="N188"/>
      <c r="O188"/>
      <c r="P188"/>
      <c r="Q188"/>
      <c r="R188"/>
      <c r="S188"/>
    </row>
    <row r="189" spans="1:19" ht="15" customHeight="1">
      <c r="A189" s="97"/>
      <c r="B189" s="83"/>
      <c r="C189" s="83"/>
      <c r="D189" s="83"/>
      <c r="E189" s="83"/>
      <c r="F189" s="83"/>
      <c r="G189" s="83"/>
      <c r="H189" s="83"/>
      <c r="I189" s="84"/>
      <c r="J189" s="125">
        <f>SUM(J188:J188)</f>
        <v>3</v>
      </c>
      <c r="K189" s="93" t="s">
        <v>3</v>
      </c>
      <c r="L189"/>
      <c r="M189"/>
      <c r="N189"/>
      <c r="O189"/>
      <c r="P189"/>
      <c r="Q189"/>
      <c r="R189"/>
      <c r="S189"/>
    </row>
    <row r="190" spans="1:19" ht="15" customHeight="1">
      <c r="A190" s="97">
        <v>5</v>
      </c>
      <c r="B190" s="83" t="s">
        <v>272</v>
      </c>
      <c r="C190" s="83"/>
      <c r="D190" s="83"/>
      <c r="E190" s="83"/>
      <c r="F190" s="83"/>
      <c r="G190" s="83"/>
      <c r="H190" s="83"/>
      <c r="I190" s="84"/>
      <c r="J190" s="88"/>
      <c r="K190" s="93"/>
      <c r="L190"/>
      <c r="M190"/>
      <c r="N190"/>
      <c r="O190"/>
      <c r="P190"/>
      <c r="Q190"/>
      <c r="R190"/>
      <c r="S190"/>
    </row>
    <row r="191" spans="1:19" ht="15" customHeight="1">
      <c r="A191" s="97"/>
      <c r="B191" s="110"/>
      <c r="C191" s="83"/>
      <c r="D191" s="83"/>
      <c r="E191" s="83" t="s">
        <v>224</v>
      </c>
      <c r="F191" s="83"/>
      <c r="G191" s="83"/>
      <c r="H191" s="83"/>
      <c r="I191" s="84"/>
      <c r="J191" s="125">
        <v>5</v>
      </c>
      <c r="K191" s="93" t="s">
        <v>3</v>
      </c>
      <c r="L191"/>
      <c r="M191"/>
      <c r="N191"/>
      <c r="O191"/>
      <c r="P191"/>
      <c r="Q191"/>
      <c r="R191"/>
      <c r="S191"/>
    </row>
    <row r="192" spans="1:19" ht="15" customHeight="1">
      <c r="A192" s="97"/>
      <c r="B192" s="83"/>
      <c r="C192" s="83"/>
      <c r="D192" s="83"/>
      <c r="E192" s="83"/>
      <c r="F192" s="83"/>
      <c r="G192" s="83"/>
      <c r="H192" s="83"/>
      <c r="I192" s="84"/>
      <c r="J192" s="88"/>
      <c r="K192" s="93"/>
      <c r="L192"/>
      <c r="M192"/>
      <c r="N192"/>
      <c r="O192"/>
      <c r="P192"/>
      <c r="Q192"/>
      <c r="R192"/>
      <c r="S192"/>
    </row>
    <row r="193" spans="1:19" ht="15" customHeight="1">
      <c r="A193" s="97">
        <v>6</v>
      </c>
      <c r="B193" s="83" t="s">
        <v>273</v>
      </c>
      <c r="C193" s="83"/>
      <c r="D193" s="83"/>
      <c r="E193" s="83"/>
      <c r="F193" s="83"/>
      <c r="G193" s="83"/>
      <c r="H193" s="83"/>
      <c r="I193" s="84"/>
      <c r="J193" s="88"/>
      <c r="K193" s="93"/>
      <c r="L193"/>
      <c r="M193"/>
      <c r="N193"/>
      <c r="O193"/>
      <c r="P193"/>
      <c r="Q193"/>
      <c r="R193"/>
      <c r="S193"/>
    </row>
    <row r="194" spans="1:19" ht="15" customHeight="1">
      <c r="A194" s="97"/>
      <c r="B194" s="83" t="s">
        <v>274</v>
      </c>
      <c r="C194" s="83"/>
      <c r="D194" s="83"/>
      <c r="E194" s="83"/>
      <c r="F194" s="83"/>
      <c r="G194" s="83"/>
      <c r="H194" s="83"/>
      <c r="I194" s="84"/>
      <c r="J194" s="88"/>
      <c r="K194" s="93"/>
      <c r="L194"/>
      <c r="M194"/>
      <c r="N194"/>
      <c r="O194"/>
      <c r="P194"/>
      <c r="Q194"/>
      <c r="R194"/>
      <c r="S194"/>
    </row>
    <row r="195" spans="1:19" ht="15" customHeight="1">
      <c r="A195" s="97"/>
      <c r="B195" s="110"/>
      <c r="C195" s="83"/>
      <c r="D195" s="83"/>
      <c r="E195" s="83" t="s">
        <v>223</v>
      </c>
      <c r="F195" s="83"/>
      <c r="G195" s="83"/>
      <c r="H195" s="83"/>
      <c r="I195" s="84"/>
      <c r="J195" s="125">
        <v>2</v>
      </c>
      <c r="K195" s="93" t="s">
        <v>3</v>
      </c>
      <c r="L195"/>
      <c r="M195"/>
      <c r="N195"/>
      <c r="O195"/>
      <c r="P195"/>
      <c r="Q195"/>
      <c r="R195"/>
      <c r="S195"/>
    </row>
    <row r="196" spans="1:19" ht="15" customHeight="1">
      <c r="A196" s="97"/>
      <c r="B196" s="83"/>
      <c r="C196" s="83"/>
      <c r="D196" s="83"/>
      <c r="E196" s="83"/>
      <c r="F196" s="83"/>
      <c r="G196" s="83"/>
      <c r="H196" s="83"/>
      <c r="I196" s="84"/>
      <c r="J196" s="88"/>
      <c r="K196" s="93"/>
      <c r="L196"/>
      <c r="M196"/>
      <c r="N196"/>
      <c r="O196"/>
      <c r="P196"/>
      <c r="Q196"/>
      <c r="R196"/>
      <c r="S196"/>
    </row>
    <row r="197" spans="1:19" ht="15" customHeight="1">
      <c r="A197" s="97">
        <v>7</v>
      </c>
      <c r="B197" s="83" t="s">
        <v>275</v>
      </c>
      <c r="C197" s="83"/>
      <c r="D197" s="83"/>
      <c r="E197" s="83"/>
      <c r="F197" s="83"/>
      <c r="G197" s="83"/>
      <c r="H197" s="83"/>
      <c r="I197" s="84"/>
      <c r="J197" s="88"/>
      <c r="K197" s="93"/>
      <c r="L197"/>
      <c r="M197"/>
      <c r="N197"/>
      <c r="O197"/>
      <c r="P197"/>
      <c r="Q197"/>
      <c r="R197"/>
      <c r="S197"/>
    </row>
    <row r="198" spans="1:19" ht="15" customHeight="1">
      <c r="A198" s="97"/>
      <c r="B198" s="83"/>
      <c r="C198" s="83"/>
      <c r="D198" s="83"/>
      <c r="E198" s="83" t="s">
        <v>226</v>
      </c>
      <c r="F198" s="83"/>
      <c r="G198" s="83"/>
      <c r="H198" s="83"/>
      <c r="I198" s="84"/>
      <c r="J198" s="125">
        <v>1</v>
      </c>
      <c r="K198" s="93" t="s">
        <v>3</v>
      </c>
      <c r="L198"/>
      <c r="M198"/>
      <c r="N198"/>
      <c r="O198"/>
      <c r="P198"/>
      <c r="Q198"/>
      <c r="R198"/>
      <c r="S198"/>
    </row>
    <row r="199" spans="1:19" ht="15" customHeight="1">
      <c r="A199" s="97">
        <v>8</v>
      </c>
      <c r="B199" s="83" t="s">
        <v>276</v>
      </c>
      <c r="C199" s="83"/>
      <c r="D199" s="83"/>
      <c r="E199" s="83"/>
      <c r="F199" s="83"/>
      <c r="G199" s="83"/>
      <c r="H199" s="83"/>
      <c r="I199" s="84"/>
      <c r="J199" s="88"/>
      <c r="K199" s="93"/>
      <c r="L199"/>
      <c r="M199"/>
      <c r="N199"/>
      <c r="O199"/>
      <c r="P199"/>
      <c r="Q199"/>
      <c r="R199"/>
      <c r="S199"/>
    </row>
    <row r="200" spans="1:19" ht="15" customHeight="1">
      <c r="A200" s="97"/>
      <c r="B200" s="83"/>
      <c r="C200" s="83"/>
      <c r="D200" s="83"/>
      <c r="E200" s="83" t="s">
        <v>226</v>
      </c>
      <c r="F200" s="83"/>
      <c r="G200" s="83"/>
      <c r="H200" s="83"/>
      <c r="I200" s="84"/>
      <c r="J200" s="125">
        <v>1</v>
      </c>
      <c r="K200" s="93" t="s">
        <v>3</v>
      </c>
      <c r="L200"/>
      <c r="M200"/>
      <c r="N200"/>
      <c r="O200"/>
      <c r="P200"/>
      <c r="Q200"/>
      <c r="R200"/>
      <c r="S200"/>
    </row>
    <row r="201" spans="1:19" ht="15" customHeight="1">
      <c r="A201" s="81">
        <v>9</v>
      </c>
      <c r="B201" s="110" t="s">
        <v>199</v>
      </c>
      <c r="C201" s="110"/>
      <c r="D201" s="110"/>
      <c r="E201" s="110"/>
      <c r="F201" s="110"/>
      <c r="G201" s="110"/>
      <c r="H201" s="110"/>
      <c r="I201" s="111"/>
      <c r="J201" s="114"/>
      <c r="K201" s="115"/>
      <c r="L201"/>
      <c r="M201"/>
      <c r="N201"/>
      <c r="O201"/>
      <c r="P201"/>
      <c r="Q201"/>
      <c r="R201"/>
      <c r="S201"/>
    </row>
    <row r="202" spans="1:19" ht="15" customHeight="1">
      <c r="A202" s="81"/>
      <c r="B202" s="110"/>
      <c r="C202" s="110"/>
      <c r="D202" s="110"/>
      <c r="E202" s="110" t="s">
        <v>226</v>
      </c>
      <c r="F202" s="110"/>
      <c r="G202" s="110"/>
      <c r="H202" s="110"/>
      <c r="I202" s="111"/>
      <c r="J202" s="123">
        <v>1</v>
      </c>
      <c r="K202" s="126" t="s">
        <v>3</v>
      </c>
      <c r="L202" s="43"/>
      <c r="M202"/>
      <c r="N202"/>
      <c r="O202"/>
      <c r="P202"/>
      <c r="Q202"/>
      <c r="R202"/>
      <c r="S202"/>
    </row>
    <row r="203" spans="1:19" ht="15" customHeight="1">
      <c r="A203" s="81">
        <v>10</v>
      </c>
      <c r="B203" s="87" t="s">
        <v>390</v>
      </c>
      <c r="C203" s="109"/>
      <c r="D203" s="110"/>
      <c r="E203" s="110"/>
      <c r="F203" s="110"/>
      <c r="G203" s="110"/>
      <c r="H203" s="110"/>
      <c r="I203" s="111"/>
      <c r="J203" s="123"/>
      <c r="K203" s="113"/>
      <c r="L203"/>
      <c r="M203"/>
      <c r="N203"/>
      <c r="O203" s="43"/>
      <c r="P203"/>
      <c r="Q203"/>
      <c r="R203" s="43"/>
      <c r="S203" s="43"/>
    </row>
    <row r="204" spans="1:19" ht="15" customHeight="1">
      <c r="A204" s="81"/>
      <c r="B204" s="44"/>
      <c r="C204" s="109"/>
      <c r="D204" s="110"/>
      <c r="E204" s="110" t="s">
        <v>226</v>
      </c>
      <c r="F204" s="110"/>
      <c r="G204" s="110"/>
      <c r="H204" s="110"/>
      <c r="I204" s="111"/>
      <c r="J204" s="123">
        <v>1</v>
      </c>
      <c r="K204" s="113" t="s">
        <v>17</v>
      </c>
      <c r="L204"/>
      <c r="M204"/>
      <c r="N204"/>
      <c r="O204"/>
      <c r="P204"/>
      <c r="Q204"/>
      <c r="R204"/>
      <c r="S204"/>
    </row>
    <row r="205" spans="1:19" ht="15" customHeight="1">
      <c r="A205" s="81"/>
      <c r="B205" s="44"/>
      <c r="C205" s="109"/>
      <c r="D205" s="110"/>
      <c r="E205" s="110"/>
      <c r="F205" s="110"/>
      <c r="G205" s="110"/>
      <c r="H205" s="110"/>
      <c r="I205" s="111"/>
      <c r="J205" s="123"/>
      <c r="K205" s="113"/>
      <c r="L205"/>
      <c r="M205"/>
      <c r="N205"/>
      <c r="O205"/>
      <c r="P205"/>
      <c r="Q205"/>
      <c r="R205"/>
      <c r="S205"/>
    </row>
    <row r="206" spans="1:19" ht="15" customHeight="1">
      <c r="A206" s="63"/>
      <c r="B206" s="51" t="s">
        <v>225</v>
      </c>
      <c r="C206" s="61"/>
      <c r="D206" s="52"/>
      <c r="E206" s="54"/>
      <c r="F206" s="64"/>
      <c r="G206" s="65"/>
      <c r="H206" s="66"/>
      <c r="I206" s="67"/>
      <c r="J206" s="57"/>
      <c r="K206" s="58"/>
      <c r="L206" s="43"/>
      <c r="M206"/>
      <c r="N206"/>
      <c r="O206"/>
      <c r="P206"/>
      <c r="Q206"/>
      <c r="R206"/>
      <c r="S206"/>
    </row>
    <row r="207" spans="1:19" ht="15" customHeight="1">
      <c r="A207" s="5">
        <v>1</v>
      </c>
      <c r="B207" s="74" t="s">
        <v>204</v>
      </c>
      <c r="L207"/>
      <c r="M207"/>
      <c r="N207"/>
      <c r="O207"/>
      <c r="P207"/>
      <c r="Q207"/>
      <c r="R207"/>
      <c r="S207"/>
    </row>
    <row r="208" spans="1:19" ht="15" customHeight="1">
      <c r="A208" s="63"/>
      <c r="B208" s="53" t="s">
        <v>205</v>
      </c>
      <c r="C208" s="61"/>
      <c r="D208" s="52"/>
      <c r="E208" s="58" t="s">
        <v>391</v>
      </c>
      <c r="F208" s="15"/>
      <c r="G208" s="65"/>
      <c r="H208" s="66"/>
      <c r="I208" s="67"/>
      <c r="J208" s="69">
        <v>25</v>
      </c>
      <c r="K208" s="58" t="s">
        <v>24</v>
      </c>
      <c r="L208"/>
      <c r="M208"/>
      <c r="N208"/>
      <c r="O208"/>
      <c r="P208"/>
      <c r="Q208"/>
      <c r="R208"/>
      <c r="S208"/>
    </row>
    <row r="209" spans="1:19" ht="15" customHeight="1">
      <c r="L209"/>
      <c r="M209"/>
      <c r="N209"/>
      <c r="O209"/>
      <c r="P209"/>
      <c r="Q209"/>
      <c r="R209"/>
      <c r="S209"/>
    </row>
    <row r="210" spans="1:19" ht="15" customHeight="1">
      <c r="A210" s="63"/>
      <c r="B210" s="68" t="s">
        <v>206</v>
      </c>
      <c r="C210" s="68"/>
      <c r="D210" s="52"/>
      <c r="E210" s="58" t="s">
        <v>392</v>
      </c>
      <c r="F210" s="15"/>
      <c r="G210" s="65"/>
      <c r="H210" s="66"/>
      <c r="I210" s="67"/>
      <c r="J210" s="69">
        <v>20</v>
      </c>
      <c r="K210" s="58" t="s">
        <v>24</v>
      </c>
      <c r="L210"/>
      <c r="M210"/>
      <c r="N210"/>
      <c r="O210"/>
      <c r="P210"/>
      <c r="Q210"/>
      <c r="R210"/>
      <c r="S210"/>
    </row>
    <row r="211" spans="1:19" ht="15" customHeight="1">
      <c r="L211"/>
      <c r="M211"/>
      <c r="N211"/>
      <c r="O211"/>
      <c r="P211"/>
      <c r="Q211"/>
      <c r="R211"/>
      <c r="S211"/>
    </row>
    <row r="212" spans="1:19" ht="15" customHeight="1">
      <c r="A212" s="63"/>
      <c r="B212" s="68" t="s">
        <v>131</v>
      </c>
      <c r="C212" s="68"/>
      <c r="D212" s="52"/>
      <c r="E212" s="58" t="s">
        <v>277</v>
      </c>
      <c r="F212" s="15"/>
      <c r="G212" s="65"/>
      <c r="H212" s="66"/>
      <c r="I212" s="67"/>
      <c r="J212" s="69">
        <v>20</v>
      </c>
      <c r="K212" s="58" t="s">
        <v>24</v>
      </c>
      <c r="L212"/>
      <c r="M212"/>
      <c r="N212"/>
      <c r="O212"/>
      <c r="P212"/>
      <c r="Q212"/>
      <c r="R212"/>
      <c r="S212"/>
    </row>
    <row r="213" spans="1:19" ht="15" customHeight="1">
      <c r="A213" s="63"/>
      <c r="C213" s="68"/>
      <c r="D213" s="52"/>
      <c r="J213" s="62">
        <f>SUM(J212:J212)</f>
        <v>20</v>
      </c>
      <c r="K213" s="56" t="s">
        <v>24</v>
      </c>
      <c r="L213"/>
      <c r="M213" s="43"/>
      <c r="N213"/>
      <c r="O213"/>
      <c r="P213" s="43"/>
      <c r="Q213" s="43"/>
      <c r="R213"/>
      <c r="S213"/>
    </row>
    <row r="214" spans="1:19" ht="15" customHeight="1">
      <c r="L214"/>
      <c r="M214"/>
      <c r="N214"/>
      <c r="O214"/>
      <c r="P214"/>
      <c r="Q214"/>
      <c r="R214"/>
      <c r="S214"/>
    </row>
    <row r="215" spans="1:19" ht="15" customHeight="1">
      <c r="A215" s="63">
        <v>2</v>
      </c>
      <c r="B215" s="75" t="s">
        <v>207</v>
      </c>
      <c r="C215" s="68"/>
      <c r="D215" s="52"/>
      <c r="E215" s="58"/>
      <c r="F215" s="15"/>
      <c r="G215" s="65"/>
      <c r="H215" s="66"/>
      <c r="I215" s="67"/>
      <c r="J215" s="57"/>
      <c r="K215" s="58"/>
      <c r="L215"/>
      <c r="M215"/>
      <c r="N215"/>
      <c r="O215"/>
      <c r="P215"/>
      <c r="Q215"/>
      <c r="R215"/>
      <c r="S215"/>
    </row>
    <row r="216" spans="1:19" ht="15" customHeight="1">
      <c r="B216" s="13" t="s">
        <v>208</v>
      </c>
      <c r="E216" s="58" t="s">
        <v>223</v>
      </c>
      <c r="F216" s="15"/>
      <c r="G216" s="65"/>
      <c r="H216" s="66"/>
      <c r="I216" s="67"/>
      <c r="J216" s="76">
        <v>2</v>
      </c>
      <c r="K216" s="56" t="s">
        <v>3</v>
      </c>
      <c r="L216"/>
      <c r="M216"/>
      <c r="N216"/>
      <c r="O216"/>
      <c r="P216"/>
      <c r="Q216"/>
      <c r="R216"/>
      <c r="S216"/>
    </row>
    <row r="217" spans="1:19" ht="15" customHeight="1">
      <c r="A217" s="63"/>
      <c r="B217" s="68" t="s">
        <v>209</v>
      </c>
      <c r="C217" s="68"/>
      <c r="D217" s="52"/>
      <c r="E217" s="54" t="s">
        <v>223</v>
      </c>
      <c r="F217" s="64"/>
      <c r="G217" s="65"/>
      <c r="H217" s="66"/>
      <c r="I217" s="67"/>
      <c r="J217" s="70">
        <v>2</v>
      </c>
      <c r="K217" s="56" t="s">
        <v>3</v>
      </c>
      <c r="L217"/>
      <c r="M217"/>
      <c r="N217"/>
      <c r="O217"/>
      <c r="P217"/>
      <c r="Q217"/>
      <c r="R217"/>
      <c r="S217"/>
    </row>
    <row r="218" spans="1:19" ht="15" customHeight="1">
      <c r="A218" s="63"/>
      <c r="B218" s="68" t="s">
        <v>138</v>
      </c>
      <c r="C218" s="68"/>
      <c r="D218" s="52"/>
      <c r="E218" s="54" t="s">
        <v>226</v>
      </c>
      <c r="F218" s="64"/>
      <c r="G218" s="65"/>
      <c r="H218" s="66"/>
      <c r="I218" s="67"/>
      <c r="J218" s="70">
        <v>1</v>
      </c>
      <c r="K218" s="56" t="s">
        <v>3</v>
      </c>
      <c r="L218" s="24"/>
    </row>
    <row r="219" spans="1:19" ht="15" customHeight="1">
      <c r="L219" s="24"/>
    </row>
    <row r="220" spans="1:19" ht="15" customHeight="1">
      <c r="L220" s="24"/>
    </row>
    <row r="221" spans="1:19" ht="15" customHeight="1">
      <c r="A221" s="63"/>
      <c r="B221" s="75" t="s">
        <v>197</v>
      </c>
      <c r="C221" s="68"/>
      <c r="D221" s="52"/>
      <c r="E221" s="58"/>
      <c r="F221" s="15"/>
      <c r="G221" s="65"/>
      <c r="H221" s="66"/>
      <c r="I221" s="67"/>
      <c r="J221" s="69"/>
      <c r="K221" s="58"/>
      <c r="L221" s="24"/>
    </row>
    <row r="222" spans="1:19" ht="15" customHeight="1">
      <c r="A222" s="63">
        <v>1</v>
      </c>
      <c r="B222" s="78" t="s">
        <v>210</v>
      </c>
      <c r="C222" s="68"/>
      <c r="D222" s="52"/>
      <c r="L222" s="24"/>
    </row>
    <row r="223" spans="1:19" ht="15" customHeight="1">
      <c r="A223" s="11"/>
      <c r="B223" s="53" t="s">
        <v>245</v>
      </c>
      <c r="C223" s="53"/>
      <c r="D223" s="52"/>
      <c r="E223" s="54" t="s">
        <v>393</v>
      </c>
      <c r="F223" s="64"/>
      <c r="G223" s="65"/>
      <c r="H223" s="66"/>
      <c r="I223" s="67"/>
      <c r="J223" s="27">
        <v>27</v>
      </c>
      <c r="K223" s="58" t="s">
        <v>3</v>
      </c>
      <c r="L223" s="24"/>
    </row>
    <row r="224" spans="1:19" ht="15" customHeight="1">
      <c r="A224" s="63"/>
      <c r="B224" s="53"/>
      <c r="C224" s="61"/>
      <c r="D224" s="52"/>
      <c r="E224" s="51"/>
      <c r="F224" s="64"/>
      <c r="G224" s="65"/>
      <c r="H224" s="66"/>
      <c r="I224" s="67"/>
      <c r="J224" s="45">
        <f>SUM(J223:J223)</f>
        <v>27</v>
      </c>
      <c r="K224" s="58" t="s">
        <v>3</v>
      </c>
      <c r="L224" s="24"/>
    </row>
    <row r="225" spans="1:12" ht="15" customHeight="1">
      <c r="A225" s="63">
        <v>2</v>
      </c>
      <c r="B225" s="75" t="s">
        <v>211</v>
      </c>
      <c r="C225" s="68"/>
      <c r="D225" s="52"/>
      <c r="E225" s="54"/>
      <c r="F225" s="64"/>
      <c r="G225" s="65"/>
      <c r="H225" s="66"/>
      <c r="I225" s="67"/>
      <c r="J225" s="57"/>
      <c r="K225" s="58"/>
      <c r="L225" s="24"/>
    </row>
    <row r="226" spans="1:12" ht="15" customHeight="1">
      <c r="A226" s="63"/>
      <c r="B226" s="53" t="s">
        <v>154</v>
      </c>
      <c r="C226" s="68"/>
      <c r="D226" s="52"/>
      <c r="E226" s="54" t="s">
        <v>394</v>
      </c>
      <c r="F226" s="64"/>
      <c r="G226" s="65"/>
      <c r="H226" s="66"/>
      <c r="I226" s="67"/>
      <c r="J226" s="27">
        <v>6</v>
      </c>
      <c r="K226" s="58" t="s">
        <v>3</v>
      </c>
      <c r="L226" s="24"/>
    </row>
    <row r="227" spans="1:12" ht="15" customHeight="1">
      <c r="A227" s="63"/>
      <c r="C227" s="68"/>
      <c r="D227" s="52"/>
      <c r="E227" s="54"/>
      <c r="F227" s="64"/>
      <c r="G227" s="65"/>
      <c r="H227" s="66"/>
      <c r="I227" s="67"/>
      <c r="J227" s="45">
        <f>SUM(J226:J226)</f>
        <v>6</v>
      </c>
      <c r="K227" s="58" t="s">
        <v>3</v>
      </c>
      <c r="L227" s="24"/>
    </row>
    <row r="228" spans="1:12" ht="15" customHeight="1">
      <c r="B228" s="71" t="s">
        <v>212</v>
      </c>
      <c r="E228" s="2"/>
      <c r="F228" s="20"/>
      <c r="G228" s="21"/>
      <c r="H228" s="23"/>
      <c r="I228" s="22"/>
      <c r="J228" s="13"/>
      <c r="K228" s="13"/>
      <c r="L228" s="24"/>
    </row>
    <row r="229" spans="1:12" ht="15" customHeight="1">
      <c r="A229" s="63">
        <v>1</v>
      </c>
      <c r="B229" s="61" t="s">
        <v>213</v>
      </c>
      <c r="C229" s="61"/>
      <c r="D229" s="52"/>
      <c r="I229" s="13"/>
      <c r="J229" s="13"/>
      <c r="K229" s="13"/>
      <c r="L229" s="24"/>
    </row>
    <row r="230" spans="1:12" ht="15" customHeight="1">
      <c r="A230" s="11"/>
      <c r="B230" s="60"/>
      <c r="C230" s="11"/>
      <c r="D230" s="11"/>
      <c r="E230" s="12" t="s">
        <v>395</v>
      </c>
      <c r="F230" s="11"/>
      <c r="G230" s="11"/>
      <c r="H230" s="9"/>
      <c r="I230" s="11"/>
      <c r="J230" s="7">
        <v>30</v>
      </c>
      <c r="K230" s="58" t="s">
        <v>3</v>
      </c>
      <c r="L230" s="24"/>
    </row>
    <row r="231" spans="1:12" ht="15" customHeight="1">
      <c r="A231" s="11"/>
      <c r="B231" s="61"/>
      <c r="C231" s="61"/>
      <c r="D231" s="52"/>
      <c r="I231" s="13"/>
      <c r="J231" s="45">
        <f>SUM(J230:J230)</f>
        <v>30</v>
      </c>
      <c r="K231" s="56" t="s">
        <v>3</v>
      </c>
      <c r="L231" s="24"/>
    </row>
    <row r="232" spans="1:12" ht="15" customHeight="1">
      <c r="A232" s="63"/>
      <c r="L232" s="24"/>
    </row>
    <row r="233" spans="1:12" ht="15" customHeight="1">
      <c r="A233" s="63">
        <v>2</v>
      </c>
      <c r="B233" s="13" t="s">
        <v>215</v>
      </c>
      <c r="L233" s="24"/>
    </row>
    <row r="234" spans="1:12" ht="15" customHeight="1">
      <c r="A234" s="63"/>
      <c r="E234" s="13" t="s">
        <v>244</v>
      </c>
      <c r="J234" s="79">
        <v>8</v>
      </c>
      <c r="K234" s="59" t="s">
        <v>3</v>
      </c>
      <c r="L234" s="24"/>
    </row>
    <row r="235" spans="1:12" ht="15" customHeight="1">
      <c r="A235" s="63"/>
      <c r="L235" s="24"/>
    </row>
    <row r="236" spans="1:12" ht="15" customHeight="1">
      <c r="A236" s="63">
        <v>3</v>
      </c>
      <c r="B236" s="13" t="s">
        <v>278</v>
      </c>
      <c r="L236" s="24"/>
    </row>
    <row r="237" spans="1:12" ht="15" customHeight="1">
      <c r="A237" s="63"/>
      <c r="E237" s="13" t="s">
        <v>223</v>
      </c>
      <c r="J237" s="79">
        <v>2</v>
      </c>
      <c r="K237" s="59" t="s">
        <v>3</v>
      </c>
      <c r="L237" s="24"/>
    </row>
    <row r="238" spans="1:12" ht="15" customHeight="1">
      <c r="A238" s="63"/>
    </row>
    <row r="239" spans="1:12" ht="15" customHeight="1">
      <c r="A239" s="63">
        <v>4</v>
      </c>
      <c r="B239" s="13" t="s">
        <v>214</v>
      </c>
      <c r="L239" s="24"/>
    </row>
    <row r="240" spans="1:12" ht="15" customHeight="1">
      <c r="A240" s="63"/>
      <c r="E240" s="13" t="s">
        <v>226</v>
      </c>
      <c r="J240" s="79">
        <v>1</v>
      </c>
      <c r="K240" s="59" t="s">
        <v>3</v>
      </c>
      <c r="L240" s="24"/>
    </row>
    <row r="241" spans="1:12" ht="15" customHeight="1">
      <c r="A241" s="63"/>
      <c r="L241" s="24"/>
    </row>
    <row r="242" spans="1:12" ht="15" customHeight="1">
      <c r="A242" s="63">
        <v>5</v>
      </c>
      <c r="B242" s="1" t="s">
        <v>227</v>
      </c>
      <c r="C242" s="8"/>
      <c r="D242" s="8"/>
      <c r="E242" s="2"/>
      <c r="F242" s="20"/>
      <c r="G242" s="21"/>
      <c r="H242" s="23"/>
      <c r="I242" s="22"/>
      <c r="J242" s="19"/>
      <c r="K242" s="2"/>
      <c r="L242" s="24"/>
    </row>
    <row r="243" spans="1:12" ht="15" customHeight="1">
      <c r="B243" s="1"/>
      <c r="C243" s="8"/>
      <c r="D243" s="48"/>
      <c r="E243" s="49" t="s">
        <v>396</v>
      </c>
      <c r="F243" s="26"/>
      <c r="G243" s="50"/>
      <c r="H243" s="49"/>
      <c r="I243" s="50"/>
      <c r="J243" s="89">
        <v>65</v>
      </c>
      <c r="K243" s="25" t="s">
        <v>3</v>
      </c>
      <c r="L243" s="24"/>
    </row>
    <row r="244" spans="1:12" ht="15" customHeight="1">
      <c r="B244" s="1"/>
      <c r="C244" s="8"/>
      <c r="D244" s="48"/>
      <c r="E244" s="49"/>
      <c r="F244" s="26"/>
      <c r="G244" s="50"/>
      <c r="H244" s="49"/>
      <c r="I244" s="50"/>
      <c r="J244" s="89"/>
      <c r="K244" s="25"/>
      <c r="L244" s="24"/>
    </row>
    <row r="245" spans="1:12" ht="15" customHeight="1">
      <c r="B245" s="1"/>
      <c r="C245" s="8"/>
      <c r="D245" s="48"/>
      <c r="E245" s="49"/>
      <c r="F245" s="26"/>
      <c r="G245" s="50"/>
      <c r="H245" s="49"/>
      <c r="I245" s="50"/>
      <c r="J245" s="89"/>
      <c r="K245" s="25"/>
      <c r="L245" s="24"/>
    </row>
    <row r="246" spans="1:12" ht="15" customHeight="1">
      <c r="B246" s="1"/>
      <c r="C246" s="8"/>
      <c r="D246" s="48"/>
      <c r="E246" s="49"/>
      <c r="F246" s="26"/>
      <c r="G246" s="50"/>
      <c r="H246" s="49"/>
      <c r="I246" s="50"/>
      <c r="J246" s="89"/>
      <c r="K246" s="25"/>
      <c r="L246" s="24"/>
    </row>
    <row r="247" spans="1:12" ht="15" customHeight="1">
      <c r="B247" s="1"/>
      <c r="C247" s="8"/>
      <c r="D247" s="48"/>
      <c r="E247" s="49"/>
      <c r="F247" s="26"/>
      <c r="G247" s="50"/>
      <c r="H247" s="49"/>
      <c r="I247" s="50"/>
      <c r="J247" s="89"/>
      <c r="K247" s="25"/>
      <c r="L247" s="24"/>
    </row>
    <row r="248" spans="1:12" ht="15" customHeight="1">
      <c r="B248" s="1"/>
      <c r="C248" s="8"/>
      <c r="D248" s="48"/>
      <c r="E248" s="49"/>
      <c r="F248" s="26"/>
      <c r="G248" s="50"/>
      <c r="H248" s="49"/>
      <c r="I248" s="50"/>
      <c r="J248" s="89"/>
      <c r="K248" s="25"/>
      <c r="L248" s="24"/>
    </row>
    <row r="249" spans="1:12" ht="15" customHeight="1">
      <c r="B249" s="1"/>
      <c r="C249" s="8"/>
      <c r="D249" s="48"/>
      <c r="E249" s="49"/>
      <c r="F249" s="26"/>
      <c r="G249" s="50"/>
      <c r="H249" s="49"/>
      <c r="I249" s="50"/>
      <c r="J249" s="89"/>
      <c r="K249" s="25"/>
      <c r="L249" s="24"/>
    </row>
    <row r="250" spans="1:12" ht="15" customHeight="1">
      <c r="B250" s="1"/>
      <c r="C250" s="8"/>
      <c r="D250" s="48"/>
      <c r="E250" s="49"/>
      <c r="F250" s="26"/>
      <c r="G250" s="50"/>
      <c r="H250" s="49"/>
      <c r="I250" s="50"/>
      <c r="J250" s="89"/>
      <c r="K250" s="25"/>
      <c r="L250" s="24"/>
    </row>
    <row r="251" spans="1:12" ht="15" customHeight="1">
      <c r="B251" s="1"/>
      <c r="C251" s="8"/>
      <c r="D251" s="48"/>
      <c r="E251" s="49"/>
      <c r="F251" s="26"/>
      <c r="G251" s="50"/>
      <c r="H251" s="49"/>
      <c r="I251" s="50"/>
      <c r="J251" s="89"/>
      <c r="K251" s="25"/>
      <c r="L251" s="24"/>
    </row>
    <row r="252" spans="1:12" ht="15" customHeight="1">
      <c r="B252" s="1"/>
      <c r="C252" s="8"/>
      <c r="D252" s="48"/>
      <c r="E252" s="49"/>
      <c r="F252" s="26"/>
      <c r="G252" s="50"/>
      <c r="H252" s="49"/>
      <c r="I252" s="50"/>
      <c r="J252" s="89"/>
      <c r="K252" s="25"/>
      <c r="L252" s="24"/>
    </row>
    <row r="253" spans="1:12" ht="15" customHeight="1">
      <c r="B253" s="1"/>
      <c r="C253" s="8"/>
      <c r="D253" s="48"/>
      <c r="E253" s="49"/>
      <c r="F253" s="26"/>
      <c r="G253" s="50"/>
      <c r="H253" s="49"/>
      <c r="I253" s="50"/>
      <c r="J253" s="89"/>
      <c r="K253" s="25"/>
      <c r="L253" s="24"/>
    </row>
    <row r="254" spans="1:12" ht="15" customHeight="1">
      <c r="B254" s="1"/>
      <c r="C254" s="8"/>
      <c r="D254" s="48"/>
      <c r="E254" s="49"/>
      <c r="F254" s="26"/>
      <c r="G254" s="50"/>
      <c r="H254" s="49"/>
      <c r="I254" s="50"/>
      <c r="J254" s="26"/>
      <c r="K254" s="49"/>
      <c r="L254" s="24"/>
    </row>
    <row r="255" spans="1:12" ht="15" customHeight="1">
      <c r="A255" s="47"/>
      <c r="J255" s="77"/>
      <c r="L255" s="24"/>
    </row>
    <row r="256" spans="1:12" ht="15" customHeight="1">
      <c r="A256" s="13"/>
      <c r="B256" s="9" t="s">
        <v>2</v>
      </c>
      <c r="D256" s="11"/>
      <c r="E256" s="51"/>
      <c r="F256" s="58"/>
      <c r="G256" s="11"/>
      <c r="H256" s="9"/>
      <c r="I256" s="11" t="s">
        <v>0</v>
      </c>
      <c r="J256" s="11"/>
      <c r="K256" s="58"/>
      <c r="L256" s="24"/>
    </row>
    <row r="257" spans="1:12" ht="15" customHeight="1">
      <c r="D257" s="11"/>
      <c r="G257" s="11"/>
      <c r="H257" s="9"/>
      <c r="I257" s="3" t="s">
        <v>78</v>
      </c>
      <c r="J257" s="11"/>
      <c r="K257" s="13"/>
      <c r="L257" s="24"/>
    </row>
    <row r="258" spans="1:12" ht="15" customHeight="1">
      <c r="C258" s="11"/>
      <c r="D258" s="11"/>
      <c r="E258" s="11"/>
      <c r="F258" s="11"/>
      <c r="G258" s="11"/>
      <c r="H258" s="9"/>
      <c r="I258" s="8" t="s">
        <v>1</v>
      </c>
      <c r="J258" s="11"/>
      <c r="K258" s="11"/>
      <c r="L258" s="24"/>
    </row>
    <row r="259" spans="1:12" ht="15" customHeight="1">
      <c r="A259" s="11"/>
      <c r="L259" s="24"/>
    </row>
    <row r="260" spans="1:12" ht="15" customHeight="1">
      <c r="L260" s="24"/>
    </row>
    <row r="261" spans="1:12" ht="15" customHeight="1">
      <c r="L261" s="24"/>
    </row>
    <row r="262" spans="1:12" ht="15" customHeight="1">
      <c r="L262" s="24"/>
    </row>
    <row r="263" spans="1:12" ht="15" customHeight="1">
      <c r="L263" s="24"/>
    </row>
    <row r="264" spans="1:12" ht="15" customHeight="1">
      <c r="L264" s="24"/>
    </row>
    <row r="265" spans="1:12" ht="15" customHeight="1">
      <c r="L265" s="24"/>
    </row>
    <row r="266" spans="1:12" ht="15" customHeight="1">
      <c r="L266" s="24"/>
    </row>
    <row r="267" spans="1:12" ht="15" customHeight="1">
      <c r="L267" s="24"/>
    </row>
    <row r="268" spans="1:12" ht="15" customHeight="1">
      <c r="L268" s="24"/>
    </row>
    <row r="269" spans="1:12" ht="15" customHeight="1">
      <c r="L269" s="24"/>
    </row>
    <row r="270" spans="1:12" ht="15" customHeight="1">
      <c r="L270" s="24"/>
    </row>
    <row r="271" spans="1:12" ht="15" customHeight="1">
      <c r="L271" s="24"/>
    </row>
    <row r="272" spans="1:12" ht="15" customHeight="1">
      <c r="L272" s="24"/>
    </row>
    <row r="273" spans="12:12" ht="15" customHeight="1">
      <c r="L273" s="24"/>
    </row>
    <row r="274" spans="12:12" ht="15" customHeight="1">
      <c r="L274" s="24"/>
    </row>
    <row r="275" spans="12:12" ht="15" customHeight="1">
      <c r="L275" s="24"/>
    </row>
    <row r="276" spans="12:12" ht="15" customHeight="1">
      <c r="L276" s="24"/>
    </row>
    <row r="277" spans="12:12" ht="15" customHeight="1">
      <c r="L277" s="24"/>
    </row>
    <row r="278" spans="12:12" ht="15" customHeight="1">
      <c r="L278" s="24"/>
    </row>
    <row r="279" spans="12:12" ht="15" customHeight="1">
      <c r="L279" s="24"/>
    </row>
    <row r="280" spans="12:12" ht="15" customHeight="1">
      <c r="L280" s="24"/>
    </row>
    <row r="281" spans="12:12" ht="15" customHeight="1">
      <c r="L281" s="24"/>
    </row>
    <row r="282" spans="12:12" ht="15" customHeight="1">
      <c r="L282" s="24"/>
    </row>
    <row r="283" spans="12:12" ht="15" customHeight="1">
      <c r="L283" s="24"/>
    </row>
    <row r="284" spans="12:12" ht="15" customHeight="1">
      <c r="L284" s="24"/>
    </row>
    <row r="285" spans="12:12" ht="15" customHeight="1">
      <c r="L285" s="24"/>
    </row>
    <row r="286" spans="12:12" ht="15" customHeight="1">
      <c r="L286" s="24"/>
    </row>
    <row r="287" spans="12:12" ht="15" customHeight="1">
      <c r="L287" s="24"/>
    </row>
    <row r="288" spans="12:12" ht="15" customHeight="1">
      <c r="L288" s="24"/>
    </row>
    <row r="289" spans="12:12" ht="15" customHeight="1">
      <c r="L289" s="24"/>
    </row>
    <row r="290" spans="12:12" ht="15" customHeight="1">
      <c r="L290" s="24"/>
    </row>
    <row r="291" spans="12:12" ht="15" customHeight="1">
      <c r="L291" s="24"/>
    </row>
    <row r="292" spans="12:12" ht="15" customHeight="1">
      <c r="L292" s="24"/>
    </row>
    <row r="293" spans="12:12" ht="15" customHeight="1">
      <c r="L293" s="24"/>
    </row>
    <row r="294" spans="12:12" ht="15" customHeight="1">
      <c r="L294" s="24"/>
    </row>
    <row r="295" spans="12:12" ht="15" customHeight="1">
      <c r="L295" s="24"/>
    </row>
    <row r="296" spans="12:12" ht="15" customHeight="1">
      <c r="L296" s="24"/>
    </row>
    <row r="297" spans="12:12" ht="15" customHeight="1">
      <c r="L297" s="24"/>
    </row>
    <row r="298" spans="12:12" ht="15" customHeight="1">
      <c r="L298" s="24"/>
    </row>
    <row r="299" spans="12:12" ht="15" customHeight="1">
      <c r="L299" s="24"/>
    </row>
    <row r="300" spans="12:12" ht="15" customHeight="1">
      <c r="L300" s="24"/>
    </row>
    <row r="301" spans="12:12" ht="15" customHeight="1">
      <c r="L301" s="24"/>
    </row>
    <row r="302" spans="12:12" ht="15" customHeight="1">
      <c r="L302" s="24"/>
    </row>
    <row r="303" spans="12:12" ht="15" customHeight="1">
      <c r="L303" s="24"/>
    </row>
    <row r="304" spans="12:12" ht="15" customHeight="1">
      <c r="L304" s="24"/>
    </row>
    <row r="305" spans="12:12" ht="15" customHeight="1">
      <c r="L305" s="24"/>
    </row>
    <row r="306" spans="12:12" ht="15" customHeight="1">
      <c r="L306" s="24"/>
    </row>
    <row r="307" spans="12:12" ht="15" customHeight="1">
      <c r="L307" s="24"/>
    </row>
    <row r="308" spans="12:12" ht="15" customHeight="1">
      <c r="L308" s="24"/>
    </row>
    <row r="309" spans="12:12" ht="15" customHeight="1">
      <c r="L309" s="24"/>
    </row>
    <row r="310" spans="12:12" ht="15" customHeight="1">
      <c r="L310" s="24"/>
    </row>
    <row r="311" spans="12:12" ht="15" customHeight="1">
      <c r="L311" s="24"/>
    </row>
    <row r="312" spans="12:12" ht="15" customHeight="1">
      <c r="L312" s="24"/>
    </row>
    <row r="313" spans="12:12" ht="15" customHeight="1">
      <c r="L313" s="24"/>
    </row>
    <row r="314" spans="12:12" ht="15" customHeight="1">
      <c r="L314" s="24"/>
    </row>
    <row r="315" spans="12:12" ht="15" customHeight="1">
      <c r="L315" s="24"/>
    </row>
    <row r="316" spans="12:12" ht="15" customHeight="1">
      <c r="L316" s="24"/>
    </row>
    <row r="317" spans="12:12" ht="15" customHeight="1">
      <c r="L317" s="24"/>
    </row>
    <row r="318" spans="12:12" ht="15" customHeight="1">
      <c r="L318" s="24"/>
    </row>
    <row r="319" spans="12:12" ht="15" customHeight="1">
      <c r="L319" s="24"/>
    </row>
    <row r="320" spans="12:12" ht="15" customHeight="1">
      <c r="L320" s="24"/>
    </row>
    <row r="321" spans="12:12" ht="15" customHeight="1">
      <c r="L321" s="24"/>
    </row>
    <row r="322" spans="12:12" ht="15" customHeight="1">
      <c r="L322" s="24"/>
    </row>
    <row r="323" spans="12:12" ht="15" customHeight="1">
      <c r="L323" s="24"/>
    </row>
    <row r="324" spans="12:12" ht="15" customHeight="1">
      <c r="L324" s="24"/>
    </row>
    <row r="325" spans="12:12" ht="15" customHeight="1">
      <c r="L325" s="24"/>
    </row>
    <row r="326" spans="12:12" ht="15" customHeight="1">
      <c r="L326" s="24"/>
    </row>
    <row r="327" spans="12:12" ht="15" customHeight="1">
      <c r="L327" s="24"/>
    </row>
    <row r="328" spans="12:12" ht="15" customHeight="1">
      <c r="L328" s="80"/>
    </row>
    <row r="329" spans="12:12" ht="15" customHeight="1">
      <c r="L329" s="24"/>
    </row>
    <row r="330" spans="12:12" ht="15" customHeight="1">
      <c r="L330" s="24"/>
    </row>
    <row r="331" spans="12:12" ht="15" customHeight="1">
      <c r="L331" s="24"/>
    </row>
    <row r="332" spans="12:12" ht="15" customHeight="1">
      <c r="L332" s="24"/>
    </row>
    <row r="333" spans="12:12" ht="15" customHeight="1">
      <c r="L333" s="24"/>
    </row>
    <row r="334" spans="12:12" ht="15" customHeight="1">
      <c r="L334" s="24"/>
    </row>
    <row r="335" spans="12:12" ht="15" customHeight="1">
      <c r="L335" s="24"/>
    </row>
    <row r="336" spans="12:12" ht="15" customHeight="1">
      <c r="L336" s="24"/>
    </row>
    <row r="337" spans="12:12" ht="15" customHeight="1">
      <c r="L337" s="24"/>
    </row>
    <row r="338" spans="12:12" ht="15" customHeight="1">
      <c r="L338" s="24"/>
    </row>
    <row r="339" spans="12:12" ht="15" customHeight="1">
      <c r="L339" s="24"/>
    </row>
    <row r="340" spans="12:12" ht="15" customHeight="1">
      <c r="L340" s="24"/>
    </row>
    <row r="341" spans="12:12" ht="15" customHeight="1">
      <c r="L341" s="24"/>
    </row>
    <row r="342" spans="12:12" ht="15" customHeight="1">
      <c r="L342" s="24"/>
    </row>
    <row r="343" spans="12:12" ht="15" customHeight="1">
      <c r="L343" s="24"/>
    </row>
    <row r="344" spans="12:12" ht="15" customHeight="1">
      <c r="L344" s="24"/>
    </row>
    <row r="345" spans="12:12" ht="15" customHeight="1">
      <c r="L345" s="24"/>
    </row>
    <row r="346" spans="12:12" ht="15" customHeight="1">
      <c r="L346" s="24"/>
    </row>
    <row r="347" spans="12:12" ht="15" customHeight="1">
      <c r="L347" s="24"/>
    </row>
    <row r="348" spans="12:12" ht="15" customHeight="1">
      <c r="L348" s="24"/>
    </row>
    <row r="349" spans="12:12" ht="15" customHeight="1">
      <c r="L349" s="24"/>
    </row>
    <row r="350" spans="12:12" ht="15" customHeight="1">
      <c r="L350" s="24"/>
    </row>
    <row r="351" spans="12:12" ht="15" customHeight="1">
      <c r="L351" s="24"/>
    </row>
    <row r="352" spans="12:12" ht="15" customHeight="1">
      <c r="L352" s="24"/>
    </row>
    <row r="353" spans="12:12" ht="15" customHeight="1">
      <c r="L353" s="24"/>
    </row>
    <row r="354" spans="12:12" ht="15" customHeight="1">
      <c r="L354" s="24"/>
    </row>
    <row r="355" spans="12:12" ht="15" customHeight="1">
      <c r="L355" s="24"/>
    </row>
    <row r="356" spans="12:12" ht="15" customHeight="1">
      <c r="L356" s="24"/>
    </row>
    <row r="357" spans="12:12" ht="15" customHeight="1">
      <c r="L357" s="24"/>
    </row>
    <row r="358" spans="12:12" ht="15" customHeight="1">
      <c r="L358" s="24"/>
    </row>
    <row r="359" spans="12:12" ht="15" customHeight="1">
      <c r="L359" s="24"/>
    </row>
    <row r="360" spans="12:12" ht="15" customHeight="1">
      <c r="L360" s="24"/>
    </row>
    <row r="361" spans="12:12" ht="15" customHeight="1">
      <c r="L361" s="24"/>
    </row>
    <row r="362" spans="12:12" ht="15" customHeight="1">
      <c r="L362" s="24"/>
    </row>
    <row r="363" spans="12:12" ht="15" customHeight="1">
      <c r="L363" s="24"/>
    </row>
    <row r="364" spans="12:12" ht="15" customHeight="1">
      <c r="L364" s="24"/>
    </row>
    <row r="365" spans="12:12" ht="15" customHeight="1">
      <c r="L365" s="24"/>
    </row>
    <row r="366" spans="12:12" ht="15" customHeight="1">
      <c r="L366" s="24"/>
    </row>
    <row r="367" spans="12:12" ht="15" customHeight="1">
      <c r="L367" s="24"/>
    </row>
    <row r="368" spans="12:12" ht="15" customHeight="1">
      <c r="L368" s="24"/>
    </row>
    <row r="369" spans="12:12" ht="15" customHeight="1">
      <c r="L369" s="24"/>
    </row>
    <row r="370" spans="12:12" ht="15" customHeight="1">
      <c r="L370" s="24"/>
    </row>
    <row r="371" spans="12:12" ht="15" customHeight="1">
      <c r="L371" s="24"/>
    </row>
    <row r="372" spans="12:12" ht="15" customHeight="1">
      <c r="L372" s="24"/>
    </row>
    <row r="373" spans="12:12" ht="15" customHeight="1">
      <c r="L373" s="24"/>
    </row>
    <row r="374" spans="12:12" ht="15" customHeight="1">
      <c r="L374" s="24"/>
    </row>
    <row r="375" spans="12:12" ht="15" customHeight="1">
      <c r="L375" s="24"/>
    </row>
    <row r="376" spans="12:12" ht="15" customHeight="1">
      <c r="L376" s="24"/>
    </row>
    <row r="377" spans="12:12" ht="15" customHeight="1">
      <c r="L377" s="24"/>
    </row>
    <row r="378" spans="12:12" ht="15" customHeight="1">
      <c r="L378" s="24"/>
    </row>
    <row r="379" spans="12:12" ht="15" customHeight="1">
      <c r="L379" s="24"/>
    </row>
    <row r="380" spans="12:12" ht="15" customHeight="1">
      <c r="L380" s="24"/>
    </row>
    <row r="381" spans="12:12" ht="15" customHeight="1">
      <c r="L381" s="24"/>
    </row>
    <row r="382" spans="12:12" ht="15" customHeight="1">
      <c r="L382" s="24"/>
    </row>
    <row r="383" spans="12:12" ht="15" customHeight="1">
      <c r="L383" s="24"/>
    </row>
    <row r="401" spans="5:11">
      <c r="E401" s="11"/>
      <c r="F401" s="11"/>
      <c r="I401" s="13"/>
      <c r="J401" s="13"/>
      <c r="K401" s="11"/>
    </row>
    <row r="402" spans="5:11">
      <c r="E402" s="11"/>
      <c r="F402" s="11"/>
      <c r="I402" s="13"/>
      <c r="J402" s="13"/>
      <c r="K402" s="11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2017-04-27T15:01:47Z</cp:lastPrinted>
  <dcterms:created xsi:type="dcterms:W3CDTF">2004-01-20T03:33:34Z</dcterms:created>
  <dcterms:modified xsi:type="dcterms:W3CDTF">2017-05-07T07:43:57Z</dcterms:modified>
</cp:coreProperties>
</file>