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4)" sheetId="7" r:id="rId1"/>
    <sheet name="01 (3)" sheetId="6" r:id="rId2"/>
    <sheet name="01 (2)" sheetId="5" r:id="rId3"/>
    <sheet name="Sheet2" sheetId="2" r:id="rId4"/>
  </sheets>
  <definedNames>
    <definedName name="_xlnm.Print_Titles" localSheetId="2">'01 (2)'!$2:$2</definedName>
    <definedName name="_xlnm.Print_Titles" localSheetId="1">'01 (3)'!$2:$2</definedName>
    <definedName name="_xlnm.Print_Titles" localSheetId="0">'01 (4)'!$2:$2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6" l="1"/>
  <c r="G30" i="7" l="1"/>
  <c r="G22" i="7"/>
  <c r="G20" i="7"/>
  <c r="I23" i="7" s="1"/>
  <c r="G16" i="7"/>
  <c r="G15" i="7"/>
  <c r="G14" i="7"/>
  <c r="G12" i="7"/>
  <c r="G11" i="7"/>
  <c r="G10" i="7"/>
  <c r="G9" i="7"/>
  <c r="G8" i="7"/>
  <c r="G7" i="7"/>
  <c r="G4" i="7"/>
  <c r="G25" i="6" l="1"/>
  <c r="G23" i="6"/>
  <c r="G16" i="6"/>
  <c r="G15" i="6"/>
  <c r="G14" i="6"/>
  <c r="G12" i="6"/>
  <c r="G11" i="6"/>
  <c r="G10" i="6"/>
  <c r="G9" i="6"/>
  <c r="G8" i="6"/>
  <c r="G7" i="6"/>
  <c r="G4" i="6"/>
  <c r="I28" i="6" l="1"/>
  <c r="G28" i="6"/>
  <c r="C24" i="5"/>
  <c r="C25" i="5"/>
  <c r="C26" i="5"/>
  <c r="C27" i="5"/>
  <c r="C28" i="5"/>
  <c r="C37" i="5"/>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I29" i="5" l="1"/>
  <c r="C35" i="5" s="1"/>
  <c r="I19" i="5"/>
  <c r="C34" i="5" s="1"/>
  <c r="C36" i="5" l="1"/>
</calcChain>
</file>

<file path=xl/sharedStrings.xml><?xml version="1.0" encoding="utf-8"?>
<sst xmlns="http://schemas.openxmlformats.org/spreadsheetml/2006/main" count="269" uniqueCount="108">
  <si>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</si>
  <si>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</si>
  <si>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</si>
  <si>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</si>
  <si>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</si>
  <si>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</si>
  <si>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</si>
  <si>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</si>
  <si>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</si>
  <si>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</si>
  <si>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</si>
  <si>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</si>
  <si>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</si>
  <si>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</si>
  <si>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</si>
  <si>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</si>
  <si>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</si>
  <si>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</si>
  <si>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</si>
  <si>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</si>
  <si>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</si>
  <si>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</si>
  <si>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</si>
  <si>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</si>
  <si>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</si>
  <si>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</si>
  <si>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</si>
  <si>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</si>
  <si>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</si>
  <si>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</si>
  <si>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</si>
  <si>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</si>
  <si>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</si>
  <si>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</si>
  <si>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</si>
  <si>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</si>
  <si>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</si>
  <si>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</si>
  <si>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</si>
  <si>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</si>
  <si>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</si>
  <si>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</si>
  <si>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</si>
  <si>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</si>
  <si>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</si>
  <si>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</si>
  <si>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</si>
  <si>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</si>
  <si>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</si>
  <si>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</si>
  <si>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</si>
  <si>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</si>
  <si>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</si>
  <si>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</si>
  <si>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</si>
  <si>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</si>
  <si>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</si>
  <si>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</si>
  <si>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</si>
  <si>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CONSTRUCTION OF DARGAH SYED AKBAR SHAH AT ACHI KHOHI TALUKA KHAIRPUR  (ELECTRICFICATION)</t>
  </si>
  <si>
    <t>Providng and Laying (Main or Sub Main) Pvc insulated with size 2-7/.029 copper conductor in 3/4" Dia Pvc conduit ressassed on walls are columns as required (S.I.No:10 P.No:2)</t>
  </si>
  <si>
    <t>Providng and Laying (Main or Sub Main) Pvc insulated with size 2-7/.044 copper conductor in 3/4" Dia Pvc conduit ressassed on walls are columns as required (S.I.No:12 P.No:2)</t>
  </si>
  <si>
    <t>Providng and Laying (Main or Sub Main) Pvc insulated with size 2-7/.064 copper conductor  300/500 Volts  (S.I.No:56 P.No:)</t>
  </si>
  <si>
    <t>Providing and circuit breaker 06,10,15,20,30,40,50 and 73amps SP (TP-5s) on an prepared board as required  )S. I. 203 P.NO:31)</t>
  </si>
  <si>
    <t>Providing and circuit breaker 06,10,15,20,30,40and 63amps DP (TP-58) on an prepared board as required  )S. I. 204 P.NO:31)</t>
  </si>
  <si>
    <t>Providing and circuit breaker 15,20,30,40,50,60,75 and 100amps SP (TP-5s) on an prepared board as required  )S. I. 207 P.NO:31)</t>
  </si>
  <si>
    <t>Providing and fixing AC one way SP 5 amps switch flush type (S.I.NO 219 P.NO:33)</t>
  </si>
  <si>
    <t>56/10</t>
  </si>
  <si>
    <t>Providing and fixing brass button holder  (S.I NO:232 P.NO:33)</t>
  </si>
  <si>
    <t xml:space="preserve">Part "A" Total Amount </t>
  </si>
  <si>
    <t xml:space="preserve">Part "B" Total Amount </t>
  </si>
  <si>
    <t>2) Part "B" Total Rs:</t>
  </si>
  <si>
    <t>3) Part "C" Total Rs:</t>
  </si>
  <si>
    <t xml:space="preserve">Grant Total Amount </t>
  </si>
  <si>
    <t xml:space="preserve">Say Amount </t>
  </si>
  <si>
    <t>Wiring for plug point with 3/.029 pvc insulated wire in 20mm (3/4") pvc conduit ressessed in the wall or column as required (S.I.No: 126 P.No:15)</t>
  </si>
  <si>
    <t>Providing and circuit breaker 125,150,200 and 250amps TP (XS-225NS) on an prepared board as required  )S. I. 208 P.NO:31)</t>
  </si>
  <si>
    <t>Providing and fixing brass fan 18" sweep Good quality (S.I NO:236 P.NO:34)</t>
  </si>
  <si>
    <t>Providing and fixing brass ceiling fan 56" sweep good quality  (S.I NO:235 P.NO:34)</t>
  </si>
  <si>
    <t>Part "B" Schedule Items 2004</t>
  </si>
  <si>
    <t>P/F earthing sets with 2"x2"x1/2 copper plate burried in ground at depth of 12"less if water from the ground level with salt and characal etc I/C plate to be connected with No:8 s.w.f. boxes copper wiring in 2x1/2" G.I pipe strenght from (S.I NO:(1 P.NO:26)</t>
  </si>
  <si>
    <t>3610/04</t>
  </si>
  <si>
    <t>Part "C" Non Schedule Items</t>
  </si>
  <si>
    <t xml:space="preserve">Providing and Fixing schandrial of seven arms complete with brass lamp holder and energy sever i/c handling with crystal badams tablets and full length of jhallar of jharr etc complete approved by office incharge </t>
  </si>
  <si>
    <t xml:space="preserve">Part "C" Total </t>
  </si>
  <si>
    <t>SUB ENGINEER</t>
  </si>
  <si>
    <t xml:space="preserve">ASSISTANT  ENGINEER </t>
  </si>
  <si>
    <t>BUILDING (ELECTRIC) SUB- DIVISION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</si>
  <si>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</si>
  <si>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</si>
  <si>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</si>
  <si>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</si>
  <si>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</si>
  <si>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</si>
  <si>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</si>
  <si>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11065</t>
  </si>
  <si>
    <t xml:space="preserve">ESTIMATE FOR CONSTRUCTION OF COMPOUND WALL OF GREVEYARD OF DARGAH SYED GUL SHAH GHAZI U/C FATEH PUR TALUKA KOT DIJI (ADDITIONAL WORK ADP NO:377) ELECTRIFICAION </t>
  </si>
  <si>
    <t xml:space="preserve">CONTRACTOR </t>
  </si>
  <si>
    <t>CONSTRUCTION OF DIAGONISTIC CENTRE WITH OPD / REFFERAL SERVICES AT VILLAGE ADUR NAREJO JADO WAHAN TALUKA GAMBAT DISTRICT KHAIRPUR CONSTRUCTION OF MAIN BUILDING (INTERNAL &amp; EXTERNAL) ELECTRIFICATION</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</si>
  <si>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</si>
  <si>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</si>
  <si>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</si>
  <si>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Providing &amp; fixing of street light 250 watts (SON-T) having IP65 classification with 250 W lamp , choke ,capacitor &amp; internal wiring coplete in all repect at the height with the help of hudraullic crane as per site requirement and instruction EI (S.I.No: 162 P-No:25)</t>
  </si>
  <si>
    <t>S/F AC ceiling fan regulator (S.I.No3 P.No: 33)</t>
  </si>
  <si>
    <t>124/30</t>
  </si>
  <si>
    <t>P/F Main pannel board (S.I.No: 8 P.No:13)</t>
  </si>
  <si>
    <t>sft</t>
  </si>
  <si>
    <t>1426/30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</si>
</sst>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u/>
      <sz val="16"/>
      <color theme="1"/>
      <name val="Times New Roman"/>
      <family val="1"/>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3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11" fillId="0" borderId="1" xfId="0" applyFont="1" applyBorder="1" applyAlignment="1">
      <alignment horizontal="center" vertical="top" wrapText="1"/>
    </xf>
    <xf numFmtId="0" fontId="2" fillId="0" borderId="1" xfId="0" applyFont="1" applyBorder="1" applyAlignment="1">
      <alignment vertical="top"/>
    </xf>
    <xf numFmtId="0" fontId="4" fillId="0" borderId="0" xfId="0" applyFont="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9" fillId="0" borderId="0" xfId="0" applyFont="1" applyAlignment="1">
      <alignment horizontal="center" vertical="center"/>
    </xf>
    <xf numFmtId="0" fontId="3" fillId="0" borderId="0" xfId="0" applyFont="1" applyBorder="1" applyAlignment="1">
      <alignment horizontal="right"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6" fillId="0" borderId="11" xfId="0" applyFont="1" applyBorder="1" applyAlignment="1">
      <alignment horizontal="center"/>
    </xf>
    <xf numFmtId="0" fontId="10" fillId="0" borderId="0" xfId="0" applyFont="1" applyBorder="1" applyAlignment="1">
      <alignment vertical="top"/>
    </xf>
    <xf numFmtId="0" fontId="2" fillId="0" borderId="0"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wrapText="1"/>
    </xf>
    <xf numFmtId="0" fontId="2" fillId="0" borderId="13" xfId="0" applyFont="1" applyBorder="1" applyAlignment="1">
      <alignment horizontal="center" vertical="top"/>
    </xf>
    <xf numFmtId="0" fontId="2" fillId="0" borderId="13" xfId="0" applyFont="1" applyBorder="1" applyAlignment="1">
      <alignment vertical="top" wrapText="1"/>
    </xf>
    <xf numFmtId="0" fontId="2" fillId="0" borderId="14" xfId="0" applyFont="1" applyBorder="1" applyAlignment="1">
      <alignment horizontal="center" vertical="center"/>
    </xf>
    <xf numFmtId="0" fontId="2" fillId="0" borderId="15" xfId="0" applyFont="1" applyBorder="1" applyAlignment="1">
      <alignment horizontal="left" vertical="center"/>
    </xf>
    <xf numFmtId="0" fontId="2" fillId="0" borderId="13" xfId="0" applyFont="1" applyBorder="1" applyAlignment="1">
      <alignment horizontal="center" vertical="center"/>
    </xf>
    <xf numFmtId="0" fontId="6" fillId="0" borderId="0" xfId="0" applyFont="1" applyBorder="1" applyAlignment="1">
      <alignment horizontal="center" vertical="top"/>
    </xf>
    <xf numFmtId="0" fontId="6" fillId="0" borderId="0" xfId="0" applyFont="1" applyBorder="1" applyAlignment="1">
      <alignment vertical="top"/>
    </xf>
    <xf numFmtId="0" fontId="6" fillId="0" borderId="0" xfId="0" applyFont="1" applyBorder="1" applyAlignment="1">
      <alignment horizontal="center"/>
    </xf>
    <xf numFmtId="49" fontId="6" fillId="0" borderId="12" xfId="0" applyNumberFormat="1" applyFont="1" applyBorder="1" applyAlignment="1">
      <alignment horizontal="center"/>
    </xf>
    <xf numFmtId="49" fontId="6" fillId="0" borderId="0" xfId="0" applyNumberFormat="1" applyFont="1" applyBorder="1" applyAlignment="1">
      <alignment horizontal="center"/>
    </xf>
    <xf numFmtId="1" fontId="3" fillId="0" borderId="0" xfId="0" applyNumberFormat="1" applyFont="1" applyBorder="1" applyAlignment="1">
      <alignment horizontal="left"/>
    </xf>
    <xf numFmtId="0" fontId="9" fillId="0" borderId="0" xfId="0" applyFont="1" applyAlignment="1">
      <alignment vertical="top" wrapText="1"/>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6" fillId="0" borderId="0" xfId="0" applyFont="1" applyAlignment="1">
      <alignment horizontal="center" vertical="top"/>
    </xf>
    <xf numFmtId="0" fontId="6" fillId="0" borderId="0" xfId="0" applyFont="1" applyAlignment="1">
      <alignment wrapText="1"/>
    </xf>
    <xf numFmtId="0" fontId="6" fillId="0" borderId="0" xfId="0" applyFont="1" applyBorder="1" applyAlignment="1">
      <alignment horizontal="right" vertical="center"/>
    </xf>
    <xf numFmtId="0" fontId="6" fillId="0" borderId="11" xfId="0" applyFont="1" applyBorder="1" applyAlignment="1">
      <alignment horizontal="center" vertical="center"/>
    </xf>
    <xf numFmtId="0" fontId="2"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left" vertical="center"/>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1" fontId="6" fillId="0" borderId="11" xfId="0" applyNumberFormat="1" applyFont="1" applyBorder="1" applyAlignment="1">
      <alignment horizontal="center"/>
    </xf>
    <xf numFmtId="1" fontId="9" fillId="0" borderId="12" xfId="0" applyNumberFormat="1" applyFont="1" applyBorder="1" applyAlignment="1">
      <alignment horizontal="right" vertical="center"/>
    </xf>
    <xf numFmtId="0" fontId="13"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0" xfId="0" applyNumberFormat="1" applyFont="1" applyBorder="1" applyAlignment="1">
      <alignment horizontal="right" vertical="center"/>
    </xf>
    <xf numFmtId="3" fontId="9" fillId="0" borderId="0" xfId="0" applyNumberFormat="1" applyFont="1" applyBorder="1" applyAlignment="1">
      <alignment horizontal="right" vertical="center"/>
    </xf>
    <xf numFmtId="0" fontId="9" fillId="0" borderId="12" xfId="0" applyFont="1" applyBorder="1" applyAlignment="1">
      <alignment horizontal="right" vertical="center"/>
    </xf>
    <xf numFmtId="0" fontId="9" fillId="0" borderId="0" xfId="0" applyFont="1" applyAlignment="1">
      <alignment horizontal="center" vertical="center"/>
    </xf>
    <xf numFmtId="0" fontId="6" fillId="0" borderId="12" xfId="0" applyFont="1" applyBorder="1" applyAlignment="1">
      <alignment horizontal="right" vertical="center"/>
    </xf>
    <xf numFmtId="3" fontId="9" fillId="0" borderId="0" xfId="0" applyNumberFormat="1" applyFont="1" applyBorder="1" applyAlignment="1">
      <alignment horizontal="center" vertical="center"/>
    </xf>
    <xf numFmtId="0" fontId="9" fillId="0" borderId="0" xfId="0" applyFont="1" applyAlignment="1">
      <alignment horizontal="center" wrapText="1"/>
    </xf>
    <xf numFmtId="0" fontId="7" fillId="0" borderId="2" xfId="0" applyFont="1" applyBorder="1" applyAlignment="1">
      <alignment horizontal="center" wrapText="1"/>
    </xf>
    <xf numFmtId="0" fontId="9" fillId="0" borderId="0" xfId="0" applyFont="1" applyBorder="1" applyAlignment="1">
      <alignment horizontal="left" wrapText="1"/>
    </xf>
    <xf numFmtId="0" fontId="8" fillId="0" borderId="0" xfId="0" applyFont="1" applyAlignment="1">
      <alignment horizontal="left" wrapText="1"/>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16" zoomScale="130" zoomScaleNormal="100" zoomScalePageLayoutView="130" workbookViewId="0">
      <selection activeCell="D4" sqref="D4"/>
    </sheetView>
  </sheetViews>
  <sheetFormatPr defaultColWidth="25.42578125" defaultRowHeight="15" x14ac:dyDescent="0.25"/>
  <cols>
    <col min="1" max="1" width="6.28515625" style="70"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86.25" customHeight="1" x14ac:dyDescent="0.25">
      <c r="A1" s="112" t="s">
        <v>96</v>
      </c>
      <c r="B1" s="112"/>
      <c r="C1" s="112"/>
      <c r="D1" s="112"/>
      <c r="E1" s="112"/>
      <c r="F1" s="112"/>
      <c r="G1" s="112"/>
    </row>
    <row r="2" spans="1:7" ht="15.75" x14ac:dyDescent="0.25">
      <c r="A2" s="65" t="s">
        <v>0</v>
      </c>
      <c r="B2" s="27" t="s">
        <v>1</v>
      </c>
      <c r="C2" s="113" t="s">
        <v>2</v>
      </c>
      <c r="D2" s="113"/>
      <c r="E2" s="74" t="s">
        <v>3</v>
      </c>
      <c r="F2" s="74" t="s">
        <v>4</v>
      </c>
      <c r="G2" s="74" t="s">
        <v>5</v>
      </c>
    </row>
    <row r="3" spans="1:7" s="9" customFormat="1" ht="18.75" x14ac:dyDescent="0.3">
      <c r="A3" s="66" t="s">
        <v>34</v>
      </c>
      <c r="B3" s="19" t="s">
        <v>6</v>
      </c>
      <c r="C3" s="114"/>
      <c r="D3" s="114"/>
      <c r="E3" s="75"/>
      <c r="F3" s="19"/>
      <c r="G3" s="19"/>
    </row>
    <row r="4" spans="1:7" s="9" customFormat="1" ht="93.75" x14ac:dyDescent="0.3">
      <c r="A4" s="10">
        <v>1</v>
      </c>
      <c r="B4" s="18" t="s">
        <v>26</v>
      </c>
      <c r="C4" s="54">
        <v>30</v>
      </c>
      <c r="D4" s="55" t="s">
        <v>46</v>
      </c>
      <c r="E4" s="45">
        <v>1130</v>
      </c>
      <c r="F4" s="11" t="s">
        <v>27</v>
      </c>
      <c r="G4" s="12">
        <f>C4*E4</f>
        <v>33900</v>
      </c>
    </row>
    <row r="5" spans="1:7" s="9" customFormat="1" ht="75" x14ac:dyDescent="0.3">
      <c r="A5" s="10">
        <v>2</v>
      </c>
      <c r="B5" s="18" t="s">
        <v>75</v>
      </c>
      <c r="C5" s="54">
        <v>16</v>
      </c>
      <c r="D5" s="55" t="s">
        <v>46</v>
      </c>
      <c r="E5" s="45">
        <v>985</v>
      </c>
      <c r="F5" s="11" t="s">
        <v>27</v>
      </c>
      <c r="G5" s="12">
        <v>15760</v>
      </c>
    </row>
    <row r="6" spans="1:7" s="9" customFormat="1" ht="93.75" x14ac:dyDescent="0.3">
      <c r="A6" s="10">
        <v>3</v>
      </c>
      <c r="B6" s="18" t="s">
        <v>60</v>
      </c>
      <c r="C6" s="54">
        <v>100</v>
      </c>
      <c r="D6" s="55" t="s">
        <v>47</v>
      </c>
      <c r="E6" s="45">
        <v>222</v>
      </c>
      <c r="F6" s="11" t="s">
        <v>29</v>
      </c>
      <c r="G6" s="12">
        <v>22200</v>
      </c>
    </row>
    <row r="7" spans="1:7" s="9" customFormat="1" ht="93.75" x14ac:dyDescent="0.3">
      <c r="A7" s="10">
        <v>4</v>
      </c>
      <c r="B7" s="20" t="s">
        <v>61</v>
      </c>
      <c r="C7" s="37">
        <v>50</v>
      </c>
      <c r="D7" s="56" t="s">
        <v>47</v>
      </c>
      <c r="E7" s="45">
        <v>341</v>
      </c>
      <c r="F7" s="11" t="s">
        <v>29</v>
      </c>
      <c r="G7" s="12">
        <f t="shared" ref="G7:G16" si="0">C7*E7</f>
        <v>17050</v>
      </c>
    </row>
    <row r="8" spans="1:7" s="9" customFormat="1" ht="75" x14ac:dyDescent="0.3">
      <c r="A8" s="10">
        <v>5</v>
      </c>
      <c r="B8" s="20" t="s">
        <v>62</v>
      </c>
      <c r="C8" s="37">
        <v>73</v>
      </c>
      <c r="D8" s="56" t="s">
        <v>47</v>
      </c>
      <c r="E8" s="45">
        <v>524</v>
      </c>
      <c r="F8" s="11" t="s">
        <v>29</v>
      </c>
      <c r="G8" s="12">
        <f t="shared" si="0"/>
        <v>38252</v>
      </c>
    </row>
    <row r="9" spans="1:7" s="9" customFormat="1" ht="75" x14ac:dyDescent="0.3">
      <c r="A9" s="10">
        <v>6</v>
      </c>
      <c r="B9" s="20" t="s">
        <v>63</v>
      </c>
      <c r="C9" s="37">
        <v>12</v>
      </c>
      <c r="D9" s="56" t="s">
        <v>46</v>
      </c>
      <c r="E9" s="45">
        <v>916</v>
      </c>
      <c r="F9" s="11" t="s">
        <v>28</v>
      </c>
      <c r="G9" s="12">
        <f t="shared" si="0"/>
        <v>10992</v>
      </c>
    </row>
    <row r="10" spans="1:7" s="9" customFormat="1" ht="75" x14ac:dyDescent="0.3">
      <c r="A10" s="10">
        <v>7</v>
      </c>
      <c r="B10" s="20" t="s">
        <v>64</v>
      </c>
      <c r="C10" s="52">
        <v>2</v>
      </c>
      <c r="D10" s="41" t="s">
        <v>46</v>
      </c>
      <c r="E10" s="45">
        <v>2456</v>
      </c>
      <c r="F10" s="11" t="s">
        <v>28</v>
      </c>
      <c r="G10" s="12">
        <f t="shared" si="0"/>
        <v>4912</v>
      </c>
    </row>
    <row r="11" spans="1:7" s="9" customFormat="1" ht="75" x14ac:dyDescent="0.3">
      <c r="A11" s="10">
        <v>9</v>
      </c>
      <c r="B11" s="20" t="s">
        <v>65</v>
      </c>
      <c r="C11" s="53">
        <v>1</v>
      </c>
      <c r="D11" s="44" t="s">
        <v>46</v>
      </c>
      <c r="E11" s="45">
        <v>9261</v>
      </c>
      <c r="F11" s="11" t="s">
        <v>28</v>
      </c>
      <c r="G11" s="12">
        <f>C11*E11</f>
        <v>9261</v>
      </c>
    </row>
    <row r="12" spans="1:7" s="9" customFormat="1" ht="75" x14ac:dyDescent="0.3">
      <c r="A12" s="10">
        <v>10</v>
      </c>
      <c r="B12" s="20" t="s">
        <v>76</v>
      </c>
      <c r="C12" s="53">
        <v>1</v>
      </c>
      <c r="D12" s="44" t="s">
        <v>46</v>
      </c>
      <c r="E12" s="45">
        <v>25541</v>
      </c>
      <c r="F12" s="11" t="s">
        <v>28</v>
      </c>
      <c r="G12" s="12">
        <f>C12*E12</f>
        <v>25541</v>
      </c>
    </row>
    <row r="13" spans="1:7" s="9" customFormat="1" ht="56.25" x14ac:dyDescent="0.3">
      <c r="A13" s="10">
        <v>11</v>
      </c>
      <c r="B13" s="20" t="s">
        <v>66</v>
      </c>
      <c r="C13" s="37">
        <v>30</v>
      </c>
      <c r="D13" s="56" t="s">
        <v>46</v>
      </c>
      <c r="E13" s="45" t="s">
        <v>67</v>
      </c>
      <c r="F13" s="11" t="s">
        <v>28</v>
      </c>
      <c r="G13" s="12">
        <v>1683</v>
      </c>
    </row>
    <row r="14" spans="1:7" s="9" customFormat="1" ht="37.5" x14ac:dyDescent="0.3">
      <c r="A14" s="10">
        <v>12</v>
      </c>
      <c r="B14" s="20" t="s">
        <v>68</v>
      </c>
      <c r="C14" s="37">
        <v>20</v>
      </c>
      <c r="D14" s="56" t="s">
        <v>46</v>
      </c>
      <c r="E14" s="45">
        <v>70</v>
      </c>
      <c r="F14" s="11" t="s">
        <v>28</v>
      </c>
      <c r="G14" s="12">
        <f t="shared" si="0"/>
        <v>1400</v>
      </c>
    </row>
    <row r="15" spans="1:7" s="9" customFormat="1" ht="37.5" x14ac:dyDescent="0.3">
      <c r="A15" s="10">
        <v>13</v>
      </c>
      <c r="B15" s="20" t="s">
        <v>77</v>
      </c>
      <c r="C15" s="37">
        <v>4</v>
      </c>
      <c r="D15" s="56" t="s">
        <v>46</v>
      </c>
      <c r="E15" s="45">
        <v>2791</v>
      </c>
      <c r="F15" s="11" t="s">
        <v>28</v>
      </c>
      <c r="G15" s="12">
        <f t="shared" si="0"/>
        <v>11164</v>
      </c>
    </row>
    <row r="16" spans="1:7" s="9" customFormat="1" ht="56.25" x14ac:dyDescent="0.3">
      <c r="A16" s="10">
        <v>14</v>
      </c>
      <c r="B16" s="20" t="s">
        <v>78</v>
      </c>
      <c r="C16" s="37">
        <v>5</v>
      </c>
      <c r="D16" s="56" t="s">
        <v>46</v>
      </c>
      <c r="E16" s="45">
        <v>3185</v>
      </c>
      <c r="F16" s="11" t="s">
        <v>28</v>
      </c>
      <c r="G16" s="12">
        <f t="shared" si="0"/>
        <v>15925</v>
      </c>
    </row>
    <row r="17" spans="1:9" s="9" customFormat="1" ht="19.5" thickBot="1" x14ac:dyDescent="0.35">
      <c r="A17" s="13"/>
      <c r="B17" s="14"/>
      <c r="C17" s="115" t="s">
        <v>69</v>
      </c>
      <c r="D17" s="115"/>
      <c r="E17" s="115"/>
      <c r="F17" s="115"/>
      <c r="G17" s="77">
        <v>208040</v>
      </c>
    </row>
    <row r="18" spans="1:9" s="9" customFormat="1" ht="18.75" x14ac:dyDescent="0.3">
      <c r="A18" s="13"/>
      <c r="B18" s="14"/>
      <c r="C18" s="72"/>
      <c r="D18" s="72"/>
      <c r="E18" s="72"/>
      <c r="F18" s="72"/>
      <c r="G18" s="91"/>
    </row>
    <row r="19" spans="1:9" s="9" customFormat="1" ht="34.5" customHeight="1" x14ac:dyDescent="0.3">
      <c r="A19" s="13" t="s">
        <v>33</v>
      </c>
      <c r="B19" s="78" t="s">
        <v>79</v>
      </c>
      <c r="C19" s="79"/>
      <c r="D19" s="79"/>
      <c r="E19" s="80"/>
      <c r="F19" s="80"/>
      <c r="G19" s="81"/>
    </row>
    <row r="20" spans="1:9" s="9" customFormat="1" ht="37.5" x14ac:dyDescent="0.3">
      <c r="A20" s="10">
        <v>1</v>
      </c>
      <c r="B20" s="20" t="s">
        <v>18</v>
      </c>
      <c r="C20" s="82">
        <v>18</v>
      </c>
      <c r="D20" s="56" t="s">
        <v>46</v>
      </c>
      <c r="E20" s="45">
        <v>497</v>
      </c>
      <c r="F20" s="45" t="s">
        <v>30</v>
      </c>
      <c r="G20" s="45">
        <f>C20*E20</f>
        <v>8946</v>
      </c>
    </row>
    <row r="21" spans="1:9" s="9" customFormat="1" ht="131.25" x14ac:dyDescent="0.3">
      <c r="A21" s="10">
        <v>2</v>
      </c>
      <c r="B21" s="20" t="s">
        <v>80</v>
      </c>
      <c r="C21" s="45">
        <v>1</v>
      </c>
      <c r="D21" s="45" t="s">
        <v>46</v>
      </c>
      <c r="E21" s="47" t="s">
        <v>81</v>
      </c>
      <c r="F21" s="45" t="s">
        <v>30</v>
      </c>
      <c r="G21" s="83">
        <v>3610</v>
      </c>
    </row>
    <row r="22" spans="1:9" s="9" customFormat="1" ht="75" x14ac:dyDescent="0.3">
      <c r="A22" s="84">
        <v>3</v>
      </c>
      <c r="B22" s="85" t="s">
        <v>20</v>
      </c>
      <c r="C22" s="86">
        <v>15</v>
      </c>
      <c r="D22" s="87" t="s">
        <v>46</v>
      </c>
      <c r="E22" s="88">
        <v>497</v>
      </c>
      <c r="F22" s="88" t="s">
        <v>30</v>
      </c>
      <c r="G22" s="88">
        <f t="shared" ref="G22" si="1">C22*E22</f>
        <v>7455</v>
      </c>
    </row>
    <row r="23" spans="1:9" ht="19.5" thickBot="1" x14ac:dyDescent="0.35">
      <c r="A23" s="89"/>
      <c r="B23" s="90"/>
      <c r="C23" s="91"/>
      <c r="D23" s="116" t="s">
        <v>70</v>
      </c>
      <c r="E23" s="116"/>
      <c r="F23" s="116"/>
      <c r="G23" s="92" t="s">
        <v>95</v>
      </c>
      <c r="I23" s="25">
        <f>SUM(G20:G21)</f>
        <v>12556</v>
      </c>
    </row>
    <row r="24" spans="1:9" ht="18.75" x14ac:dyDescent="0.3">
      <c r="A24" s="89"/>
      <c r="B24" s="90"/>
      <c r="C24" s="91"/>
      <c r="D24" s="76"/>
      <c r="E24" s="76"/>
      <c r="F24" s="76"/>
      <c r="G24" s="93"/>
      <c r="I24" s="94"/>
    </row>
    <row r="25" spans="1:9" ht="18.75" x14ac:dyDescent="0.3">
      <c r="A25" s="89"/>
      <c r="B25" s="90"/>
      <c r="C25" s="91"/>
      <c r="D25" s="76"/>
      <c r="E25" s="76"/>
      <c r="F25" s="76"/>
      <c r="G25" s="93"/>
      <c r="I25" s="94"/>
    </row>
    <row r="26" spans="1:9" ht="18.75" x14ac:dyDescent="0.3">
      <c r="A26" s="89"/>
      <c r="B26" s="90"/>
      <c r="C26" s="91"/>
      <c r="D26" s="76"/>
      <c r="E26" s="76"/>
      <c r="F26" s="76"/>
      <c r="G26" s="93"/>
      <c r="I26" s="94"/>
    </row>
    <row r="27" spans="1:9" ht="18.75" x14ac:dyDescent="0.3">
      <c r="A27" s="89"/>
      <c r="B27" s="90"/>
      <c r="C27" s="91"/>
      <c r="D27" s="76"/>
      <c r="E27" s="76"/>
      <c r="F27" s="76"/>
      <c r="G27" s="93"/>
      <c r="I27" s="94"/>
    </row>
    <row r="28" spans="1:9" ht="18.75" x14ac:dyDescent="0.3">
      <c r="A28" s="89"/>
      <c r="B28" s="90"/>
      <c r="C28" s="91"/>
      <c r="D28" s="76"/>
      <c r="E28" s="76"/>
      <c r="F28" s="76"/>
      <c r="G28" s="93"/>
      <c r="I28" s="94"/>
    </row>
    <row r="29" spans="1:9" s="9" customFormat="1" ht="34.5" customHeight="1" x14ac:dyDescent="0.3">
      <c r="A29" s="13" t="s">
        <v>33</v>
      </c>
      <c r="B29" s="78" t="s">
        <v>82</v>
      </c>
      <c r="C29" s="79"/>
      <c r="D29" s="79"/>
      <c r="E29" s="80"/>
      <c r="F29" s="80"/>
      <c r="G29" s="81"/>
    </row>
    <row r="30" spans="1:9" s="9" customFormat="1" ht="112.5" x14ac:dyDescent="0.3">
      <c r="A30" s="10">
        <v>1</v>
      </c>
      <c r="B30" s="20" t="s">
        <v>83</v>
      </c>
      <c r="C30" s="82">
        <v>1</v>
      </c>
      <c r="D30" s="56" t="s">
        <v>46</v>
      </c>
      <c r="E30" s="88">
        <v>50000</v>
      </c>
      <c r="F30" s="88" t="s">
        <v>30</v>
      </c>
      <c r="G30" s="45">
        <f>C30*E30</f>
        <v>50000</v>
      </c>
    </row>
    <row r="31" spans="1:9" s="29" customFormat="1" ht="19.5" thickBot="1" x14ac:dyDescent="0.35">
      <c r="A31" s="100"/>
      <c r="B31" s="101"/>
      <c r="C31" s="102"/>
      <c r="D31" s="102"/>
      <c r="E31" s="117" t="s">
        <v>84</v>
      </c>
      <c r="F31" s="117"/>
      <c r="G31" s="103">
        <v>50000</v>
      </c>
    </row>
    <row r="32" spans="1:9" s="9" customFormat="1" ht="18.75" x14ac:dyDescent="0.3">
      <c r="A32" s="67"/>
      <c r="B32" s="3"/>
      <c r="C32" s="63"/>
      <c r="D32" s="63"/>
      <c r="E32" s="63"/>
      <c r="F32" s="63"/>
      <c r="G32" s="64"/>
    </row>
    <row r="34" spans="1:7" ht="15.75" x14ac:dyDescent="0.25">
      <c r="A34" s="68"/>
      <c r="B34" s="6"/>
      <c r="C34" s="39"/>
      <c r="D34" s="42"/>
      <c r="E34" s="49"/>
      <c r="F34" s="7"/>
      <c r="G34" s="7"/>
    </row>
    <row r="35" spans="1:7" ht="15.75" x14ac:dyDescent="0.25">
      <c r="A35" s="118" t="s">
        <v>22</v>
      </c>
      <c r="B35" s="119"/>
      <c r="C35" s="119"/>
      <c r="D35" s="119"/>
      <c r="E35" s="119"/>
      <c r="F35" s="119"/>
      <c r="G35" s="119"/>
    </row>
    <row r="36" spans="1:7" ht="15.75" x14ac:dyDescent="0.25">
      <c r="A36" s="120" t="s">
        <v>23</v>
      </c>
      <c r="B36" s="120"/>
      <c r="C36" s="121">
        <v>208040</v>
      </c>
      <c r="D36" s="121"/>
      <c r="E36" s="71"/>
      <c r="F36" s="23"/>
      <c r="G36" s="23"/>
    </row>
    <row r="37" spans="1:7" ht="15.75" x14ac:dyDescent="0.25">
      <c r="A37" s="120" t="s">
        <v>71</v>
      </c>
      <c r="B37" s="120"/>
      <c r="C37" s="122">
        <v>11065</v>
      </c>
      <c r="D37" s="122"/>
      <c r="E37" s="71"/>
      <c r="F37" s="23"/>
      <c r="G37" s="23"/>
    </row>
    <row r="38" spans="1:7" ht="16.5" thickBot="1" x14ac:dyDescent="0.3">
      <c r="A38" s="69"/>
      <c r="B38" s="24" t="s">
        <v>72</v>
      </c>
      <c r="C38" s="111">
        <v>5000</v>
      </c>
      <c r="D38" s="111"/>
      <c r="E38" s="71"/>
      <c r="F38" s="23"/>
      <c r="G38" s="23"/>
    </row>
    <row r="39" spans="1:7" ht="15.75" x14ac:dyDescent="0.25">
      <c r="A39" s="69"/>
      <c r="B39" s="24" t="s">
        <v>73</v>
      </c>
      <c r="C39" s="123">
        <v>269105</v>
      </c>
      <c r="D39" s="123"/>
      <c r="E39" s="71"/>
      <c r="F39" s="23"/>
      <c r="G39" s="23"/>
    </row>
    <row r="40" spans="1:7" ht="16.5" thickBot="1" x14ac:dyDescent="0.3">
      <c r="A40" s="68"/>
      <c r="B40" s="24" t="s">
        <v>74</v>
      </c>
      <c r="C40" s="124">
        <v>270000</v>
      </c>
      <c r="D40" s="124"/>
      <c r="E40" s="49"/>
      <c r="F40" s="7"/>
      <c r="G40" s="7"/>
    </row>
    <row r="41" spans="1:7" ht="15.75" x14ac:dyDescent="0.25">
      <c r="A41" s="68"/>
      <c r="B41" s="6"/>
      <c r="C41" s="39"/>
      <c r="D41" s="42"/>
      <c r="E41" s="49"/>
      <c r="F41" s="7"/>
      <c r="G41" s="7"/>
    </row>
    <row r="42" spans="1:7" ht="15.75" x14ac:dyDescent="0.25">
      <c r="A42" s="68"/>
      <c r="B42" s="6"/>
      <c r="C42" s="39"/>
      <c r="D42" s="42"/>
      <c r="E42" s="49"/>
      <c r="F42" s="7"/>
      <c r="G42" s="7"/>
    </row>
    <row r="43" spans="1:7" ht="15.75" x14ac:dyDescent="0.25">
      <c r="A43" s="68"/>
      <c r="B43" s="95" t="s">
        <v>85</v>
      </c>
      <c r="C43" s="125" t="s">
        <v>86</v>
      </c>
      <c r="D43" s="125"/>
      <c r="E43" s="125"/>
      <c r="F43" s="125"/>
      <c r="G43" s="125"/>
    </row>
    <row r="44" spans="1:7" ht="15.75" x14ac:dyDescent="0.25">
      <c r="A44" s="68"/>
      <c r="B44" s="95"/>
      <c r="C44" s="125" t="s">
        <v>87</v>
      </c>
      <c r="D44" s="125"/>
      <c r="E44" s="125"/>
      <c r="F44" s="125"/>
      <c r="G44" s="125"/>
    </row>
    <row r="45" spans="1:7" ht="15.75" x14ac:dyDescent="0.25">
      <c r="A45" s="68"/>
      <c r="B45" s="95"/>
      <c r="C45" s="125" t="s">
        <v>25</v>
      </c>
      <c r="D45" s="125"/>
      <c r="E45" s="125"/>
      <c r="F45" s="125"/>
      <c r="G45" s="125"/>
    </row>
    <row r="46" spans="1:7" ht="15.75" x14ac:dyDescent="0.25">
      <c r="A46" s="68"/>
      <c r="B46" s="6"/>
      <c r="C46" s="39"/>
      <c r="D46" s="42"/>
      <c r="E46" s="49"/>
      <c r="F46" s="7"/>
      <c r="G46" s="7"/>
    </row>
    <row r="47" spans="1:7" ht="15.75" x14ac:dyDescent="0.25">
      <c r="A47" s="68"/>
      <c r="B47" s="6"/>
      <c r="C47" s="39"/>
      <c r="D47" s="42"/>
      <c r="E47" s="49"/>
      <c r="F47" s="7"/>
      <c r="G47" s="7"/>
    </row>
  </sheetData>
  <mergeCells count="17">
    <mergeCell ref="C39:D39"/>
    <mergeCell ref="C40:D40"/>
    <mergeCell ref="C43:G43"/>
    <mergeCell ref="C44:G44"/>
    <mergeCell ref="C45:G45"/>
    <mergeCell ref="C38:D38"/>
    <mergeCell ref="A1:G1"/>
    <mergeCell ref="C2:D2"/>
    <mergeCell ref="C3:D3"/>
    <mergeCell ref="C17:F17"/>
    <mergeCell ref="D23:F23"/>
    <mergeCell ref="E31:F31"/>
    <mergeCell ref="A35:G35"/>
    <mergeCell ref="A36:B36"/>
    <mergeCell ref="C36:D36"/>
    <mergeCell ref="A37:B37"/>
    <mergeCell ref="C37:D37"/>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40" zoomScale="145" zoomScaleNormal="100" zoomScalePageLayoutView="145" workbookViewId="0">
      <selection activeCell="B49" sqref="B49:G49"/>
    </sheetView>
  </sheetViews>
  <sheetFormatPr defaultColWidth="25.42578125" defaultRowHeight="15" x14ac:dyDescent="0.25"/>
  <cols>
    <col min="1" max="1" width="6.28515625" style="70"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86.25" customHeight="1" x14ac:dyDescent="0.25">
      <c r="A1" s="112" t="s">
        <v>98</v>
      </c>
      <c r="B1" s="112"/>
      <c r="C1" s="112"/>
      <c r="D1" s="112"/>
      <c r="E1" s="112"/>
      <c r="F1" s="112"/>
      <c r="G1" s="112"/>
    </row>
    <row r="2" spans="1:7" ht="15.75" x14ac:dyDescent="0.25">
      <c r="A2" s="65" t="s">
        <v>0</v>
      </c>
      <c r="B2" s="27" t="s">
        <v>1</v>
      </c>
      <c r="C2" s="113" t="s">
        <v>2</v>
      </c>
      <c r="D2" s="113"/>
      <c r="E2" s="61" t="s">
        <v>3</v>
      </c>
      <c r="F2" s="61" t="s">
        <v>4</v>
      </c>
      <c r="G2" s="61" t="s">
        <v>5</v>
      </c>
    </row>
    <row r="3" spans="1:7" s="9" customFormat="1" ht="18.75" x14ac:dyDescent="0.3">
      <c r="A3" s="66" t="s">
        <v>34</v>
      </c>
      <c r="B3" s="19" t="s">
        <v>6</v>
      </c>
      <c r="C3" s="114"/>
      <c r="D3" s="114"/>
      <c r="E3" s="62"/>
      <c r="F3" s="19"/>
      <c r="G3" s="19"/>
    </row>
    <row r="4" spans="1:7" s="9" customFormat="1" ht="93.75" x14ac:dyDescent="0.3">
      <c r="A4" s="10">
        <v>1</v>
      </c>
      <c r="B4" s="18" t="s">
        <v>26</v>
      </c>
      <c r="C4" s="54">
        <v>140</v>
      </c>
      <c r="D4" s="55" t="s">
        <v>46</v>
      </c>
      <c r="E4" s="45">
        <v>1130</v>
      </c>
      <c r="F4" s="11" t="s">
        <v>27</v>
      </c>
      <c r="G4" s="12">
        <f>C4*E4</f>
        <v>158200</v>
      </c>
    </row>
    <row r="5" spans="1:7" s="9" customFormat="1" ht="75" x14ac:dyDescent="0.3">
      <c r="A5" s="10">
        <v>2</v>
      </c>
      <c r="B5" s="18" t="s">
        <v>75</v>
      </c>
      <c r="C5" s="54">
        <v>20</v>
      </c>
      <c r="D5" s="55" t="s">
        <v>46</v>
      </c>
      <c r="E5" s="45">
        <v>985</v>
      </c>
      <c r="F5" s="11" t="s">
        <v>27</v>
      </c>
      <c r="G5" s="12">
        <v>19700</v>
      </c>
    </row>
    <row r="6" spans="1:7" s="9" customFormat="1" ht="93.75" x14ac:dyDescent="0.3">
      <c r="A6" s="10">
        <v>3</v>
      </c>
      <c r="B6" s="18" t="s">
        <v>60</v>
      </c>
      <c r="C6" s="54">
        <v>445</v>
      </c>
      <c r="D6" s="55" t="s">
        <v>47</v>
      </c>
      <c r="E6" s="45">
        <v>222</v>
      </c>
      <c r="F6" s="11" t="s">
        <v>29</v>
      </c>
      <c r="G6" s="12">
        <v>98790</v>
      </c>
    </row>
    <row r="7" spans="1:7" s="9" customFormat="1" ht="93.75" x14ac:dyDescent="0.3">
      <c r="A7" s="10">
        <v>4</v>
      </c>
      <c r="B7" s="20" t="s">
        <v>61</v>
      </c>
      <c r="C7" s="37">
        <v>200</v>
      </c>
      <c r="D7" s="56" t="s">
        <v>47</v>
      </c>
      <c r="E7" s="45">
        <v>341</v>
      </c>
      <c r="F7" s="11" t="s">
        <v>29</v>
      </c>
      <c r="G7" s="12">
        <f t="shared" ref="G7:G16" si="0">C7*E7</f>
        <v>68200</v>
      </c>
    </row>
    <row r="8" spans="1:7" s="9" customFormat="1" ht="75" x14ac:dyDescent="0.3">
      <c r="A8" s="10">
        <v>5</v>
      </c>
      <c r="B8" s="20" t="s">
        <v>62</v>
      </c>
      <c r="C8" s="37">
        <v>397</v>
      </c>
      <c r="D8" s="56" t="s">
        <v>47</v>
      </c>
      <c r="E8" s="45">
        <v>524</v>
      </c>
      <c r="F8" s="11" t="s">
        <v>29</v>
      </c>
      <c r="G8" s="12">
        <f t="shared" si="0"/>
        <v>208028</v>
      </c>
    </row>
    <row r="9" spans="1:7" s="9" customFormat="1" ht="75" x14ac:dyDescent="0.3">
      <c r="A9" s="10">
        <v>6</v>
      </c>
      <c r="B9" s="20" t="s">
        <v>63</v>
      </c>
      <c r="C9" s="37">
        <v>30</v>
      </c>
      <c r="D9" s="56" t="s">
        <v>46</v>
      </c>
      <c r="E9" s="45">
        <v>916</v>
      </c>
      <c r="F9" s="11" t="s">
        <v>28</v>
      </c>
      <c r="G9" s="12">
        <f t="shared" si="0"/>
        <v>27480</v>
      </c>
    </row>
    <row r="10" spans="1:7" s="9" customFormat="1" ht="75" x14ac:dyDescent="0.3">
      <c r="A10" s="10">
        <v>7</v>
      </c>
      <c r="B10" s="20" t="s">
        <v>64</v>
      </c>
      <c r="C10" s="52">
        <v>5</v>
      </c>
      <c r="D10" s="41" t="s">
        <v>46</v>
      </c>
      <c r="E10" s="45">
        <v>2456</v>
      </c>
      <c r="F10" s="11" t="s">
        <v>28</v>
      </c>
      <c r="G10" s="12">
        <f t="shared" si="0"/>
        <v>12280</v>
      </c>
    </row>
    <row r="11" spans="1:7" s="9" customFormat="1" ht="75" x14ac:dyDescent="0.3">
      <c r="A11" s="10">
        <v>8</v>
      </c>
      <c r="B11" s="20" t="s">
        <v>65</v>
      </c>
      <c r="C11" s="53">
        <v>3</v>
      </c>
      <c r="D11" s="44" t="s">
        <v>46</v>
      </c>
      <c r="E11" s="45">
        <v>9261</v>
      </c>
      <c r="F11" s="11" t="s">
        <v>28</v>
      </c>
      <c r="G11" s="12">
        <f>C11*E11</f>
        <v>27783</v>
      </c>
    </row>
    <row r="12" spans="1:7" s="9" customFormat="1" ht="75" x14ac:dyDescent="0.3">
      <c r="A12" s="10">
        <v>9</v>
      </c>
      <c r="B12" s="20" t="s">
        <v>76</v>
      </c>
      <c r="C12" s="53">
        <v>1</v>
      </c>
      <c r="D12" s="44" t="s">
        <v>46</v>
      </c>
      <c r="E12" s="45">
        <v>25541</v>
      </c>
      <c r="F12" s="11" t="s">
        <v>28</v>
      </c>
      <c r="G12" s="12">
        <f>C12*E12</f>
        <v>25541</v>
      </c>
    </row>
    <row r="13" spans="1:7" s="9" customFormat="1" ht="56.25" x14ac:dyDescent="0.3">
      <c r="A13" s="10">
        <v>10</v>
      </c>
      <c r="B13" s="20" t="s">
        <v>66</v>
      </c>
      <c r="C13" s="37">
        <v>30</v>
      </c>
      <c r="D13" s="56" t="s">
        <v>46</v>
      </c>
      <c r="E13" s="45" t="s">
        <v>67</v>
      </c>
      <c r="F13" s="11" t="s">
        <v>28</v>
      </c>
      <c r="G13" s="12">
        <v>1683</v>
      </c>
    </row>
    <row r="14" spans="1:7" s="9" customFormat="1" ht="37.5" x14ac:dyDescent="0.3">
      <c r="A14" s="10">
        <v>11</v>
      </c>
      <c r="B14" s="20" t="s">
        <v>68</v>
      </c>
      <c r="C14" s="37">
        <v>105</v>
      </c>
      <c r="D14" s="56" t="s">
        <v>46</v>
      </c>
      <c r="E14" s="45">
        <v>70</v>
      </c>
      <c r="F14" s="11" t="s">
        <v>28</v>
      </c>
      <c r="G14" s="12">
        <f t="shared" si="0"/>
        <v>7350</v>
      </c>
    </row>
    <row r="15" spans="1:7" s="9" customFormat="1" ht="37.5" x14ac:dyDescent="0.3">
      <c r="A15" s="10">
        <v>12</v>
      </c>
      <c r="B15" s="20" t="s">
        <v>77</v>
      </c>
      <c r="C15" s="37">
        <v>4</v>
      </c>
      <c r="D15" s="56" t="s">
        <v>46</v>
      </c>
      <c r="E15" s="45">
        <v>2791</v>
      </c>
      <c r="F15" s="11" t="s">
        <v>28</v>
      </c>
      <c r="G15" s="12">
        <f t="shared" si="0"/>
        <v>11164</v>
      </c>
    </row>
    <row r="16" spans="1:7" s="9" customFormat="1" ht="56.25" x14ac:dyDescent="0.3">
      <c r="A16" s="10">
        <v>13</v>
      </c>
      <c r="B16" s="20" t="s">
        <v>78</v>
      </c>
      <c r="C16" s="37">
        <v>25</v>
      </c>
      <c r="D16" s="56" t="s">
        <v>46</v>
      </c>
      <c r="E16" s="45">
        <v>3185</v>
      </c>
      <c r="F16" s="11" t="s">
        <v>28</v>
      </c>
      <c r="G16" s="12">
        <f t="shared" si="0"/>
        <v>79625</v>
      </c>
    </row>
    <row r="17" spans="1:9" s="9" customFormat="1" ht="243.75" x14ac:dyDescent="0.3">
      <c r="A17" s="10">
        <v>14</v>
      </c>
      <c r="B17" s="107" t="s">
        <v>99</v>
      </c>
      <c r="C17" s="108">
        <v>1</v>
      </c>
      <c r="D17" s="108" t="s">
        <v>46</v>
      </c>
      <c r="E17" s="108">
        <v>26956</v>
      </c>
      <c r="F17" s="108" t="s">
        <v>28</v>
      </c>
      <c r="G17" s="109">
        <v>26956</v>
      </c>
    </row>
    <row r="18" spans="1:9" s="9" customFormat="1" ht="206.25" x14ac:dyDescent="0.3">
      <c r="A18" s="10">
        <v>15</v>
      </c>
      <c r="B18" s="107" t="s">
        <v>100</v>
      </c>
      <c r="C18" s="108">
        <v>1</v>
      </c>
      <c r="D18" s="108" t="s">
        <v>46</v>
      </c>
      <c r="E18" s="108">
        <v>15168</v>
      </c>
      <c r="F18" s="108" t="s">
        <v>101</v>
      </c>
      <c r="G18" s="109">
        <v>15168</v>
      </c>
    </row>
    <row r="19" spans="1:9" s="9" customFormat="1" ht="131.25" x14ac:dyDescent="0.3">
      <c r="A19" s="10">
        <v>16</v>
      </c>
      <c r="B19" s="107" t="s">
        <v>102</v>
      </c>
      <c r="C19" s="108">
        <v>1</v>
      </c>
      <c r="D19" s="108" t="s">
        <v>46</v>
      </c>
      <c r="E19" s="108">
        <v>16100</v>
      </c>
      <c r="F19" s="108" t="s">
        <v>28</v>
      </c>
      <c r="G19" s="109">
        <v>16100</v>
      </c>
    </row>
    <row r="20" spans="1:9" s="9" customFormat="1" ht="19.5" thickBot="1" x14ac:dyDescent="0.35">
      <c r="A20" s="13"/>
      <c r="B20" s="14"/>
      <c r="C20" s="115" t="s">
        <v>69</v>
      </c>
      <c r="D20" s="115"/>
      <c r="E20" s="115"/>
      <c r="F20" s="115"/>
      <c r="G20" s="110">
        <v>804048</v>
      </c>
    </row>
    <row r="21" spans="1:9" s="9" customFormat="1" ht="18.75" x14ac:dyDescent="0.3">
      <c r="A21" s="13"/>
      <c r="B21" s="14"/>
      <c r="C21" s="72"/>
      <c r="D21" s="72"/>
      <c r="E21" s="72"/>
      <c r="F21" s="72"/>
      <c r="G21" s="91"/>
    </row>
    <row r="22" spans="1:9" s="9" customFormat="1" ht="34.5" customHeight="1" x14ac:dyDescent="0.3">
      <c r="A22" s="13" t="s">
        <v>33</v>
      </c>
      <c r="B22" s="78" t="s">
        <v>79</v>
      </c>
      <c r="C22" s="79"/>
      <c r="D22" s="79"/>
      <c r="E22" s="80"/>
      <c r="F22" s="80"/>
      <c r="G22" s="81"/>
    </row>
    <row r="23" spans="1:9" s="9" customFormat="1" ht="37.5" x14ac:dyDescent="0.3">
      <c r="A23" s="10">
        <v>1</v>
      </c>
      <c r="B23" s="20" t="s">
        <v>18</v>
      </c>
      <c r="C23" s="82">
        <v>105</v>
      </c>
      <c r="D23" s="56" t="s">
        <v>46</v>
      </c>
      <c r="E23" s="45">
        <v>497</v>
      </c>
      <c r="F23" s="45" t="s">
        <v>30</v>
      </c>
      <c r="G23" s="45">
        <f>C23*E23</f>
        <v>52185</v>
      </c>
    </row>
    <row r="24" spans="1:9" s="9" customFormat="1" ht="111.75" customHeight="1" x14ac:dyDescent="0.3">
      <c r="A24" s="10">
        <v>2</v>
      </c>
      <c r="B24" s="20" t="s">
        <v>80</v>
      </c>
      <c r="C24" s="45">
        <v>2</v>
      </c>
      <c r="D24" s="45" t="s">
        <v>46</v>
      </c>
      <c r="E24" s="47" t="s">
        <v>81</v>
      </c>
      <c r="F24" s="45" t="s">
        <v>30</v>
      </c>
      <c r="G24" s="83">
        <v>7320</v>
      </c>
    </row>
    <row r="25" spans="1:9" s="9" customFormat="1" ht="75" x14ac:dyDescent="0.3">
      <c r="A25" s="84">
        <v>3</v>
      </c>
      <c r="B25" s="85" t="s">
        <v>20</v>
      </c>
      <c r="C25" s="86">
        <v>20</v>
      </c>
      <c r="D25" s="87" t="s">
        <v>46</v>
      </c>
      <c r="E25" s="88">
        <v>497</v>
      </c>
      <c r="F25" s="88" t="s">
        <v>30</v>
      </c>
      <c r="G25" s="88">
        <f t="shared" ref="G25" si="1">C25*E25</f>
        <v>9940</v>
      </c>
    </row>
    <row r="26" spans="1:9" s="9" customFormat="1" ht="37.5" x14ac:dyDescent="0.3">
      <c r="A26" s="104">
        <v>4</v>
      </c>
      <c r="B26" s="105" t="s">
        <v>103</v>
      </c>
      <c r="C26" s="79">
        <v>25</v>
      </c>
      <c r="D26" s="106" t="s">
        <v>46</v>
      </c>
      <c r="E26" s="79" t="s">
        <v>104</v>
      </c>
      <c r="F26" s="79" t="s">
        <v>30</v>
      </c>
      <c r="G26" s="79">
        <v>3100</v>
      </c>
    </row>
    <row r="27" spans="1:9" s="9" customFormat="1" ht="37.5" x14ac:dyDescent="0.3">
      <c r="A27" s="104">
        <v>5</v>
      </c>
      <c r="B27" s="105" t="s">
        <v>105</v>
      </c>
      <c r="C27" s="79">
        <v>10</v>
      </c>
      <c r="D27" s="106" t="s">
        <v>106</v>
      </c>
      <c r="E27" s="79" t="s">
        <v>107</v>
      </c>
      <c r="F27" s="79" t="s">
        <v>30</v>
      </c>
      <c r="G27" s="79">
        <v>14263</v>
      </c>
    </row>
    <row r="28" spans="1:9" ht="19.5" thickBot="1" x14ac:dyDescent="0.35">
      <c r="A28" s="89"/>
      <c r="B28" s="90"/>
      <c r="C28" s="91"/>
      <c r="D28" s="116" t="s">
        <v>70</v>
      </c>
      <c r="E28" s="116"/>
      <c r="F28" s="116"/>
      <c r="G28" s="92">
        <f>SUM(G23:G27)</f>
        <v>86808</v>
      </c>
      <c r="I28" s="25">
        <f>SUM(G23:G24)</f>
        <v>59505</v>
      </c>
    </row>
    <row r="29" spans="1:9" ht="18.75" x14ac:dyDescent="0.3">
      <c r="A29" s="89"/>
      <c r="B29" s="90"/>
      <c r="C29" s="91"/>
      <c r="D29" s="60"/>
      <c r="E29" s="60"/>
      <c r="F29" s="60"/>
      <c r="G29" s="93"/>
      <c r="I29" s="94"/>
    </row>
    <row r="30" spans="1:9" ht="18.75" x14ac:dyDescent="0.3">
      <c r="A30" s="89"/>
      <c r="B30" s="90"/>
      <c r="C30" s="91"/>
      <c r="D30" s="60"/>
      <c r="E30" s="60"/>
      <c r="F30" s="60"/>
      <c r="G30" s="93"/>
      <c r="I30" s="94"/>
    </row>
    <row r="31" spans="1:9" ht="18.75" x14ac:dyDescent="0.3">
      <c r="A31" s="89"/>
      <c r="B31" s="90"/>
      <c r="C31" s="91"/>
      <c r="D31" s="60"/>
      <c r="E31" s="60"/>
      <c r="F31" s="60"/>
      <c r="G31" s="93"/>
      <c r="I31" s="94"/>
    </row>
    <row r="32" spans="1:9" ht="18.75" x14ac:dyDescent="0.3">
      <c r="A32" s="89"/>
      <c r="B32" s="90"/>
      <c r="C32" s="91"/>
      <c r="D32" s="60"/>
      <c r="E32" s="60"/>
      <c r="F32" s="60"/>
      <c r="G32" s="93"/>
      <c r="I32" s="94"/>
    </row>
    <row r="33" spans="1:9" ht="18.75" x14ac:dyDescent="0.3">
      <c r="A33" s="89"/>
      <c r="B33" s="90"/>
      <c r="C33" s="91"/>
      <c r="D33" s="60"/>
      <c r="E33" s="60"/>
      <c r="F33" s="60"/>
      <c r="G33" s="93"/>
      <c r="I33" s="94"/>
    </row>
    <row r="34" spans="1:9" s="9" customFormat="1" ht="18.75" x14ac:dyDescent="0.3">
      <c r="A34" s="67"/>
      <c r="B34" s="3"/>
      <c r="C34" s="63"/>
      <c r="D34" s="63"/>
      <c r="E34" s="63"/>
      <c r="F34" s="63"/>
      <c r="G34" s="64"/>
    </row>
    <row r="36" spans="1:9" ht="15.75" x14ac:dyDescent="0.25">
      <c r="A36" s="68"/>
      <c r="B36" s="6"/>
      <c r="C36" s="39"/>
      <c r="D36" s="42"/>
      <c r="E36" s="49"/>
      <c r="F36" s="7"/>
      <c r="G36" s="7"/>
    </row>
    <row r="37" spans="1:9" ht="15.75" x14ac:dyDescent="0.25">
      <c r="A37" s="118" t="s">
        <v>22</v>
      </c>
      <c r="B37" s="119"/>
      <c r="C37" s="119"/>
      <c r="D37" s="119"/>
      <c r="E37" s="119"/>
      <c r="F37" s="119"/>
      <c r="G37" s="119"/>
    </row>
    <row r="38" spans="1:9" ht="15.75" x14ac:dyDescent="0.25">
      <c r="A38" s="120" t="s">
        <v>23</v>
      </c>
      <c r="B38" s="120"/>
      <c r="C38" s="121">
        <v>804048</v>
      </c>
      <c r="D38" s="121"/>
      <c r="E38" s="59"/>
      <c r="F38" s="23"/>
      <c r="G38" s="23"/>
    </row>
    <row r="39" spans="1:9" ht="16.5" thickBot="1" x14ac:dyDescent="0.3">
      <c r="A39" s="120" t="s">
        <v>71</v>
      </c>
      <c r="B39" s="120"/>
      <c r="C39" s="111">
        <v>86808</v>
      </c>
      <c r="D39" s="111"/>
      <c r="E39" s="59"/>
      <c r="F39" s="23"/>
      <c r="G39" s="23"/>
    </row>
    <row r="40" spans="1:9" ht="15.75" x14ac:dyDescent="0.25">
      <c r="A40" s="69"/>
      <c r="B40" s="24" t="s">
        <v>73</v>
      </c>
      <c r="C40" s="123">
        <f>SUM(C38:C39)</f>
        <v>890856</v>
      </c>
      <c r="D40" s="123"/>
      <c r="E40" s="59"/>
      <c r="F40" s="23"/>
      <c r="G40" s="23"/>
    </row>
    <row r="41" spans="1:9" ht="19.5" thickBot="1" x14ac:dyDescent="0.3">
      <c r="A41" s="68"/>
      <c r="B41" s="24" t="s">
        <v>74</v>
      </c>
      <c r="C41" s="126">
        <v>900000</v>
      </c>
      <c r="D41" s="126"/>
      <c r="E41" s="49"/>
      <c r="F41" s="7"/>
      <c r="G41" s="7"/>
    </row>
    <row r="42" spans="1:9" ht="15.75" x14ac:dyDescent="0.25">
      <c r="A42" s="68"/>
      <c r="B42" s="6"/>
      <c r="C42" s="39"/>
      <c r="D42" s="42"/>
      <c r="E42" s="49"/>
      <c r="F42" s="7"/>
      <c r="G42" s="7"/>
    </row>
    <row r="43" spans="1:9" ht="15.75" x14ac:dyDescent="0.25">
      <c r="A43" s="68"/>
      <c r="B43" s="6"/>
      <c r="C43" s="39"/>
      <c r="D43" s="42"/>
      <c r="E43" s="49"/>
      <c r="F43" s="7"/>
      <c r="G43" s="7"/>
    </row>
    <row r="44" spans="1:9" ht="15.75" x14ac:dyDescent="0.25">
      <c r="A44" s="73"/>
      <c r="B44" s="128" t="s">
        <v>88</v>
      </c>
      <c r="C44" s="128"/>
      <c r="D44" s="128"/>
      <c r="E44" s="128"/>
      <c r="F44" s="128"/>
      <c r="G44" s="128"/>
    </row>
    <row r="45" spans="1:9" ht="15.75" x14ac:dyDescent="0.25">
      <c r="A45" s="73"/>
      <c r="B45" s="24"/>
      <c r="C45" s="127" t="s">
        <v>89</v>
      </c>
      <c r="D45" s="127"/>
      <c r="E45" s="127"/>
      <c r="F45" s="127"/>
      <c r="G45" s="127"/>
    </row>
    <row r="46" spans="1:9" ht="15.75" customHeight="1" x14ac:dyDescent="0.25">
      <c r="A46" s="5"/>
      <c r="B46" s="96" t="s">
        <v>90</v>
      </c>
      <c r="C46" s="97"/>
      <c r="D46" s="97"/>
      <c r="E46" s="97"/>
      <c r="F46" s="97"/>
      <c r="G46" s="97"/>
    </row>
    <row r="47" spans="1:9" ht="15.75" x14ac:dyDescent="0.25">
      <c r="A47" s="5"/>
      <c r="B47" s="129"/>
      <c r="C47" s="129"/>
      <c r="D47" s="129"/>
      <c r="E47" s="129"/>
      <c r="F47" s="129"/>
      <c r="G47" s="129"/>
    </row>
    <row r="48" spans="1:9" ht="15.75" x14ac:dyDescent="0.25">
      <c r="A48" s="5"/>
      <c r="B48" s="98"/>
      <c r="C48" s="98"/>
      <c r="D48" s="98"/>
      <c r="E48" s="98"/>
      <c r="F48" s="98"/>
      <c r="G48" s="98"/>
    </row>
    <row r="49" spans="1:7" ht="15.75" x14ac:dyDescent="0.25">
      <c r="A49" s="5"/>
      <c r="B49" s="130" t="s">
        <v>91</v>
      </c>
      <c r="C49" s="130"/>
      <c r="D49" s="130"/>
      <c r="E49" s="130"/>
      <c r="F49" s="130"/>
      <c r="G49" s="130"/>
    </row>
    <row r="50" spans="1:7" ht="15" customHeight="1" x14ac:dyDescent="0.25">
      <c r="A50" s="5"/>
      <c r="B50" s="99" t="s">
        <v>92</v>
      </c>
      <c r="C50" s="98"/>
      <c r="D50" s="98"/>
      <c r="E50" s="98"/>
      <c r="F50" s="98"/>
      <c r="G50" s="98"/>
    </row>
    <row r="51" spans="1:7" ht="15" customHeight="1" x14ac:dyDescent="0.25">
      <c r="A51" s="5"/>
      <c r="B51" s="99"/>
      <c r="C51" s="98"/>
      <c r="D51" s="98"/>
      <c r="E51" s="98"/>
      <c r="F51" s="98"/>
      <c r="G51" s="98"/>
    </row>
    <row r="52" spans="1:7" ht="15" customHeight="1" x14ac:dyDescent="0.25">
      <c r="A52" s="5"/>
      <c r="B52" s="99"/>
      <c r="C52" s="98"/>
      <c r="D52" s="98"/>
      <c r="E52" s="98"/>
      <c r="F52" s="98"/>
      <c r="G52" s="98"/>
    </row>
    <row r="53" spans="1:7" ht="15.75" x14ac:dyDescent="0.25">
      <c r="A53" s="68"/>
      <c r="B53" s="22" t="s">
        <v>97</v>
      </c>
      <c r="C53" s="125" t="s">
        <v>93</v>
      </c>
      <c r="D53" s="125"/>
      <c r="E53" s="125"/>
      <c r="F53" s="125"/>
      <c r="G53" s="125"/>
    </row>
    <row r="54" spans="1:7" ht="15.75" x14ac:dyDescent="0.25">
      <c r="A54" s="68"/>
      <c r="B54" s="22"/>
      <c r="C54" s="125" t="s">
        <v>94</v>
      </c>
      <c r="D54" s="125"/>
      <c r="E54" s="125"/>
      <c r="F54" s="125"/>
      <c r="G54" s="125"/>
    </row>
    <row r="55" spans="1:7" ht="15.75" x14ac:dyDescent="0.25">
      <c r="A55" s="68"/>
      <c r="B55" s="22"/>
      <c r="C55" s="125" t="s">
        <v>25</v>
      </c>
      <c r="D55" s="125"/>
      <c r="E55" s="125"/>
      <c r="F55" s="125"/>
      <c r="G55" s="125"/>
    </row>
  </sheetData>
  <mergeCells count="19">
    <mergeCell ref="B47:G47"/>
    <mergeCell ref="B49:G49"/>
    <mergeCell ref="C53:G53"/>
    <mergeCell ref="C54:G54"/>
    <mergeCell ref="C55:G55"/>
    <mergeCell ref="C40:D40"/>
    <mergeCell ref="C41:D41"/>
    <mergeCell ref="C45:G45"/>
    <mergeCell ref="B44:G44"/>
    <mergeCell ref="A1:G1"/>
    <mergeCell ref="C2:D2"/>
    <mergeCell ref="C3:D3"/>
    <mergeCell ref="C20:F20"/>
    <mergeCell ref="D28:F28"/>
    <mergeCell ref="A37:G37"/>
    <mergeCell ref="A38:B38"/>
    <mergeCell ref="C38:D38"/>
    <mergeCell ref="A39:B39"/>
    <mergeCell ref="C39:D39"/>
  </mergeCells>
  <pageMargins left="0.46568627450980399" right="0.20833333333333301" top="0.75" bottom="0.75" header="0.3" footer="0.3"/>
  <pageSetup paperSize="9" orientation="portrait" verticalDpi="0" r:id="rId1"/>
  <headerFooter differentFirst="1">
    <oddHeader>&amp;C&amp;"-,Bold"&amp;UPage No&amp;P</oddHeader>
    <firstHeader>&amp;C&amp;"-,Bold"&amp;20(SCHEDULE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43" zoomScale="130" zoomScaleNormal="100" zoomScalePageLayoutView="130" workbookViewId="0">
      <selection activeCell="B47" sqref="B47"/>
    </sheetView>
  </sheetViews>
  <sheetFormatPr defaultColWidth="25.42578125" defaultRowHeight="15" x14ac:dyDescent="0.25"/>
  <cols>
    <col min="1" max="1" width="6.28515625" style="35"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134" t="s">
        <v>59</v>
      </c>
      <c r="B1" s="134"/>
      <c r="C1" s="134"/>
      <c r="D1" s="134"/>
      <c r="E1" s="134"/>
      <c r="F1" s="134"/>
      <c r="G1" s="134"/>
    </row>
    <row r="2" spans="1:7" ht="15.75" x14ac:dyDescent="0.25">
      <c r="A2" s="26" t="s">
        <v>0</v>
      </c>
      <c r="B2" s="27" t="s">
        <v>1</v>
      </c>
      <c r="C2" s="113" t="s">
        <v>2</v>
      </c>
      <c r="D2" s="113"/>
      <c r="E2" s="28" t="s">
        <v>3</v>
      </c>
      <c r="F2" s="28" t="s">
        <v>4</v>
      </c>
      <c r="G2" s="28" t="s">
        <v>5</v>
      </c>
    </row>
    <row r="3" spans="1:7" s="9" customFormat="1" ht="18.75" x14ac:dyDescent="0.3">
      <c r="A3" s="19" t="s">
        <v>34</v>
      </c>
      <c r="B3" s="19" t="s">
        <v>6</v>
      </c>
      <c r="C3" s="114"/>
      <c r="D3" s="114"/>
      <c r="E3" s="36"/>
      <c r="F3" s="19"/>
      <c r="G3" s="19"/>
    </row>
    <row r="4" spans="1:7" s="9" customFormat="1" ht="93.75" x14ac:dyDescent="0.3">
      <c r="A4" s="10">
        <v>1</v>
      </c>
      <c r="B4" s="18" t="s">
        <v>26</v>
      </c>
      <c r="C4" s="54" t="e">
        <f>#REF!</f>
        <v>#REF!</v>
      </c>
      <c r="D4" s="55" t="s">
        <v>46</v>
      </c>
      <c r="E4" s="45">
        <v>1130</v>
      </c>
      <c r="F4" s="11" t="s">
        <v>27</v>
      </c>
      <c r="G4" s="12" t="e">
        <f>C4*E4</f>
        <v>#REF!</v>
      </c>
    </row>
    <row r="5" spans="1:7" s="9" customFormat="1" ht="75" x14ac:dyDescent="0.3">
      <c r="A5" s="10">
        <v>2</v>
      </c>
      <c r="B5" s="20" t="s">
        <v>51</v>
      </c>
      <c r="C5" s="37" t="e">
        <f>#REF!</f>
        <v>#REF!</v>
      </c>
      <c r="D5" s="56" t="s">
        <v>46</v>
      </c>
      <c r="E5" s="45">
        <v>985</v>
      </c>
      <c r="F5" s="11" t="s">
        <v>27</v>
      </c>
      <c r="G5" s="12" t="e">
        <f t="shared" ref="G5:G19" si="0">C5*E5</f>
        <v>#REF!</v>
      </c>
    </row>
    <row r="6" spans="1:7" s="9" customFormat="1" ht="56.25" x14ac:dyDescent="0.3">
      <c r="A6" s="10">
        <v>3</v>
      </c>
      <c r="B6" s="20" t="s">
        <v>7</v>
      </c>
      <c r="C6" s="37" t="e">
        <f>#REF!</f>
        <v>#REF!</v>
      </c>
      <c r="D6" s="56" t="s">
        <v>46</v>
      </c>
      <c r="E6" s="45">
        <v>916</v>
      </c>
      <c r="F6" s="11" t="s">
        <v>28</v>
      </c>
      <c r="G6" s="12" t="e">
        <f t="shared" si="0"/>
        <v>#REF!</v>
      </c>
    </row>
    <row r="7" spans="1:7" s="9" customFormat="1" ht="75" x14ac:dyDescent="0.3">
      <c r="A7" s="10">
        <v>4</v>
      </c>
      <c r="B7" s="20" t="s">
        <v>8</v>
      </c>
      <c r="C7" s="37" t="e">
        <f>#REF!</f>
        <v>#REF!</v>
      </c>
      <c r="D7" s="56" t="s">
        <v>46</v>
      </c>
      <c r="E7" s="45">
        <v>2456</v>
      </c>
      <c r="F7" s="11" t="s">
        <v>28</v>
      </c>
      <c r="G7" s="12" t="e">
        <f t="shared" si="0"/>
        <v>#REF!</v>
      </c>
    </row>
    <row r="8" spans="1:7" s="9" customFormat="1" ht="75" x14ac:dyDescent="0.3">
      <c r="A8" s="10">
        <v>5</v>
      </c>
      <c r="B8" s="20" t="s">
        <v>9</v>
      </c>
      <c r="C8" s="37" t="e">
        <f>#REF!</f>
        <v>#REF!</v>
      </c>
      <c r="D8" s="56" t="s">
        <v>46</v>
      </c>
      <c r="E8" s="45">
        <v>9261</v>
      </c>
      <c r="F8" s="11" t="s">
        <v>28</v>
      </c>
      <c r="G8" s="12" t="e">
        <f t="shared" si="0"/>
        <v>#REF!</v>
      </c>
    </row>
    <row r="9" spans="1:7" s="9" customFormat="1" ht="37.5" x14ac:dyDescent="0.3">
      <c r="A9" s="10">
        <v>6</v>
      </c>
      <c r="B9" s="20" t="s">
        <v>10</v>
      </c>
      <c r="C9" s="52" t="e">
        <f>#REF!</f>
        <v>#REF!</v>
      </c>
      <c r="D9" s="41" t="s">
        <v>46</v>
      </c>
      <c r="E9" s="45">
        <v>54</v>
      </c>
      <c r="F9" s="11" t="s">
        <v>28</v>
      </c>
      <c r="G9" s="12" t="e">
        <f t="shared" si="0"/>
        <v>#REF!</v>
      </c>
    </row>
    <row r="10" spans="1:7" s="9" customFormat="1" ht="56.25" x14ac:dyDescent="0.3">
      <c r="A10" s="10">
        <v>7</v>
      </c>
      <c r="B10" s="20" t="s">
        <v>11</v>
      </c>
      <c r="C10" s="53" t="e">
        <f>#REF!</f>
        <v>#REF!</v>
      </c>
      <c r="D10" s="44" t="s">
        <v>46</v>
      </c>
      <c r="E10" s="45">
        <v>83</v>
      </c>
      <c r="F10" s="11" t="s">
        <v>28</v>
      </c>
      <c r="G10" s="12" t="e">
        <f t="shared" si="0"/>
        <v>#REF!</v>
      </c>
    </row>
    <row r="11" spans="1:7" s="9" customFormat="1" ht="56.25" x14ac:dyDescent="0.3">
      <c r="A11" s="10">
        <v>8</v>
      </c>
      <c r="B11" s="20" t="s">
        <v>50</v>
      </c>
      <c r="C11" s="37" t="e">
        <f>#REF!</f>
        <v>#REF!</v>
      </c>
      <c r="D11" s="56" t="s">
        <v>46</v>
      </c>
      <c r="E11" s="45">
        <v>162</v>
      </c>
      <c r="F11" s="11" t="s">
        <v>28</v>
      </c>
      <c r="G11" s="12" t="e">
        <f t="shared" si="0"/>
        <v>#REF!</v>
      </c>
    </row>
    <row r="12" spans="1:7" s="9" customFormat="1" ht="37.5" x14ac:dyDescent="0.3">
      <c r="A12" s="10">
        <v>9</v>
      </c>
      <c r="B12" s="20" t="s">
        <v>12</v>
      </c>
      <c r="C12" s="37" t="e">
        <f>#REF!</f>
        <v>#REF!</v>
      </c>
      <c r="D12" s="56" t="s">
        <v>46</v>
      </c>
      <c r="E12" s="45">
        <v>72</v>
      </c>
      <c r="F12" s="11" t="s">
        <v>28</v>
      </c>
      <c r="G12" s="12" t="e">
        <f t="shared" si="0"/>
        <v>#REF!</v>
      </c>
    </row>
    <row r="13" spans="1:7" s="9" customFormat="1" ht="93.75" x14ac:dyDescent="0.3">
      <c r="A13" s="10">
        <v>10</v>
      </c>
      <c r="B13" s="20" t="s">
        <v>52</v>
      </c>
      <c r="C13" s="37" t="e">
        <f>#REF!</f>
        <v>#REF!</v>
      </c>
      <c r="D13" s="56" t="s">
        <v>47</v>
      </c>
      <c r="E13" s="45">
        <v>222</v>
      </c>
      <c r="F13" s="11" t="s">
        <v>29</v>
      </c>
      <c r="G13" s="12" t="e">
        <f t="shared" si="0"/>
        <v>#REF!</v>
      </c>
    </row>
    <row r="14" spans="1:7" s="9" customFormat="1" ht="156.75" customHeight="1" x14ac:dyDescent="0.3">
      <c r="A14" s="10">
        <v>11</v>
      </c>
      <c r="B14" s="20" t="s">
        <v>53</v>
      </c>
      <c r="C14" s="52" t="e">
        <f>#REF!</f>
        <v>#REF!</v>
      </c>
      <c r="D14" s="41" t="s">
        <v>47</v>
      </c>
      <c r="E14" s="45">
        <v>341</v>
      </c>
      <c r="F14" s="11" t="s">
        <v>29</v>
      </c>
      <c r="G14" s="12" t="e">
        <f t="shared" si="0"/>
        <v>#REF!</v>
      </c>
    </row>
    <row r="15" spans="1:7" s="9" customFormat="1" ht="93" customHeight="1" x14ac:dyDescent="0.3">
      <c r="A15" s="10">
        <v>12</v>
      </c>
      <c r="B15" s="20" t="s">
        <v>13</v>
      </c>
      <c r="C15" s="37" t="e">
        <f>#REF!</f>
        <v>#REF!</v>
      </c>
      <c r="D15" s="56" t="s">
        <v>47</v>
      </c>
      <c r="E15" s="45">
        <v>524</v>
      </c>
      <c r="F15" s="11" t="s">
        <v>29</v>
      </c>
      <c r="G15" s="12" t="e">
        <f t="shared" si="0"/>
        <v>#REF!</v>
      </c>
    </row>
    <row r="16" spans="1:7" s="9" customFormat="1" ht="59.25" customHeight="1" x14ac:dyDescent="0.3">
      <c r="A16" s="10">
        <v>13</v>
      </c>
      <c r="B16" s="20" t="s">
        <v>14</v>
      </c>
      <c r="C16" s="37" t="e">
        <f>#REF!</f>
        <v>#REF!</v>
      </c>
      <c r="D16" s="56" t="s">
        <v>46</v>
      </c>
      <c r="E16" s="45">
        <v>3185</v>
      </c>
      <c r="F16" s="11" t="s">
        <v>28</v>
      </c>
      <c r="G16" s="12" t="e">
        <f t="shared" si="0"/>
        <v>#REF!</v>
      </c>
    </row>
    <row r="17" spans="1:9" s="9" customFormat="1" ht="95.25" customHeight="1" x14ac:dyDescent="0.3">
      <c r="A17" s="10">
        <v>14</v>
      </c>
      <c r="B17" s="20" t="s">
        <v>15</v>
      </c>
      <c r="C17" s="37" t="e">
        <f>#REF!</f>
        <v>#REF!</v>
      </c>
      <c r="D17" s="56" t="s">
        <v>46</v>
      </c>
      <c r="E17" s="45">
        <v>70</v>
      </c>
      <c r="F17" s="11" t="s">
        <v>28</v>
      </c>
      <c r="G17" s="12" t="e">
        <f t="shared" si="0"/>
        <v>#REF!</v>
      </c>
    </row>
    <row r="18" spans="1:9" s="9" customFormat="1" ht="151.5" customHeight="1" x14ac:dyDescent="0.3">
      <c r="A18" s="10">
        <v>15</v>
      </c>
      <c r="B18" s="20" t="s">
        <v>54</v>
      </c>
      <c r="C18" s="37" t="e">
        <f>#REF!</f>
        <v>#REF!</v>
      </c>
      <c r="D18" s="56" t="s">
        <v>47</v>
      </c>
      <c r="E18" s="45">
        <v>252</v>
      </c>
      <c r="F18" s="11" t="s">
        <v>29</v>
      </c>
      <c r="G18" s="12" t="e">
        <f t="shared" si="0"/>
        <v>#REF!</v>
      </c>
    </row>
    <row r="19" spans="1:9" s="9" customFormat="1" ht="129.75" customHeight="1" x14ac:dyDescent="0.3">
      <c r="A19" s="10">
        <v>16</v>
      </c>
      <c r="B19" s="20" t="s">
        <v>16</v>
      </c>
      <c r="C19" s="37" t="e">
        <f>#REF!</f>
        <v>#REF!</v>
      </c>
      <c r="D19" s="56" t="s">
        <v>46</v>
      </c>
      <c r="E19" s="45">
        <v>800</v>
      </c>
      <c r="F19" s="11" t="s">
        <v>28</v>
      </c>
      <c r="G19" s="12" t="e">
        <f t="shared" si="0"/>
        <v>#REF!</v>
      </c>
      <c r="I19" s="25" t="e">
        <f>SUM(G4:G19)</f>
        <v>#REF!</v>
      </c>
    </row>
    <row r="20" spans="1:9" s="9" customFormat="1" ht="18.75" x14ac:dyDescent="0.3">
      <c r="A20" s="13"/>
      <c r="B20" s="14"/>
      <c r="C20" s="116"/>
      <c r="D20" s="116"/>
      <c r="E20" s="116"/>
      <c r="F20" s="116"/>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t="e">
        <f>#REF!</f>
        <v>#REF!</v>
      </c>
      <c r="D24" s="56" t="s">
        <v>46</v>
      </c>
      <c r="E24" s="45">
        <v>497</v>
      </c>
      <c r="F24" s="11" t="s">
        <v>30</v>
      </c>
      <c r="G24" s="21" t="e">
        <f>C24*E24</f>
        <v>#REF!</v>
      </c>
    </row>
    <row r="25" spans="1:9" s="9" customFormat="1" ht="75" x14ac:dyDescent="0.3">
      <c r="A25" s="10">
        <v>2</v>
      </c>
      <c r="B25" s="20" t="s">
        <v>19</v>
      </c>
      <c r="C25" s="37" t="e">
        <f>#REF!</f>
        <v>#REF!</v>
      </c>
      <c r="D25" s="56" t="s">
        <v>48</v>
      </c>
      <c r="E25" s="47">
        <v>1426.33</v>
      </c>
      <c r="F25" s="11" t="s">
        <v>31</v>
      </c>
      <c r="G25" s="21" t="e">
        <f t="shared" ref="G25:G28" si="1">C25*E25</f>
        <v>#REF!</v>
      </c>
    </row>
    <row r="26" spans="1:9" s="9" customFormat="1" ht="75" x14ac:dyDescent="0.3">
      <c r="A26" s="10">
        <v>3</v>
      </c>
      <c r="B26" s="20" t="s">
        <v>55</v>
      </c>
      <c r="C26" s="37" t="e">
        <f>#REF!</f>
        <v>#REF!</v>
      </c>
      <c r="D26" s="56" t="s">
        <v>46</v>
      </c>
      <c r="E26" s="48">
        <v>124.3</v>
      </c>
      <c r="F26" s="11" t="s">
        <v>30</v>
      </c>
      <c r="G26" s="12" t="e">
        <f t="shared" si="1"/>
        <v>#REF!</v>
      </c>
    </row>
    <row r="27" spans="1:9" s="9" customFormat="1" ht="75" x14ac:dyDescent="0.3">
      <c r="A27" s="10">
        <v>4</v>
      </c>
      <c r="B27" s="20" t="s">
        <v>20</v>
      </c>
      <c r="C27" s="37" t="e">
        <f>#REF!</f>
        <v>#REF!</v>
      </c>
      <c r="D27" s="56" t="s">
        <v>46</v>
      </c>
      <c r="E27" s="45">
        <v>497</v>
      </c>
      <c r="F27" s="11" t="s">
        <v>30</v>
      </c>
      <c r="G27" s="21" t="e">
        <f t="shared" si="1"/>
        <v>#REF!</v>
      </c>
    </row>
    <row r="28" spans="1:9" s="9" customFormat="1" ht="131.25" x14ac:dyDescent="0.3">
      <c r="A28" s="10">
        <v>5</v>
      </c>
      <c r="B28" s="20" t="s">
        <v>21</v>
      </c>
      <c r="C28" s="37" t="e">
        <f>#REF!</f>
        <v>#REF!</v>
      </c>
      <c r="D28" s="56" t="s">
        <v>46</v>
      </c>
      <c r="E28" s="48">
        <v>3610</v>
      </c>
      <c r="F28" s="11" t="s">
        <v>30</v>
      </c>
      <c r="G28" s="21" t="e">
        <f t="shared" si="1"/>
        <v>#REF!</v>
      </c>
    </row>
    <row r="29" spans="1:9" ht="18.75" x14ac:dyDescent="0.3">
      <c r="A29" s="135" t="s">
        <v>57</v>
      </c>
      <c r="B29" s="135"/>
      <c r="C29" s="135"/>
      <c r="D29" s="135"/>
      <c r="E29" s="135"/>
      <c r="F29" s="135"/>
      <c r="G29" s="135"/>
      <c r="I29" s="25" t="e">
        <f>SUM(G24:G28)</f>
        <v>#REF!</v>
      </c>
    </row>
    <row r="30" spans="1:9" ht="15.75" customHeight="1" x14ac:dyDescent="0.25">
      <c r="A30" s="131" t="s">
        <v>58</v>
      </c>
      <c r="B30" s="131"/>
      <c r="C30" s="131"/>
      <c r="D30" s="131"/>
      <c r="E30" s="131"/>
      <c r="F30" s="131"/>
      <c r="G30" s="131"/>
    </row>
    <row r="31" spans="1:9" x14ac:dyDescent="0.25">
      <c r="A31" s="131"/>
      <c r="B31" s="131"/>
      <c r="C31" s="131"/>
      <c r="D31" s="131"/>
      <c r="E31" s="131"/>
      <c r="F31" s="131"/>
      <c r="G31" s="131"/>
    </row>
    <row r="32" spans="1:9" ht="15.75" x14ac:dyDescent="0.25">
      <c r="A32" s="5"/>
      <c r="B32" s="6"/>
      <c r="C32" s="39"/>
      <c r="D32" s="42"/>
      <c r="E32" s="49"/>
      <c r="F32" s="7"/>
      <c r="G32" s="7"/>
    </row>
    <row r="33" spans="1:7" ht="15.75" x14ac:dyDescent="0.25">
      <c r="A33" s="118" t="s">
        <v>22</v>
      </c>
      <c r="B33" s="119"/>
      <c r="C33" s="119"/>
      <c r="D33" s="119"/>
      <c r="E33" s="119"/>
      <c r="F33" s="119"/>
      <c r="G33" s="119"/>
    </row>
    <row r="34" spans="1:7" ht="15.75" x14ac:dyDescent="0.25">
      <c r="A34" s="120" t="s">
        <v>23</v>
      </c>
      <c r="B34" s="120"/>
      <c r="C34" s="121" t="e">
        <f>I19</f>
        <v>#REF!</v>
      </c>
      <c r="D34" s="121"/>
      <c r="E34" s="33"/>
      <c r="F34" s="23"/>
      <c r="G34" s="23"/>
    </row>
    <row r="35" spans="1:7" ht="15.75" x14ac:dyDescent="0.25">
      <c r="A35" s="120" t="s">
        <v>24</v>
      </c>
      <c r="B35" s="120"/>
      <c r="C35" s="132" t="e">
        <f>I29</f>
        <v>#REF!</v>
      </c>
      <c r="D35" s="132"/>
      <c r="E35" s="33"/>
      <c r="F35" s="23"/>
      <c r="G35" s="23"/>
    </row>
    <row r="36" spans="1:7" ht="15.75" x14ac:dyDescent="0.25">
      <c r="A36" s="32"/>
      <c r="B36" s="24" t="s">
        <v>32</v>
      </c>
      <c r="C36" s="132" t="e">
        <f>C34+C35</f>
        <v>#REF!</v>
      </c>
      <c r="D36" s="132"/>
      <c r="E36" s="33"/>
      <c r="F36" s="23"/>
      <c r="G36" s="23"/>
    </row>
    <row r="37" spans="1:7" ht="15.75" x14ac:dyDescent="0.25">
      <c r="A37" s="32"/>
      <c r="B37" s="24" t="s">
        <v>49</v>
      </c>
      <c r="C37" s="133" t="e">
        <f>#REF!</f>
        <v>#REF!</v>
      </c>
      <c r="D37" s="133"/>
      <c r="E37" s="33"/>
      <c r="F37" s="23"/>
      <c r="G37" s="23"/>
    </row>
    <row r="38" spans="1:7" ht="15.75" x14ac:dyDescent="0.25">
      <c r="A38" s="5"/>
      <c r="B38" s="6"/>
      <c r="C38" s="39"/>
      <c r="D38" s="42"/>
      <c r="E38" s="49"/>
      <c r="F38" s="7"/>
      <c r="G38" s="7"/>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22"/>
      <c r="C41" s="125" t="s">
        <v>44</v>
      </c>
      <c r="D41" s="125"/>
      <c r="E41" s="125"/>
      <c r="F41" s="125"/>
      <c r="G41" s="125"/>
    </row>
    <row r="42" spans="1:7" ht="15.75" x14ac:dyDescent="0.25">
      <c r="A42" s="5"/>
      <c r="B42" s="22"/>
      <c r="C42" s="125" t="s">
        <v>45</v>
      </c>
      <c r="D42" s="125"/>
      <c r="E42" s="125"/>
      <c r="F42" s="125"/>
      <c r="G42" s="125"/>
    </row>
    <row r="43" spans="1:7" ht="15.75" x14ac:dyDescent="0.25">
      <c r="A43" s="5"/>
      <c r="B43" s="22"/>
      <c r="C43" s="125" t="s">
        <v>25</v>
      </c>
      <c r="D43" s="125"/>
      <c r="E43" s="125"/>
      <c r="F43" s="125"/>
      <c r="G43" s="125"/>
    </row>
    <row r="44" spans="1:7" ht="15.75" x14ac:dyDescent="0.25">
      <c r="A44" s="5"/>
      <c r="B44" s="6"/>
      <c r="C44" s="39"/>
      <c r="D44" s="42"/>
      <c r="E44" s="49"/>
      <c r="F44" s="7"/>
      <c r="G44" s="7"/>
    </row>
    <row r="45" spans="1:7" ht="15.75" x14ac:dyDescent="0.25">
      <c r="A45" s="5"/>
      <c r="B45" s="6"/>
      <c r="C45" s="39"/>
      <c r="D45" s="42"/>
      <c r="E45" s="49"/>
      <c r="F45" s="7"/>
      <c r="G45" s="7"/>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I17" sqref="I17"/>
    </sheetView>
  </sheetViews>
  <sheetFormatPr defaultRowHeight="15" x14ac:dyDescent="0.25"/>
  <cols>
    <col min="8" max="8" width="10.85546875" bestFit="1" customWidth="1"/>
  </cols>
  <sheetData>
    <row r="1" spans="1:10" ht="22.5" customHeight="1" x14ac:dyDescent="0.3">
      <c r="A1" s="138" t="s">
        <v>42</v>
      </c>
      <c r="B1" s="138"/>
      <c r="C1" s="138"/>
      <c r="D1" s="138"/>
      <c r="E1" s="138"/>
      <c r="F1" s="138"/>
      <c r="G1" s="138"/>
      <c r="H1" s="138"/>
      <c r="I1" s="138"/>
      <c r="J1" s="138"/>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137" t="s">
        <v>96</v>
      </c>
      <c r="E8" s="137"/>
      <c r="F8" s="137"/>
      <c r="G8" s="137"/>
      <c r="H8" s="137"/>
      <c r="I8" s="137"/>
      <c r="J8" s="137"/>
    </row>
    <row r="9" spans="1:10" ht="18.75" x14ac:dyDescent="0.3">
      <c r="A9" s="29"/>
      <c r="B9" s="29"/>
      <c r="C9" s="29"/>
      <c r="D9" s="137"/>
      <c r="E9" s="137"/>
      <c r="F9" s="137"/>
      <c r="G9" s="137"/>
      <c r="H9" s="137"/>
      <c r="I9" s="137"/>
      <c r="J9" s="137"/>
    </row>
    <row r="10" spans="1:10" ht="41.25" customHeight="1" x14ac:dyDescent="0.3">
      <c r="A10" s="29"/>
      <c r="B10" s="29"/>
      <c r="C10" s="29"/>
      <c r="D10" s="137"/>
      <c r="E10" s="137"/>
      <c r="F10" s="137"/>
      <c r="G10" s="137"/>
      <c r="H10" s="137"/>
      <c r="I10" s="137"/>
      <c r="J10" s="137"/>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120" t="s">
        <v>40</v>
      </c>
      <c r="C18" s="120"/>
      <c r="D18" s="120"/>
      <c r="E18" s="120"/>
      <c r="F18" s="120"/>
      <c r="G18" s="120"/>
      <c r="H18" s="120"/>
      <c r="I18" s="120"/>
      <c r="J18" s="120"/>
    </row>
    <row r="19" spans="1:10" s="8" customFormat="1" ht="15.75" x14ac:dyDescent="0.25">
      <c r="A19" s="136" t="s">
        <v>41</v>
      </c>
      <c r="B19" s="136"/>
      <c r="C19" s="136"/>
      <c r="D19" s="136"/>
      <c r="E19" s="136"/>
      <c r="F19" s="136"/>
      <c r="G19" s="136"/>
      <c r="H19" s="136"/>
      <c r="I19" s="136"/>
      <c r="J19" s="136"/>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58">
        <v>270000</v>
      </c>
      <c r="I24" s="29"/>
    </row>
    <row r="30" spans="1:10" x14ac:dyDescent="0.25">
      <c r="E30" t="s">
        <v>43</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(4)</vt:lpstr>
      <vt:lpstr>01 (3)</vt:lpstr>
      <vt:lpstr>01 (2)</vt:lpstr>
      <vt:lpstr>Sheet2</vt:lpstr>
      <vt:lpstr>'01 (2)'!Print_Titles</vt:lpstr>
      <vt:lpstr>'01 (3)'!Print_Titles</vt:lpstr>
      <vt:lpstr>'01 (4)'!Print_Titles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2017-05-09T15:52:02Z</cp:lastPrinted>
  <dcterms:created xsi:type="dcterms:W3CDTF">2016-03-07T08:54:42Z</dcterms:created>
  <dcterms:modified xsi:type="dcterms:W3CDTF">2017-05-09T15:52:04Z</dcterms:modified>
</cp:coreProperties>
</file>