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25" windowWidth="15135" windowHeight="7950" firstSheet="2" activeTab="2"/>
  </bookViews>
  <sheets>
    <sheet name="Part .B Electrical Work Hostel " sheetId="3" r:id="rId1"/>
    <sheet name="Saintrey Work for Ho" sheetId="6" state="hidden" r:id="rId2"/>
    <sheet name="BOQ" sheetId="8" r:id="rId3"/>
  </sheets>
  <definedNames>
    <definedName name="_xlnm.Print_Area" localSheetId="2">BOQ!$A$1:$F$22</definedName>
  </definedNames>
  <calcPr calcId="144525"/>
</workbook>
</file>

<file path=xl/calcChain.xml><?xml version="1.0" encoding="utf-8"?>
<calcChain xmlns="http://schemas.openxmlformats.org/spreadsheetml/2006/main">
  <c r="F16" i="8" l="1"/>
  <c r="F18" i="8"/>
  <c r="F19" i="8"/>
  <c r="C11" i="8" l="1"/>
  <c r="C10" i="8"/>
  <c r="F7" i="8" l="1"/>
  <c r="F6" i="8" l="1"/>
  <c r="F17" i="8" l="1"/>
  <c r="F15" i="8" l="1"/>
  <c r="F8" i="8"/>
  <c r="F13" i="8"/>
  <c r="F14" i="8"/>
  <c r="F12" i="8"/>
  <c r="F9" i="8" l="1"/>
  <c r="F5" i="8" l="1"/>
  <c r="H137" i="3" l="1"/>
  <c r="H138" i="3"/>
  <c r="H139" i="3"/>
  <c r="H140" i="3"/>
  <c r="H141" i="3"/>
  <c r="H142" i="3"/>
  <c r="H143" i="3"/>
  <c r="H136" i="3"/>
  <c r="H130" i="3"/>
  <c r="H121" i="3"/>
  <c r="H118" i="3"/>
  <c r="H94" i="3"/>
  <c r="H95" i="3"/>
  <c r="H96" i="3"/>
  <c r="H97" i="3"/>
  <c r="H98" i="3"/>
  <c r="H99" i="3"/>
  <c r="H100" i="3"/>
  <c r="H101" i="3"/>
  <c r="H102" i="3"/>
  <c r="H93" i="3"/>
  <c r="H103" i="3" s="1"/>
  <c r="H73" i="3"/>
  <c r="H74" i="3"/>
  <c r="H75" i="3"/>
  <c r="H76" i="3"/>
  <c r="H77" i="3"/>
  <c r="H78" i="3"/>
  <c r="H79" i="3"/>
  <c r="H80" i="3"/>
  <c r="H81" i="3"/>
  <c r="H72" i="3"/>
  <c r="H144" i="3" l="1"/>
  <c r="H82" i="3"/>
  <c r="F10" i="8"/>
  <c r="F20" i="8" s="1"/>
  <c r="F11" i="8"/>
  <c r="H69" i="3"/>
  <c r="H70" i="3" s="1"/>
  <c r="H66" i="3"/>
  <c r="H67" i="3" s="1"/>
  <c r="H62" i="3"/>
  <c r="H63" i="3"/>
  <c r="H61" i="3"/>
  <c r="H59" i="3"/>
  <c r="H56" i="3"/>
  <c r="H50" i="3"/>
  <c r="H51" i="3"/>
  <c r="H52" i="3"/>
  <c r="H49" i="3"/>
  <c r="H44" i="3"/>
  <c r="H45" i="3"/>
  <c r="H43" i="3"/>
  <c r="H33" i="3"/>
  <c r="H34" i="3"/>
  <c r="H35" i="3"/>
  <c r="H36" i="3"/>
  <c r="H37" i="3"/>
  <c r="H38" i="3"/>
  <c r="H39" i="3"/>
  <c r="H32" i="3"/>
  <c r="H23" i="3"/>
  <c r="H24" i="3"/>
  <c r="H25" i="3"/>
  <c r="H26" i="3"/>
  <c r="H27" i="3"/>
  <c r="H28" i="3"/>
  <c r="H29" i="3"/>
  <c r="H22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6" i="3"/>
  <c r="H53" i="3" l="1"/>
  <c r="H64" i="3"/>
  <c r="H46" i="3"/>
  <c r="H30" i="3"/>
  <c r="H40" i="3"/>
  <c r="H20" i="3"/>
</calcChain>
</file>

<file path=xl/sharedStrings.xml><?xml version="1.0" encoding="utf-8"?>
<sst xmlns="http://schemas.openxmlformats.org/spreadsheetml/2006/main" count="351" uniqueCount="114">
  <si>
    <t>Description</t>
  </si>
  <si>
    <t>Measurment</t>
  </si>
  <si>
    <t>Qty</t>
  </si>
  <si>
    <t>Unit</t>
  </si>
  <si>
    <t>x</t>
  </si>
  <si>
    <t>Sft</t>
  </si>
  <si>
    <t>Nos</t>
  </si>
  <si>
    <t>Rft</t>
  </si>
  <si>
    <t>Dining Hall</t>
  </si>
  <si>
    <t>%Cft</t>
  </si>
  <si>
    <t>%Sft</t>
  </si>
  <si>
    <t>P.Sft</t>
  </si>
  <si>
    <t>Estimate for Renovation and Rehbilition of (Hostel No:02) CMC,Larkana (Electrification Work)</t>
  </si>
  <si>
    <t>Second Floor</t>
  </si>
  <si>
    <t>S.No:</t>
  </si>
  <si>
    <t xml:space="preserve">Rate </t>
  </si>
  <si>
    <t>Amount</t>
  </si>
  <si>
    <t>Room L.Points</t>
  </si>
  <si>
    <t>Bath</t>
  </si>
  <si>
    <t>Cen:Lev</t>
  </si>
  <si>
    <t>Vor:East Side</t>
  </si>
  <si>
    <t>Vor:Waest Side</t>
  </si>
  <si>
    <t>Vor:South Side</t>
  </si>
  <si>
    <t>Vor: North Side</t>
  </si>
  <si>
    <t>Stair</t>
  </si>
  <si>
    <t>Lawan</t>
  </si>
  <si>
    <t>Fan Points Room</t>
  </si>
  <si>
    <t>Rooms</t>
  </si>
  <si>
    <t>W/Side</t>
  </si>
  <si>
    <t>S/Side</t>
  </si>
  <si>
    <t>N/Side</t>
  </si>
  <si>
    <t>For Beds.Rooms</t>
  </si>
  <si>
    <t>For Power Plug</t>
  </si>
  <si>
    <t>Genrenal Lev:</t>
  </si>
  <si>
    <t>Wiring for mains with 2-7/1.70(7/.064) Pvc insulede wire in 30mm(1-1/4") PVC Conduit.</t>
  </si>
  <si>
    <t>For Sub/Ponnel Voard.</t>
  </si>
  <si>
    <t>Ver Eside</t>
  </si>
  <si>
    <t>P/fixing A.C ono way S.P 10/15 amps switch flush type on metal board recessed in the wall or coloums and coverd with fiber sheet.</t>
  </si>
  <si>
    <t xml:space="preserve"> Qty Item No.1 Above Same </t>
  </si>
  <si>
    <t>P/fixing flush type 2pin  Socket swctich and shoe unit on prepred board reccssed in walls or columes and coverd with plasted sheet</t>
  </si>
  <si>
    <t xml:space="preserve">Same Qty as per Item No.2 Above Same </t>
  </si>
  <si>
    <t>P/fixing A.C two way 3pin 15mmps S.P plug sockets switch and unit on metal board recossed in the walls or columes and coverd with plastic sheet</t>
  </si>
  <si>
    <t>P/fixinf pennal board double shutter to accommodate heavy duty circult bus bare i/C painting with paint and for otjer similar jobs on surface</t>
  </si>
  <si>
    <t>P/fixing main pannals board double shutter to accommodate heavy duty circuit breaker bus bars i/C painting with enemelled paint for other similar jobs on surrface</t>
  </si>
  <si>
    <t>P/fixing B.C Bakelite angular type battom holders.</t>
  </si>
  <si>
    <t>Baths</t>
  </si>
  <si>
    <t>Cen:lev</t>
  </si>
  <si>
    <t>Dining hall</t>
  </si>
  <si>
    <t>Ver:E Side</t>
  </si>
  <si>
    <t>Lawan E Side</t>
  </si>
  <si>
    <t>Lawan Center</t>
  </si>
  <si>
    <t>Fixing A.C Ceilling fan regulater on metal board recessed in the walls or colums and coverd with plastic sheet.</t>
  </si>
  <si>
    <t>Qty Same Itmes No: 1 (ii)</t>
  </si>
  <si>
    <t xml:space="preserve">P/fixing nild steel bar clarp 15.mm(5/8") dia suitable for R.C.C Roof </t>
  </si>
  <si>
    <t>Qty Same Itmes No: 12</t>
  </si>
  <si>
    <t>Errection of ceilling fan i/c wiring of down rod with 1.1.13mm(3.029) pvc WIRE fixing of regulaters blade canopoy etc:as required</t>
  </si>
  <si>
    <t>Qty Same Itmes No: 13</t>
  </si>
  <si>
    <t>Cement plaster 1/2" 1:6  upto 12' height (11a-p51)</t>
  </si>
  <si>
    <t xml:space="preserve">P/fixing A.C Canopy block and baklito ceilling rose on Block </t>
  </si>
  <si>
    <t>Cen/Lev</t>
  </si>
  <si>
    <t>Ver:Eside</t>
  </si>
  <si>
    <t>Lawn E/Side</t>
  </si>
  <si>
    <t>Center side</t>
  </si>
  <si>
    <t>Supply of A.C Ceilling Fan 56" Sweep</t>
  </si>
  <si>
    <t>Qty: Same as per item No:14</t>
  </si>
  <si>
    <t>P/Fixing T.P .I Chaneover switch 500 Volts 500 amps on a Prepared borad</t>
  </si>
  <si>
    <t>For Main Pannle</t>
  </si>
  <si>
    <t>P/F on a Prepared poard iron cled bus bar bus 4 Copper trips of 100 Amps   in 24.4mm5.5mm(1"x7/32") Section with chmber of overell size 1828x366mm(72"x13.25")</t>
  </si>
  <si>
    <t>Providing circuit breaker 6Amps S.P i/c fixing on a prepared board and necessary connaction</t>
  </si>
  <si>
    <t>Same Qty as per Item No:2</t>
  </si>
  <si>
    <t>Providing circuit Breaker 6Amps to 63 Amps D.P i/c fixing on Prepared board and nesessary Connaction</t>
  </si>
  <si>
    <t>Same Qty as per Item No:8</t>
  </si>
  <si>
    <t>Providing Cricut Brekers 100amps triple pole i/c fixing on a prepared board and necessary connaction</t>
  </si>
  <si>
    <t>For Sub Pannle</t>
  </si>
  <si>
    <t xml:space="preserve">Providing Cricute Breakers 250amps triple pole i/c fixing on a prepared board and necessary connaction </t>
  </si>
  <si>
    <t xml:space="preserve">For main pannle Board </t>
  </si>
  <si>
    <t>P/L 50mm2 4core 660/100 Volt PVC/PVC unvamoure cable lying the ground up to 2" depth i/c excavtion of earth in 2ft depth for lying the cable</t>
  </si>
  <si>
    <t xml:space="preserve">For Main pannle to </t>
  </si>
  <si>
    <t xml:space="preserve">P/L 95mm2 4 core 660/1000 volt pvc/pvc unvamour cable lying the ground upto 2" depth i/c excavation of earth in 2 ft depth for lying thr cable </t>
  </si>
  <si>
    <t>For Main pannle to</t>
  </si>
  <si>
    <t xml:space="preserve">P/F oarthing set with 2"x2"x 1/2" copper plate burrid in ground at adepth of 12" or less if water comesout from the ground level with salt and cnorcol etc:i/C Earth the plate to be connoxted of </t>
  </si>
  <si>
    <t>For main pannle and sub pannle</t>
  </si>
  <si>
    <t>P/F 1-40 watts tube light complete with 40 watts 4.0 long rod chock starter and putty with philips comonents i/c necessery electric Connaction and fixing on wall or ceilling etc.</t>
  </si>
  <si>
    <t>Ver: E/Side</t>
  </si>
  <si>
    <t>P.Nos</t>
  </si>
  <si>
    <t>Wiring for light or fan points with 1/1.13(3/.029) pvc insulatod wire 20mm (3/4')pvc conduit recrsond in the wall or colums as requried (124-P15)</t>
  </si>
  <si>
    <t xml:space="preserve">Wiring for plug points with 1/1.13(3/.029) PVC insutaed wire in 25mm (1") PVC conduit resesed requried in the wall or columes as required(128-P15) </t>
  </si>
  <si>
    <t>Wiring for main with 2-7/1.04(7/.044)PVC insulted wire in25mm (1") PVC conduit (5-P01)</t>
  </si>
  <si>
    <t>Wiring for mains with 2-1/1.75(7/.029) PVC insulated wire in25mm (1") PVC Conduit fitted.(</t>
  </si>
  <si>
    <t>Laying Floor of approved coloured glazed tile 1/4" thick laid in white cement &amp; pigment on bed of 3/4" thick cement mortar 1:2 (25-p-42)</t>
  </si>
  <si>
    <t>Dismentaling brick work in lime or cement mortar 
(13-P-10)</t>
  </si>
  <si>
    <t>Applying floating coat of cement 1/32" thick (14-p52)</t>
  </si>
  <si>
    <t>Pacca brick work in ground floor in (5e-p20)</t>
  </si>
  <si>
    <t>White glazed tile 1/4" thick dado joints in white cement and laid over 1:2 cement sand mortar 3/4" thick i/c finshing (37-P44)</t>
  </si>
  <si>
    <t>Scraping,burshing and removing old paint (3-P67)</t>
  </si>
  <si>
    <t>Item</t>
  </si>
  <si>
    <t>Rate (Rs.)</t>
  </si>
  <si>
    <t>Amount (Rs.)</t>
  </si>
  <si>
    <t>Cement concrete plain i/c placing compacting finshing and curing ,complete (i/c Screening and washing of stone aggregate with out shuttering 1:4:8(5i-P15)</t>
  </si>
  <si>
    <t>Part A (Civil Work) Schedule Items</t>
  </si>
  <si>
    <t>P.Cft</t>
  </si>
  <si>
    <t>P.Cwt</t>
  </si>
  <si>
    <t xml:space="preserve"> RCCwork in roof salb beams columns rafts,lintels and other structure members laid in site or presast ;laid in position complete in all respacts .(1) Ratio (1:2:4) 90 lbs cement 2 cft sand 4cft shingle 1/8" to 1/4" gauge(6a-P16)</t>
  </si>
  <si>
    <t>Fabrication of mild steel reinforcement for concrete including cutting bending laying in position ,making joints and fastenings including cost of binding wire (also including removal of rust from bars.) (8,p16)</t>
  </si>
  <si>
    <t>Cement plaster 3/8" 1:4 upto12' height (11a,p51)</t>
  </si>
  <si>
    <t>REMAINING WORKOF TYPE-III BUNGALOWS, NEW STAFF COLONY AT CMC,LARKANA</t>
  </si>
  <si>
    <t>Coloured cement tile (pattern 12"x12"x1") of approved shade and pattern laid flat in 1:2 grey cement mortar over a bed of 3/4" thick grey cement mortar 1:2 (59-P,46)</t>
  </si>
  <si>
    <t>White Washing (b) Two coats (26-P,53)</t>
  </si>
  <si>
    <t>Preparing the surface and painting with weather coat i/c rubbing the surface with brick/sand paper filling the voids with chalk/plaster of paris and then painting weather coat of approved make in 02 Coats  (38b,P-55)</t>
  </si>
  <si>
    <t>1st class Deodar wood wrought joinery in doors and windows etc.fixed in position i/c hold fasts hinges iron tower blts Chowkets cleats handles &amp; cords with hooks etc.3/4" (only shutters). (7a-P57)</t>
  </si>
  <si>
    <t>Sub-Total Part-A (Civil Work)</t>
  </si>
  <si>
    <t>Premium Quoted by  contractor ……….% Above/Below</t>
  </si>
  <si>
    <t>Total Amount Carried to Summary</t>
  </si>
  <si>
    <t>BOQs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</si>
</sst>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/>
    <xf numFmtId="0" fontId="1" fillId="0" borderId="1" xfId="0" applyFont="1" applyFill="1" applyBorder="1" applyAlignment="1"/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1" xfId="0" applyFont="1" applyBorder="1"/>
    <xf numFmtId="0" fontId="8" fillId="0" borderId="0" xfId="0" applyFont="1" applyBorder="1" applyAlignment="1"/>
    <xf numFmtId="0" fontId="0" fillId="0" borderId="0" xfId="0" applyAlignment="1">
      <alignment horizontal="right"/>
    </xf>
    <xf numFmtId="43" fontId="0" fillId="0" borderId="0" xfId="1" applyFont="1"/>
    <xf numFmtId="164" fontId="0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/>
    <xf numFmtId="164" fontId="0" fillId="0" borderId="0" xfId="0" applyNumberFormat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/>
    </xf>
    <xf numFmtId="43" fontId="11" fillId="0" borderId="1" xfId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justify" wrapText="1"/>
    </xf>
    <xf numFmtId="1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1" fillId="0" borderId="2" xfId="0" applyFont="1" applyBorder="1" applyAlignment="1">
      <alignment horizontal="justify" vertical="top" wrapText="1"/>
    </xf>
    <xf numFmtId="0" fontId="11" fillId="2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4"/>
  <sheetViews>
    <sheetView workbookViewId="0">
      <selection activeCell="B17" sqref="B17"/>
    </sheetView>
  </sheetViews>
  <sheetFormatPr defaultRowHeight="15" x14ac:dyDescent="0.25"/>
  <cols>
    <col min="1" max="1" width="8" customWidth="1"/>
    <col min="2" max="2" width="40.28515625" customWidth="1"/>
    <col min="3" max="3" width="5.140625" customWidth="1"/>
    <col min="4" max="4" width="7.5703125" style="5" customWidth="1"/>
    <col min="5" max="5" width="5.140625" bestFit="1" customWidth="1"/>
    <col min="6" max="6" width="4.5703125" customWidth="1"/>
    <col min="8" max="8" width="10.5703125" customWidth="1"/>
    <col min="9" max="9" width="9.140625" hidden="1" customWidth="1"/>
    <col min="10" max="10" width="7.140625" bestFit="1" customWidth="1"/>
    <col min="11" max="11" width="6.7109375" bestFit="1" customWidth="1"/>
    <col min="12" max="12" width="9.7109375" bestFit="1" customWidth="1"/>
  </cols>
  <sheetData>
    <row r="2" spans="1:14" ht="15.75" x14ac:dyDescent="0.25">
      <c r="B2" s="48" t="s">
        <v>12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4" ht="15.75" x14ac:dyDescent="0.25">
      <c r="B3" s="48" t="s">
        <v>13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4" ht="15.75" x14ac:dyDescent="0.25">
      <c r="A4" s="8" t="s">
        <v>14</v>
      </c>
      <c r="B4" s="3" t="s">
        <v>0</v>
      </c>
      <c r="C4" s="49" t="s">
        <v>1</v>
      </c>
      <c r="D4" s="49"/>
      <c r="E4" s="49"/>
      <c r="F4" s="1"/>
      <c r="G4" s="1"/>
      <c r="H4" s="6" t="s">
        <v>2</v>
      </c>
      <c r="I4" s="6"/>
      <c r="J4" s="6" t="s">
        <v>3</v>
      </c>
      <c r="K4" s="7" t="s">
        <v>15</v>
      </c>
      <c r="L4" s="7" t="s">
        <v>16</v>
      </c>
    </row>
    <row r="5" spans="1:14" ht="78.75" x14ac:dyDescent="0.25">
      <c r="A5" s="4">
        <v>1</v>
      </c>
      <c r="B5" s="10" t="s">
        <v>85</v>
      </c>
      <c r="C5" s="4"/>
      <c r="D5" s="9"/>
      <c r="E5" s="4"/>
      <c r="F5" s="4"/>
      <c r="G5" s="4"/>
      <c r="H5" s="4"/>
      <c r="I5" s="4"/>
      <c r="J5" s="4"/>
      <c r="K5" s="4"/>
      <c r="L5" s="4"/>
    </row>
    <row r="6" spans="1:14" ht="15.75" x14ac:dyDescent="0.25">
      <c r="A6" s="4"/>
      <c r="B6" s="4" t="s">
        <v>17</v>
      </c>
      <c r="C6" s="4">
        <v>39</v>
      </c>
      <c r="D6" s="9" t="s">
        <v>4</v>
      </c>
      <c r="E6" s="4">
        <v>4</v>
      </c>
      <c r="F6" s="4"/>
      <c r="G6" s="4"/>
      <c r="H6" s="4">
        <f>E6*C6</f>
        <v>156</v>
      </c>
      <c r="I6" s="4"/>
      <c r="J6" s="4" t="s">
        <v>6</v>
      </c>
      <c r="K6" s="4"/>
      <c r="L6" s="4"/>
    </row>
    <row r="7" spans="1:14" ht="15.75" x14ac:dyDescent="0.25">
      <c r="A7" s="4"/>
      <c r="B7" s="4" t="s">
        <v>18</v>
      </c>
      <c r="C7" s="4">
        <v>2</v>
      </c>
      <c r="D7" s="9" t="s">
        <v>4</v>
      </c>
      <c r="E7" s="4">
        <v>4</v>
      </c>
      <c r="F7" s="4"/>
      <c r="G7" s="4"/>
      <c r="H7" s="4">
        <f t="shared" ref="H7:H19" si="0">E7*C7</f>
        <v>8</v>
      </c>
      <c r="I7" s="4"/>
      <c r="J7" s="4" t="s">
        <v>6</v>
      </c>
      <c r="K7" s="4"/>
      <c r="L7" s="4"/>
    </row>
    <row r="8" spans="1:14" ht="15.75" x14ac:dyDescent="0.25">
      <c r="A8" s="4"/>
      <c r="B8" s="4" t="s">
        <v>19</v>
      </c>
      <c r="C8" s="4">
        <v>2</v>
      </c>
      <c r="D8" s="9" t="s">
        <v>4</v>
      </c>
      <c r="E8" s="4">
        <v>10</v>
      </c>
      <c r="F8" s="4"/>
      <c r="G8" s="4"/>
      <c r="H8" s="4">
        <f t="shared" si="0"/>
        <v>20</v>
      </c>
      <c r="I8" s="4"/>
      <c r="J8" s="4" t="s">
        <v>6</v>
      </c>
      <c r="K8" s="4"/>
      <c r="L8" s="4"/>
    </row>
    <row r="9" spans="1:14" ht="15.75" x14ac:dyDescent="0.25">
      <c r="A9" s="4"/>
      <c r="B9" s="4" t="s">
        <v>8</v>
      </c>
      <c r="C9" s="4">
        <v>1</v>
      </c>
      <c r="D9" s="9" t="s">
        <v>4</v>
      </c>
      <c r="E9" s="4">
        <v>30</v>
      </c>
      <c r="F9" s="4"/>
      <c r="G9" s="4"/>
      <c r="H9" s="4">
        <f t="shared" si="0"/>
        <v>30</v>
      </c>
      <c r="I9" s="4"/>
      <c r="J9" s="4" t="s">
        <v>6</v>
      </c>
      <c r="K9" s="4"/>
      <c r="L9" s="4"/>
    </row>
    <row r="10" spans="1:14" ht="15.75" x14ac:dyDescent="0.25">
      <c r="A10" s="4"/>
      <c r="B10" s="4" t="s">
        <v>20</v>
      </c>
      <c r="C10" s="4">
        <v>1</v>
      </c>
      <c r="D10" s="9" t="s">
        <v>4</v>
      </c>
      <c r="E10" s="4">
        <v>20</v>
      </c>
      <c r="F10" s="4"/>
      <c r="G10" s="4"/>
      <c r="H10" s="4">
        <f t="shared" si="0"/>
        <v>20</v>
      </c>
      <c r="I10" s="4"/>
      <c r="J10" s="4" t="s">
        <v>6</v>
      </c>
      <c r="K10" s="4"/>
      <c r="L10" s="4"/>
    </row>
    <row r="11" spans="1:14" ht="15.75" x14ac:dyDescent="0.25">
      <c r="A11" s="4"/>
      <c r="B11" s="4" t="s">
        <v>21</v>
      </c>
      <c r="C11" s="4">
        <v>1</v>
      </c>
      <c r="D11" s="9" t="s">
        <v>4</v>
      </c>
      <c r="E11" s="4">
        <v>20</v>
      </c>
      <c r="F11" s="4"/>
      <c r="G11" s="4"/>
      <c r="H11" s="4">
        <f t="shared" si="0"/>
        <v>20</v>
      </c>
      <c r="I11" s="4"/>
      <c r="J11" s="4" t="s">
        <v>6</v>
      </c>
      <c r="K11" s="4"/>
      <c r="L11" s="4"/>
    </row>
    <row r="12" spans="1:14" ht="15.75" x14ac:dyDescent="0.25">
      <c r="A12" s="4"/>
      <c r="B12" s="4" t="s">
        <v>22</v>
      </c>
      <c r="C12" s="4">
        <v>1</v>
      </c>
      <c r="D12" s="9" t="s">
        <v>4</v>
      </c>
      <c r="E12" s="4">
        <v>25</v>
      </c>
      <c r="F12" s="4"/>
      <c r="G12" s="4"/>
      <c r="H12" s="4">
        <f t="shared" si="0"/>
        <v>25</v>
      </c>
      <c r="I12" s="4"/>
      <c r="J12" s="4" t="s">
        <v>6</v>
      </c>
      <c r="K12" s="4"/>
      <c r="L12" s="4"/>
    </row>
    <row r="13" spans="1:14" ht="15.75" x14ac:dyDescent="0.25">
      <c r="A13" s="4"/>
      <c r="B13" s="4" t="s">
        <v>23</v>
      </c>
      <c r="C13" s="4">
        <v>1</v>
      </c>
      <c r="D13" s="9" t="s">
        <v>4</v>
      </c>
      <c r="E13" s="4">
        <v>30</v>
      </c>
      <c r="F13" s="4"/>
      <c r="G13" s="4"/>
      <c r="H13" s="4">
        <f t="shared" si="0"/>
        <v>30</v>
      </c>
      <c r="I13" s="4"/>
      <c r="J13" s="4" t="s">
        <v>6</v>
      </c>
      <c r="K13" s="4"/>
      <c r="L13" s="4"/>
    </row>
    <row r="14" spans="1:14" ht="15.75" x14ac:dyDescent="0.25">
      <c r="A14" s="4"/>
      <c r="B14" s="4" t="s">
        <v>24</v>
      </c>
      <c r="C14" s="4">
        <v>3</v>
      </c>
      <c r="D14" s="9" t="s">
        <v>4</v>
      </c>
      <c r="E14" s="4">
        <v>1</v>
      </c>
      <c r="F14" s="4"/>
      <c r="G14" s="4"/>
      <c r="H14" s="4">
        <f t="shared" si="0"/>
        <v>3</v>
      </c>
      <c r="I14" s="4"/>
      <c r="J14" s="4" t="s">
        <v>6</v>
      </c>
      <c r="K14" s="4"/>
      <c r="L14" s="4"/>
    </row>
    <row r="15" spans="1:14" ht="15.75" x14ac:dyDescent="0.25">
      <c r="A15" s="4"/>
      <c r="B15" s="4" t="s">
        <v>25</v>
      </c>
      <c r="C15" s="4">
        <v>1</v>
      </c>
      <c r="D15" s="9" t="s">
        <v>4</v>
      </c>
      <c r="E15" s="4">
        <v>13</v>
      </c>
      <c r="F15" s="4"/>
      <c r="G15" s="4"/>
      <c r="H15" s="4">
        <f t="shared" si="0"/>
        <v>13</v>
      </c>
      <c r="I15" s="4"/>
      <c r="J15" s="4" t="s">
        <v>6</v>
      </c>
      <c r="K15" s="4"/>
      <c r="L15" s="4"/>
    </row>
    <row r="16" spans="1:14" ht="15.75" x14ac:dyDescent="0.25">
      <c r="A16" s="4"/>
      <c r="B16" s="4"/>
      <c r="C16" s="4">
        <v>1</v>
      </c>
      <c r="D16" s="9" t="s">
        <v>4</v>
      </c>
      <c r="E16" s="4">
        <v>30</v>
      </c>
      <c r="F16" s="4"/>
      <c r="G16" s="4"/>
      <c r="H16" s="4">
        <f t="shared" si="0"/>
        <v>30</v>
      </c>
      <c r="I16" s="4"/>
      <c r="J16" s="4" t="s">
        <v>6</v>
      </c>
      <c r="K16" s="4"/>
      <c r="L16" s="4"/>
    </row>
    <row r="17" spans="1:12" ht="15.75" x14ac:dyDescent="0.25">
      <c r="A17" s="4"/>
      <c r="B17" s="4" t="s">
        <v>26</v>
      </c>
      <c r="C17" s="4">
        <v>35</v>
      </c>
      <c r="D17" s="9" t="s">
        <v>4</v>
      </c>
      <c r="E17" s="4">
        <v>2</v>
      </c>
      <c r="F17" s="4"/>
      <c r="G17" s="4"/>
      <c r="H17" s="4">
        <f t="shared" si="0"/>
        <v>70</v>
      </c>
      <c r="I17" s="4"/>
      <c r="J17" s="4" t="s">
        <v>6</v>
      </c>
      <c r="K17" s="4"/>
      <c r="L17" s="4"/>
    </row>
    <row r="18" spans="1:12" ht="15.75" x14ac:dyDescent="0.25">
      <c r="A18" s="4"/>
      <c r="B18" s="4" t="s">
        <v>27</v>
      </c>
      <c r="C18" s="4">
        <v>4</v>
      </c>
      <c r="D18" s="9" t="s">
        <v>4</v>
      </c>
      <c r="E18" s="4">
        <v>3</v>
      </c>
      <c r="F18" s="4"/>
      <c r="G18" s="4"/>
      <c r="H18" s="4">
        <f t="shared" si="0"/>
        <v>12</v>
      </c>
      <c r="I18" s="4"/>
      <c r="J18" s="4" t="s">
        <v>6</v>
      </c>
      <c r="K18" s="4"/>
      <c r="L18" s="4"/>
    </row>
    <row r="19" spans="1:12" ht="15.75" x14ac:dyDescent="0.25">
      <c r="A19" s="4"/>
      <c r="B19" s="4" t="s">
        <v>8</v>
      </c>
      <c r="C19" s="4">
        <v>1</v>
      </c>
      <c r="D19" s="9" t="s">
        <v>4</v>
      </c>
      <c r="E19" s="4">
        <v>16</v>
      </c>
      <c r="F19" s="4"/>
      <c r="G19" s="4"/>
      <c r="H19" s="4">
        <f t="shared" si="0"/>
        <v>16</v>
      </c>
      <c r="I19" s="4"/>
      <c r="J19" s="4" t="s">
        <v>6</v>
      </c>
      <c r="K19" s="4"/>
      <c r="L19" s="4"/>
    </row>
    <row r="20" spans="1:12" ht="15.75" x14ac:dyDescent="0.25">
      <c r="A20" s="4"/>
      <c r="B20" s="4"/>
      <c r="C20" s="4"/>
      <c r="D20" s="9"/>
      <c r="E20" s="4"/>
      <c r="F20" s="4"/>
      <c r="G20" s="4"/>
      <c r="H20" s="2">
        <f>SUM(H6:H19)</f>
        <v>453</v>
      </c>
      <c r="I20" s="2"/>
      <c r="J20" s="2" t="s">
        <v>84</v>
      </c>
      <c r="K20" s="4">
        <v>1130</v>
      </c>
      <c r="L20" s="4"/>
    </row>
    <row r="21" spans="1:12" ht="48.75" customHeight="1" x14ac:dyDescent="0.25">
      <c r="A21" s="4">
        <v>2</v>
      </c>
      <c r="B21" s="11" t="s">
        <v>86</v>
      </c>
      <c r="C21" s="4"/>
      <c r="D21" s="9"/>
      <c r="E21" s="4"/>
      <c r="F21" s="4"/>
      <c r="G21" s="4"/>
      <c r="H21" s="4"/>
      <c r="I21" s="4"/>
      <c r="J21" s="4"/>
      <c r="K21" s="4"/>
      <c r="L21" s="4"/>
    </row>
    <row r="22" spans="1:12" ht="15.75" x14ac:dyDescent="0.25">
      <c r="A22" s="4"/>
      <c r="B22" s="4" t="s">
        <v>27</v>
      </c>
      <c r="C22" s="4">
        <v>39</v>
      </c>
      <c r="D22" s="9" t="s">
        <v>4</v>
      </c>
      <c r="E22" s="4">
        <v>2</v>
      </c>
      <c r="F22" s="4"/>
      <c r="G22" s="4"/>
      <c r="H22" s="4">
        <f>E22*C22</f>
        <v>78</v>
      </c>
      <c r="I22" s="4"/>
      <c r="J22" s="4" t="s">
        <v>6</v>
      </c>
      <c r="K22" s="4"/>
      <c r="L22" s="4"/>
    </row>
    <row r="23" spans="1:12" ht="15.75" x14ac:dyDescent="0.25">
      <c r="A23" s="4"/>
      <c r="B23" s="4" t="s">
        <v>18</v>
      </c>
      <c r="C23" s="4">
        <v>2</v>
      </c>
      <c r="D23" s="9" t="s">
        <v>4</v>
      </c>
      <c r="E23" s="4">
        <v>1</v>
      </c>
      <c r="F23" s="4"/>
      <c r="G23" s="4"/>
      <c r="H23" s="4">
        <f t="shared" ref="H23:H29" si="1">E23*C23</f>
        <v>2</v>
      </c>
      <c r="I23" s="4"/>
      <c r="J23" s="4" t="s">
        <v>6</v>
      </c>
      <c r="K23" s="4"/>
      <c r="L23" s="4"/>
    </row>
    <row r="24" spans="1:12" ht="15.75" x14ac:dyDescent="0.25">
      <c r="A24" s="4"/>
      <c r="B24" s="4" t="s">
        <v>19</v>
      </c>
      <c r="C24" s="4">
        <v>2</v>
      </c>
      <c r="D24" s="9" t="s">
        <v>4</v>
      </c>
      <c r="E24" s="4">
        <v>1</v>
      </c>
      <c r="F24" s="4"/>
      <c r="G24" s="4"/>
      <c r="H24" s="4">
        <f t="shared" si="1"/>
        <v>2</v>
      </c>
      <c r="I24" s="4"/>
      <c r="J24" s="4" t="s">
        <v>6</v>
      </c>
      <c r="K24" s="4"/>
      <c r="L24" s="4"/>
    </row>
    <row r="25" spans="1:12" ht="15.75" x14ac:dyDescent="0.25">
      <c r="A25" s="4"/>
      <c r="B25" s="4" t="s">
        <v>8</v>
      </c>
      <c r="C25" s="4">
        <v>1</v>
      </c>
      <c r="D25" s="9" t="s">
        <v>4</v>
      </c>
      <c r="E25" s="4">
        <v>6</v>
      </c>
      <c r="F25" s="4"/>
      <c r="G25" s="4"/>
      <c r="H25" s="4">
        <f t="shared" si="1"/>
        <v>6</v>
      </c>
      <c r="I25" s="4"/>
      <c r="J25" s="4" t="s">
        <v>6</v>
      </c>
      <c r="K25" s="4"/>
      <c r="L25" s="4"/>
    </row>
    <row r="26" spans="1:12" ht="15.75" x14ac:dyDescent="0.25">
      <c r="A26" s="4"/>
      <c r="B26" s="4" t="s">
        <v>20</v>
      </c>
      <c r="C26" s="4">
        <v>1</v>
      </c>
      <c r="D26" s="9" t="s">
        <v>4</v>
      </c>
      <c r="E26" s="4">
        <v>2</v>
      </c>
      <c r="F26" s="4"/>
      <c r="G26" s="4"/>
      <c r="H26" s="4">
        <f t="shared" si="1"/>
        <v>2</v>
      </c>
      <c r="I26" s="4"/>
      <c r="J26" s="4" t="s">
        <v>6</v>
      </c>
      <c r="K26" s="4"/>
      <c r="L26" s="4"/>
    </row>
    <row r="27" spans="1:12" ht="15.75" x14ac:dyDescent="0.25">
      <c r="A27" s="4"/>
      <c r="B27" s="4" t="s">
        <v>28</v>
      </c>
      <c r="C27" s="4">
        <v>1</v>
      </c>
      <c r="D27" s="9" t="s">
        <v>4</v>
      </c>
      <c r="E27" s="4">
        <v>2</v>
      </c>
      <c r="F27" s="4"/>
      <c r="G27" s="4"/>
      <c r="H27" s="4">
        <f t="shared" si="1"/>
        <v>2</v>
      </c>
      <c r="I27" s="4"/>
      <c r="J27" s="4" t="s">
        <v>6</v>
      </c>
      <c r="K27" s="4"/>
      <c r="L27" s="4"/>
    </row>
    <row r="28" spans="1:12" ht="15.75" x14ac:dyDescent="0.25">
      <c r="A28" s="4"/>
      <c r="B28" s="4" t="s">
        <v>29</v>
      </c>
      <c r="C28" s="4">
        <v>1</v>
      </c>
      <c r="D28" s="9" t="s">
        <v>4</v>
      </c>
      <c r="E28" s="4">
        <v>3</v>
      </c>
      <c r="F28" s="4"/>
      <c r="G28" s="4"/>
      <c r="H28" s="4">
        <f t="shared" si="1"/>
        <v>3</v>
      </c>
      <c r="I28" s="4"/>
      <c r="J28" s="4" t="s">
        <v>6</v>
      </c>
      <c r="K28" s="4"/>
      <c r="L28" s="4"/>
    </row>
    <row r="29" spans="1:12" ht="15.75" x14ac:dyDescent="0.25">
      <c r="A29" s="4"/>
      <c r="B29" s="4" t="s">
        <v>30</v>
      </c>
      <c r="C29" s="4">
        <v>1</v>
      </c>
      <c r="D29" s="9" t="s">
        <v>4</v>
      </c>
      <c r="E29" s="4">
        <v>4</v>
      </c>
      <c r="F29" s="4"/>
      <c r="G29" s="4"/>
      <c r="H29" s="4">
        <f t="shared" si="1"/>
        <v>4</v>
      </c>
      <c r="I29" s="4"/>
      <c r="J29" s="4" t="s">
        <v>6</v>
      </c>
      <c r="K29" s="4"/>
      <c r="L29" s="4"/>
    </row>
    <row r="30" spans="1:12" ht="15.75" x14ac:dyDescent="0.25">
      <c r="A30" s="4"/>
      <c r="B30" s="4"/>
      <c r="C30" s="4"/>
      <c r="D30" s="9"/>
      <c r="E30" s="4"/>
      <c r="F30" s="4"/>
      <c r="G30" s="4"/>
      <c r="H30" s="2">
        <f>SUM(H22:H29)</f>
        <v>99</v>
      </c>
      <c r="I30" s="2"/>
      <c r="J30" s="2" t="s">
        <v>84</v>
      </c>
      <c r="K30" s="4">
        <v>1764</v>
      </c>
      <c r="L30" s="4"/>
    </row>
    <row r="31" spans="1:12" ht="47.25" x14ac:dyDescent="0.25">
      <c r="A31" s="4">
        <v>3</v>
      </c>
      <c r="B31" s="11" t="s">
        <v>88</v>
      </c>
      <c r="C31" s="4"/>
      <c r="D31" s="9"/>
      <c r="E31" s="4"/>
      <c r="F31" s="4"/>
      <c r="G31" s="4"/>
      <c r="H31" s="4"/>
      <c r="I31" s="4"/>
      <c r="J31" s="4"/>
      <c r="K31" s="4"/>
      <c r="L31" s="4"/>
    </row>
    <row r="32" spans="1:12" ht="15.75" x14ac:dyDescent="0.25">
      <c r="A32" s="4"/>
      <c r="B32" s="4" t="s">
        <v>31</v>
      </c>
      <c r="C32" s="4">
        <v>39</v>
      </c>
      <c r="D32" s="9" t="s">
        <v>4</v>
      </c>
      <c r="E32" s="4">
        <v>70</v>
      </c>
      <c r="F32" s="4"/>
      <c r="G32" s="4"/>
      <c r="H32" s="4">
        <f>E32*C32</f>
        <v>2730</v>
      </c>
      <c r="I32" s="4"/>
      <c r="J32" s="4" t="s">
        <v>6</v>
      </c>
      <c r="K32" s="4"/>
      <c r="L32" s="4"/>
    </row>
    <row r="33" spans="1:12" ht="15.75" x14ac:dyDescent="0.25">
      <c r="A33" s="4"/>
      <c r="B33" s="4" t="s">
        <v>18</v>
      </c>
      <c r="C33" s="4">
        <v>2</v>
      </c>
      <c r="D33" s="9" t="s">
        <v>4</v>
      </c>
      <c r="E33" s="4">
        <v>100</v>
      </c>
      <c r="F33" s="4"/>
      <c r="G33" s="4"/>
      <c r="H33" s="4">
        <f t="shared" ref="H33:H39" si="2">E33*C33</f>
        <v>200</v>
      </c>
      <c r="I33" s="4"/>
      <c r="J33" s="4" t="s">
        <v>6</v>
      </c>
      <c r="K33" s="4"/>
      <c r="L33" s="4"/>
    </row>
    <row r="34" spans="1:12" ht="15.75" x14ac:dyDescent="0.25">
      <c r="A34" s="4"/>
      <c r="B34" s="4" t="s">
        <v>19</v>
      </c>
      <c r="C34" s="4">
        <v>2</v>
      </c>
      <c r="D34" s="9" t="s">
        <v>4</v>
      </c>
      <c r="E34" s="4">
        <v>120</v>
      </c>
      <c r="F34" s="4"/>
      <c r="G34" s="4"/>
      <c r="H34" s="4">
        <f t="shared" si="2"/>
        <v>240</v>
      </c>
      <c r="I34" s="4"/>
      <c r="J34" s="4" t="s">
        <v>6</v>
      </c>
      <c r="K34" s="4"/>
      <c r="L34" s="4"/>
    </row>
    <row r="35" spans="1:12" ht="15.75" x14ac:dyDescent="0.25">
      <c r="A35" s="4"/>
      <c r="B35" s="4" t="s">
        <v>8</v>
      </c>
      <c r="C35" s="4">
        <v>6</v>
      </c>
      <c r="D35" s="9" t="s">
        <v>4</v>
      </c>
      <c r="E35" s="4">
        <v>130</v>
      </c>
      <c r="F35" s="4"/>
      <c r="G35" s="4"/>
      <c r="H35" s="4">
        <f t="shared" si="2"/>
        <v>780</v>
      </c>
      <c r="I35" s="4"/>
      <c r="J35" s="4" t="s">
        <v>6</v>
      </c>
      <c r="K35" s="4"/>
      <c r="L35" s="4"/>
    </row>
    <row r="36" spans="1:12" ht="15.75" x14ac:dyDescent="0.25">
      <c r="A36" s="4"/>
      <c r="B36" s="4" t="s">
        <v>20</v>
      </c>
      <c r="C36" s="4">
        <v>2</v>
      </c>
      <c r="D36" s="9" t="s">
        <v>4</v>
      </c>
      <c r="E36" s="4">
        <v>80</v>
      </c>
      <c r="F36" s="4"/>
      <c r="G36" s="4"/>
      <c r="H36" s="4">
        <f t="shared" si="2"/>
        <v>160</v>
      </c>
      <c r="I36" s="4"/>
      <c r="J36" s="4" t="s">
        <v>6</v>
      </c>
      <c r="K36" s="4"/>
      <c r="L36" s="4"/>
    </row>
    <row r="37" spans="1:12" ht="15.75" x14ac:dyDescent="0.25">
      <c r="A37" s="4"/>
      <c r="B37" s="4" t="s">
        <v>28</v>
      </c>
      <c r="C37" s="4">
        <v>2</v>
      </c>
      <c r="D37" s="9" t="s">
        <v>4</v>
      </c>
      <c r="E37" s="4">
        <v>80</v>
      </c>
      <c r="F37" s="4"/>
      <c r="G37" s="4"/>
      <c r="H37" s="4">
        <f t="shared" si="2"/>
        <v>160</v>
      </c>
      <c r="I37" s="4"/>
      <c r="J37" s="4" t="s">
        <v>6</v>
      </c>
      <c r="K37" s="4"/>
      <c r="L37" s="4"/>
    </row>
    <row r="38" spans="1:12" ht="15.75" x14ac:dyDescent="0.25">
      <c r="A38" s="4"/>
      <c r="B38" s="4" t="s">
        <v>29</v>
      </c>
      <c r="C38" s="4">
        <v>3</v>
      </c>
      <c r="D38" s="9" t="s">
        <v>4</v>
      </c>
      <c r="E38" s="4">
        <v>90</v>
      </c>
      <c r="F38" s="4"/>
      <c r="G38" s="4"/>
      <c r="H38" s="4">
        <f t="shared" si="2"/>
        <v>270</v>
      </c>
      <c r="I38" s="4"/>
      <c r="J38" s="4" t="s">
        <v>6</v>
      </c>
      <c r="K38" s="4"/>
      <c r="L38" s="4"/>
    </row>
    <row r="39" spans="1:12" ht="15.75" x14ac:dyDescent="0.25">
      <c r="A39" s="4"/>
      <c r="B39" s="4" t="s">
        <v>30</v>
      </c>
      <c r="C39" s="4">
        <v>4</v>
      </c>
      <c r="D39" s="9" t="s">
        <v>4</v>
      </c>
      <c r="E39" s="4">
        <v>100</v>
      </c>
      <c r="F39" s="4"/>
      <c r="G39" s="4"/>
      <c r="H39" s="4">
        <f t="shared" si="2"/>
        <v>400</v>
      </c>
      <c r="I39" s="4"/>
      <c r="J39" s="4" t="s">
        <v>6</v>
      </c>
      <c r="K39" s="4"/>
      <c r="L39" s="4"/>
    </row>
    <row r="40" spans="1:12" ht="15.75" x14ac:dyDescent="0.25">
      <c r="A40" s="4"/>
      <c r="B40" s="4"/>
      <c r="C40" s="4"/>
      <c r="D40" s="9"/>
      <c r="E40" s="4"/>
      <c r="F40" s="4"/>
      <c r="G40" s="4"/>
      <c r="H40" s="2">
        <f>SUM(H32:H39)</f>
        <v>4940</v>
      </c>
      <c r="I40" s="2"/>
      <c r="J40" s="2" t="s">
        <v>84</v>
      </c>
      <c r="K40" s="4"/>
      <c r="L40" s="4"/>
    </row>
    <row r="41" spans="1:12" ht="47.25" x14ac:dyDescent="0.25">
      <c r="A41" s="4">
        <v>4</v>
      </c>
      <c r="B41" s="11" t="s">
        <v>87</v>
      </c>
      <c r="C41" s="4"/>
      <c r="D41" s="9"/>
      <c r="E41" s="4"/>
      <c r="F41" s="4"/>
      <c r="G41" s="4"/>
      <c r="H41" s="4"/>
      <c r="I41" s="4"/>
      <c r="J41" s="4"/>
      <c r="K41" s="4"/>
      <c r="L41" s="4"/>
    </row>
    <row r="42" spans="1:12" ht="15.75" x14ac:dyDescent="0.25">
      <c r="A42" s="4"/>
      <c r="B42" s="4" t="s">
        <v>32</v>
      </c>
      <c r="C42" s="4"/>
      <c r="D42" s="9"/>
      <c r="E42" s="4"/>
      <c r="F42" s="4"/>
      <c r="G42" s="4"/>
      <c r="H42" s="4"/>
      <c r="I42" s="4"/>
      <c r="J42" s="4"/>
      <c r="K42" s="4"/>
      <c r="L42" s="4"/>
    </row>
    <row r="43" spans="1:12" ht="15.75" x14ac:dyDescent="0.25">
      <c r="A43" s="4"/>
      <c r="B43" s="4" t="s">
        <v>27</v>
      </c>
      <c r="C43" s="4">
        <v>39</v>
      </c>
      <c r="D43" s="9" t="s">
        <v>4</v>
      </c>
      <c r="E43" s="4">
        <v>70</v>
      </c>
      <c r="F43" s="4"/>
      <c r="G43" s="4"/>
      <c r="H43" s="4">
        <f>E43*C43</f>
        <v>2730</v>
      </c>
      <c r="I43" s="4"/>
      <c r="J43" s="4" t="s">
        <v>6</v>
      </c>
      <c r="K43" s="4"/>
      <c r="L43" s="4"/>
    </row>
    <row r="44" spans="1:12" ht="15.75" x14ac:dyDescent="0.25">
      <c r="A44" s="4"/>
      <c r="B44" s="4" t="s">
        <v>33</v>
      </c>
      <c r="C44" s="4">
        <v>2</v>
      </c>
      <c r="D44" s="9" t="s">
        <v>4</v>
      </c>
      <c r="E44" s="4">
        <v>120</v>
      </c>
      <c r="F44" s="4"/>
      <c r="G44" s="4"/>
      <c r="H44" s="4">
        <f t="shared" ref="H44:H45" si="3">E44*C44</f>
        <v>240</v>
      </c>
      <c r="I44" s="4"/>
      <c r="J44" s="4" t="s">
        <v>6</v>
      </c>
      <c r="K44" s="4"/>
      <c r="L44" s="4"/>
    </row>
    <row r="45" spans="1:12" ht="15.75" x14ac:dyDescent="0.25">
      <c r="A45" s="4"/>
      <c r="B45" s="4" t="s">
        <v>8</v>
      </c>
      <c r="C45" s="4">
        <v>4</v>
      </c>
      <c r="D45" s="9" t="s">
        <v>4</v>
      </c>
      <c r="E45" s="4">
        <v>140</v>
      </c>
      <c r="F45" s="4"/>
      <c r="G45" s="4"/>
      <c r="H45" s="4">
        <f t="shared" si="3"/>
        <v>560</v>
      </c>
      <c r="I45" s="4"/>
      <c r="J45" s="4" t="s">
        <v>6</v>
      </c>
      <c r="K45" s="4"/>
      <c r="L45" s="4"/>
    </row>
    <row r="46" spans="1:12" ht="15.75" x14ac:dyDescent="0.25">
      <c r="A46" s="4"/>
      <c r="B46" s="4"/>
      <c r="C46" s="4"/>
      <c r="D46" s="9"/>
      <c r="E46" s="4"/>
      <c r="F46" s="4"/>
      <c r="G46" s="4"/>
      <c r="H46" s="2">
        <f>SUM(H43:H45)</f>
        <v>3530</v>
      </c>
      <c r="I46" s="2"/>
      <c r="J46" s="2" t="s">
        <v>84</v>
      </c>
      <c r="K46" s="4"/>
      <c r="L46" s="4"/>
    </row>
    <row r="47" spans="1:12" ht="47.25" x14ac:dyDescent="0.25">
      <c r="A47" s="4">
        <v>5</v>
      </c>
      <c r="B47" s="11" t="s">
        <v>34</v>
      </c>
      <c r="C47" s="4"/>
      <c r="D47" s="9"/>
      <c r="E47" s="4"/>
      <c r="F47" s="4"/>
      <c r="G47" s="4"/>
      <c r="H47" s="4"/>
      <c r="I47" s="4"/>
      <c r="J47" s="4"/>
      <c r="K47" s="4"/>
      <c r="L47" s="4"/>
    </row>
    <row r="48" spans="1:12" ht="15.75" x14ac:dyDescent="0.25">
      <c r="A48" s="4"/>
      <c r="B48" s="4" t="s">
        <v>35</v>
      </c>
      <c r="C48" s="4"/>
      <c r="D48" s="9"/>
      <c r="E48" s="4"/>
      <c r="F48" s="4"/>
      <c r="G48" s="4"/>
      <c r="H48" s="4"/>
      <c r="I48" s="4"/>
      <c r="J48" s="4"/>
      <c r="K48" s="4"/>
      <c r="L48" s="4"/>
    </row>
    <row r="49" spans="1:12" ht="15.75" x14ac:dyDescent="0.25">
      <c r="A49" s="4"/>
      <c r="B49" s="4" t="s">
        <v>36</v>
      </c>
      <c r="C49" s="4">
        <v>1</v>
      </c>
      <c r="D49" s="9" t="s">
        <v>4</v>
      </c>
      <c r="E49" s="4">
        <v>228</v>
      </c>
      <c r="F49" s="4"/>
      <c r="G49" s="4"/>
      <c r="H49" s="4">
        <f>E49*C49</f>
        <v>228</v>
      </c>
      <c r="I49" s="4"/>
      <c r="J49" s="4" t="s">
        <v>6</v>
      </c>
      <c r="K49" s="4"/>
      <c r="L49" s="4"/>
    </row>
    <row r="50" spans="1:12" ht="15.75" x14ac:dyDescent="0.25">
      <c r="A50" s="4"/>
      <c r="B50" s="4" t="s">
        <v>28</v>
      </c>
      <c r="C50" s="4">
        <v>1</v>
      </c>
      <c r="D50" s="9" t="s">
        <v>4</v>
      </c>
      <c r="E50" s="4">
        <v>256</v>
      </c>
      <c r="F50" s="4"/>
      <c r="G50" s="4"/>
      <c r="H50" s="4">
        <f t="shared" ref="H50:H52" si="4">E50*C50</f>
        <v>256</v>
      </c>
      <c r="I50" s="4"/>
      <c r="J50" s="4" t="s">
        <v>6</v>
      </c>
      <c r="K50" s="4"/>
      <c r="L50" s="4"/>
    </row>
    <row r="51" spans="1:12" ht="15.75" x14ac:dyDescent="0.25">
      <c r="A51" s="4"/>
      <c r="B51" s="4" t="s">
        <v>29</v>
      </c>
      <c r="C51" s="4">
        <v>1</v>
      </c>
      <c r="D51" s="9" t="s">
        <v>4</v>
      </c>
      <c r="E51" s="4">
        <v>256</v>
      </c>
      <c r="F51" s="4"/>
      <c r="G51" s="4"/>
      <c r="H51" s="4">
        <f t="shared" si="4"/>
        <v>256</v>
      </c>
      <c r="I51" s="4"/>
      <c r="J51" s="4" t="s">
        <v>6</v>
      </c>
      <c r="K51" s="4"/>
      <c r="L51" s="4"/>
    </row>
    <row r="52" spans="1:12" ht="15.75" x14ac:dyDescent="0.25">
      <c r="A52" s="4"/>
      <c r="B52" s="4" t="s">
        <v>30</v>
      </c>
      <c r="C52" s="4">
        <v>1</v>
      </c>
      <c r="D52" s="9" t="s">
        <v>4</v>
      </c>
      <c r="E52" s="4">
        <v>350</v>
      </c>
      <c r="F52" s="4"/>
      <c r="G52" s="4"/>
      <c r="H52" s="4">
        <f t="shared" si="4"/>
        <v>350</v>
      </c>
      <c r="I52" s="4"/>
      <c r="J52" s="4" t="s">
        <v>6</v>
      </c>
      <c r="K52" s="4"/>
      <c r="L52" s="4"/>
    </row>
    <row r="53" spans="1:12" ht="15.75" x14ac:dyDescent="0.25">
      <c r="A53" s="4"/>
      <c r="B53" s="4"/>
      <c r="C53" s="4"/>
      <c r="D53" s="9"/>
      <c r="E53" s="4"/>
      <c r="F53" s="4"/>
      <c r="G53" s="4"/>
      <c r="H53" s="2">
        <f>SUM(H49:H52)</f>
        <v>1090</v>
      </c>
      <c r="I53" s="2"/>
      <c r="J53" s="2" t="s">
        <v>84</v>
      </c>
      <c r="K53" s="4"/>
      <c r="L53" s="4"/>
    </row>
    <row r="54" spans="1:12" ht="78.75" x14ac:dyDescent="0.25">
      <c r="A54" s="4">
        <v>6</v>
      </c>
      <c r="B54" s="11" t="s">
        <v>37</v>
      </c>
      <c r="C54" s="4"/>
      <c r="D54" s="9"/>
      <c r="E54" s="4"/>
      <c r="F54" s="4"/>
      <c r="G54" s="4"/>
      <c r="H54" s="4"/>
      <c r="I54" s="4"/>
      <c r="J54" s="4"/>
      <c r="K54" s="4"/>
      <c r="L54" s="4"/>
    </row>
    <row r="55" spans="1:12" ht="15.75" x14ac:dyDescent="0.25">
      <c r="A55" s="4"/>
      <c r="B55" s="45" t="s">
        <v>38</v>
      </c>
      <c r="C55" s="46"/>
      <c r="D55" s="46"/>
      <c r="E55" s="47"/>
      <c r="F55" s="12"/>
      <c r="G55" s="12"/>
      <c r="H55" s="4">
        <v>443</v>
      </c>
      <c r="I55" s="4"/>
      <c r="J55" s="4" t="s">
        <v>6</v>
      </c>
      <c r="K55" s="4"/>
      <c r="L55" s="4"/>
    </row>
    <row r="56" spans="1:12" ht="15.75" x14ac:dyDescent="0.25">
      <c r="A56" s="4"/>
      <c r="B56" s="4"/>
      <c r="C56" s="4"/>
      <c r="D56" s="9"/>
      <c r="E56" s="4"/>
      <c r="F56" s="4"/>
      <c r="G56" s="4"/>
      <c r="H56" s="2">
        <f>SUM(H55)</f>
        <v>443</v>
      </c>
      <c r="I56" s="2"/>
      <c r="J56" s="2" t="s">
        <v>6</v>
      </c>
      <c r="K56" s="4"/>
      <c r="L56" s="4"/>
    </row>
    <row r="57" spans="1:12" ht="63" x14ac:dyDescent="0.25">
      <c r="A57" s="4">
        <v>7</v>
      </c>
      <c r="B57" s="11" t="s">
        <v>39</v>
      </c>
      <c r="C57" s="4"/>
      <c r="D57" s="9"/>
      <c r="E57" s="4"/>
      <c r="F57" s="4"/>
      <c r="G57" s="4"/>
      <c r="H57" s="4"/>
      <c r="I57" s="4"/>
      <c r="J57" s="4"/>
      <c r="K57" s="4"/>
      <c r="L57" s="4"/>
    </row>
    <row r="58" spans="1:12" ht="15.75" x14ac:dyDescent="0.25">
      <c r="A58" s="4"/>
      <c r="B58" s="45" t="s">
        <v>40</v>
      </c>
      <c r="C58" s="46"/>
      <c r="D58" s="46"/>
      <c r="E58" s="47"/>
      <c r="F58" s="12"/>
      <c r="G58" s="12"/>
      <c r="H58" s="4">
        <v>99</v>
      </c>
      <c r="I58" s="4"/>
      <c r="J58" s="4" t="s">
        <v>6</v>
      </c>
      <c r="K58" s="4"/>
      <c r="L58" s="4"/>
    </row>
    <row r="59" spans="1:12" ht="15.75" x14ac:dyDescent="0.25">
      <c r="A59" s="4"/>
      <c r="B59" s="4"/>
      <c r="C59" s="4"/>
      <c r="D59" s="9"/>
      <c r="E59" s="4"/>
      <c r="F59" s="4"/>
      <c r="G59" s="4"/>
      <c r="H59" s="2">
        <f>SUM(H58)</f>
        <v>99</v>
      </c>
      <c r="I59" s="2"/>
      <c r="J59" s="2" t="s">
        <v>6</v>
      </c>
      <c r="K59" s="4"/>
      <c r="L59" s="4"/>
    </row>
    <row r="60" spans="1:12" ht="78.75" x14ac:dyDescent="0.25">
      <c r="A60" s="4">
        <v>8</v>
      </c>
      <c r="B60" s="10" t="s">
        <v>41</v>
      </c>
      <c r="C60" s="4"/>
      <c r="D60" s="9"/>
      <c r="E60" s="4"/>
      <c r="F60" s="4"/>
      <c r="G60" s="4"/>
      <c r="H60" s="4"/>
      <c r="I60" s="4"/>
      <c r="J60" s="4"/>
      <c r="K60" s="4"/>
      <c r="L60" s="4"/>
    </row>
    <row r="61" spans="1:12" ht="15.75" x14ac:dyDescent="0.25">
      <c r="A61" s="4"/>
      <c r="B61" s="4" t="s">
        <v>27</v>
      </c>
      <c r="C61" s="4">
        <v>39</v>
      </c>
      <c r="D61" s="9" t="s">
        <v>4</v>
      </c>
      <c r="E61" s="4">
        <v>1</v>
      </c>
      <c r="F61" s="4"/>
      <c r="G61" s="4"/>
      <c r="H61" s="4">
        <f>E61*C61</f>
        <v>39</v>
      </c>
      <c r="I61" s="4"/>
      <c r="J61" s="4" t="s">
        <v>6</v>
      </c>
      <c r="K61" s="4"/>
      <c r="L61" s="4"/>
    </row>
    <row r="62" spans="1:12" ht="15.75" x14ac:dyDescent="0.25">
      <c r="A62" s="4"/>
      <c r="B62" s="4" t="s">
        <v>19</v>
      </c>
      <c r="C62" s="4">
        <v>2</v>
      </c>
      <c r="D62" s="9" t="s">
        <v>4</v>
      </c>
      <c r="E62" s="4">
        <v>1</v>
      </c>
      <c r="F62" s="4"/>
      <c r="G62" s="4"/>
      <c r="H62" s="4">
        <f t="shared" ref="H62:H63" si="5">E62*C62</f>
        <v>2</v>
      </c>
      <c r="I62" s="4"/>
      <c r="J62" s="4" t="s">
        <v>6</v>
      </c>
      <c r="K62" s="4"/>
      <c r="L62" s="4"/>
    </row>
    <row r="63" spans="1:12" ht="15.75" x14ac:dyDescent="0.25">
      <c r="A63" s="4"/>
      <c r="B63" s="4" t="s">
        <v>8</v>
      </c>
      <c r="C63" s="4">
        <v>1</v>
      </c>
      <c r="D63" s="9" t="s">
        <v>4</v>
      </c>
      <c r="E63" s="4">
        <v>4</v>
      </c>
      <c r="F63" s="4"/>
      <c r="G63" s="4"/>
      <c r="H63" s="4">
        <f t="shared" si="5"/>
        <v>4</v>
      </c>
      <c r="I63" s="4"/>
      <c r="J63" s="4" t="s">
        <v>6</v>
      </c>
      <c r="K63" s="4"/>
      <c r="L63" s="4"/>
    </row>
    <row r="64" spans="1:12" ht="15.75" x14ac:dyDescent="0.25">
      <c r="A64" s="4"/>
      <c r="B64" s="4"/>
      <c r="C64" s="4"/>
      <c r="D64" s="9"/>
      <c r="E64" s="4"/>
      <c r="F64" s="4"/>
      <c r="G64" s="4"/>
      <c r="H64" s="2">
        <f>SUM(H61:H63)</f>
        <v>45</v>
      </c>
      <c r="I64" s="2"/>
      <c r="J64" s="2" t="s">
        <v>6</v>
      </c>
      <c r="K64" s="4"/>
      <c r="L64" s="4"/>
    </row>
    <row r="65" spans="1:12" ht="78.75" x14ac:dyDescent="0.25">
      <c r="A65" s="4">
        <v>9</v>
      </c>
      <c r="B65" s="11" t="s">
        <v>42</v>
      </c>
      <c r="C65" s="4"/>
      <c r="D65" s="9"/>
      <c r="E65" s="4"/>
      <c r="F65" s="4"/>
      <c r="G65" s="4"/>
      <c r="H65" s="4"/>
      <c r="I65" s="4"/>
      <c r="J65" s="4"/>
      <c r="K65" s="4"/>
      <c r="L65" s="4"/>
    </row>
    <row r="66" spans="1:12" ht="15.75" x14ac:dyDescent="0.25">
      <c r="A66" s="4"/>
      <c r="B66" s="4"/>
      <c r="C66" s="4">
        <v>4</v>
      </c>
      <c r="D66" s="9" t="s">
        <v>4</v>
      </c>
      <c r="E66" s="4">
        <v>2</v>
      </c>
      <c r="F66" s="4" t="s">
        <v>4</v>
      </c>
      <c r="G66" s="4">
        <v>2.5</v>
      </c>
      <c r="H66" s="4">
        <f>G66*E66*C66</f>
        <v>20</v>
      </c>
      <c r="I66" s="4"/>
      <c r="J66" s="4" t="s">
        <v>5</v>
      </c>
      <c r="K66" s="4"/>
      <c r="L66" s="4"/>
    </row>
    <row r="67" spans="1:12" ht="15.75" x14ac:dyDescent="0.25">
      <c r="A67" s="4"/>
      <c r="B67" s="4"/>
      <c r="C67" s="4"/>
      <c r="D67" s="9"/>
      <c r="E67" s="4"/>
      <c r="F67" s="4"/>
      <c r="G67" s="4"/>
      <c r="H67" s="2">
        <f>SUM(H66)</f>
        <v>20</v>
      </c>
      <c r="I67" s="2"/>
      <c r="J67" s="2" t="s">
        <v>5</v>
      </c>
      <c r="K67" s="4"/>
      <c r="L67" s="4"/>
    </row>
    <row r="68" spans="1:12" ht="78.75" x14ac:dyDescent="0.25">
      <c r="A68" s="4">
        <v>10</v>
      </c>
      <c r="B68" s="11" t="s">
        <v>43</v>
      </c>
      <c r="C68" s="4"/>
      <c r="D68" s="9"/>
      <c r="E68" s="4"/>
      <c r="F68" s="4"/>
      <c r="G68" s="4"/>
      <c r="H68" s="4"/>
      <c r="I68" s="4"/>
      <c r="J68" s="4"/>
      <c r="K68" s="4"/>
      <c r="L68" s="4"/>
    </row>
    <row r="69" spans="1:12" ht="15.75" x14ac:dyDescent="0.25">
      <c r="A69" s="4"/>
      <c r="B69" s="4"/>
      <c r="C69" s="4">
        <v>2</v>
      </c>
      <c r="D69" s="9" t="s">
        <v>4</v>
      </c>
      <c r="E69" s="4">
        <v>3</v>
      </c>
      <c r="F69" s="4" t="s">
        <v>4</v>
      </c>
      <c r="G69" s="4">
        <v>5</v>
      </c>
      <c r="H69" s="4">
        <f>G69*E69*C69</f>
        <v>30</v>
      </c>
      <c r="I69" s="4"/>
      <c r="J69" s="4" t="s">
        <v>5</v>
      </c>
      <c r="K69" s="4"/>
      <c r="L69" s="4"/>
    </row>
    <row r="70" spans="1:12" ht="15.75" x14ac:dyDescent="0.25">
      <c r="A70" s="4"/>
      <c r="B70" s="4"/>
      <c r="C70" s="4"/>
      <c r="D70" s="9"/>
      <c r="E70" s="4"/>
      <c r="F70" s="4"/>
      <c r="G70" s="4"/>
      <c r="H70" s="2">
        <f>SUM(H69)</f>
        <v>30</v>
      </c>
      <c r="I70" s="2"/>
      <c r="J70" s="2" t="s">
        <v>5</v>
      </c>
      <c r="K70" s="4"/>
      <c r="L70" s="4"/>
    </row>
    <row r="71" spans="1:12" ht="15.75" x14ac:dyDescent="0.25">
      <c r="A71" s="4">
        <v>11</v>
      </c>
      <c r="B71" s="2" t="s">
        <v>44</v>
      </c>
      <c r="C71" s="4"/>
      <c r="D71" s="9"/>
      <c r="E71" s="4"/>
      <c r="F71" s="4"/>
      <c r="G71" s="4"/>
      <c r="H71" s="4"/>
      <c r="I71" s="4"/>
      <c r="J71" s="4"/>
      <c r="K71" s="4"/>
      <c r="L71" s="4"/>
    </row>
    <row r="72" spans="1:12" ht="15.75" x14ac:dyDescent="0.25">
      <c r="A72" s="4"/>
      <c r="B72" s="4" t="s">
        <v>27</v>
      </c>
      <c r="C72" s="4">
        <v>39</v>
      </c>
      <c r="D72" s="9" t="s">
        <v>4</v>
      </c>
      <c r="E72" s="4">
        <v>2</v>
      </c>
      <c r="F72" s="4"/>
      <c r="G72" s="4"/>
      <c r="H72" s="4">
        <f>E72*C72</f>
        <v>78</v>
      </c>
      <c r="I72" s="4"/>
      <c r="J72" s="4" t="s">
        <v>6</v>
      </c>
      <c r="K72" s="4"/>
      <c r="L72" s="4"/>
    </row>
    <row r="73" spans="1:12" ht="15.75" x14ac:dyDescent="0.25">
      <c r="A73" s="4"/>
      <c r="B73" s="4" t="s">
        <v>45</v>
      </c>
      <c r="C73" s="4">
        <v>2</v>
      </c>
      <c r="D73" s="9" t="s">
        <v>4</v>
      </c>
      <c r="E73" s="4">
        <v>2</v>
      </c>
      <c r="F73" s="4"/>
      <c r="G73" s="4"/>
      <c r="H73" s="4">
        <f t="shared" ref="H73:H81" si="6">E73*C73</f>
        <v>4</v>
      </c>
      <c r="I73" s="4"/>
      <c r="J73" s="4" t="s">
        <v>6</v>
      </c>
      <c r="K73" s="4"/>
      <c r="L73" s="4"/>
    </row>
    <row r="74" spans="1:12" ht="15.75" x14ac:dyDescent="0.25">
      <c r="A74" s="4"/>
      <c r="B74" s="4" t="s">
        <v>46</v>
      </c>
      <c r="C74" s="4">
        <v>2</v>
      </c>
      <c r="D74" s="9" t="s">
        <v>4</v>
      </c>
      <c r="E74" s="4">
        <v>5</v>
      </c>
      <c r="F74" s="4"/>
      <c r="G74" s="4"/>
      <c r="H74" s="4">
        <f t="shared" si="6"/>
        <v>10</v>
      </c>
      <c r="I74" s="4"/>
      <c r="J74" s="4" t="s">
        <v>6</v>
      </c>
      <c r="K74" s="4"/>
      <c r="L74" s="4"/>
    </row>
    <row r="75" spans="1:12" ht="15.75" x14ac:dyDescent="0.25">
      <c r="A75" s="4"/>
      <c r="B75" s="4" t="s">
        <v>47</v>
      </c>
      <c r="C75" s="4">
        <v>1</v>
      </c>
      <c r="D75" s="9" t="s">
        <v>4</v>
      </c>
      <c r="E75" s="4">
        <v>15</v>
      </c>
      <c r="F75" s="4"/>
      <c r="G75" s="4"/>
      <c r="H75" s="4">
        <f t="shared" si="6"/>
        <v>15</v>
      </c>
      <c r="I75" s="4"/>
      <c r="J75" s="4" t="s">
        <v>6</v>
      </c>
      <c r="K75" s="4"/>
      <c r="L75" s="4"/>
    </row>
    <row r="76" spans="1:12" ht="15.75" x14ac:dyDescent="0.25">
      <c r="A76" s="4"/>
      <c r="B76" s="4" t="s">
        <v>48</v>
      </c>
      <c r="C76" s="4">
        <v>1</v>
      </c>
      <c r="D76" s="9" t="s">
        <v>4</v>
      </c>
      <c r="E76" s="4">
        <v>10</v>
      </c>
      <c r="F76" s="4"/>
      <c r="G76" s="4"/>
      <c r="H76" s="4">
        <f t="shared" si="6"/>
        <v>10</v>
      </c>
      <c r="I76" s="4"/>
      <c r="J76" s="4" t="s">
        <v>6</v>
      </c>
      <c r="K76" s="4"/>
      <c r="L76" s="4"/>
    </row>
    <row r="77" spans="1:12" ht="15.75" x14ac:dyDescent="0.25">
      <c r="A77" s="4"/>
      <c r="B77" s="4" t="s">
        <v>28</v>
      </c>
      <c r="C77" s="4">
        <v>1</v>
      </c>
      <c r="D77" s="9" t="s">
        <v>4</v>
      </c>
      <c r="E77" s="4">
        <v>10</v>
      </c>
      <c r="F77" s="4"/>
      <c r="G77" s="4"/>
      <c r="H77" s="4">
        <f t="shared" si="6"/>
        <v>10</v>
      </c>
      <c r="I77" s="4"/>
      <c r="J77" s="4" t="s">
        <v>6</v>
      </c>
      <c r="K77" s="4"/>
      <c r="L77" s="4"/>
    </row>
    <row r="78" spans="1:12" ht="15.75" x14ac:dyDescent="0.25">
      <c r="A78" s="4"/>
      <c r="B78" s="4" t="s">
        <v>29</v>
      </c>
      <c r="C78" s="4">
        <v>1</v>
      </c>
      <c r="D78" s="9" t="s">
        <v>4</v>
      </c>
      <c r="E78" s="4">
        <v>13</v>
      </c>
      <c r="F78" s="4"/>
      <c r="G78" s="4"/>
      <c r="H78" s="4">
        <f t="shared" si="6"/>
        <v>13</v>
      </c>
      <c r="I78" s="4"/>
      <c r="J78" s="4" t="s">
        <v>6</v>
      </c>
      <c r="K78" s="4"/>
      <c r="L78" s="4"/>
    </row>
    <row r="79" spans="1:12" ht="15.75" x14ac:dyDescent="0.25">
      <c r="A79" s="4"/>
      <c r="B79" s="4" t="s">
        <v>30</v>
      </c>
      <c r="C79" s="4">
        <v>1</v>
      </c>
      <c r="D79" s="9" t="s">
        <v>4</v>
      </c>
      <c r="E79" s="4">
        <v>15</v>
      </c>
      <c r="F79" s="4"/>
      <c r="G79" s="4"/>
      <c r="H79" s="4">
        <f t="shared" si="6"/>
        <v>15</v>
      </c>
      <c r="I79" s="4"/>
      <c r="J79" s="4" t="s">
        <v>6</v>
      </c>
      <c r="K79" s="4"/>
      <c r="L79" s="4"/>
    </row>
    <row r="80" spans="1:12" ht="15.75" x14ac:dyDescent="0.25">
      <c r="A80" s="4"/>
      <c r="B80" s="4" t="s">
        <v>49</v>
      </c>
      <c r="C80" s="4">
        <v>1</v>
      </c>
      <c r="D80" s="9" t="s">
        <v>4</v>
      </c>
      <c r="E80" s="4">
        <v>7</v>
      </c>
      <c r="F80" s="4"/>
      <c r="G80" s="4"/>
      <c r="H80" s="4">
        <f t="shared" si="6"/>
        <v>7</v>
      </c>
      <c r="I80" s="4"/>
      <c r="J80" s="4" t="s">
        <v>6</v>
      </c>
      <c r="K80" s="4"/>
      <c r="L80" s="4"/>
    </row>
    <row r="81" spans="1:12" ht="15.75" x14ac:dyDescent="0.25">
      <c r="A81" s="4"/>
      <c r="B81" s="4" t="s">
        <v>50</v>
      </c>
      <c r="C81" s="4">
        <v>1</v>
      </c>
      <c r="D81" s="9" t="s">
        <v>4</v>
      </c>
      <c r="E81" s="4">
        <v>10</v>
      </c>
      <c r="F81" s="4"/>
      <c r="G81" s="4"/>
      <c r="H81" s="4">
        <f t="shared" si="6"/>
        <v>10</v>
      </c>
      <c r="I81" s="4"/>
      <c r="J81" s="4" t="s">
        <v>6</v>
      </c>
      <c r="K81" s="4"/>
      <c r="L81" s="4"/>
    </row>
    <row r="82" spans="1:12" ht="15.75" x14ac:dyDescent="0.25">
      <c r="A82" s="4"/>
      <c r="B82" s="4"/>
      <c r="C82" s="4"/>
      <c r="D82" s="9"/>
      <c r="E82" s="4"/>
      <c r="F82" s="4"/>
      <c r="G82" s="2"/>
      <c r="H82" s="2">
        <f>SUM(H72:H81)</f>
        <v>172</v>
      </c>
      <c r="I82" s="4"/>
      <c r="J82" s="2" t="s">
        <v>6</v>
      </c>
      <c r="K82" s="4"/>
      <c r="L82" s="4"/>
    </row>
    <row r="83" spans="1:12" ht="63" x14ac:dyDescent="0.25">
      <c r="A83" s="4">
        <v>12</v>
      </c>
      <c r="B83" s="11" t="s">
        <v>51</v>
      </c>
      <c r="C83" s="4"/>
      <c r="D83" s="9"/>
      <c r="E83" s="4"/>
      <c r="F83" s="4"/>
      <c r="G83" s="4"/>
      <c r="H83" s="4"/>
      <c r="I83" s="4"/>
      <c r="J83" s="4"/>
      <c r="K83" s="4"/>
      <c r="L83" s="4"/>
    </row>
    <row r="84" spans="1:12" ht="15.75" x14ac:dyDescent="0.25">
      <c r="A84" s="4"/>
      <c r="B84" s="45" t="s">
        <v>52</v>
      </c>
      <c r="C84" s="46"/>
      <c r="D84" s="46"/>
      <c r="E84" s="46"/>
      <c r="F84" s="47"/>
      <c r="G84" s="4"/>
      <c r="H84" s="4">
        <v>98</v>
      </c>
      <c r="I84" s="4"/>
      <c r="J84" s="4" t="s">
        <v>6</v>
      </c>
      <c r="K84" s="4"/>
      <c r="L84" s="4"/>
    </row>
    <row r="85" spans="1:12" ht="15.75" x14ac:dyDescent="0.25">
      <c r="A85" s="4"/>
      <c r="B85" s="4"/>
      <c r="C85" s="4"/>
      <c r="D85" s="9"/>
      <c r="E85" s="4"/>
      <c r="F85" s="4"/>
      <c r="G85" s="2"/>
      <c r="H85" s="2">
        <v>98</v>
      </c>
      <c r="I85" s="4"/>
      <c r="J85" s="2" t="s">
        <v>6</v>
      </c>
      <c r="K85" s="4"/>
      <c r="L85" s="4"/>
    </row>
    <row r="86" spans="1:12" ht="47.25" x14ac:dyDescent="0.25">
      <c r="A86" s="4">
        <v>13</v>
      </c>
      <c r="B86" s="11" t="s">
        <v>53</v>
      </c>
      <c r="C86" s="4"/>
      <c r="D86" s="9"/>
      <c r="E86" s="4"/>
      <c r="F86" s="4"/>
      <c r="G86" s="4"/>
      <c r="H86" s="4"/>
      <c r="I86" s="4"/>
      <c r="J86" s="4"/>
      <c r="K86" s="4"/>
      <c r="L86" s="4"/>
    </row>
    <row r="87" spans="1:12" ht="15.75" x14ac:dyDescent="0.25">
      <c r="A87" s="4"/>
      <c r="B87" s="45" t="s">
        <v>54</v>
      </c>
      <c r="C87" s="46"/>
      <c r="D87" s="46"/>
      <c r="E87" s="46"/>
      <c r="F87" s="47"/>
      <c r="G87" s="4"/>
      <c r="H87" s="4">
        <v>98</v>
      </c>
      <c r="I87" s="4"/>
      <c r="J87" s="4" t="s">
        <v>6</v>
      </c>
      <c r="K87" s="4"/>
      <c r="L87" s="4"/>
    </row>
    <row r="88" spans="1:12" ht="15.75" x14ac:dyDescent="0.25">
      <c r="A88" s="4"/>
      <c r="B88" s="4"/>
      <c r="C88" s="4"/>
      <c r="D88" s="9"/>
      <c r="E88" s="4"/>
      <c r="F88" s="4"/>
      <c r="G88" s="2"/>
      <c r="H88" s="2">
        <v>98</v>
      </c>
      <c r="I88" s="4"/>
      <c r="J88" s="2" t="s">
        <v>6</v>
      </c>
      <c r="K88" s="4"/>
      <c r="L88" s="4"/>
    </row>
    <row r="89" spans="1:12" ht="63" x14ac:dyDescent="0.25">
      <c r="A89" s="4">
        <v>14</v>
      </c>
      <c r="B89" s="11" t="s">
        <v>55</v>
      </c>
      <c r="C89" s="4"/>
      <c r="D89" s="9"/>
      <c r="E89" s="4"/>
      <c r="F89" s="4"/>
      <c r="G89" s="4"/>
      <c r="H89" s="4"/>
      <c r="I89" s="4"/>
      <c r="J89" s="4"/>
      <c r="K89" s="4"/>
      <c r="L89" s="4"/>
    </row>
    <row r="90" spans="1:12" ht="15.75" x14ac:dyDescent="0.25">
      <c r="A90" s="4"/>
      <c r="B90" s="45" t="s">
        <v>56</v>
      </c>
      <c r="C90" s="46"/>
      <c r="D90" s="46"/>
      <c r="E90" s="46"/>
      <c r="F90" s="47"/>
      <c r="G90" s="4"/>
      <c r="H90" s="4">
        <v>98</v>
      </c>
      <c r="I90" s="4"/>
      <c r="J90" s="4" t="s">
        <v>6</v>
      </c>
      <c r="K90" s="4"/>
      <c r="L90" s="4"/>
    </row>
    <row r="91" spans="1:12" ht="15.75" x14ac:dyDescent="0.25">
      <c r="A91" s="4"/>
      <c r="B91" s="4"/>
      <c r="C91" s="4"/>
      <c r="D91" s="9"/>
      <c r="E91" s="4"/>
      <c r="F91" s="4"/>
      <c r="G91" s="2"/>
      <c r="H91" s="2">
        <v>98</v>
      </c>
      <c r="I91" s="4"/>
      <c r="J91" s="4" t="s">
        <v>6</v>
      </c>
      <c r="K91" s="4"/>
      <c r="L91" s="4"/>
    </row>
    <row r="92" spans="1:12" ht="31.5" x14ac:dyDescent="0.25">
      <c r="A92" s="4">
        <v>16</v>
      </c>
      <c r="B92" s="11" t="s">
        <v>58</v>
      </c>
      <c r="C92" s="4"/>
      <c r="D92" s="9"/>
      <c r="E92" s="4"/>
      <c r="F92" s="4"/>
      <c r="G92" s="4"/>
      <c r="H92" s="4"/>
      <c r="I92" s="4"/>
      <c r="J92" s="4"/>
      <c r="K92" s="4"/>
      <c r="L92" s="4"/>
    </row>
    <row r="93" spans="1:12" ht="15.75" x14ac:dyDescent="0.25">
      <c r="A93" s="4"/>
      <c r="B93" s="4" t="s">
        <v>27</v>
      </c>
      <c r="C93" s="4">
        <v>39</v>
      </c>
      <c r="D93" s="9" t="s">
        <v>4</v>
      </c>
      <c r="E93" s="4">
        <v>3</v>
      </c>
      <c r="F93" s="4"/>
      <c r="G93" s="4"/>
      <c r="H93" s="4">
        <f>E93*C93</f>
        <v>117</v>
      </c>
      <c r="I93" s="4"/>
      <c r="J93" s="4" t="s">
        <v>6</v>
      </c>
      <c r="K93" s="4"/>
      <c r="L93" s="4"/>
    </row>
    <row r="94" spans="1:12" ht="15.75" x14ac:dyDescent="0.25">
      <c r="A94" s="4"/>
      <c r="B94" s="4" t="s">
        <v>45</v>
      </c>
      <c r="C94" s="4">
        <v>2</v>
      </c>
      <c r="D94" s="9" t="s">
        <v>4</v>
      </c>
      <c r="E94" s="4">
        <v>1</v>
      </c>
      <c r="F94" s="4"/>
      <c r="G94" s="4"/>
      <c r="H94" s="4">
        <f t="shared" ref="H94:H102" si="7">E94*C94</f>
        <v>2</v>
      </c>
      <c r="I94" s="4"/>
      <c r="J94" s="4" t="s">
        <v>6</v>
      </c>
      <c r="K94" s="4"/>
      <c r="L94" s="4"/>
    </row>
    <row r="95" spans="1:12" ht="15.75" x14ac:dyDescent="0.25">
      <c r="A95" s="4"/>
      <c r="B95" s="4" t="s">
        <v>59</v>
      </c>
      <c r="C95" s="4">
        <v>2</v>
      </c>
      <c r="D95" s="9" t="s">
        <v>4</v>
      </c>
      <c r="E95" s="4">
        <v>5</v>
      </c>
      <c r="F95" s="4"/>
      <c r="G95" s="4"/>
      <c r="H95" s="4">
        <f t="shared" si="7"/>
        <v>10</v>
      </c>
      <c r="I95" s="4"/>
      <c r="J95" s="4" t="s">
        <v>6</v>
      </c>
      <c r="K95" s="4"/>
      <c r="L95" s="4"/>
    </row>
    <row r="96" spans="1:12" ht="15.75" x14ac:dyDescent="0.25">
      <c r="A96" s="4"/>
      <c r="B96" s="4" t="s">
        <v>47</v>
      </c>
      <c r="C96" s="4">
        <v>1</v>
      </c>
      <c r="D96" s="9" t="s">
        <v>4</v>
      </c>
      <c r="E96" s="4">
        <v>15</v>
      </c>
      <c r="F96" s="4"/>
      <c r="G96" s="4"/>
      <c r="H96" s="4">
        <f t="shared" si="7"/>
        <v>15</v>
      </c>
      <c r="I96" s="4"/>
      <c r="J96" s="4" t="s">
        <v>6</v>
      </c>
      <c r="K96" s="4"/>
      <c r="L96" s="4"/>
    </row>
    <row r="97" spans="1:12" ht="15.75" x14ac:dyDescent="0.25">
      <c r="A97" s="4"/>
      <c r="B97" s="4" t="s">
        <v>60</v>
      </c>
      <c r="C97" s="4">
        <v>1</v>
      </c>
      <c r="D97" s="9" t="s">
        <v>4</v>
      </c>
      <c r="E97" s="4">
        <v>10</v>
      </c>
      <c r="F97" s="4"/>
      <c r="G97" s="4"/>
      <c r="H97" s="4">
        <f t="shared" si="7"/>
        <v>10</v>
      </c>
      <c r="I97" s="4"/>
      <c r="J97" s="4" t="s">
        <v>6</v>
      </c>
      <c r="K97" s="4"/>
      <c r="L97" s="4"/>
    </row>
    <row r="98" spans="1:12" ht="15.75" x14ac:dyDescent="0.25">
      <c r="A98" s="4"/>
      <c r="B98" s="4" t="s">
        <v>28</v>
      </c>
      <c r="C98" s="4">
        <v>1</v>
      </c>
      <c r="D98" s="9" t="s">
        <v>4</v>
      </c>
      <c r="E98" s="4">
        <v>10</v>
      </c>
      <c r="F98" s="4"/>
      <c r="G98" s="4"/>
      <c r="H98" s="4">
        <f t="shared" si="7"/>
        <v>10</v>
      </c>
      <c r="I98" s="4"/>
      <c r="J98" s="4" t="s">
        <v>6</v>
      </c>
      <c r="K98" s="4"/>
      <c r="L98" s="4"/>
    </row>
    <row r="99" spans="1:12" ht="15.75" x14ac:dyDescent="0.25">
      <c r="A99" s="4"/>
      <c r="B99" s="4" t="s">
        <v>29</v>
      </c>
      <c r="C99" s="4">
        <v>1</v>
      </c>
      <c r="D99" s="9" t="s">
        <v>4</v>
      </c>
      <c r="E99" s="4">
        <v>12</v>
      </c>
      <c r="F99" s="4"/>
      <c r="G99" s="4"/>
      <c r="H99" s="4">
        <f t="shared" si="7"/>
        <v>12</v>
      </c>
      <c r="I99" s="4"/>
      <c r="J99" s="4" t="s">
        <v>6</v>
      </c>
      <c r="K99" s="4"/>
      <c r="L99" s="4"/>
    </row>
    <row r="100" spans="1:12" ht="15.75" x14ac:dyDescent="0.25">
      <c r="A100" s="4"/>
      <c r="B100" s="4" t="s">
        <v>30</v>
      </c>
      <c r="C100" s="4">
        <v>1</v>
      </c>
      <c r="D100" s="9" t="s">
        <v>4</v>
      </c>
      <c r="E100" s="4">
        <v>15</v>
      </c>
      <c r="F100" s="4"/>
      <c r="G100" s="4"/>
      <c r="H100" s="4">
        <f t="shared" si="7"/>
        <v>15</v>
      </c>
      <c r="I100" s="4"/>
      <c r="J100" s="4" t="s">
        <v>6</v>
      </c>
      <c r="K100" s="4"/>
      <c r="L100" s="4"/>
    </row>
    <row r="101" spans="1:12" ht="15.75" x14ac:dyDescent="0.25">
      <c r="A101" s="4"/>
      <c r="B101" s="4" t="s">
        <v>61</v>
      </c>
      <c r="C101" s="4">
        <v>1</v>
      </c>
      <c r="D101" s="9" t="s">
        <v>4</v>
      </c>
      <c r="E101" s="4">
        <v>13</v>
      </c>
      <c r="F101" s="4"/>
      <c r="G101" s="4"/>
      <c r="H101" s="4">
        <f t="shared" si="7"/>
        <v>13</v>
      </c>
      <c r="I101" s="4"/>
      <c r="J101" s="4" t="s">
        <v>6</v>
      </c>
      <c r="K101" s="4"/>
      <c r="L101" s="4"/>
    </row>
    <row r="102" spans="1:12" ht="15.75" x14ac:dyDescent="0.25">
      <c r="A102" s="4"/>
      <c r="B102" s="4" t="s">
        <v>62</v>
      </c>
      <c r="C102" s="4">
        <v>1</v>
      </c>
      <c r="D102" s="9" t="s">
        <v>4</v>
      </c>
      <c r="E102" s="4">
        <v>20</v>
      </c>
      <c r="F102" s="4"/>
      <c r="G102" s="4"/>
      <c r="H102" s="4">
        <f t="shared" si="7"/>
        <v>20</v>
      </c>
      <c r="I102" s="4"/>
      <c r="J102" s="4" t="s">
        <v>6</v>
      </c>
      <c r="K102" s="4"/>
      <c r="L102" s="4"/>
    </row>
    <row r="103" spans="1:12" ht="15.75" x14ac:dyDescent="0.25">
      <c r="A103" s="4"/>
      <c r="B103" s="4"/>
      <c r="C103" s="4"/>
      <c r="D103" s="9"/>
      <c r="E103" s="4"/>
      <c r="F103" s="4"/>
      <c r="G103" s="2"/>
      <c r="H103" s="2">
        <f>SUM(H93:H102)</f>
        <v>224</v>
      </c>
      <c r="I103" s="4"/>
      <c r="J103" s="2" t="s">
        <v>6</v>
      </c>
      <c r="K103" s="4"/>
      <c r="L103" s="4"/>
    </row>
    <row r="104" spans="1:12" ht="15.75" x14ac:dyDescent="0.25">
      <c r="A104" s="4">
        <v>16</v>
      </c>
      <c r="B104" s="2" t="s">
        <v>63</v>
      </c>
      <c r="C104" s="4"/>
      <c r="D104" s="9"/>
      <c r="E104" s="4"/>
      <c r="F104" s="4"/>
      <c r="G104" s="4"/>
      <c r="H104" s="4"/>
      <c r="I104" s="4"/>
      <c r="J104" s="4"/>
      <c r="K104" s="4"/>
      <c r="L104" s="4"/>
    </row>
    <row r="105" spans="1:12" ht="15.75" x14ac:dyDescent="0.25">
      <c r="A105" s="4"/>
      <c r="B105" s="45" t="s">
        <v>64</v>
      </c>
      <c r="C105" s="46"/>
      <c r="D105" s="46"/>
      <c r="E105" s="46"/>
      <c r="F105" s="47"/>
      <c r="G105" s="4"/>
      <c r="H105" s="4">
        <v>98</v>
      </c>
      <c r="I105" s="4"/>
      <c r="J105" s="4" t="s">
        <v>6</v>
      </c>
      <c r="K105" s="4"/>
      <c r="L105" s="4"/>
    </row>
    <row r="106" spans="1:12" ht="15.75" x14ac:dyDescent="0.25">
      <c r="A106" s="4"/>
      <c r="B106" s="4"/>
      <c r="C106" s="4"/>
      <c r="D106" s="9"/>
      <c r="E106" s="4"/>
      <c r="F106" s="4"/>
      <c r="G106" s="2"/>
      <c r="H106" s="2">
        <v>98</v>
      </c>
      <c r="I106" s="4"/>
      <c r="J106" s="2" t="s">
        <v>6</v>
      </c>
      <c r="K106" s="4"/>
      <c r="L106" s="4"/>
    </row>
    <row r="107" spans="1:12" ht="47.25" x14ac:dyDescent="0.25">
      <c r="A107" s="4">
        <v>17</v>
      </c>
      <c r="B107" s="11" t="s">
        <v>65</v>
      </c>
      <c r="C107" s="4"/>
      <c r="D107" s="9"/>
      <c r="E107" s="4"/>
      <c r="F107" s="4"/>
      <c r="G107" s="4"/>
      <c r="H107" s="4"/>
      <c r="I107" s="4"/>
      <c r="J107" s="4"/>
      <c r="K107" s="4"/>
      <c r="L107" s="4"/>
    </row>
    <row r="108" spans="1:12" ht="15.75" x14ac:dyDescent="0.25">
      <c r="A108" s="4"/>
      <c r="B108" s="4" t="s">
        <v>66</v>
      </c>
      <c r="C108" s="4">
        <v>1</v>
      </c>
      <c r="D108" s="9" t="s">
        <v>4</v>
      </c>
      <c r="E108" s="4">
        <v>2</v>
      </c>
      <c r="F108" s="4"/>
      <c r="G108" s="4"/>
      <c r="H108" s="4">
        <v>2</v>
      </c>
      <c r="I108" s="4"/>
      <c r="J108" s="4" t="s">
        <v>6</v>
      </c>
      <c r="K108" s="4"/>
      <c r="L108" s="4"/>
    </row>
    <row r="109" spans="1:12" ht="15.75" x14ac:dyDescent="0.25">
      <c r="A109" s="4"/>
      <c r="B109" s="4"/>
      <c r="C109" s="4"/>
      <c r="D109" s="9"/>
      <c r="E109" s="4"/>
      <c r="F109" s="4"/>
      <c r="G109" s="2"/>
      <c r="H109" s="2">
        <v>2</v>
      </c>
      <c r="I109" s="4"/>
      <c r="J109" s="2" t="s">
        <v>6</v>
      </c>
      <c r="K109" s="4"/>
      <c r="L109" s="4"/>
    </row>
    <row r="110" spans="1:12" ht="78.75" x14ac:dyDescent="0.25">
      <c r="A110" s="4">
        <v>18</v>
      </c>
      <c r="B110" s="11" t="s">
        <v>67</v>
      </c>
      <c r="C110" s="4"/>
      <c r="D110" s="9"/>
      <c r="E110" s="4"/>
      <c r="F110" s="4"/>
      <c r="G110" s="4"/>
      <c r="H110" s="4"/>
      <c r="I110" s="4"/>
      <c r="J110" s="4"/>
      <c r="K110" s="4"/>
      <c r="L110" s="4"/>
    </row>
    <row r="111" spans="1:12" ht="15.75" x14ac:dyDescent="0.25">
      <c r="A111" s="4"/>
      <c r="B111" s="4" t="s">
        <v>66</v>
      </c>
      <c r="C111" s="4">
        <v>1</v>
      </c>
      <c r="D111" s="9" t="s">
        <v>4</v>
      </c>
      <c r="E111" s="4">
        <v>2</v>
      </c>
      <c r="F111" s="4"/>
      <c r="G111" s="4"/>
      <c r="H111" s="4">
        <v>2</v>
      </c>
      <c r="I111" s="4"/>
      <c r="J111" s="4" t="s">
        <v>6</v>
      </c>
      <c r="K111" s="4"/>
      <c r="L111" s="4"/>
    </row>
    <row r="112" spans="1:12" ht="15.75" x14ac:dyDescent="0.25">
      <c r="A112" s="4"/>
      <c r="B112" s="4"/>
      <c r="C112" s="4"/>
      <c r="D112" s="9"/>
      <c r="E112" s="4"/>
      <c r="F112" s="4"/>
      <c r="G112" s="2"/>
      <c r="H112" s="2">
        <v>2</v>
      </c>
      <c r="I112" s="4"/>
      <c r="J112" s="2" t="s">
        <v>6</v>
      </c>
      <c r="K112" s="4"/>
      <c r="L112" s="4"/>
    </row>
    <row r="113" spans="1:12" ht="47.25" x14ac:dyDescent="0.25">
      <c r="A113" s="4">
        <v>19</v>
      </c>
      <c r="B113" s="11" t="s">
        <v>68</v>
      </c>
      <c r="C113" s="4"/>
      <c r="D113" s="9"/>
      <c r="E113" s="4"/>
      <c r="F113" s="4"/>
      <c r="G113" s="4"/>
      <c r="H113" s="4"/>
      <c r="I113" s="4"/>
      <c r="J113" s="4"/>
      <c r="K113" s="4"/>
      <c r="L113" s="4"/>
    </row>
    <row r="114" spans="1:12" ht="15.75" x14ac:dyDescent="0.25">
      <c r="A114" s="4"/>
      <c r="B114" s="45" t="s">
        <v>69</v>
      </c>
      <c r="C114" s="46"/>
      <c r="D114" s="46"/>
      <c r="E114" s="46"/>
      <c r="F114" s="46"/>
      <c r="G114" s="47"/>
      <c r="H114" s="4">
        <v>99</v>
      </c>
      <c r="I114" s="4"/>
      <c r="J114" s="4" t="s">
        <v>6</v>
      </c>
      <c r="K114" s="4"/>
      <c r="L114" s="4"/>
    </row>
    <row r="115" spans="1:12" ht="15.75" x14ac:dyDescent="0.25">
      <c r="A115" s="4"/>
      <c r="B115" s="4"/>
      <c r="C115" s="4"/>
      <c r="D115" s="9"/>
      <c r="E115" s="4"/>
      <c r="F115" s="4"/>
      <c r="G115" s="4"/>
      <c r="H115" s="2">
        <v>99</v>
      </c>
      <c r="I115" s="2"/>
      <c r="J115" s="2" t="s">
        <v>6</v>
      </c>
      <c r="K115" s="4"/>
      <c r="L115" s="4"/>
    </row>
    <row r="116" spans="1:12" ht="47.25" x14ac:dyDescent="0.25">
      <c r="A116" s="4">
        <v>20</v>
      </c>
      <c r="B116" s="11" t="s">
        <v>70</v>
      </c>
      <c r="C116" s="4"/>
      <c r="D116" s="9"/>
      <c r="E116" s="4"/>
      <c r="F116" s="4"/>
      <c r="G116" s="4"/>
      <c r="H116" s="4"/>
      <c r="I116" s="4"/>
      <c r="J116" s="4"/>
      <c r="K116" s="4"/>
      <c r="L116" s="4"/>
    </row>
    <row r="117" spans="1:12" ht="15.75" x14ac:dyDescent="0.25">
      <c r="A117" s="4"/>
      <c r="B117" s="45" t="s">
        <v>71</v>
      </c>
      <c r="C117" s="46"/>
      <c r="D117" s="46"/>
      <c r="E117" s="46"/>
      <c r="F117" s="46"/>
      <c r="G117" s="47"/>
      <c r="H117" s="4">
        <v>44</v>
      </c>
      <c r="I117" s="4"/>
      <c r="J117" s="4" t="s">
        <v>6</v>
      </c>
      <c r="K117" s="4"/>
      <c r="L117" s="4"/>
    </row>
    <row r="118" spans="1:12" ht="15.75" x14ac:dyDescent="0.25">
      <c r="A118" s="4"/>
      <c r="B118" s="4"/>
      <c r="C118" s="4"/>
      <c r="D118" s="9"/>
      <c r="E118" s="4"/>
      <c r="F118" s="4"/>
      <c r="G118" s="4"/>
      <c r="H118" s="2">
        <f>SUM(H117)</f>
        <v>44</v>
      </c>
      <c r="I118" s="2"/>
      <c r="J118" s="2" t="s">
        <v>6</v>
      </c>
      <c r="K118" s="4"/>
      <c r="L118" s="4"/>
    </row>
    <row r="119" spans="1:12" ht="47.25" x14ac:dyDescent="0.25">
      <c r="A119" s="4">
        <v>21</v>
      </c>
      <c r="B119" s="11" t="s">
        <v>72</v>
      </c>
      <c r="C119" s="4"/>
      <c r="D119" s="9"/>
      <c r="E119" s="4"/>
      <c r="F119" s="4"/>
      <c r="G119" s="4"/>
      <c r="H119" s="4"/>
      <c r="I119" s="4"/>
      <c r="J119" s="4"/>
      <c r="K119" s="4"/>
      <c r="L119" s="4"/>
    </row>
    <row r="120" spans="1:12" ht="15.75" x14ac:dyDescent="0.25">
      <c r="A120" s="4"/>
      <c r="B120" s="4" t="s">
        <v>73</v>
      </c>
      <c r="C120" s="4">
        <v>1</v>
      </c>
      <c r="D120" s="9" t="s">
        <v>4</v>
      </c>
      <c r="E120" s="4">
        <v>4</v>
      </c>
      <c r="F120" s="4"/>
      <c r="G120" s="4"/>
      <c r="H120" s="4">
        <v>4</v>
      </c>
      <c r="I120" s="4"/>
      <c r="J120" s="4" t="s">
        <v>6</v>
      </c>
      <c r="K120" s="4"/>
      <c r="L120" s="4"/>
    </row>
    <row r="121" spans="1:12" ht="15.75" x14ac:dyDescent="0.25">
      <c r="A121" s="4"/>
      <c r="B121" s="4"/>
      <c r="C121" s="4"/>
      <c r="D121" s="9"/>
      <c r="E121" s="4"/>
      <c r="F121" s="4"/>
      <c r="G121" s="4"/>
      <c r="H121" s="8">
        <f>SUM(H120)</f>
        <v>4</v>
      </c>
      <c r="I121" s="2"/>
      <c r="J121" s="2" t="s">
        <v>6</v>
      </c>
      <c r="K121" s="4"/>
      <c r="L121" s="4"/>
    </row>
    <row r="122" spans="1:12" ht="63" x14ac:dyDescent="0.25">
      <c r="A122" s="4">
        <v>22</v>
      </c>
      <c r="B122" s="11" t="s">
        <v>74</v>
      </c>
      <c r="C122" s="4"/>
      <c r="D122" s="9"/>
      <c r="E122" s="4"/>
      <c r="F122" s="4"/>
      <c r="G122" s="4"/>
      <c r="H122" s="4"/>
      <c r="I122" s="4"/>
      <c r="J122" s="4"/>
      <c r="K122" s="4"/>
      <c r="L122" s="4"/>
    </row>
    <row r="123" spans="1:12" ht="15.75" x14ac:dyDescent="0.25">
      <c r="A123" s="4"/>
      <c r="B123" s="4" t="s">
        <v>75</v>
      </c>
      <c r="C123" s="4">
        <v>1</v>
      </c>
      <c r="D123" s="9" t="s">
        <v>4</v>
      </c>
      <c r="E123" s="4">
        <v>2</v>
      </c>
      <c r="F123" s="4"/>
      <c r="G123" s="4"/>
      <c r="H123" s="4">
        <v>2</v>
      </c>
      <c r="I123" s="4"/>
      <c r="J123" s="4" t="s">
        <v>6</v>
      </c>
      <c r="K123" s="4"/>
      <c r="L123" s="4"/>
    </row>
    <row r="124" spans="1:12" ht="15.75" x14ac:dyDescent="0.25">
      <c r="A124" s="4"/>
      <c r="B124" s="4"/>
      <c r="C124" s="4"/>
      <c r="D124" s="9"/>
      <c r="E124" s="4"/>
      <c r="F124" s="4"/>
      <c r="G124" s="4"/>
      <c r="H124" s="2">
        <v>2</v>
      </c>
      <c r="I124" s="2"/>
      <c r="J124" s="2" t="s">
        <v>6</v>
      </c>
      <c r="K124" s="4"/>
      <c r="L124" s="4"/>
    </row>
    <row r="125" spans="1:12" ht="78.75" x14ac:dyDescent="0.25">
      <c r="A125" s="4">
        <v>23</v>
      </c>
      <c r="B125" s="11" t="s">
        <v>76</v>
      </c>
      <c r="C125" s="4"/>
      <c r="D125" s="9"/>
      <c r="E125" s="4"/>
      <c r="F125" s="4"/>
      <c r="G125" s="4"/>
      <c r="H125" s="4"/>
      <c r="I125" s="4"/>
      <c r="J125" s="4"/>
      <c r="K125" s="4"/>
      <c r="L125" s="4"/>
    </row>
    <row r="126" spans="1:12" ht="15.75" x14ac:dyDescent="0.25">
      <c r="A126" s="4"/>
      <c r="B126" s="4" t="s">
        <v>77</v>
      </c>
      <c r="C126" s="4">
        <v>1</v>
      </c>
      <c r="D126" s="9" t="s">
        <v>4</v>
      </c>
      <c r="E126" s="4">
        <v>200</v>
      </c>
      <c r="F126" s="4"/>
      <c r="G126" s="4"/>
      <c r="H126" s="4">
        <v>200</v>
      </c>
      <c r="I126" s="4"/>
      <c r="J126" s="4" t="s">
        <v>7</v>
      </c>
      <c r="K126" s="4"/>
      <c r="L126" s="4"/>
    </row>
    <row r="127" spans="1:12" ht="15.75" x14ac:dyDescent="0.25">
      <c r="A127" s="4"/>
      <c r="B127" s="4"/>
      <c r="C127" s="4"/>
      <c r="D127" s="9"/>
      <c r="E127" s="4"/>
      <c r="F127" s="4"/>
      <c r="G127" s="4"/>
      <c r="H127" s="2">
        <v>200</v>
      </c>
      <c r="I127" s="2"/>
      <c r="J127" s="2" t="s">
        <v>7</v>
      </c>
      <c r="K127" s="4"/>
      <c r="L127" s="4"/>
    </row>
    <row r="128" spans="1:12" ht="78.75" x14ac:dyDescent="0.25">
      <c r="A128" s="4">
        <v>24</v>
      </c>
      <c r="B128" s="11" t="s">
        <v>78</v>
      </c>
      <c r="C128" s="4"/>
      <c r="D128" s="9"/>
      <c r="E128" s="4"/>
      <c r="F128" s="4"/>
      <c r="G128" s="4"/>
      <c r="H128" s="4"/>
      <c r="I128" s="4"/>
      <c r="J128" s="4"/>
      <c r="K128" s="4"/>
      <c r="L128" s="4"/>
    </row>
    <row r="129" spans="1:12" ht="15.75" x14ac:dyDescent="0.25">
      <c r="A129" s="4"/>
      <c r="B129" s="4" t="s">
        <v>79</v>
      </c>
      <c r="C129" s="4">
        <v>1</v>
      </c>
      <c r="D129" s="9" t="s">
        <v>4</v>
      </c>
      <c r="E129" s="4">
        <v>300</v>
      </c>
      <c r="F129" s="4"/>
      <c r="G129" s="4"/>
      <c r="H129" s="4">
        <v>300</v>
      </c>
      <c r="I129" s="4"/>
      <c r="J129" s="4" t="s">
        <v>7</v>
      </c>
      <c r="K129" s="4"/>
      <c r="L129" s="4"/>
    </row>
    <row r="130" spans="1:12" ht="15.75" x14ac:dyDescent="0.25">
      <c r="A130" s="4"/>
      <c r="B130" s="4"/>
      <c r="C130" s="4"/>
      <c r="D130" s="9"/>
      <c r="E130" s="4"/>
      <c r="F130" s="4"/>
      <c r="G130" s="4"/>
      <c r="H130" s="2">
        <f>SUM(H129)</f>
        <v>300</v>
      </c>
      <c r="I130" s="2"/>
      <c r="J130" s="2" t="s">
        <v>7</v>
      </c>
      <c r="K130" s="4"/>
      <c r="L130" s="4"/>
    </row>
    <row r="131" spans="1:12" ht="15.75" x14ac:dyDescent="0.25">
      <c r="A131" s="4"/>
      <c r="B131" s="4"/>
      <c r="C131" s="4"/>
      <c r="D131" s="9"/>
      <c r="E131" s="4"/>
      <c r="F131" s="4"/>
      <c r="G131" s="4"/>
      <c r="H131" s="4"/>
      <c r="I131" s="4"/>
      <c r="J131" s="4"/>
      <c r="K131" s="4"/>
      <c r="L131" s="4"/>
    </row>
    <row r="132" spans="1:12" ht="94.5" x14ac:dyDescent="0.25">
      <c r="A132" s="4">
        <v>25</v>
      </c>
      <c r="B132" s="11" t="s">
        <v>80</v>
      </c>
      <c r="C132" s="4"/>
      <c r="D132" s="9"/>
      <c r="E132" s="4"/>
      <c r="F132" s="4"/>
      <c r="G132" s="4"/>
      <c r="H132" s="4"/>
      <c r="I132" s="4"/>
      <c r="J132" s="4"/>
      <c r="K132" s="4"/>
      <c r="L132" s="4"/>
    </row>
    <row r="133" spans="1:12" ht="15.75" x14ac:dyDescent="0.25">
      <c r="A133" s="4"/>
      <c r="B133" s="4" t="s">
        <v>81</v>
      </c>
      <c r="C133" s="4">
        <v>1</v>
      </c>
      <c r="D133" s="9" t="s">
        <v>4</v>
      </c>
      <c r="E133" s="4">
        <v>6</v>
      </c>
      <c r="F133" s="4"/>
      <c r="G133" s="4"/>
      <c r="H133" s="4">
        <v>6</v>
      </c>
      <c r="I133" s="4"/>
      <c r="J133" s="4" t="s">
        <v>6</v>
      </c>
      <c r="K133" s="4"/>
      <c r="L133" s="4"/>
    </row>
    <row r="134" spans="1:12" ht="15.75" x14ac:dyDescent="0.25">
      <c r="A134" s="4"/>
      <c r="B134" s="4"/>
      <c r="C134" s="4"/>
      <c r="D134" s="9"/>
      <c r="E134" s="4"/>
      <c r="F134" s="4"/>
      <c r="G134" s="4"/>
      <c r="H134" s="2">
        <v>6</v>
      </c>
      <c r="I134" s="2"/>
      <c r="J134" s="2" t="s">
        <v>6</v>
      </c>
      <c r="K134" s="4"/>
      <c r="L134" s="4"/>
    </row>
    <row r="135" spans="1:12" ht="94.5" x14ac:dyDescent="0.25">
      <c r="A135" s="4">
        <v>26</v>
      </c>
      <c r="B135" s="11" t="s">
        <v>82</v>
      </c>
      <c r="C135" s="4"/>
      <c r="D135" s="9"/>
      <c r="E135" s="4"/>
      <c r="F135" s="4"/>
      <c r="G135" s="4"/>
      <c r="H135" s="4"/>
      <c r="I135" s="4"/>
      <c r="J135" s="4"/>
      <c r="K135" s="4"/>
      <c r="L135" s="4"/>
    </row>
    <row r="136" spans="1:12" ht="15.75" x14ac:dyDescent="0.25">
      <c r="A136" s="4"/>
      <c r="B136" s="4" t="s">
        <v>27</v>
      </c>
      <c r="C136" s="4">
        <v>39</v>
      </c>
      <c r="D136" s="9" t="s">
        <v>4</v>
      </c>
      <c r="E136" s="4">
        <v>2</v>
      </c>
      <c r="F136" s="4"/>
      <c r="G136" s="4"/>
      <c r="H136" s="4">
        <f>E136*C136</f>
        <v>78</v>
      </c>
      <c r="I136" s="4"/>
      <c r="J136" s="4" t="s">
        <v>6</v>
      </c>
      <c r="K136" s="4"/>
      <c r="L136" s="4"/>
    </row>
    <row r="137" spans="1:12" ht="15.75" x14ac:dyDescent="0.25">
      <c r="A137" s="4"/>
      <c r="B137" s="4" t="s">
        <v>18</v>
      </c>
      <c r="C137" s="4">
        <v>2</v>
      </c>
      <c r="D137" s="9" t="s">
        <v>4</v>
      </c>
      <c r="E137" s="4">
        <v>2</v>
      </c>
      <c r="F137" s="4"/>
      <c r="G137" s="4"/>
      <c r="H137" s="4">
        <f t="shared" ref="H137:H143" si="8">E137*C137</f>
        <v>4</v>
      </c>
      <c r="I137" s="4"/>
      <c r="J137" s="4" t="s">
        <v>6</v>
      </c>
      <c r="K137" s="4"/>
      <c r="L137" s="4"/>
    </row>
    <row r="138" spans="1:12" ht="15.75" x14ac:dyDescent="0.25">
      <c r="A138" s="4"/>
      <c r="B138" s="4" t="s">
        <v>46</v>
      </c>
      <c r="C138" s="4">
        <v>2</v>
      </c>
      <c r="D138" s="9" t="s">
        <v>4</v>
      </c>
      <c r="E138" s="4">
        <v>5</v>
      </c>
      <c r="F138" s="4"/>
      <c r="G138" s="4"/>
      <c r="H138" s="4">
        <f t="shared" si="8"/>
        <v>10</v>
      </c>
      <c r="I138" s="4"/>
      <c r="J138" s="4" t="s">
        <v>6</v>
      </c>
      <c r="K138" s="4"/>
      <c r="L138" s="4"/>
    </row>
    <row r="139" spans="1:12" ht="15.75" x14ac:dyDescent="0.25">
      <c r="A139" s="4"/>
      <c r="B139" s="4" t="s">
        <v>8</v>
      </c>
      <c r="C139" s="4">
        <v>1</v>
      </c>
      <c r="D139" s="9" t="s">
        <v>4</v>
      </c>
      <c r="E139" s="4">
        <v>15</v>
      </c>
      <c r="F139" s="4"/>
      <c r="G139" s="4"/>
      <c r="H139" s="4">
        <f t="shared" si="8"/>
        <v>15</v>
      </c>
      <c r="I139" s="4"/>
      <c r="J139" s="4" t="s">
        <v>6</v>
      </c>
      <c r="K139" s="4"/>
      <c r="L139" s="4"/>
    </row>
    <row r="140" spans="1:12" ht="15.75" x14ac:dyDescent="0.25">
      <c r="A140" s="4"/>
      <c r="B140" s="4" t="s">
        <v>83</v>
      </c>
      <c r="C140" s="4">
        <v>1</v>
      </c>
      <c r="D140" s="9" t="s">
        <v>4</v>
      </c>
      <c r="E140" s="4">
        <v>10</v>
      </c>
      <c r="F140" s="4"/>
      <c r="G140" s="4"/>
      <c r="H140" s="4">
        <f t="shared" si="8"/>
        <v>10</v>
      </c>
      <c r="I140" s="4"/>
      <c r="J140" s="4" t="s">
        <v>6</v>
      </c>
      <c r="K140" s="4"/>
      <c r="L140" s="4"/>
    </row>
    <row r="141" spans="1:12" ht="15.75" x14ac:dyDescent="0.25">
      <c r="A141" s="4"/>
      <c r="B141" s="4" t="s">
        <v>28</v>
      </c>
      <c r="C141" s="4">
        <v>1</v>
      </c>
      <c r="D141" s="9" t="s">
        <v>4</v>
      </c>
      <c r="E141" s="4">
        <v>10</v>
      </c>
      <c r="F141" s="4"/>
      <c r="G141" s="4"/>
      <c r="H141" s="4">
        <f t="shared" si="8"/>
        <v>10</v>
      </c>
      <c r="I141" s="4"/>
      <c r="J141" s="4" t="s">
        <v>6</v>
      </c>
      <c r="K141" s="4"/>
      <c r="L141" s="4"/>
    </row>
    <row r="142" spans="1:12" ht="15.75" x14ac:dyDescent="0.25">
      <c r="A142" s="4"/>
      <c r="B142" s="4" t="s">
        <v>29</v>
      </c>
      <c r="C142" s="4">
        <v>1</v>
      </c>
      <c r="D142" s="9" t="s">
        <v>4</v>
      </c>
      <c r="E142" s="4">
        <v>12</v>
      </c>
      <c r="F142" s="4"/>
      <c r="G142" s="4"/>
      <c r="H142" s="4">
        <f t="shared" si="8"/>
        <v>12</v>
      </c>
      <c r="I142" s="4"/>
      <c r="J142" s="4" t="s">
        <v>6</v>
      </c>
      <c r="K142" s="4"/>
      <c r="L142" s="4"/>
    </row>
    <row r="143" spans="1:12" ht="15.75" x14ac:dyDescent="0.25">
      <c r="A143" s="4"/>
      <c r="B143" s="4" t="s">
        <v>30</v>
      </c>
      <c r="C143" s="4">
        <v>1</v>
      </c>
      <c r="D143" s="9" t="s">
        <v>4</v>
      </c>
      <c r="E143" s="4">
        <v>15</v>
      </c>
      <c r="F143" s="4"/>
      <c r="G143" s="4"/>
      <c r="H143" s="4">
        <f t="shared" si="8"/>
        <v>15</v>
      </c>
      <c r="I143" s="4"/>
      <c r="J143" s="4" t="s">
        <v>6</v>
      </c>
      <c r="K143" s="4"/>
      <c r="L143" s="4"/>
    </row>
    <row r="144" spans="1:12" ht="15.75" x14ac:dyDescent="0.25">
      <c r="A144" s="4"/>
      <c r="B144" s="4"/>
      <c r="C144" s="4"/>
      <c r="D144" s="9"/>
      <c r="E144" s="4"/>
      <c r="F144" s="4"/>
      <c r="G144" s="4"/>
      <c r="H144" s="2">
        <f>SUM(H136:H143)</f>
        <v>154</v>
      </c>
      <c r="I144" s="2"/>
      <c r="J144" s="2" t="s">
        <v>84</v>
      </c>
      <c r="K144" s="4"/>
      <c r="L144" s="4"/>
    </row>
    <row r="145" spans="1:12" ht="15.75" x14ac:dyDescent="0.25">
      <c r="A145" s="4"/>
      <c r="B145" s="4"/>
      <c r="C145" s="4"/>
      <c r="D145" s="9"/>
      <c r="E145" s="4"/>
      <c r="F145" s="4"/>
      <c r="G145" s="4"/>
      <c r="H145" s="4"/>
      <c r="I145" s="4"/>
      <c r="J145" s="4"/>
      <c r="K145" s="4"/>
      <c r="L145" s="4"/>
    </row>
    <row r="146" spans="1:12" ht="15.75" x14ac:dyDescent="0.25">
      <c r="A146" s="4"/>
      <c r="B146" s="4"/>
      <c r="C146" s="4"/>
      <c r="D146" s="9"/>
      <c r="E146" s="4"/>
      <c r="F146" s="4"/>
      <c r="G146" s="4"/>
      <c r="H146" s="4"/>
      <c r="I146" s="4"/>
      <c r="J146" s="4"/>
      <c r="K146" s="4"/>
      <c r="L146" s="4"/>
    </row>
    <row r="147" spans="1:12" ht="15.75" x14ac:dyDescent="0.25">
      <c r="A147" s="4"/>
      <c r="B147" s="4"/>
      <c r="C147" s="4"/>
      <c r="D147" s="9"/>
      <c r="E147" s="4"/>
      <c r="F147" s="4"/>
      <c r="G147" s="4"/>
      <c r="H147" s="4"/>
      <c r="I147" s="4"/>
      <c r="J147" s="4"/>
      <c r="K147" s="4"/>
      <c r="L147" s="4"/>
    </row>
    <row r="148" spans="1:12" ht="15.75" x14ac:dyDescent="0.25">
      <c r="A148" s="4"/>
      <c r="B148" s="4"/>
      <c r="C148" s="4"/>
      <c r="D148" s="9"/>
      <c r="E148" s="4"/>
      <c r="F148" s="4"/>
      <c r="G148" s="4"/>
      <c r="H148" s="4"/>
      <c r="I148" s="4"/>
      <c r="J148" s="4"/>
      <c r="K148" s="4"/>
      <c r="L148" s="4"/>
    </row>
    <row r="149" spans="1:12" ht="15.75" x14ac:dyDescent="0.25">
      <c r="A149" s="4"/>
      <c r="B149" s="4"/>
      <c r="C149" s="4"/>
      <c r="D149" s="9"/>
      <c r="E149" s="4"/>
      <c r="F149" s="4"/>
      <c r="G149" s="4"/>
      <c r="H149" s="4"/>
      <c r="I149" s="4"/>
      <c r="J149" s="4"/>
      <c r="K149" s="4"/>
      <c r="L149" s="4"/>
    </row>
    <row r="150" spans="1:12" ht="15.75" x14ac:dyDescent="0.25">
      <c r="A150" s="4"/>
      <c r="B150" s="4"/>
      <c r="C150" s="4"/>
      <c r="D150" s="9"/>
      <c r="E150" s="4"/>
      <c r="F150" s="4"/>
      <c r="G150" s="4"/>
      <c r="H150" s="4"/>
      <c r="I150" s="4"/>
      <c r="J150" s="4"/>
      <c r="K150" s="4"/>
      <c r="L150" s="4"/>
    </row>
    <row r="151" spans="1:12" ht="15.75" x14ac:dyDescent="0.25">
      <c r="A151" s="4"/>
      <c r="B151" s="4"/>
      <c r="C151" s="4"/>
      <c r="D151" s="9"/>
      <c r="E151" s="4"/>
      <c r="F151" s="4"/>
      <c r="G151" s="4"/>
      <c r="H151" s="4"/>
      <c r="I151" s="4"/>
      <c r="J151" s="4"/>
      <c r="K151" s="4"/>
      <c r="L151" s="4"/>
    </row>
    <row r="152" spans="1:12" ht="15.75" x14ac:dyDescent="0.25">
      <c r="A152" s="4"/>
      <c r="B152" s="4"/>
      <c r="C152" s="4"/>
      <c r="D152" s="9"/>
      <c r="E152" s="4"/>
      <c r="F152" s="4"/>
      <c r="G152" s="4"/>
      <c r="H152" s="4"/>
      <c r="I152" s="4"/>
      <c r="J152" s="4"/>
      <c r="K152" s="4"/>
      <c r="L152" s="4"/>
    </row>
    <row r="153" spans="1:12" ht="15.75" x14ac:dyDescent="0.25">
      <c r="A153" s="4"/>
      <c r="B153" s="4"/>
      <c r="C153" s="4"/>
      <c r="D153" s="9"/>
      <c r="E153" s="4"/>
      <c r="F153" s="4"/>
      <c r="G153" s="4"/>
      <c r="H153" s="4"/>
      <c r="I153" s="4"/>
      <c r="J153" s="4"/>
      <c r="K153" s="4"/>
      <c r="L153" s="4"/>
    </row>
    <row r="154" spans="1:12" ht="15.75" x14ac:dyDescent="0.25">
      <c r="A154" s="4"/>
      <c r="B154" s="4"/>
      <c r="C154" s="4"/>
      <c r="D154" s="9"/>
      <c r="E154" s="4"/>
      <c r="F154" s="4"/>
      <c r="G154" s="4"/>
      <c r="H154" s="4"/>
      <c r="I154" s="4"/>
      <c r="J154" s="4"/>
      <c r="K154" s="4"/>
      <c r="L154" s="4"/>
    </row>
  </sheetData>
  <mergeCells count="11">
    <mergeCell ref="B114:G114"/>
    <mergeCell ref="B117:G117"/>
    <mergeCell ref="B2:L2"/>
    <mergeCell ref="B55:E55"/>
    <mergeCell ref="B58:E58"/>
    <mergeCell ref="B84:F84"/>
    <mergeCell ref="B87:F87"/>
    <mergeCell ref="B90:F90"/>
    <mergeCell ref="B105:F105"/>
    <mergeCell ref="B3:N3"/>
    <mergeCell ref="C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6" sqref="G2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4" zoomScaleNormal="100" workbookViewId="0">
      <selection activeCell="B24" sqref="B24"/>
    </sheetView>
  </sheetViews>
  <sheetFormatPr defaultRowHeight="15" x14ac:dyDescent="0.25"/>
  <cols>
    <col min="1" max="1" width="5.42578125" customWidth="1"/>
    <col min="2" max="2" width="50" bestFit="1" customWidth="1"/>
    <col min="3" max="3" width="7.85546875" bestFit="1" customWidth="1"/>
    <col min="4" max="4" width="6.42578125" style="15" bestFit="1" customWidth="1"/>
    <col min="5" max="5" width="10.42578125" style="16" bestFit="1" customWidth="1"/>
    <col min="6" max="6" width="16.28515625" style="17" customWidth="1"/>
    <col min="7" max="7" width="11.7109375" bestFit="1" customWidth="1"/>
    <col min="8" max="8" width="11.5703125" bestFit="1" customWidth="1"/>
    <col min="9" max="9" width="10.5703125" bestFit="1" customWidth="1"/>
  </cols>
  <sheetData>
    <row r="1" spans="1:8" ht="22.5" customHeight="1" x14ac:dyDescent="0.25">
      <c r="A1" s="50" t="s">
        <v>113</v>
      </c>
      <c r="B1" s="50"/>
      <c r="C1" s="50"/>
      <c r="D1" s="50"/>
      <c r="E1" s="50"/>
      <c r="F1" s="50"/>
    </row>
    <row r="2" spans="1:8" ht="41.25" customHeight="1" x14ac:dyDescent="0.3">
      <c r="A2" s="57" t="s">
        <v>105</v>
      </c>
      <c r="B2" s="57"/>
      <c r="C2" s="57"/>
      <c r="D2" s="57"/>
      <c r="E2" s="57"/>
      <c r="F2" s="57"/>
      <c r="G2" s="14"/>
      <c r="H2" s="14"/>
    </row>
    <row r="3" spans="1:8" ht="22.5" customHeight="1" x14ac:dyDescent="0.25">
      <c r="A3" s="18" t="s">
        <v>95</v>
      </c>
      <c r="B3" s="26" t="s">
        <v>0</v>
      </c>
      <c r="C3" s="26" t="s">
        <v>2</v>
      </c>
      <c r="D3" s="26" t="s">
        <v>3</v>
      </c>
      <c r="E3" s="19" t="s">
        <v>96</v>
      </c>
      <c r="F3" s="20" t="s">
        <v>97</v>
      </c>
    </row>
    <row r="4" spans="1:8" x14ac:dyDescent="0.25">
      <c r="A4" s="25"/>
      <c r="B4" s="29" t="s">
        <v>99</v>
      </c>
      <c r="C4" s="30"/>
      <c r="D4" s="30"/>
      <c r="E4" s="30"/>
      <c r="F4" s="31"/>
    </row>
    <row r="5" spans="1:8" ht="25.5" x14ac:dyDescent="0.25">
      <c r="A5" s="24">
        <v>1</v>
      </c>
      <c r="B5" s="28" t="s">
        <v>90</v>
      </c>
      <c r="C5" s="32">
        <v>3637.67</v>
      </c>
      <c r="D5" s="24" t="s">
        <v>9</v>
      </c>
      <c r="E5" s="33">
        <v>1285.6300000000001</v>
      </c>
      <c r="F5" s="34">
        <f>+E5*C5/100</f>
        <v>46766.976821000011</v>
      </c>
    </row>
    <row r="6" spans="1:8" ht="51" x14ac:dyDescent="0.25">
      <c r="A6" s="24">
        <v>2</v>
      </c>
      <c r="B6" s="35" t="s">
        <v>102</v>
      </c>
      <c r="C6" s="32">
        <v>1462.5</v>
      </c>
      <c r="D6" s="24" t="s">
        <v>100</v>
      </c>
      <c r="E6" s="33">
        <v>337</v>
      </c>
      <c r="F6" s="34">
        <f>+E6*C6</f>
        <v>492862.5</v>
      </c>
    </row>
    <row r="7" spans="1:8" ht="51" x14ac:dyDescent="0.25">
      <c r="A7" s="24">
        <v>3</v>
      </c>
      <c r="B7" s="36" t="s">
        <v>103</v>
      </c>
      <c r="C7" s="37">
        <v>81.28</v>
      </c>
      <c r="D7" s="24" t="s">
        <v>101</v>
      </c>
      <c r="E7" s="38">
        <v>5001.7</v>
      </c>
      <c r="F7" s="34">
        <f>+E7*C7</f>
        <v>406538.17599999998</v>
      </c>
    </row>
    <row r="8" spans="1:8" x14ac:dyDescent="0.25">
      <c r="A8" s="24">
        <v>4</v>
      </c>
      <c r="B8" s="23" t="s">
        <v>92</v>
      </c>
      <c r="C8" s="37">
        <v>3132.19</v>
      </c>
      <c r="D8" s="24" t="s">
        <v>9</v>
      </c>
      <c r="E8" s="33">
        <v>12674.36</v>
      </c>
      <c r="F8" s="34">
        <f t="shared" ref="F8:F13" si="0">+E8*C8/100</f>
        <v>396985.03648400004</v>
      </c>
    </row>
    <row r="9" spans="1:8" x14ac:dyDescent="0.25">
      <c r="A9" s="24">
        <v>5</v>
      </c>
      <c r="B9" s="28" t="s">
        <v>91</v>
      </c>
      <c r="C9" s="37">
        <v>19387.5</v>
      </c>
      <c r="D9" s="24" t="s">
        <v>10</v>
      </c>
      <c r="E9" s="33">
        <v>660</v>
      </c>
      <c r="F9" s="34">
        <f t="shared" si="0"/>
        <v>127957.5</v>
      </c>
    </row>
    <row r="10" spans="1:8" x14ac:dyDescent="0.25">
      <c r="A10" s="24">
        <v>6</v>
      </c>
      <c r="B10" s="28" t="s">
        <v>57</v>
      </c>
      <c r="C10" s="37">
        <f>C9</f>
        <v>19387.5</v>
      </c>
      <c r="D10" s="24" t="s">
        <v>10</v>
      </c>
      <c r="E10" s="33">
        <v>2206.6</v>
      </c>
      <c r="F10" s="34">
        <f t="shared" si="0"/>
        <v>427804.57500000001</v>
      </c>
    </row>
    <row r="11" spans="1:8" x14ac:dyDescent="0.25">
      <c r="A11" s="24">
        <v>7</v>
      </c>
      <c r="B11" s="28" t="s">
        <v>104</v>
      </c>
      <c r="C11" s="37">
        <f>C9</f>
        <v>19387.5</v>
      </c>
      <c r="D11" s="24" t="s">
        <v>10</v>
      </c>
      <c r="E11" s="33">
        <v>2197.52</v>
      </c>
      <c r="F11" s="34">
        <f t="shared" si="0"/>
        <v>426044.19</v>
      </c>
    </row>
    <row r="12" spans="1:8" ht="38.25" x14ac:dyDescent="0.25">
      <c r="A12" s="24">
        <v>8</v>
      </c>
      <c r="B12" s="28" t="s">
        <v>98</v>
      </c>
      <c r="C12" s="37">
        <v>30574.85</v>
      </c>
      <c r="D12" s="24" t="s">
        <v>9</v>
      </c>
      <c r="E12" s="33">
        <v>11288.75</v>
      </c>
      <c r="F12" s="34">
        <f t="shared" si="0"/>
        <v>3451518.379375</v>
      </c>
    </row>
    <row r="13" spans="1:8" ht="39" x14ac:dyDescent="0.25">
      <c r="A13" s="24">
        <v>9</v>
      </c>
      <c r="B13" s="39" t="s">
        <v>106</v>
      </c>
      <c r="C13" s="37">
        <v>92341.33</v>
      </c>
      <c r="D13" s="24" t="s">
        <v>10</v>
      </c>
      <c r="E13" s="33">
        <v>9424.84</v>
      </c>
      <c r="F13" s="34">
        <f t="shared" si="0"/>
        <v>8703022.6063720006</v>
      </c>
    </row>
    <row r="14" spans="1:8" ht="38.25" x14ac:dyDescent="0.25">
      <c r="A14" s="24">
        <v>10</v>
      </c>
      <c r="B14" s="40" t="s">
        <v>89</v>
      </c>
      <c r="C14" s="37">
        <v>10000</v>
      </c>
      <c r="D14" s="24" t="s">
        <v>10</v>
      </c>
      <c r="E14" s="33">
        <v>27747.06</v>
      </c>
      <c r="F14" s="34">
        <f>+E14*C14/100</f>
        <v>2774706</v>
      </c>
    </row>
    <row r="15" spans="1:8" ht="25.5" x14ac:dyDescent="0.25">
      <c r="A15" s="24">
        <v>11</v>
      </c>
      <c r="B15" s="41" t="s">
        <v>93</v>
      </c>
      <c r="C15" s="37">
        <v>5000</v>
      </c>
      <c r="D15" s="24" t="s">
        <v>10</v>
      </c>
      <c r="E15" s="33">
        <v>28253.61</v>
      </c>
      <c r="F15" s="34">
        <f t="shared" ref="F15" si="1">+E15*C15/100</f>
        <v>1412680.5</v>
      </c>
    </row>
    <row r="16" spans="1:8" ht="51" x14ac:dyDescent="0.25">
      <c r="A16" s="24">
        <v>12</v>
      </c>
      <c r="B16" s="28" t="s">
        <v>109</v>
      </c>
      <c r="C16" s="37">
        <v>2500</v>
      </c>
      <c r="D16" s="24" t="s">
        <v>11</v>
      </c>
      <c r="E16" s="33">
        <v>902.53</v>
      </c>
      <c r="F16" s="34">
        <f>+E16*C16</f>
        <v>2256325</v>
      </c>
    </row>
    <row r="17" spans="1:9" x14ac:dyDescent="0.25">
      <c r="A17" s="24">
        <v>13</v>
      </c>
      <c r="B17" s="42" t="s">
        <v>94</v>
      </c>
      <c r="C17" s="37">
        <v>236366</v>
      </c>
      <c r="D17" s="24" t="s">
        <v>10</v>
      </c>
      <c r="E17" s="33">
        <v>605</v>
      </c>
      <c r="F17" s="34">
        <f>+E17*C17/100</f>
        <v>1430014.3</v>
      </c>
    </row>
    <row r="18" spans="1:9" x14ac:dyDescent="0.25">
      <c r="A18" s="24">
        <v>14</v>
      </c>
      <c r="B18" s="42" t="s">
        <v>107</v>
      </c>
      <c r="C18" s="37">
        <v>129024</v>
      </c>
      <c r="D18" s="24" t="s">
        <v>10</v>
      </c>
      <c r="E18" s="33">
        <v>425.84</v>
      </c>
      <c r="F18" s="34">
        <f t="shared" ref="F18:F19" si="2">+E18*C18/100</f>
        <v>549435.80160000001</v>
      </c>
    </row>
    <row r="19" spans="1:9" ht="51.75" x14ac:dyDescent="0.25">
      <c r="A19" s="24">
        <v>15</v>
      </c>
      <c r="B19" s="27" t="s">
        <v>108</v>
      </c>
      <c r="C19" s="43">
        <v>107342</v>
      </c>
      <c r="D19" s="24" t="s">
        <v>10</v>
      </c>
      <c r="E19" s="44">
        <v>2568</v>
      </c>
      <c r="F19" s="34">
        <f t="shared" si="2"/>
        <v>2756542.56</v>
      </c>
    </row>
    <row r="20" spans="1:9" ht="21" customHeight="1" x14ac:dyDescent="0.25">
      <c r="A20" s="13"/>
      <c r="B20" s="51" t="s">
        <v>110</v>
      </c>
      <c r="C20" s="52"/>
      <c r="D20" s="52"/>
      <c r="E20" s="53"/>
      <c r="F20" s="21">
        <f>SUM(F5:F19)</f>
        <v>25659204.101652004</v>
      </c>
    </row>
    <row r="21" spans="1:9" ht="39.75" customHeight="1" x14ac:dyDescent="0.25">
      <c r="A21" s="13"/>
      <c r="B21" s="54" t="s">
        <v>111</v>
      </c>
      <c r="C21" s="55"/>
      <c r="D21" s="55"/>
      <c r="E21" s="56"/>
      <c r="F21" s="21"/>
    </row>
    <row r="22" spans="1:9" ht="47.25" customHeight="1" x14ac:dyDescent="0.25">
      <c r="A22" s="13"/>
      <c r="B22" s="54" t="s">
        <v>112</v>
      </c>
      <c r="C22" s="55"/>
      <c r="D22" s="55"/>
      <c r="E22" s="56"/>
      <c r="F22" s="21"/>
      <c r="I22" s="22"/>
    </row>
  </sheetData>
  <mergeCells count="5">
    <mergeCell ref="A1:F1"/>
    <mergeCell ref="B20:E20"/>
    <mergeCell ref="B22:E22"/>
    <mergeCell ref="A2:F2"/>
    <mergeCell ref="B21:E21"/>
  </mergeCells>
  <pageMargins left="0.7" right="0.7" top="0.75" bottom="0.75" header="0.3" footer="0.3"/>
  <pageSetup paperSize="9" scale="87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.B Electrical Work Hostel </vt:lpstr>
      <vt:lpstr>Saintrey Work for Ho</vt:lpstr>
      <vt:lpstr>BOQ</vt:lpstr>
      <vt:lpstr>BOQ!Print_Area</vt:lpstr>
    </vt:vector>
  </TitlesOfParts>
  <Company>Gloriousmax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Fida Hussain Bhutto</dc:creator>
  <cp:lastModifiedBy>P.D Office</cp:lastModifiedBy>
  <cp:lastPrinted>2017-05-07T15:18:37Z</cp:lastPrinted>
  <dcterms:created xsi:type="dcterms:W3CDTF">2014-03-19T03:57:34Z</dcterms:created>
  <dcterms:modified xsi:type="dcterms:W3CDTF">2017-05-07T15:18:40Z</dcterms:modified>
</cp:coreProperties>
</file>