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295" windowHeight="5010" firstSheet="1" activeTab="1"/>
  </bookViews>
  <sheets>
    <sheet name="Estimate" sheetId="9" state="hidden" r:id="rId1"/>
    <sheet name="BOQ" sheetId="2" r:id="rId2"/>
  </sheets>
  <definedNames>
    <definedName name="_xlnm.Print_Titles" localSheetId="0">Estimate!#REF!</definedName>
  </definedNames>
  <calcPr calcId="124519"/>
</workbook>
</file>

<file path=xl/calcChain.xml><?xml version="1.0" encoding="utf-8"?>
<calcChain xmlns="http://schemas.openxmlformats.org/spreadsheetml/2006/main">
  <c r="D127" i="2"/>
  <c r="D128"/>
  <c r="D129"/>
  <c r="D130"/>
  <c r="D131"/>
  <c r="D152"/>
  <c r="D150"/>
  <c r="D148"/>
  <c r="E136"/>
  <c r="E143" s="1"/>
  <c r="D126"/>
  <c r="D124"/>
  <c r="E138" l="1"/>
  <c r="I119" l="1"/>
  <c r="I68" i="9" l="1"/>
  <c r="I66"/>
  <c r="I64"/>
  <c r="I62"/>
  <c r="I60"/>
  <c r="I58"/>
  <c r="I56"/>
  <c r="I54"/>
  <c r="I52"/>
  <c r="I50"/>
  <c r="I70"/>
  <c r="F77"/>
  <c r="I39"/>
  <c r="I37"/>
  <c r="I35"/>
  <c r="I34"/>
  <c r="I33"/>
  <c r="I30"/>
  <c r="I28"/>
  <c r="I27"/>
  <c r="I25"/>
  <c r="I23"/>
  <c r="I21"/>
  <c r="I19"/>
  <c r="I17"/>
  <c r="I15"/>
  <c r="I13"/>
  <c r="I11"/>
  <c r="I9"/>
  <c r="I7"/>
  <c r="I41"/>
  <c r="I42"/>
  <c r="I43"/>
  <c r="F75"/>
  <c r="F79"/>
</calcChain>
</file>

<file path=xl/sharedStrings.xml><?xml version="1.0" encoding="utf-8"?>
<sst xmlns="http://schemas.openxmlformats.org/spreadsheetml/2006/main" count="336" uniqueCount="173">
  <si>
    <t>:</t>
  </si>
  <si>
    <t>1-</t>
  </si>
  <si>
    <t>2-</t>
  </si>
  <si>
    <t>3-</t>
  </si>
  <si>
    <t>S. No:-</t>
  </si>
  <si>
    <t>4-</t>
  </si>
  <si>
    <t>Rs.</t>
  </si>
  <si>
    <t>5-</t>
  </si>
  <si>
    <t>6-</t>
  </si>
  <si>
    <t>7-</t>
  </si>
  <si>
    <t>8-</t>
  </si>
  <si>
    <t>SPPRA BIDDING DOCUMENT</t>
  </si>
  <si>
    <t>BIDDING DATA</t>
  </si>
  <si>
    <t>Amount of Bid Security</t>
  </si>
  <si>
    <t>Description.</t>
  </si>
  <si>
    <t>Quantity.</t>
  </si>
  <si>
    <t>Rate.</t>
  </si>
  <si>
    <t>Unit.</t>
  </si>
  <si>
    <t>Amount.</t>
  </si>
  <si>
    <t>9-</t>
  </si>
  <si>
    <t>Total:-</t>
  </si>
  <si>
    <t>10-</t>
  </si>
  <si>
    <t>Nos.</t>
  </si>
  <si>
    <t>Each.</t>
  </si>
  <si>
    <t>Concealed C.P. Fittings of Superior Quality for Tiles Bath Rooms (a) Supplying / Fixing Concealed Tee-Stop Cock of Superior Quality with C.P. Head 1/2" Dia (S.I. No:- 12 (a) / P-18).</t>
  </si>
  <si>
    <t>Concealed C.P. Fittings of Superior Quality for Tiles Bath Rooms (a) Supplying / Fixing Long Bib-Cock of Superior Quality with C.P. Head 1/2" Dia (S.I. No:- 13 (a) / P-19).</t>
  </si>
  <si>
    <t>Name of Work:- Construction of New District Jail Nawabshah for 250 Prisoners (ADP # 575) Juvenile Ward for 20 Juveniles (01 No), Chief Warden Office (02 Nos), Guard Room (01 No), Punishment Cell (01 No), Generator Room 20’ x 20 (01 No) &amp; Visitor Shade (01 No). (Internal Water Supply / Sanitry Fittings, External Water Supply &amp; Over Head Tank).</t>
  </si>
  <si>
    <t>Part "A" Schedule Items</t>
  </si>
  <si>
    <t>Providing &amp; Fixing Squatting Type White Glazed Earthen Ware W.C Pan with including the Cost of Flushing Cistren with Internal Fitting &amp; Flush Pipe with Bend &amp; Making Requisite Number of Holes in Wall Plinth &amp; Floor for Pipe Connections &amp; Making Good in Cement Concrete 1:2:4. (B) (i) W.C. of not less than 19" Clear Opening between Flushing Rims &amp; 3 Gallons Flushing Tank with 4" Dia C.I. Trap &amp; C.I. Thumble (S.I. No:- 1 (B) (i) / P-1).</t>
  </si>
  <si>
    <t>No</t>
  </si>
  <si>
    <t>Each</t>
  </si>
  <si>
    <t>Providing &amp; Fixing 24" x 18" Lavatory Basin in White Glazed Earthen Ware Complete with &amp; including the Cost of W.I or C.I. Cantilever Brackets 6" Inches Built into Walls, Painted White in Two Coats after a Primary Coat of Red Lead Paint, a Pair of 1/2" Dia Rubber Plug &amp; Chrome Plated Brass Chain 1-1/4" Dia, Malloable Iron or C.P. Brass Traps Malloable Iron or Brass Unions &amp; Making Requisite Number of Holes in Walls, Plinth &amp; Floor for Pipe Connections &amp; Making Good in Cement Concrete 1:2:4. (Foreign or Equivalent) (S.I. No:- 10 / P-3).</t>
  </si>
  <si>
    <t>Add Extra for Labour for Providing &amp; Fixing of Earthen Ware Pedestal White or Coloured Glazed (Foreign or Equivalent) (S.I. No:- 11 / P-3).</t>
  </si>
  <si>
    <t>Providing &amp; Fixing in Position Nyloon Connections Complete with 1/2" Dia, Brass Stop Cock with Pair of Brass Nuts &amp; Lining Joints to Nyloon Connection (S.I. No:- 23 / P-6).</t>
  </si>
  <si>
    <t>Concealed C.P. Fittings of Superior Quality for Tiles Bath Rooms. Supplying &amp; Fixing Bath Room Accessories Set (7 Pieces) including Towel Rod, Bruch Holder, Soap Tray, Shelf of Approved Design including Cost of Screws, Nuts etc Complete (Master Brand) (S.I. No:- 23 / P-19).</t>
  </si>
  <si>
    <t>Providing &amp; Fixing 15" x 12" Bavelled Edge Mirror of Belgium Glass Complete with 1/8" Thick Hard Board &amp; C.P. Screws Fixed to Wooden Pleat (b) Superior Quality (S.I. No:- 4 (b) / P-7).</t>
  </si>
  <si>
    <t>Providing &amp; Fixing Chrome Plated Brass Towel Rail Complete with Brackets Fixing on Wooden Cleats with 1" Long C.P. Brass Screws (I) Towel Rail 36" Long (a) 3/4" Dia Round or Square (Standard Pattern) (S.I. No:- 1 (I) (a) / P-7).</t>
  </si>
  <si>
    <t>Providing &amp; Fixing 6" x 2" or 6" x 3" C.I. Floor Trap of the Approved Self Cleaning Design with a C.I. Screwed Down Gratting with or without a Vent Arm Complete with &amp; including Making Requisite Number of Holes in Walls, Plinth &amp; Floor for Pipe Connections &amp; Making Good in Cement Concrete 1:2:4 (S.I. No:- 20 / P-6).</t>
  </si>
  <si>
    <t>Concealed C.P. Fittings of Superior Quality for Tiles Bath Rooms (b) Supplying / Fixing Long Bib-Cock of Superior Quality with Crystal Head 1/2" Dia (S.I. No:- 13 (b) / P-19).</t>
  </si>
  <si>
    <t>Supplying &amp; Fixing in Position C.P. Brass Shower Rose with or 3/3" Inlet (With Detachable Lid) (i) 4" Dia (b) Superior Quality (S.I. No:- 3 (i) (b) / P-16).</t>
  </si>
  <si>
    <t>Concealed C.P. Fittings of Superior Quality for Tiles Bath Rooms (b) Supplying / Fixing Swan Type Pillar Cock of Superior Quality Single with Crystal Head 1/2" Dia (S.I. No:- 16 (b) / P-19).</t>
  </si>
  <si>
    <t>Providing &amp; Fixing Handle Valves (China) (S.I. No:- 5 / P-17).</t>
  </si>
  <si>
    <t>a</t>
  </si>
  <si>
    <t>1" Dia Valve (China).</t>
  </si>
  <si>
    <t>b</t>
  </si>
  <si>
    <t>1-1/2" Dia Valve (China).</t>
  </si>
  <si>
    <t>c</t>
  </si>
  <si>
    <t>2" Dia Valve (China).</t>
  </si>
  <si>
    <t>Construction of manhole or inspection chamber for the required dia of circular sewer and 3-6"(1067 mm) depth with wallas of BB in Cement mortor 1:3 cement plaster 1:3 1/2"thick inside of walls and l"(250mm) thick over benching and channel fixing 1"(25. a). 4"to 12"dia 2'x2'x3'-6"i/c RCC cover atc size 2x2x3.50. (Public Shedule (S.I.No1.P/46)</t>
  </si>
  <si>
    <t>Supplying &amp; Fixing Fiber Glass Tank of Approved Quality &amp; Design &amp; Wall Thickness as Specified including Cost of Nuts, Bolts &amp; Fixing in Plateform of Cement Concrete 1:3:6 &amp; Making Connections for Inlet &amp; Outlet Over Flow Pipes etc Complete (c) 500 Gallons Wall Thickness 4.5 M.M (S.I. No:- 3 (c) / P-21).</t>
  </si>
  <si>
    <t>Deduct 20% Below</t>
  </si>
  <si>
    <t>Part "B" Non-Schedule Items</t>
  </si>
  <si>
    <t>P/F UPVC pipe 1/2"dia Pak-Arab Sch-40 surface by using clip / saddler / socket / bush / tee etc or recessed in masonary C.C or R.C.C upto 20'fit height and making with c.c i/c curing finishing etc complete.</t>
  </si>
  <si>
    <t>Rft</t>
  </si>
  <si>
    <t>P.Rft</t>
  </si>
  <si>
    <t>P/F UPVC Union solvent 1/2"dia (PAK-ARAB) Sch-40.</t>
  </si>
  <si>
    <t>P/F UPVC 3/4"dia Pak-Arab Sch-40 surface by using clip / saddler / socket / bush / tee etc or recessed in masonary C.C or R.C.C upto 20'fit height and making with c.c i/c curing finishing etc complete.</t>
  </si>
  <si>
    <t>P/F UPVC UNION 3/4"dia Pak-Arab Sch-40 make approved quality and design of verious size fixed to UPVC pipe / fitting paid separetily upto 20' height as per instruction of the Engineer Incharge.</t>
  </si>
  <si>
    <t>P/F UPVC 1"dia Pak-Arab Sch-40 surface by using clip / saddler / socket / bush / tee etc or recessed in masonary C.C or R.C.C upto 20'fit height and making with c.c i/c curing finishing etc complete.</t>
  </si>
  <si>
    <t>P/F UPVC 4"dia Pak-Arab Sch-40 surface by using clip / saddler / socket / bush / tee etc or recessed in masonary C.C or R.C.C upto 20'fit height and making with c.c i/c curing finishing etc complete.</t>
  </si>
  <si>
    <t>P/F UPV PLUG TEE  4"dia Pak-Arab Sch-40 Make of Approved quality and design of various size fixed to UPVC pipe / fitting paid separetly using approved design compound  20'fit height as per instruction of the Engineer Incharge.</t>
  </si>
  <si>
    <t>P/F UPVC Bend Long 4" of PAK Arab Make of Approved quality i/c making joints by pest / solution AGM make as per instruction of the Engineer Incharge.</t>
  </si>
  <si>
    <t>Providing &amp; Fixing UPVC Socket 4" dia (Pak Arab) SCH-40 on Surface by using Clips / Saddler / Socket / Reducer / Bush / Tee etc. or recessed in masonary, C.C. or R.C.C. upto 20 ft: Height and making good with C.C. including Curing, Finishing etc: Complete as per instructions of the Engineer Incharge. Specifications of the material should meet the requirements of Class 12454-B in accordance with the ASTM-D-1784 Type-I Grade-I. Rate includes all costs of Labour, Material, Cartage, Scaffolding / Ladders etc. Complete (R.A. Sanctioned).</t>
  </si>
  <si>
    <t>P/F 4"dia UPVC cowel / Terminal Guard / End of Pak Arab make of Approved quality &amp; joints by using pest / solution AGM Make as per instruction of Engineer Incharge.</t>
  </si>
  <si>
    <t>Abstract for Internal Water Supply &amp; S/F</t>
  </si>
  <si>
    <t>(i) Schedule Items.</t>
  </si>
  <si>
    <t>(ii) Non-Schedule Items.</t>
  </si>
  <si>
    <t>Estimates.</t>
  </si>
  <si>
    <t>PROCURMENT OF WORKS</t>
  </si>
  <si>
    <t>DR No.</t>
  </si>
  <si>
    <t>Name of Procuring Agency</t>
  </si>
  <si>
    <t>Brief Description of Works</t>
  </si>
  <si>
    <t>Procuring Agency's Address</t>
  </si>
  <si>
    <t>Venue, time and date of Bid Opening</t>
  </si>
  <si>
    <t>i</t>
  </si>
  <si>
    <t>Bidders Qualification Criteria</t>
  </si>
  <si>
    <t>Full Name, Complete Address, Telephone Number, Fax Number, E-Mail &amp; Organization of Structure.</t>
  </si>
  <si>
    <t>Copy of C.N.I.C of proprietor / partners (if any).</t>
  </si>
  <si>
    <t>Refer to Rule-46(1)(a)(i &amp; ii) of SPP Rules, 2010</t>
  </si>
  <si>
    <t>Executive Engineer</t>
  </si>
  <si>
    <t>Tender Amount</t>
  </si>
  <si>
    <t>Completion Period</t>
  </si>
  <si>
    <t>Earnest Money</t>
  </si>
  <si>
    <t>Amount of Call Deposit / Pay Order</t>
  </si>
  <si>
    <t>Issued to (Name of Bidder)</t>
  </si>
  <si>
    <t>Date</t>
  </si>
  <si>
    <t>Tender Fee</t>
  </si>
  <si>
    <t>Signature of Contractor</t>
  </si>
  <si>
    <t>Call Deposit / Pay Order No.</t>
  </si>
  <si>
    <t>Name of Bank</t>
  </si>
  <si>
    <t>Education Works Division</t>
  </si>
  <si>
    <t>Thatta</t>
  </si>
  <si>
    <t>Complete Bio-Data of Technical Staff (One B.E &amp; One Diploma Engineer).</t>
  </si>
  <si>
    <t>Name of Scheme / Work</t>
  </si>
  <si>
    <t>Opposite Makli Graveyard, Jungshahi Road, Makli Thatta</t>
  </si>
  <si>
    <t>Executive Engineer, Education Works Division, Thatta</t>
  </si>
  <si>
    <t>million</t>
  </si>
  <si>
    <t>5% of Bid Price</t>
  </si>
  <si>
    <t>Date of issuance of bidding documents</t>
  </si>
  <si>
    <t>Dead line for submission of bids</t>
  </si>
  <si>
    <t>Venue, time and date of bids opening</t>
  </si>
  <si>
    <t>STANDARD FORM OF BIDDING DOCUMENT FOR</t>
  </si>
  <si>
    <t>Office of the Executive Engineer, Education Works Division, Thatta</t>
  </si>
  <si>
    <t>School Education Department, Government of Sindh</t>
  </si>
  <si>
    <t>Reference</t>
  </si>
  <si>
    <t>a.</t>
  </si>
  <si>
    <t>Registration with Pakistan Engineering Council in the relevant category or above discipline keeping in view the bid costs. No. PEC licence required for the works costing upto Rs. 4.00 (Million).</t>
  </si>
  <si>
    <t>b.</t>
  </si>
  <si>
    <t>For Electrical works valid licence issued from Inspectorate of Electrical Licence, Government of Sindh of the similar Region with respect to works shown above.</t>
  </si>
  <si>
    <t>c.</t>
  </si>
  <si>
    <t>Relevant Experience of last three years (list of works with copies of letter of award of work and completion certificates of equivalent cost or above.</t>
  </si>
  <si>
    <t>d.</t>
  </si>
  <si>
    <t>Turn-over of last three years as per SPPRA Rules 2010 with current turn over as 30% of the bid cost.</t>
  </si>
  <si>
    <t>e.</t>
  </si>
  <si>
    <t>Valid Registration with Federal Board of Revenue (FBR) for Income Tax (N.T.N).</t>
  </si>
  <si>
    <t>f.</t>
  </si>
  <si>
    <t>Valid Registration with the Sindh Revenue Board (SRB).</t>
  </si>
  <si>
    <t>g.</t>
  </si>
  <si>
    <t>The bid security 5% (five percent) in the shape of call deposit / pay order issued from any schedule bank of Pakistan in favour of undersigned shall be submitted at the time of submission of bidding documents.</t>
  </si>
  <si>
    <t>h.</t>
  </si>
  <si>
    <t>i.</t>
  </si>
  <si>
    <t>j.</t>
  </si>
  <si>
    <t>k.</t>
  </si>
  <si>
    <t>Undertaking on stamp paper that firm is not involved in any litigation, Departmental rift, abandoned or un-necessary delay in completion of any work in the Government Department.</t>
  </si>
  <si>
    <t>l.</t>
  </si>
  <si>
    <t>Undertaking on stamp paper regarding Non-Black Listing of Firm previously by Government’s, Semi Government’s Autonomous Bodies as Executing Agency.</t>
  </si>
  <si>
    <t>m.</t>
  </si>
  <si>
    <t>Affidavit regarding list of Partners / Partnership Deed with Director / Proprietor etc with Complete Information along with Power of Attorney / Sole Proprietor.</t>
  </si>
  <si>
    <t>n.</t>
  </si>
  <si>
    <t xml:space="preserve">Undertaking on stamp paper that information submitted by Bidder / Firms is correct. </t>
  </si>
  <si>
    <t>o.</t>
  </si>
  <si>
    <t>Incomplete / Conditional bids will not be entertained and will be rejected out rightly.</t>
  </si>
  <si>
    <t>…………………………………………………</t>
  </si>
  <si>
    <t>Rs………………………………………………</t>
  </si>
  <si>
    <t>(For Contractors Costing upto Rs.2.500 million)</t>
  </si>
  <si>
    <t>Standard Bidding Documents is intended as a model for admeasurements (Percentage Rate / Unit Price for unit rates in a Bill of Quantities) types of contract. The main text refers to admeasurements contracts.</t>
  </si>
  <si>
    <t>Opposite Makli Graveyard, Junghshai Road, Makli Thatta</t>
  </si>
  <si>
    <t>d</t>
  </si>
  <si>
    <t>Estimated Cost</t>
  </si>
  <si>
    <t>e</t>
  </si>
  <si>
    <t>(Full in lump sum amount or in %age of bid amount / estimated cost, but not exceeding 5%)</t>
  </si>
  <si>
    <t>f</t>
  </si>
  <si>
    <t>Period of Bid Validity (days)</t>
  </si>
  <si>
    <t>days</t>
  </si>
  <si>
    <t>g</t>
  </si>
  <si>
    <t>Security Deposit (including bids security)</t>
  </si>
  <si>
    <t>(in %age of bid amount / estimated cost equal to 10%)</t>
  </si>
  <si>
    <t>h</t>
  </si>
  <si>
    <t>Percentage, if any, to be deducted from bills</t>
  </si>
  <si>
    <t>Deadline for submission of bids along with time</t>
  </si>
  <si>
    <t>j</t>
  </si>
  <si>
    <t>k</t>
  </si>
  <si>
    <t>Time for completion from written order of commence</t>
  </si>
  <si>
    <t>l</t>
  </si>
  <si>
    <t>Liquidity damages</t>
  </si>
  <si>
    <t>(0.05 of estimated cost or bid cost per day of delay, but total not exceeding 10%)</t>
  </si>
  <si>
    <t>m</t>
  </si>
  <si>
    <t>Deposit Receipt No. date, amount</t>
  </si>
  <si>
    <t>(in words and figures)</t>
  </si>
  <si>
    <t>Notice Inviting Tender No.XEN(EWD)/AB/ TC/ 1771 Dated 25.04.2017</t>
  </si>
  <si>
    <t>Repair / Rehabilitation of Non-Functional Wash Rooms and Repair of Boundary Wall of Schools</t>
  </si>
  <si>
    <t>02 months</t>
  </si>
  <si>
    <t>From the date of publication in press and hoisted on website of SPPRA at or before 2.00pm on 15.05.2017</t>
  </si>
  <si>
    <t>16.05.2017 upto 3.00pm in the office of the undersigned</t>
  </si>
  <si>
    <t>16.05.2017 at 4.00pm in the office of the undersigned</t>
  </si>
  <si>
    <t>Rs.2,000/- (Rupees two thousand only)</t>
  </si>
  <si>
    <t>Serial # 06</t>
  </si>
  <si>
    <t>PACKAGE NO.6</t>
  </si>
  <si>
    <t>GBPS Kachiabadi Makli</t>
  </si>
  <si>
    <t>GBPS Abdullah Taro</t>
  </si>
  <si>
    <t>GBPS Haji Khamiso Gado</t>
  </si>
  <si>
    <t>GBPS Sonhari</t>
  </si>
  <si>
    <t>GBPS Abdullah Gandro</t>
  </si>
</sst>
</file>

<file path=xl/styles.xml><?xml version="1.0" encoding="utf-8"?>
<styleSheet xmlns="http://schemas.openxmlformats.org/spreadsheetml/2006/main">
  <numFmts count="8">
    <numFmt numFmtId="43" formatCode="_(* #,##0.00_);_(* \(#,##0.00\);_(* &quot;-&quot;??_);_(@_)"/>
    <numFmt numFmtId="164" formatCode="0;[Red]0"/>
    <numFmt numFmtId="165" formatCode="0.00;[Red]0.00"/>
    <numFmt numFmtId="166" formatCode="_(* #,##0_);_(* \(#,##0\);_(* &quot;-&quot;??_);_(@_)"/>
    <numFmt numFmtId="167" formatCode="0.000"/>
    <numFmt numFmtId="168" formatCode="_(* #,##0.000_);_(* \(#,##0.000\);_(* &quot;-&quot;??_);_(@_)"/>
    <numFmt numFmtId="169" formatCode="0.0000"/>
    <numFmt numFmtId="170" formatCode="_(* #,##0.0000_);_(* \(#,##0.0000\);_(* &quot;-&quot;??_);_(@_)"/>
  </numFmts>
  <fonts count="23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6"/>
      <name val="Times New Roman"/>
      <family val="1"/>
    </font>
    <font>
      <sz val="11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4"/>
      <color theme="1"/>
      <name val="Times New Roman"/>
      <family val="1"/>
    </font>
    <font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i/>
      <sz val="13"/>
      <color theme="1"/>
      <name val="Times New Roman"/>
      <family val="1"/>
    </font>
    <font>
      <b/>
      <i/>
      <u/>
      <sz val="14"/>
      <color theme="1"/>
      <name val="Times New Roman"/>
      <family val="1"/>
    </font>
    <font>
      <b/>
      <sz val="11"/>
      <color theme="1"/>
      <name val="Times New Roman"/>
      <family val="1"/>
    </font>
    <font>
      <b/>
      <i/>
      <u/>
      <sz val="15"/>
      <color theme="1"/>
      <name val="Times New Roman"/>
      <family val="1"/>
    </font>
    <font>
      <b/>
      <sz val="10"/>
      <color rgb="FF000000"/>
      <name val="Times New Roman"/>
      <family val="1"/>
    </font>
    <font>
      <b/>
      <sz val="10"/>
      <color theme="1"/>
      <name val="Times New Roman"/>
      <family val="1"/>
    </font>
    <font>
      <b/>
      <sz val="10"/>
      <name val="Times New Roman"/>
      <family val="1"/>
    </font>
    <font>
      <b/>
      <sz val="10"/>
      <color theme="1"/>
      <name val="Calibri"/>
      <family val="2"/>
      <scheme val="minor"/>
    </font>
    <font>
      <sz val="10"/>
      <color indexed="8"/>
      <name val="Times New Roman"/>
      <family val="1"/>
    </font>
    <font>
      <sz val="10"/>
      <color theme="1"/>
      <name val="Calibri"/>
      <family val="2"/>
      <scheme val="minor"/>
    </font>
    <font>
      <sz val="15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1" fillId="0" borderId="0"/>
  </cellStyleXfs>
  <cellXfs count="89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center" vertical="top"/>
    </xf>
    <xf numFmtId="0" fontId="8" fillId="0" borderId="0" xfId="0" applyFont="1"/>
    <xf numFmtId="164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right" vertical="center"/>
    </xf>
    <xf numFmtId="165" fontId="9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right" wrapText="1"/>
    </xf>
    <xf numFmtId="0" fontId="7" fillId="0" borderId="1" xfId="0" applyFont="1" applyBorder="1" applyAlignment="1">
      <alignment horizontal="right" vertical="center"/>
    </xf>
    <xf numFmtId="0" fontId="6" fillId="0" borderId="0" xfId="0" applyFont="1" applyAlignment="1">
      <alignment horizont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166" fontId="9" fillId="0" borderId="0" xfId="1" applyNumberFormat="1" applyFont="1" applyAlignment="1">
      <alignment horizontal="center" vertical="center"/>
    </xf>
    <xf numFmtId="166" fontId="7" fillId="0" borderId="1" xfId="1" applyNumberFormat="1" applyFont="1" applyBorder="1" applyAlignment="1">
      <alignment horizontal="center" vertical="center"/>
    </xf>
    <xf numFmtId="0" fontId="1" fillId="0" borderId="0" xfId="2" applyFont="1" applyFill="1" applyAlignment="1">
      <alignment horizontal="justify" vertical="top" wrapText="1"/>
    </xf>
    <xf numFmtId="0" fontId="5" fillId="0" borderId="2" xfId="0" applyFont="1" applyBorder="1"/>
    <xf numFmtId="0" fontId="6" fillId="0" borderId="0" xfId="0" applyFont="1" applyAlignment="1">
      <alignment horizontal="justify" vertical="top" wrapText="1"/>
    </xf>
    <xf numFmtId="0" fontId="11" fillId="0" borderId="1" xfId="0" applyFont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164" fontId="5" fillId="0" borderId="0" xfId="0" applyNumberFormat="1" applyFont="1"/>
    <xf numFmtId="0" fontId="6" fillId="0" borderId="0" xfId="0" applyFont="1" applyBorder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/>
    </xf>
    <xf numFmtId="166" fontId="7" fillId="0" borderId="0" xfId="1" applyNumberFormat="1" applyFont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/>
    </xf>
    <xf numFmtId="0" fontId="1" fillId="0" borderId="0" xfId="2" applyNumberFormat="1" applyFont="1" applyFill="1" applyAlignment="1">
      <alignment horizontal="justify" vertical="top" wrapText="1"/>
    </xf>
    <xf numFmtId="0" fontId="2" fillId="0" borderId="0" xfId="0" applyNumberFormat="1" applyFont="1" applyFill="1" applyBorder="1" applyAlignment="1">
      <alignment wrapText="1"/>
    </xf>
    <xf numFmtId="43" fontId="5" fillId="0" borderId="0" xfId="0" applyNumberFormat="1" applyFont="1"/>
    <xf numFmtId="0" fontId="3" fillId="0" borderId="0" xfId="0" applyFont="1" applyBorder="1" applyAlignment="1">
      <alignment horizontal="left" vertical="top"/>
    </xf>
    <xf numFmtId="0" fontId="9" fillId="0" borderId="0" xfId="0" applyFont="1" applyAlignment="1">
      <alignment horizontal="center" vertical="top"/>
    </xf>
    <xf numFmtId="43" fontId="10" fillId="0" borderId="0" xfId="0" applyNumberFormat="1" applyFont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43" fontId="11" fillId="0" borderId="1" xfId="0" applyNumberFormat="1" applyFont="1" applyBorder="1" applyAlignment="1">
      <alignment horizontal="right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17" fillId="0" borderId="0" xfId="0" applyFont="1" applyAlignment="1">
      <alignment vertical="top" wrapText="1"/>
    </xf>
    <xf numFmtId="0" fontId="17" fillId="0" borderId="0" xfId="0" applyFont="1" applyAlignment="1">
      <alignment vertical="top"/>
    </xf>
    <xf numFmtId="0" fontId="18" fillId="0" borderId="0" xfId="0" applyFont="1" applyBorder="1" applyAlignment="1">
      <alignment horizontal="left" vertical="top" wrapText="1"/>
    </xf>
    <xf numFmtId="0" fontId="19" fillId="0" borderId="0" xfId="0" applyFont="1" applyAlignment="1">
      <alignment vertical="top" wrapText="1"/>
    </xf>
    <xf numFmtId="0" fontId="19" fillId="0" borderId="0" xfId="0" applyFont="1" applyAlignment="1">
      <alignment vertical="top"/>
    </xf>
    <xf numFmtId="0" fontId="18" fillId="0" borderId="0" xfId="0" applyFont="1" applyBorder="1" applyAlignment="1">
      <alignment vertical="top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/>
    </xf>
    <xf numFmtId="0" fontId="20" fillId="0" borderId="0" xfId="0" applyFont="1" applyBorder="1" applyAlignment="1">
      <alignment vertical="top"/>
    </xf>
    <xf numFmtId="0" fontId="1" fillId="0" borderId="0" xfId="0" applyFont="1" applyAlignment="1">
      <alignment vertical="top"/>
    </xf>
    <xf numFmtId="0" fontId="1" fillId="0" borderId="0" xfId="0" applyFont="1" applyBorder="1" applyAlignment="1">
      <alignment horizontal="center" vertical="top"/>
    </xf>
    <xf numFmtId="0" fontId="20" fillId="0" borderId="0" xfId="0" applyFont="1" applyBorder="1" applyAlignment="1">
      <alignment horizontal="justify" vertical="top" wrapText="1"/>
    </xf>
    <xf numFmtId="0" fontId="18" fillId="0" borderId="0" xfId="0" applyFont="1" applyAlignment="1">
      <alignment vertical="top"/>
    </xf>
    <xf numFmtId="0" fontId="18" fillId="0" borderId="0" xfId="0" applyFont="1" applyBorder="1" applyAlignment="1">
      <alignment horizontal="center" vertical="top"/>
    </xf>
    <xf numFmtId="0" fontId="6" fillId="0" borderId="0" xfId="0" applyFont="1" applyAlignment="1">
      <alignment vertical="top" wrapText="1"/>
    </xf>
    <xf numFmtId="0" fontId="21" fillId="0" borderId="0" xfId="0" applyFont="1" applyAlignment="1">
      <alignment vertical="top" wrapText="1"/>
    </xf>
    <xf numFmtId="0" fontId="21" fillId="0" borderId="0" xfId="0" applyFont="1" applyAlignment="1">
      <alignment vertical="top" wrapText="1"/>
    </xf>
    <xf numFmtId="0" fontId="21" fillId="0" borderId="0" xfId="0" applyFont="1" applyAlignment="1">
      <alignment vertical="top"/>
    </xf>
    <xf numFmtId="0" fontId="6" fillId="0" borderId="0" xfId="0" applyFont="1" applyAlignment="1">
      <alignment horizontal="right" vertical="top"/>
    </xf>
    <xf numFmtId="0" fontId="17" fillId="0" borderId="0" xfId="0" applyFont="1" applyAlignment="1">
      <alignment horizontal="right" vertical="top"/>
    </xf>
    <xf numFmtId="0" fontId="17" fillId="0" borderId="0" xfId="0" applyFont="1" applyAlignment="1">
      <alignment horizontal="left" vertical="top"/>
    </xf>
    <xf numFmtId="9" fontId="17" fillId="0" borderId="0" xfId="0" applyNumberFormat="1" applyFont="1" applyAlignment="1">
      <alignment vertical="top"/>
    </xf>
    <xf numFmtId="0" fontId="6" fillId="0" borderId="0" xfId="0" applyFont="1" applyBorder="1" applyAlignment="1">
      <alignment vertical="top"/>
    </xf>
    <xf numFmtId="0" fontId="16" fillId="0" borderId="0" xfId="0" applyFont="1" applyBorder="1" applyAlignment="1">
      <alignment vertical="top"/>
    </xf>
    <xf numFmtId="0" fontId="18" fillId="0" borderId="0" xfId="0" applyFont="1" applyAlignment="1">
      <alignment vertical="top" wrapText="1"/>
    </xf>
    <xf numFmtId="0" fontId="17" fillId="0" borderId="0" xfId="0" applyFont="1" applyBorder="1" applyAlignment="1">
      <alignment vertical="top"/>
    </xf>
    <xf numFmtId="0" fontId="18" fillId="0" borderId="0" xfId="0" applyFont="1" applyAlignment="1">
      <alignment horizontal="left" vertical="top"/>
    </xf>
    <xf numFmtId="0" fontId="22" fillId="0" borderId="0" xfId="0" applyFont="1" applyAlignment="1">
      <alignment vertical="top"/>
    </xf>
    <xf numFmtId="0" fontId="1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2" fillId="0" borderId="0" xfId="0" applyFont="1" applyAlignment="1">
      <alignment horizontal="center" vertical="top"/>
    </xf>
    <xf numFmtId="0" fontId="18" fillId="0" borderId="0" xfId="0" applyFont="1" applyBorder="1" applyAlignment="1"/>
    <xf numFmtId="0" fontId="17" fillId="0" borderId="0" xfId="0" applyFont="1" applyAlignment="1"/>
    <xf numFmtId="0" fontId="22" fillId="0" borderId="0" xfId="0" applyFont="1" applyAlignment="1"/>
    <xf numFmtId="0" fontId="6" fillId="0" borderId="0" xfId="0" applyFont="1" applyAlignment="1"/>
    <xf numFmtId="0" fontId="18" fillId="0" borderId="0" xfId="0" applyFont="1" applyAlignment="1"/>
    <xf numFmtId="0" fontId="19" fillId="0" borderId="0" xfId="0" applyFont="1" applyAlignment="1">
      <alignment wrapText="1"/>
    </xf>
    <xf numFmtId="0" fontId="19" fillId="0" borderId="0" xfId="0" applyFont="1" applyAlignment="1"/>
    <xf numFmtId="167" fontId="18" fillId="0" borderId="0" xfId="0" applyNumberFormat="1" applyFont="1" applyBorder="1" applyAlignment="1">
      <alignment horizontal="right" vertical="top"/>
    </xf>
    <xf numFmtId="168" fontId="18" fillId="0" borderId="0" xfId="0" applyNumberFormat="1" applyFont="1" applyBorder="1" applyAlignment="1">
      <alignment horizontal="right" vertical="top"/>
    </xf>
    <xf numFmtId="169" fontId="17" fillId="0" borderId="0" xfId="0" applyNumberFormat="1" applyFont="1" applyAlignment="1">
      <alignment horizontal="right" vertical="top"/>
    </xf>
    <xf numFmtId="170" fontId="17" fillId="0" borderId="0" xfId="0" applyNumberFormat="1" applyFont="1" applyAlignment="1">
      <alignment horizontal="center" vertical="top"/>
    </xf>
    <xf numFmtId="0" fontId="14" fillId="0" borderId="0" xfId="0" applyFont="1" applyBorder="1" applyAlignment="1">
      <alignment vertical="top"/>
    </xf>
  </cellXfs>
  <cellStyles count="3">
    <cellStyle name="Comma" xfId="1" builtinId="3"/>
    <cellStyle name="Normal" xfId="0" builtinId="0"/>
    <cellStyle name="Normal 3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28574</xdr:rowOff>
    </xdr:from>
    <xdr:to>
      <xdr:col>1</xdr:col>
      <xdr:colOff>590550</xdr:colOff>
      <xdr:row>4</xdr:row>
      <xdr:rowOff>0</xdr:rowOff>
    </xdr:to>
    <xdr:pic>
      <xdr:nvPicPr>
        <xdr:cNvPr id="1025" name="Picture 185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8574"/>
          <a:ext cx="1038225" cy="885826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8"/>
  <sheetViews>
    <sheetView topLeftCell="A40" zoomScale="85" zoomScaleNormal="85" workbookViewId="0">
      <selection activeCell="A50" sqref="A50:I70"/>
    </sheetView>
  </sheetViews>
  <sheetFormatPr defaultRowHeight="15"/>
  <cols>
    <col min="1" max="1" width="6" style="1" customWidth="1"/>
    <col min="2" max="2" width="39.42578125" style="1" customWidth="1"/>
    <col min="3" max="3" width="8.85546875" style="1" customWidth="1"/>
    <col min="4" max="4" width="6.7109375" style="1" customWidth="1"/>
    <col min="5" max="5" width="4.85546875" style="1" customWidth="1"/>
    <col min="6" max="6" width="11.42578125" style="1" customWidth="1"/>
    <col min="7" max="7" width="9.28515625" style="1" customWidth="1"/>
    <col min="8" max="8" width="5" style="1" customWidth="1"/>
    <col min="9" max="9" width="13.85546875" style="1" customWidth="1"/>
    <col min="10" max="10" width="0.7109375" style="1" customWidth="1"/>
    <col min="11" max="16384" width="9.140625" style="1"/>
  </cols>
  <sheetData>
    <row r="1" spans="1:9" ht="84.75" customHeight="1">
      <c r="A1" s="43" t="s">
        <v>26</v>
      </c>
      <c r="B1" s="43"/>
      <c r="C1" s="43"/>
      <c r="D1" s="43"/>
      <c r="E1" s="43"/>
      <c r="F1" s="43"/>
      <c r="G1" s="43"/>
      <c r="H1" s="43"/>
      <c r="I1" s="43"/>
    </row>
    <row r="2" spans="1:9" ht="19.5">
      <c r="A2" s="44" t="s">
        <v>67</v>
      </c>
      <c r="B2" s="44"/>
      <c r="C2" s="44"/>
      <c r="D2" s="44"/>
      <c r="E2" s="44"/>
      <c r="F2" s="44"/>
      <c r="G2" s="44"/>
      <c r="H2" s="44"/>
      <c r="I2" s="44"/>
    </row>
    <row r="3" spans="1:9" ht="6" customHeight="1">
      <c r="A3" s="2"/>
      <c r="B3" s="2"/>
      <c r="C3" s="2"/>
      <c r="D3" s="2"/>
      <c r="E3" s="2"/>
      <c r="F3" s="2"/>
      <c r="G3" s="2"/>
      <c r="H3" s="2"/>
      <c r="I3" s="2"/>
    </row>
    <row r="4" spans="1:9" ht="31.5">
      <c r="A4" s="22" t="s">
        <v>4</v>
      </c>
      <c r="B4" s="22" t="s">
        <v>14</v>
      </c>
      <c r="C4" s="39" t="s">
        <v>15</v>
      </c>
      <c r="D4" s="39"/>
      <c r="E4" s="39" t="s">
        <v>16</v>
      </c>
      <c r="F4" s="39"/>
      <c r="G4" s="22" t="s">
        <v>17</v>
      </c>
      <c r="H4" s="39" t="s">
        <v>18</v>
      </c>
      <c r="I4" s="39"/>
    </row>
    <row r="5" spans="1:9" ht="3.75" customHeight="1">
      <c r="A5" s="2"/>
      <c r="B5" s="4"/>
      <c r="C5" s="2"/>
      <c r="D5" s="2"/>
      <c r="E5" s="2"/>
      <c r="F5" s="2"/>
      <c r="G5" s="2"/>
      <c r="H5" s="2"/>
      <c r="I5" s="2"/>
    </row>
    <row r="6" spans="1:9" ht="19.5">
      <c r="A6" s="2"/>
      <c r="B6" s="4" t="s">
        <v>27</v>
      </c>
      <c r="C6" s="2"/>
      <c r="D6" s="2"/>
      <c r="E6" s="2"/>
      <c r="F6" s="2"/>
      <c r="G6" s="2"/>
      <c r="H6" s="2"/>
      <c r="I6" s="2"/>
    </row>
    <row r="7" spans="1:9" ht="127.5">
      <c r="A7" s="3" t="s">
        <v>1</v>
      </c>
      <c r="B7" s="19" t="s">
        <v>28</v>
      </c>
      <c r="C7" s="5">
        <v>18</v>
      </c>
      <c r="D7" s="6" t="s">
        <v>29</v>
      </c>
      <c r="E7" s="7" t="s">
        <v>6</v>
      </c>
      <c r="F7" s="8">
        <v>4802.6000000000004</v>
      </c>
      <c r="G7" s="21" t="s">
        <v>30</v>
      </c>
      <c r="H7" s="7" t="s">
        <v>6</v>
      </c>
      <c r="I7" s="15">
        <f>ROUND(C7*F7,0)</f>
        <v>86447</v>
      </c>
    </row>
    <row r="8" spans="1:9" ht="2.25" customHeight="1">
      <c r="A8" s="9"/>
      <c r="B8" s="10"/>
      <c r="I8" s="23"/>
    </row>
    <row r="9" spans="1:9" s="2" customFormat="1" ht="153">
      <c r="A9" s="3">
        <v>2</v>
      </c>
      <c r="B9" s="19" t="s">
        <v>31</v>
      </c>
      <c r="C9" s="5">
        <v>16</v>
      </c>
      <c r="D9" s="6" t="s">
        <v>29</v>
      </c>
      <c r="E9" s="7" t="s">
        <v>6</v>
      </c>
      <c r="F9" s="8">
        <v>4928</v>
      </c>
      <c r="G9" s="21" t="s">
        <v>30</v>
      </c>
      <c r="H9" s="7" t="s">
        <v>6</v>
      </c>
      <c r="I9" s="15">
        <f>ROUND(C9*F9,0)</f>
        <v>78848</v>
      </c>
    </row>
    <row r="10" spans="1:9" s="2" customFormat="1" ht="2.25" customHeight="1">
      <c r="A10" s="9"/>
      <c r="B10" s="12"/>
    </row>
    <row r="11" spans="1:9" s="2" customFormat="1" ht="38.25">
      <c r="A11" s="3">
        <v>3</v>
      </c>
      <c r="B11" s="19" t="s">
        <v>32</v>
      </c>
      <c r="C11" s="5">
        <v>16</v>
      </c>
      <c r="D11" s="6" t="s">
        <v>29</v>
      </c>
      <c r="E11" s="7" t="s">
        <v>6</v>
      </c>
      <c r="F11" s="8">
        <v>2533.4699999999998</v>
      </c>
      <c r="G11" s="21" t="s">
        <v>30</v>
      </c>
      <c r="H11" s="7" t="s">
        <v>6</v>
      </c>
      <c r="I11" s="15">
        <f>ROUND(C11*F11,0)</f>
        <v>40536</v>
      </c>
    </row>
    <row r="12" spans="1:9" s="2" customFormat="1" ht="1.5" customHeight="1">
      <c r="A12" s="9"/>
      <c r="B12" s="24"/>
      <c r="C12" s="25"/>
      <c r="D12" s="25"/>
    </row>
    <row r="13" spans="1:9" s="2" customFormat="1" ht="51">
      <c r="A13" s="3">
        <v>4</v>
      </c>
      <c r="B13" s="19" t="s">
        <v>33</v>
      </c>
      <c r="C13" s="5">
        <v>34</v>
      </c>
      <c r="D13" s="6" t="s">
        <v>29</v>
      </c>
      <c r="E13" s="7" t="s">
        <v>6</v>
      </c>
      <c r="F13" s="8">
        <v>447.15</v>
      </c>
      <c r="G13" s="21" t="s">
        <v>30</v>
      </c>
      <c r="H13" s="7" t="s">
        <v>6</v>
      </c>
      <c r="I13" s="15">
        <f>ROUND(C13*F13,0)</f>
        <v>15203</v>
      </c>
    </row>
    <row r="14" spans="1:9" s="2" customFormat="1" ht="2.25" customHeight="1">
      <c r="A14" s="9"/>
      <c r="B14" s="24"/>
      <c r="C14" s="25"/>
      <c r="D14" s="25"/>
    </row>
    <row r="15" spans="1:9" s="2" customFormat="1" ht="72.75" customHeight="1">
      <c r="A15" s="3">
        <v>5</v>
      </c>
      <c r="B15" s="19" t="s">
        <v>34</v>
      </c>
      <c r="C15" s="5">
        <v>16</v>
      </c>
      <c r="D15" s="6" t="s">
        <v>29</v>
      </c>
      <c r="E15" s="7" t="s">
        <v>6</v>
      </c>
      <c r="F15" s="8">
        <v>10322.4</v>
      </c>
      <c r="G15" s="21" t="s">
        <v>30</v>
      </c>
      <c r="H15" s="7" t="s">
        <v>6</v>
      </c>
      <c r="I15" s="15">
        <f>ROUND(C15*F15,0)</f>
        <v>165158</v>
      </c>
    </row>
    <row r="16" spans="1:9" s="2" customFormat="1" ht="2.25" customHeight="1">
      <c r="A16" s="9"/>
      <c r="B16" s="24"/>
      <c r="C16" s="25"/>
      <c r="D16" s="25"/>
    </row>
    <row r="17" spans="1:9" s="2" customFormat="1" ht="39.75" customHeight="1">
      <c r="A17" s="3">
        <v>6</v>
      </c>
      <c r="B17" s="19" t="s">
        <v>35</v>
      </c>
      <c r="C17" s="5">
        <v>16</v>
      </c>
      <c r="D17" s="6" t="s">
        <v>29</v>
      </c>
      <c r="E17" s="7" t="s">
        <v>6</v>
      </c>
      <c r="F17" s="8">
        <v>2047.76</v>
      </c>
      <c r="G17" s="21" t="s">
        <v>30</v>
      </c>
      <c r="H17" s="7" t="s">
        <v>6</v>
      </c>
      <c r="I17" s="15">
        <f>ROUND(C17*F17,0)</f>
        <v>32764</v>
      </c>
    </row>
    <row r="18" spans="1:9" s="2" customFormat="1" ht="3" customHeight="1">
      <c r="A18" s="9"/>
      <c r="B18" s="24"/>
      <c r="C18" s="25"/>
      <c r="D18" s="25"/>
    </row>
    <row r="19" spans="1:9" s="2" customFormat="1" ht="63.75">
      <c r="A19" s="3">
        <v>7</v>
      </c>
      <c r="B19" s="19" t="s">
        <v>36</v>
      </c>
      <c r="C19" s="5">
        <v>16</v>
      </c>
      <c r="D19" s="6" t="s">
        <v>29</v>
      </c>
      <c r="E19" s="7" t="s">
        <v>6</v>
      </c>
      <c r="F19" s="8">
        <v>1269.95</v>
      </c>
      <c r="G19" s="21" t="s">
        <v>30</v>
      </c>
      <c r="H19" s="7" t="s">
        <v>6</v>
      </c>
      <c r="I19" s="15">
        <f>ROUND(C19*F19,0)</f>
        <v>20319</v>
      </c>
    </row>
    <row r="20" spans="1:9" s="2" customFormat="1" ht="3" customHeight="1">
      <c r="A20" s="9"/>
      <c r="B20" s="24"/>
      <c r="C20" s="25"/>
      <c r="D20" s="25"/>
    </row>
    <row r="21" spans="1:9" s="2" customFormat="1" ht="89.25">
      <c r="A21" s="3">
        <v>8</v>
      </c>
      <c r="B21" s="19" t="s">
        <v>37</v>
      </c>
      <c r="C21" s="5">
        <v>25</v>
      </c>
      <c r="D21" s="6" t="s">
        <v>29</v>
      </c>
      <c r="E21" s="7" t="s">
        <v>6</v>
      </c>
      <c r="F21" s="8">
        <v>2042.43</v>
      </c>
      <c r="G21" s="21" t="s">
        <v>30</v>
      </c>
      <c r="H21" s="7" t="s">
        <v>6</v>
      </c>
      <c r="I21" s="15">
        <f>ROUND(C21*F21,0)</f>
        <v>51061</v>
      </c>
    </row>
    <row r="22" spans="1:9" s="2" customFormat="1" ht="4.5" customHeight="1">
      <c r="A22" s="9"/>
      <c r="B22" s="24"/>
      <c r="C22" s="25"/>
      <c r="D22" s="25"/>
    </row>
    <row r="23" spans="1:9" s="2" customFormat="1" ht="51">
      <c r="A23" s="3">
        <v>9</v>
      </c>
      <c r="B23" s="19" t="s">
        <v>38</v>
      </c>
      <c r="C23" s="5">
        <v>23</v>
      </c>
      <c r="D23" s="6" t="s">
        <v>29</v>
      </c>
      <c r="E23" s="7" t="s">
        <v>6</v>
      </c>
      <c r="F23" s="8">
        <v>1384.24</v>
      </c>
      <c r="G23" s="21" t="s">
        <v>30</v>
      </c>
      <c r="H23" s="7" t="s">
        <v>6</v>
      </c>
      <c r="I23" s="15">
        <f>ROUND(C23*F23,0)</f>
        <v>31838</v>
      </c>
    </row>
    <row r="24" spans="1:9" s="2" customFormat="1" ht="4.5" customHeight="1">
      <c r="A24" s="9"/>
      <c r="B24" s="24"/>
      <c r="C24" s="25"/>
      <c r="D24" s="25"/>
    </row>
    <row r="25" spans="1:9" s="2" customFormat="1" ht="51">
      <c r="A25" s="3">
        <v>10</v>
      </c>
      <c r="B25" s="19" t="s">
        <v>24</v>
      </c>
      <c r="C25" s="5">
        <v>25</v>
      </c>
      <c r="D25" s="6" t="s">
        <v>29</v>
      </c>
      <c r="E25" s="7" t="s">
        <v>6</v>
      </c>
      <c r="F25" s="8">
        <v>843.92</v>
      </c>
      <c r="G25" s="21" t="s">
        <v>30</v>
      </c>
      <c r="H25" s="7" t="s">
        <v>6</v>
      </c>
      <c r="I25" s="15">
        <f>ROUND(C25*F25,0)</f>
        <v>21098</v>
      </c>
    </row>
    <row r="26" spans="1:9" s="2" customFormat="1" ht="1.5" customHeight="1">
      <c r="A26" s="3"/>
      <c r="B26" s="24"/>
      <c r="C26" s="25"/>
      <c r="D26" s="25"/>
    </row>
    <row r="27" spans="1:9" s="2" customFormat="1" ht="51">
      <c r="A27" s="3">
        <v>11</v>
      </c>
      <c r="B27" s="19" t="s">
        <v>39</v>
      </c>
      <c r="C27" s="5">
        <v>3</v>
      </c>
      <c r="D27" s="6" t="s">
        <v>29</v>
      </c>
      <c r="E27" s="7" t="s">
        <v>6</v>
      </c>
      <c r="F27" s="8">
        <v>259.38</v>
      </c>
      <c r="G27" s="21" t="s">
        <v>30</v>
      </c>
      <c r="H27" s="7" t="s">
        <v>6</v>
      </c>
      <c r="I27" s="15">
        <f>ROUND(C27*F27,0)</f>
        <v>778</v>
      </c>
    </row>
    <row r="28" spans="1:9" s="2" customFormat="1" ht="51">
      <c r="A28" s="3">
        <v>12</v>
      </c>
      <c r="B28" s="19" t="s">
        <v>40</v>
      </c>
      <c r="C28" s="5">
        <v>16</v>
      </c>
      <c r="D28" s="6" t="s">
        <v>29</v>
      </c>
      <c r="E28" s="7" t="s">
        <v>6</v>
      </c>
      <c r="F28" s="8">
        <v>877.8</v>
      </c>
      <c r="G28" s="21" t="s">
        <v>30</v>
      </c>
      <c r="H28" s="7" t="s">
        <v>6</v>
      </c>
      <c r="I28" s="15">
        <f>ROUND(C28*F28,0)</f>
        <v>14045</v>
      </c>
    </row>
    <row r="29" spans="1:9" s="2" customFormat="1" ht="6" customHeight="1">
      <c r="A29" s="9"/>
      <c r="B29" s="19"/>
      <c r="C29" s="5"/>
      <c r="D29" s="6"/>
      <c r="E29" s="7"/>
      <c r="F29" s="8"/>
      <c r="G29" s="21"/>
      <c r="H29" s="7"/>
      <c r="I29" s="15"/>
    </row>
    <row r="30" spans="1:9" s="2" customFormat="1" ht="51">
      <c r="A30" s="3">
        <v>13</v>
      </c>
      <c r="B30" s="19" t="s">
        <v>25</v>
      </c>
      <c r="C30" s="5">
        <v>20</v>
      </c>
      <c r="D30" s="6" t="s">
        <v>29</v>
      </c>
      <c r="E30" s="7" t="s">
        <v>6</v>
      </c>
      <c r="F30" s="8">
        <v>1109.46</v>
      </c>
      <c r="G30" s="21" t="s">
        <v>30</v>
      </c>
      <c r="H30" s="7" t="s">
        <v>6</v>
      </c>
      <c r="I30" s="15">
        <f>ROUND(C30*F30,0)</f>
        <v>22189</v>
      </c>
    </row>
    <row r="31" spans="1:9" s="2" customFormat="1" ht="3.75" customHeight="1">
      <c r="A31" s="9"/>
      <c r="B31" s="24"/>
      <c r="C31" s="25"/>
      <c r="D31" s="25"/>
    </row>
    <row r="32" spans="1:9" s="2" customFormat="1" ht="25.5">
      <c r="A32" s="3">
        <v>14</v>
      </c>
      <c r="B32" s="19" t="s">
        <v>41</v>
      </c>
      <c r="C32" s="5"/>
      <c r="D32" s="6"/>
      <c r="E32" s="7"/>
      <c r="F32" s="8"/>
      <c r="G32" s="21"/>
      <c r="H32" s="7"/>
      <c r="I32" s="15"/>
    </row>
    <row r="33" spans="1:9" s="2" customFormat="1" ht="15.75">
      <c r="A33" s="3" t="s">
        <v>42</v>
      </c>
      <c r="B33" s="26" t="s">
        <v>43</v>
      </c>
      <c r="C33" s="21">
        <v>12</v>
      </c>
      <c r="D33" s="6" t="s">
        <v>29</v>
      </c>
      <c r="E33" s="7" t="s">
        <v>6</v>
      </c>
      <c r="F33" s="8">
        <v>475.42</v>
      </c>
      <c r="G33" s="21" t="s">
        <v>30</v>
      </c>
      <c r="H33" s="7" t="s">
        <v>6</v>
      </c>
      <c r="I33" s="15">
        <f>ROUND(C33*F33,0)</f>
        <v>5705</v>
      </c>
    </row>
    <row r="34" spans="1:9" s="2" customFormat="1" ht="15.75">
      <c r="A34" s="3" t="s">
        <v>44</v>
      </c>
      <c r="B34" s="26" t="s">
        <v>45</v>
      </c>
      <c r="C34" s="21">
        <v>12</v>
      </c>
      <c r="D34" s="6" t="s">
        <v>29</v>
      </c>
      <c r="E34" s="7" t="s">
        <v>6</v>
      </c>
      <c r="F34" s="8">
        <v>640.41999999999996</v>
      </c>
      <c r="G34" s="21" t="s">
        <v>30</v>
      </c>
      <c r="H34" s="7" t="s">
        <v>6</v>
      </c>
      <c r="I34" s="15">
        <f>ROUND(C34*F34,0)</f>
        <v>7685</v>
      </c>
    </row>
    <row r="35" spans="1:9" s="2" customFormat="1" ht="15.75">
      <c r="A35" s="3" t="s">
        <v>46</v>
      </c>
      <c r="B35" s="26" t="s">
        <v>47</v>
      </c>
      <c r="C35" s="21">
        <v>12</v>
      </c>
      <c r="D35" s="6" t="s">
        <v>29</v>
      </c>
      <c r="E35" s="7" t="s">
        <v>6</v>
      </c>
      <c r="F35" s="8">
        <v>1382.92</v>
      </c>
      <c r="G35" s="21" t="s">
        <v>30</v>
      </c>
      <c r="H35" s="7" t="s">
        <v>6</v>
      </c>
      <c r="I35" s="15">
        <f>ROUND(C35*F35,0)</f>
        <v>16595</v>
      </c>
    </row>
    <row r="36" spans="1:9" s="2" customFormat="1" ht="4.5" customHeight="1">
      <c r="A36" s="3"/>
      <c r="B36" s="19"/>
      <c r="C36" s="5"/>
      <c r="D36" s="6"/>
      <c r="E36" s="7"/>
      <c r="F36" s="8"/>
      <c r="G36" s="21"/>
      <c r="H36" s="7"/>
      <c r="I36" s="15"/>
    </row>
    <row r="37" spans="1:9" s="2" customFormat="1" ht="102">
      <c r="A37" s="3">
        <v>15</v>
      </c>
      <c r="B37" s="19" t="s">
        <v>48</v>
      </c>
      <c r="C37" s="5">
        <v>12</v>
      </c>
      <c r="D37" s="6" t="s">
        <v>29</v>
      </c>
      <c r="E37" s="7" t="s">
        <v>6</v>
      </c>
      <c r="F37" s="8">
        <v>14748</v>
      </c>
      <c r="G37" s="21" t="s">
        <v>30</v>
      </c>
      <c r="H37" s="7" t="s">
        <v>6</v>
      </c>
      <c r="I37" s="15">
        <f>ROUND(C37*F37,0)</f>
        <v>176976</v>
      </c>
    </row>
    <row r="38" spans="1:9" s="2" customFormat="1" ht="4.5" customHeight="1">
      <c r="A38" s="3"/>
      <c r="B38" s="19"/>
      <c r="C38" s="5"/>
      <c r="D38" s="6"/>
      <c r="E38" s="7"/>
      <c r="F38" s="8"/>
      <c r="G38" s="21"/>
      <c r="H38" s="7"/>
      <c r="I38" s="15"/>
    </row>
    <row r="39" spans="1:9" s="2" customFormat="1" ht="89.25">
      <c r="A39" s="3">
        <v>16</v>
      </c>
      <c r="B39" s="19" t="s">
        <v>49</v>
      </c>
      <c r="C39" s="5">
        <v>5</v>
      </c>
      <c r="D39" s="6" t="s">
        <v>29</v>
      </c>
      <c r="E39" s="7" t="s">
        <v>6</v>
      </c>
      <c r="F39" s="8">
        <v>37505.42</v>
      </c>
      <c r="G39" s="21" t="s">
        <v>30</v>
      </c>
      <c r="H39" s="7" t="s">
        <v>6</v>
      </c>
      <c r="I39" s="15">
        <f>ROUND(C39*F39,0)</f>
        <v>187527</v>
      </c>
    </row>
    <row r="40" spans="1:9" s="2" customFormat="1" ht="4.5" customHeight="1" thickBot="1">
      <c r="A40" s="3"/>
      <c r="B40" s="19"/>
      <c r="C40" s="5"/>
      <c r="D40" s="6"/>
      <c r="E40" s="7"/>
      <c r="F40" s="8"/>
      <c r="G40" s="21"/>
      <c r="H40" s="7"/>
      <c r="I40" s="15"/>
    </row>
    <row r="41" spans="1:9" ht="21.75" customHeight="1" thickBot="1">
      <c r="C41" s="40" t="s">
        <v>20</v>
      </c>
      <c r="D41" s="40"/>
      <c r="E41" s="40"/>
      <c r="F41" s="40"/>
      <c r="G41" s="40"/>
      <c r="H41" s="11" t="s">
        <v>6</v>
      </c>
      <c r="I41" s="16">
        <f>SUM(I7:I40)</f>
        <v>974772</v>
      </c>
    </row>
    <row r="42" spans="1:9" ht="21.75" customHeight="1" thickBot="1">
      <c r="C42" s="41" t="s">
        <v>50</v>
      </c>
      <c r="D42" s="41"/>
      <c r="E42" s="41"/>
      <c r="F42" s="41"/>
      <c r="G42" s="41"/>
      <c r="H42" s="11" t="s">
        <v>6</v>
      </c>
      <c r="I42" s="16">
        <f>ROUND(I41*20%,0)</f>
        <v>194954</v>
      </c>
    </row>
    <row r="43" spans="1:9" ht="21.75" customHeight="1" thickBot="1">
      <c r="C43" s="40" t="s">
        <v>20</v>
      </c>
      <c r="D43" s="40"/>
      <c r="E43" s="40"/>
      <c r="F43" s="40"/>
      <c r="G43" s="40"/>
      <c r="H43" s="11" t="s">
        <v>6</v>
      </c>
      <c r="I43" s="16">
        <f>SUM(I41-I42)</f>
        <v>779818</v>
      </c>
    </row>
    <row r="44" spans="1:9" ht="21.75" customHeight="1">
      <c r="C44" s="27"/>
      <c r="D44" s="27"/>
      <c r="E44" s="27"/>
      <c r="F44" s="27"/>
      <c r="G44" s="27"/>
      <c r="H44" s="28"/>
      <c r="I44" s="29"/>
    </row>
    <row r="45" spans="1:9" ht="6" customHeight="1">
      <c r="C45" s="27"/>
      <c r="D45" s="27"/>
      <c r="E45" s="27"/>
      <c r="F45" s="27"/>
      <c r="G45" s="27"/>
      <c r="H45" s="28"/>
      <c r="I45" s="30"/>
    </row>
    <row r="46" spans="1:9" s="2" customFormat="1" ht="6" customHeight="1"/>
    <row r="47" spans="1:9" s="2" customFormat="1" ht="6" customHeight="1"/>
    <row r="48" spans="1:9" s="2" customFormat="1" ht="6" customHeight="1"/>
    <row r="49" spans="1:9" ht="19.5">
      <c r="B49" s="4" t="s">
        <v>51</v>
      </c>
    </row>
    <row r="50" spans="1:9" ht="63.75">
      <c r="A50" s="3" t="s">
        <v>1</v>
      </c>
      <c r="B50" s="17" t="s">
        <v>52</v>
      </c>
      <c r="C50" s="5">
        <v>260</v>
      </c>
      <c r="D50" s="6" t="s">
        <v>53</v>
      </c>
      <c r="E50" s="7" t="s">
        <v>6</v>
      </c>
      <c r="F50" s="8">
        <v>75</v>
      </c>
      <c r="G50" s="21" t="s">
        <v>54</v>
      </c>
      <c r="H50" s="7" t="s">
        <v>6</v>
      </c>
      <c r="I50" s="15">
        <f>ROUND(C50*F50,0)</f>
        <v>19500</v>
      </c>
    </row>
    <row r="51" spans="1:9" ht="3" customHeight="1">
      <c r="A51" s="9"/>
      <c r="B51" s="10"/>
      <c r="I51" s="23"/>
    </row>
    <row r="52" spans="1:9" ht="25.5">
      <c r="A52" s="3" t="s">
        <v>2</v>
      </c>
      <c r="B52" s="31" t="s">
        <v>55</v>
      </c>
      <c r="C52" s="5">
        <v>12</v>
      </c>
      <c r="D52" s="6" t="s">
        <v>22</v>
      </c>
      <c r="E52" s="7" t="s">
        <v>6</v>
      </c>
      <c r="F52" s="8">
        <v>146</v>
      </c>
      <c r="G52" s="21" t="s">
        <v>23</v>
      </c>
      <c r="H52" s="7" t="s">
        <v>6</v>
      </c>
      <c r="I52" s="15">
        <f>ROUND(C52*F52,0)</f>
        <v>1752</v>
      </c>
    </row>
    <row r="53" spans="1:9" ht="3.75" customHeight="1">
      <c r="A53" s="9"/>
      <c r="B53" s="12"/>
      <c r="C53" s="2"/>
      <c r="D53" s="2"/>
      <c r="E53" s="2"/>
      <c r="F53" s="2"/>
      <c r="G53" s="2"/>
      <c r="H53" s="2"/>
      <c r="I53" s="2"/>
    </row>
    <row r="54" spans="1:9" ht="63.75">
      <c r="A54" s="3" t="s">
        <v>3</v>
      </c>
      <c r="B54" s="17" t="s">
        <v>56</v>
      </c>
      <c r="C54" s="5">
        <v>250</v>
      </c>
      <c r="D54" s="6" t="s">
        <v>53</v>
      </c>
      <c r="E54" s="7" t="s">
        <v>6</v>
      </c>
      <c r="F54" s="8">
        <v>83</v>
      </c>
      <c r="G54" s="21" t="s">
        <v>54</v>
      </c>
      <c r="H54" s="7" t="s">
        <v>6</v>
      </c>
      <c r="I54" s="15">
        <f>ROUND(C54*F54,0)</f>
        <v>20750</v>
      </c>
    </row>
    <row r="55" spans="1:9" ht="3.75" customHeight="1">
      <c r="F55" s="8"/>
    </row>
    <row r="56" spans="1:9" ht="63.75">
      <c r="A56" s="3" t="s">
        <v>5</v>
      </c>
      <c r="B56" s="17" t="s">
        <v>57</v>
      </c>
      <c r="C56" s="5">
        <v>12</v>
      </c>
      <c r="D56" s="6" t="s">
        <v>22</v>
      </c>
      <c r="E56" s="7" t="s">
        <v>6</v>
      </c>
      <c r="F56" s="8">
        <v>241</v>
      </c>
      <c r="G56" s="21" t="s">
        <v>23</v>
      </c>
      <c r="H56" s="7" t="s">
        <v>6</v>
      </c>
      <c r="I56" s="15">
        <f>ROUND(C56*F56,0)</f>
        <v>2892</v>
      </c>
    </row>
    <row r="57" spans="1:9" ht="6" customHeight="1">
      <c r="A57" s="3"/>
      <c r="B57" s="19"/>
      <c r="C57" s="5"/>
      <c r="D57" s="6"/>
      <c r="E57" s="7"/>
      <c r="F57" s="8"/>
      <c r="G57" s="21"/>
      <c r="H57" s="7"/>
      <c r="I57" s="5"/>
    </row>
    <row r="58" spans="1:9" ht="63.75">
      <c r="A58" s="3" t="s">
        <v>7</v>
      </c>
      <c r="B58" s="17" t="s">
        <v>58</v>
      </c>
      <c r="C58" s="5">
        <v>210</v>
      </c>
      <c r="D58" s="6" t="s">
        <v>53</v>
      </c>
      <c r="E58" s="7" t="s">
        <v>6</v>
      </c>
      <c r="F58" s="8">
        <v>91</v>
      </c>
      <c r="G58" s="21" t="s">
        <v>54</v>
      </c>
      <c r="H58" s="7" t="s">
        <v>6</v>
      </c>
      <c r="I58" s="15">
        <f>ROUND(C58*F58,0)</f>
        <v>19110</v>
      </c>
    </row>
    <row r="59" spans="1:9" ht="5.25" customHeight="1">
      <c r="A59" s="3"/>
      <c r="B59" s="19"/>
      <c r="C59" s="5"/>
      <c r="D59" s="6"/>
      <c r="E59" s="7"/>
      <c r="F59" s="8"/>
      <c r="G59" s="21"/>
      <c r="H59" s="7"/>
      <c r="I59" s="5"/>
    </row>
    <row r="60" spans="1:9" ht="63.75">
      <c r="A60" s="3" t="s">
        <v>8</v>
      </c>
      <c r="B60" s="17" t="s">
        <v>59</v>
      </c>
      <c r="C60" s="5">
        <v>360</v>
      </c>
      <c r="D60" s="6" t="s">
        <v>53</v>
      </c>
      <c r="E60" s="7" t="s">
        <v>6</v>
      </c>
      <c r="F60" s="8">
        <v>290</v>
      </c>
      <c r="G60" s="21" t="s">
        <v>54</v>
      </c>
      <c r="H60" s="7" t="s">
        <v>6</v>
      </c>
      <c r="I60" s="15">
        <f>ROUND(C60*F60,0)</f>
        <v>104400</v>
      </c>
    </row>
    <row r="61" spans="1:9" ht="5.25" customHeight="1">
      <c r="A61" s="3"/>
      <c r="B61" s="19"/>
      <c r="C61" s="5"/>
      <c r="D61" s="6"/>
      <c r="E61" s="7"/>
      <c r="F61" s="8"/>
      <c r="G61" s="21"/>
      <c r="H61" s="7"/>
      <c r="I61" s="5"/>
    </row>
    <row r="62" spans="1:9" ht="63.75">
      <c r="A62" s="3" t="s">
        <v>9</v>
      </c>
      <c r="B62" s="17" t="s">
        <v>60</v>
      </c>
      <c r="C62" s="5">
        <v>23</v>
      </c>
      <c r="D62" s="6" t="s">
        <v>22</v>
      </c>
      <c r="E62" s="7" t="s">
        <v>6</v>
      </c>
      <c r="F62" s="8">
        <v>774</v>
      </c>
      <c r="G62" s="21" t="s">
        <v>23</v>
      </c>
      <c r="H62" s="7" t="s">
        <v>6</v>
      </c>
      <c r="I62" s="15">
        <f>ROUND(C62*F62,0)</f>
        <v>17802</v>
      </c>
    </row>
    <row r="63" spans="1:9" ht="4.5" customHeight="1">
      <c r="A63" s="3"/>
      <c r="B63" s="19"/>
      <c r="C63" s="5"/>
      <c r="D63" s="6"/>
      <c r="E63" s="7"/>
      <c r="F63" s="8"/>
      <c r="G63" s="21"/>
      <c r="H63" s="7"/>
      <c r="I63" s="5"/>
    </row>
    <row r="64" spans="1:9" ht="51">
      <c r="A64" s="3" t="s">
        <v>10</v>
      </c>
      <c r="B64" s="17" t="s">
        <v>61</v>
      </c>
      <c r="C64" s="5">
        <v>25</v>
      </c>
      <c r="D64" s="6" t="s">
        <v>22</v>
      </c>
      <c r="E64" s="7" t="s">
        <v>6</v>
      </c>
      <c r="F64" s="8">
        <v>1021</v>
      </c>
      <c r="G64" s="21" t="s">
        <v>23</v>
      </c>
      <c r="H64" s="7" t="s">
        <v>6</v>
      </c>
      <c r="I64" s="15">
        <f>ROUND(C64*F64,0)</f>
        <v>25525</v>
      </c>
    </row>
    <row r="65" spans="1:9" ht="4.5" customHeight="1">
      <c r="A65" s="3"/>
      <c r="B65" s="19"/>
      <c r="C65" s="5"/>
      <c r="D65" s="6"/>
      <c r="E65" s="7"/>
      <c r="F65" s="8"/>
      <c r="G65" s="21"/>
      <c r="H65" s="7"/>
      <c r="I65" s="5"/>
    </row>
    <row r="66" spans="1:9" ht="165.75">
      <c r="A66" s="3" t="s">
        <v>19</v>
      </c>
      <c r="B66" s="19" t="s">
        <v>62</v>
      </c>
      <c r="C66" s="5">
        <v>22</v>
      </c>
      <c r="D66" s="6" t="s">
        <v>22</v>
      </c>
      <c r="E66" s="7" t="s">
        <v>6</v>
      </c>
      <c r="F66" s="8">
        <v>306</v>
      </c>
      <c r="G66" s="21" t="s">
        <v>23</v>
      </c>
      <c r="H66" s="7" t="s">
        <v>6</v>
      </c>
      <c r="I66" s="15">
        <f>ROUND(C66*F66,0)</f>
        <v>6732</v>
      </c>
    </row>
    <row r="67" spans="1:9" ht="8.25" customHeight="1">
      <c r="A67" s="3"/>
      <c r="B67" s="19"/>
      <c r="C67" s="5"/>
      <c r="D67" s="6"/>
      <c r="E67" s="7"/>
      <c r="F67" s="8"/>
      <c r="G67" s="21"/>
      <c r="H67" s="7"/>
      <c r="I67" s="5"/>
    </row>
    <row r="68" spans="1:9" ht="51">
      <c r="A68" s="3" t="s">
        <v>21</v>
      </c>
      <c r="B68" s="19" t="s">
        <v>63</v>
      </c>
      <c r="C68" s="5">
        <v>18</v>
      </c>
      <c r="D68" s="6" t="s">
        <v>22</v>
      </c>
      <c r="E68" s="7" t="s">
        <v>6</v>
      </c>
      <c r="F68" s="8">
        <v>674</v>
      </c>
      <c r="G68" s="21" t="s">
        <v>23</v>
      </c>
      <c r="H68" s="7"/>
      <c r="I68" s="15">
        <f>ROUND(C68*F68,0)</f>
        <v>12132</v>
      </c>
    </row>
    <row r="69" spans="1:9" ht="3.75" customHeight="1" thickBot="1">
      <c r="C69" s="18"/>
      <c r="D69" s="18"/>
      <c r="E69" s="18"/>
      <c r="F69" s="18"/>
      <c r="G69" s="18"/>
      <c r="H69" s="18"/>
      <c r="I69" s="18"/>
    </row>
    <row r="70" spans="1:9" ht="27" customHeight="1" thickBot="1">
      <c r="C70" s="40" t="s">
        <v>20</v>
      </c>
      <c r="D70" s="40"/>
      <c r="E70" s="40"/>
      <c r="F70" s="40"/>
      <c r="G70" s="40"/>
      <c r="H70" s="11" t="s">
        <v>6</v>
      </c>
      <c r="I70" s="16">
        <f>SUM(I50:I69)</f>
        <v>230595</v>
      </c>
    </row>
    <row r="71" spans="1:9" ht="9" customHeight="1"/>
    <row r="73" spans="1:9" ht="26.25" customHeight="1">
      <c r="B73" s="42" t="s">
        <v>64</v>
      </c>
      <c r="C73" s="42"/>
      <c r="D73" s="42"/>
      <c r="E73" s="42"/>
      <c r="F73" s="42"/>
      <c r="G73" s="42"/>
      <c r="H73" s="42"/>
    </row>
    <row r="74" spans="1:9" ht="4.5" customHeight="1">
      <c r="B74" s="2"/>
      <c r="C74" s="2"/>
      <c r="D74" s="2"/>
      <c r="E74" s="2"/>
      <c r="F74" s="2"/>
      <c r="G74" s="2"/>
      <c r="H74" s="2"/>
    </row>
    <row r="75" spans="1:9" ht="27.75" customHeight="1">
      <c r="B75" s="13" t="s">
        <v>65</v>
      </c>
      <c r="C75" s="2"/>
      <c r="D75" s="2"/>
      <c r="E75" s="14" t="s">
        <v>6</v>
      </c>
      <c r="F75" s="36">
        <f>I43</f>
        <v>779818</v>
      </c>
      <c r="G75" s="36"/>
      <c r="H75" s="2"/>
    </row>
    <row r="76" spans="1:9" ht="3.75" customHeight="1"/>
    <row r="77" spans="1:9" ht="34.5" customHeight="1">
      <c r="B77" s="13" t="s">
        <v>66</v>
      </c>
      <c r="C77" s="2"/>
      <c r="D77" s="2"/>
      <c r="E77" s="14" t="s">
        <v>6</v>
      </c>
      <c r="F77" s="36">
        <f>I70</f>
        <v>230595</v>
      </c>
      <c r="G77" s="36"/>
    </row>
    <row r="78" spans="1:9" ht="5.25" customHeight="1" thickBot="1"/>
    <row r="79" spans="1:9" ht="19.5" thickBot="1">
      <c r="C79" s="37" t="s">
        <v>20</v>
      </c>
      <c r="D79" s="37"/>
      <c r="E79" s="20" t="s">
        <v>6</v>
      </c>
      <c r="F79" s="38">
        <f>SUM(F75:G78)</f>
        <v>1010413</v>
      </c>
      <c r="G79" s="38"/>
    </row>
    <row r="80" spans="1:9" ht="8.25" customHeight="1"/>
    <row r="84" spans="2:6">
      <c r="B84" s="32"/>
    </row>
    <row r="85" spans="2:6">
      <c r="F85" s="33"/>
    </row>
    <row r="86" spans="2:6">
      <c r="B86" s="34"/>
    </row>
    <row r="87" spans="2:6">
      <c r="B87" s="34"/>
    </row>
    <row r="88" spans="2:6">
      <c r="B88" s="34"/>
    </row>
  </sheetData>
  <mergeCells count="14">
    <mergeCell ref="A1:I1"/>
    <mergeCell ref="A2:I2"/>
    <mergeCell ref="C4:D4"/>
    <mergeCell ref="E4:F4"/>
    <mergeCell ref="F75:G75"/>
    <mergeCell ref="F77:G77"/>
    <mergeCell ref="C79:D79"/>
    <mergeCell ref="F79:G79"/>
    <mergeCell ref="H4:I4"/>
    <mergeCell ref="C41:G41"/>
    <mergeCell ref="C42:G42"/>
    <mergeCell ref="C43:G43"/>
    <mergeCell ref="C70:G70"/>
    <mergeCell ref="B73:H73"/>
  </mergeCells>
  <pageMargins left="0.75" right="0.25" top="0.5" bottom="0.5" header="0.3" footer="0.3"/>
  <pageSetup scale="90" orientation="portrait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165"/>
  <sheetViews>
    <sheetView tabSelected="1" workbookViewId="0">
      <selection activeCell="G24" sqref="G24"/>
    </sheetView>
  </sheetViews>
  <sheetFormatPr defaultRowHeight="12.75"/>
  <cols>
    <col min="1" max="1" width="6.7109375" style="9" customWidth="1"/>
    <col min="2" max="2" width="35.7109375" style="9" customWidth="1"/>
    <col min="3" max="3" width="3.7109375" style="9" customWidth="1"/>
    <col min="4" max="4" width="5.140625" style="9" customWidth="1"/>
    <col min="5" max="6" width="9.140625" style="9" customWidth="1"/>
    <col min="7" max="7" width="8.5703125" style="9" customWidth="1"/>
    <col min="8" max="8" width="9.140625" style="9" customWidth="1"/>
    <col min="9" max="9" width="8.140625" style="9" customWidth="1"/>
    <col min="10" max="10" width="0.85546875" style="9" customWidth="1"/>
    <col min="11" max="16384" width="9.140625" style="9"/>
  </cols>
  <sheetData>
    <row r="1" spans="1:11" ht="15.75">
      <c r="E1" s="35" t="s">
        <v>102</v>
      </c>
    </row>
    <row r="2" spans="1:11" ht="15.75">
      <c r="E2" s="35" t="s">
        <v>103</v>
      </c>
    </row>
    <row r="3" spans="1:11" ht="15.75">
      <c r="E3" s="35" t="s">
        <v>94</v>
      </c>
    </row>
    <row r="4" spans="1:11">
      <c r="I4" s="64" t="s">
        <v>166</v>
      </c>
    </row>
    <row r="5" spans="1:11" ht="19.5">
      <c r="A5" s="76" t="s">
        <v>11</v>
      </c>
      <c r="B5" s="76"/>
      <c r="C5" s="76"/>
      <c r="D5" s="76"/>
      <c r="E5" s="76"/>
      <c r="F5" s="76"/>
      <c r="G5" s="76"/>
      <c r="H5" s="76"/>
      <c r="I5" s="76"/>
      <c r="J5" s="73"/>
      <c r="K5" s="73"/>
    </row>
    <row r="6" spans="1:11" ht="19.5">
      <c r="A6" s="76" t="s">
        <v>101</v>
      </c>
      <c r="B6" s="76"/>
      <c r="C6" s="76"/>
      <c r="D6" s="76"/>
      <c r="E6" s="76"/>
      <c r="F6" s="76"/>
      <c r="G6" s="76"/>
      <c r="H6" s="76"/>
      <c r="I6" s="76"/>
      <c r="J6" s="73"/>
      <c r="K6" s="73"/>
    </row>
    <row r="7" spans="1:11" ht="19.5">
      <c r="A7" s="76" t="s">
        <v>68</v>
      </c>
      <c r="B7" s="76"/>
      <c r="C7" s="76"/>
      <c r="D7" s="76"/>
      <c r="E7" s="76"/>
      <c r="F7" s="76"/>
      <c r="G7" s="76"/>
      <c r="H7" s="76"/>
      <c r="I7" s="76"/>
      <c r="J7" s="73"/>
      <c r="K7" s="73"/>
    </row>
    <row r="8" spans="1:11" ht="15.75" customHeight="1">
      <c r="A8" s="45" t="s">
        <v>134</v>
      </c>
      <c r="B8" s="45"/>
      <c r="C8" s="45"/>
      <c r="D8" s="45"/>
      <c r="E8" s="45"/>
      <c r="F8" s="45"/>
      <c r="G8" s="45"/>
      <c r="H8" s="45"/>
      <c r="I8" s="45"/>
    </row>
    <row r="9" spans="1:11" ht="15.75" customHeight="1">
      <c r="A9" s="45" t="s">
        <v>135</v>
      </c>
      <c r="B9" s="45"/>
      <c r="C9" s="45"/>
      <c r="D9" s="45"/>
      <c r="E9" s="45"/>
      <c r="F9" s="45"/>
      <c r="G9" s="45"/>
      <c r="H9" s="45"/>
      <c r="I9" s="45"/>
    </row>
    <row r="10" spans="1:11" ht="15.75" customHeight="1">
      <c r="A10" s="45"/>
      <c r="B10" s="45"/>
      <c r="C10" s="45"/>
      <c r="D10" s="45"/>
      <c r="E10" s="45"/>
      <c r="F10" s="45"/>
      <c r="G10" s="45"/>
      <c r="H10" s="45"/>
      <c r="I10" s="45"/>
    </row>
    <row r="12" spans="1:11">
      <c r="B12" s="9" t="s">
        <v>104</v>
      </c>
      <c r="C12" s="53" t="s">
        <v>0</v>
      </c>
      <c r="D12" s="46" t="s">
        <v>159</v>
      </c>
      <c r="E12" s="46"/>
      <c r="F12" s="46"/>
      <c r="G12" s="46"/>
      <c r="H12" s="46"/>
      <c r="I12" s="46"/>
    </row>
    <row r="13" spans="1:11">
      <c r="C13" s="53"/>
      <c r="D13" s="46"/>
      <c r="E13" s="46"/>
      <c r="F13" s="46"/>
      <c r="G13" s="46"/>
      <c r="H13" s="46"/>
      <c r="I13" s="46"/>
    </row>
    <row r="14" spans="1:11">
      <c r="C14" s="3"/>
      <c r="D14" s="47"/>
      <c r="E14" s="47"/>
      <c r="F14" s="47"/>
      <c r="G14" s="47"/>
      <c r="H14" s="47"/>
      <c r="I14" s="47"/>
    </row>
    <row r="15" spans="1:11" ht="15.75" customHeight="1">
      <c r="B15" s="55" t="s">
        <v>93</v>
      </c>
      <c r="C15" s="53" t="s">
        <v>0</v>
      </c>
      <c r="D15" s="48" t="s">
        <v>160</v>
      </c>
      <c r="E15" s="48"/>
      <c r="F15" s="48"/>
      <c r="G15" s="48"/>
      <c r="H15" s="48"/>
      <c r="I15" s="48"/>
    </row>
    <row r="16" spans="1:11">
      <c r="B16" s="55"/>
      <c r="C16" s="53"/>
      <c r="D16" s="48"/>
      <c r="E16" s="48"/>
      <c r="F16" s="48"/>
      <c r="G16" s="48"/>
      <c r="H16" s="48"/>
      <c r="I16" s="48"/>
    </row>
    <row r="17" spans="2:12">
      <c r="C17" s="3"/>
      <c r="D17" s="69" t="s">
        <v>167</v>
      </c>
      <c r="E17" s="50"/>
      <c r="F17" s="50"/>
      <c r="G17" s="50"/>
      <c r="H17" s="50"/>
      <c r="I17" s="50"/>
    </row>
    <row r="18" spans="2:12" ht="14.25">
      <c r="C18" s="3"/>
      <c r="D18" s="88" t="s">
        <v>168</v>
      </c>
      <c r="E18" s="50"/>
      <c r="F18" s="50"/>
      <c r="G18" s="50"/>
      <c r="H18" s="50"/>
      <c r="I18" s="50"/>
    </row>
    <row r="19" spans="2:12" ht="14.25">
      <c r="C19" s="3"/>
      <c r="D19" s="88" t="s">
        <v>169</v>
      </c>
      <c r="E19" s="50"/>
      <c r="F19" s="50"/>
      <c r="G19" s="50"/>
      <c r="H19" s="50"/>
      <c r="I19" s="50"/>
    </row>
    <row r="20" spans="2:12" ht="14.25">
      <c r="C20" s="3"/>
      <c r="D20" s="88" t="s">
        <v>170</v>
      </c>
      <c r="E20" s="50"/>
      <c r="F20" s="50"/>
      <c r="G20" s="50"/>
      <c r="H20" s="50"/>
      <c r="I20" s="50"/>
    </row>
    <row r="21" spans="2:12" ht="14.25">
      <c r="C21" s="3"/>
      <c r="D21" s="88" t="s">
        <v>171</v>
      </c>
      <c r="E21" s="50"/>
      <c r="F21" s="50"/>
      <c r="G21" s="50"/>
      <c r="H21" s="50"/>
      <c r="I21" s="50"/>
    </row>
    <row r="22" spans="2:12" ht="14.25">
      <c r="C22" s="3"/>
      <c r="D22" s="88" t="s">
        <v>172</v>
      </c>
      <c r="E22" s="50"/>
      <c r="F22" s="50"/>
      <c r="G22" s="50"/>
      <c r="H22" s="50"/>
      <c r="I22" s="50"/>
    </row>
    <row r="23" spans="2:12">
      <c r="C23" s="3"/>
      <c r="D23" s="51"/>
      <c r="E23" s="50"/>
      <c r="F23" s="50"/>
      <c r="G23" s="50"/>
      <c r="H23" s="50"/>
      <c r="I23" s="50"/>
    </row>
    <row r="24" spans="2:12">
      <c r="B24" s="55" t="s">
        <v>80</v>
      </c>
      <c r="C24" s="53" t="s">
        <v>0</v>
      </c>
      <c r="D24" s="51" t="s">
        <v>6</v>
      </c>
      <c r="E24" s="84">
        <v>1.7609999999999999</v>
      </c>
      <c r="F24" s="51" t="s">
        <v>96</v>
      </c>
      <c r="H24" s="47"/>
      <c r="I24" s="47"/>
    </row>
    <row r="25" spans="2:12">
      <c r="B25" s="55" t="s">
        <v>81</v>
      </c>
      <c r="C25" s="53" t="s">
        <v>0</v>
      </c>
      <c r="D25" s="51" t="s">
        <v>161</v>
      </c>
      <c r="E25" s="47"/>
      <c r="F25" s="47"/>
      <c r="G25" s="47"/>
      <c r="H25" s="47"/>
      <c r="I25" s="47"/>
    </row>
    <row r="26" spans="2:12">
      <c r="B26" s="55"/>
      <c r="C26" s="53"/>
      <c r="D26" s="58"/>
      <c r="E26" s="47"/>
      <c r="F26" s="47"/>
      <c r="G26" s="47"/>
      <c r="H26" s="47"/>
      <c r="I26" s="47"/>
    </row>
    <row r="27" spans="2:12" ht="19.5">
      <c r="B27" s="55" t="s">
        <v>82</v>
      </c>
      <c r="C27" s="53" t="s">
        <v>0</v>
      </c>
      <c r="D27" s="51" t="s">
        <v>97</v>
      </c>
      <c r="E27" s="47"/>
      <c r="F27" s="47"/>
      <c r="G27" s="47"/>
      <c r="H27" s="47"/>
      <c r="I27" s="47"/>
      <c r="J27" s="73"/>
      <c r="K27" s="73"/>
    </row>
    <row r="28" spans="2:12" ht="19.5">
      <c r="B28" s="55" t="s">
        <v>88</v>
      </c>
      <c r="C28" s="53" t="s">
        <v>0</v>
      </c>
      <c r="D28" s="77" t="s">
        <v>132</v>
      </c>
      <c r="E28" s="78"/>
      <c r="F28" s="78"/>
      <c r="G28" s="78"/>
      <c r="H28" s="78"/>
      <c r="I28" s="78"/>
      <c r="J28" s="79"/>
      <c r="K28" s="79"/>
      <c r="L28" s="80"/>
    </row>
    <row r="29" spans="2:12" ht="19.5">
      <c r="B29" s="55" t="s">
        <v>85</v>
      </c>
      <c r="C29" s="53" t="s">
        <v>0</v>
      </c>
      <c r="D29" s="77" t="s">
        <v>132</v>
      </c>
      <c r="E29" s="78"/>
      <c r="F29" s="78"/>
      <c r="G29" s="78"/>
      <c r="H29" s="78"/>
      <c r="I29" s="78"/>
      <c r="J29" s="79"/>
      <c r="K29" s="79"/>
      <c r="L29" s="80"/>
    </row>
    <row r="30" spans="2:12" ht="19.5">
      <c r="B30" s="55" t="s">
        <v>89</v>
      </c>
      <c r="C30" s="53" t="s">
        <v>0</v>
      </c>
      <c r="D30" s="77" t="s">
        <v>132</v>
      </c>
      <c r="E30" s="78"/>
      <c r="F30" s="78"/>
      <c r="G30" s="78"/>
      <c r="H30" s="78"/>
      <c r="I30" s="78"/>
      <c r="J30" s="79"/>
      <c r="K30" s="79"/>
      <c r="L30" s="80"/>
    </row>
    <row r="31" spans="2:12" ht="19.5">
      <c r="B31" s="55" t="s">
        <v>83</v>
      </c>
      <c r="C31" s="53" t="s">
        <v>0</v>
      </c>
      <c r="D31" s="77" t="s">
        <v>133</v>
      </c>
      <c r="E31" s="78"/>
      <c r="F31" s="78"/>
      <c r="G31" s="78"/>
      <c r="H31" s="78"/>
      <c r="I31" s="78"/>
      <c r="J31" s="79"/>
      <c r="K31" s="79"/>
      <c r="L31" s="80"/>
    </row>
    <row r="32" spans="2:12">
      <c r="B32" s="55"/>
      <c r="C32" s="53"/>
      <c r="D32" s="81"/>
      <c r="E32" s="78"/>
      <c r="F32" s="78"/>
      <c r="G32" s="78"/>
      <c r="H32" s="78"/>
      <c r="I32" s="78"/>
      <c r="J32" s="80"/>
      <c r="K32" s="80"/>
      <c r="L32" s="80"/>
    </row>
    <row r="33" spans="1:12" ht="19.5">
      <c r="B33" s="55" t="s">
        <v>98</v>
      </c>
      <c r="C33" s="53" t="s">
        <v>0</v>
      </c>
      <c r="D33" s="70" t="s">
        <v>162</v>
      </c>
      <c r="E33" s="49"/>
      <c r="F33" s="49"/>
      <c r="G33" s="49"/>
      <c r="H33" s="49"/>
      <c r="I33" s="49"/>
      <c r="J33" s="73"/>
      <c r="K33" s="73"/>
      <c r="L33" s="80"/>
    </row>
    <row r="34" spans="1:12" ht="19.5">
      <c r="B34" s="55"/>
      <c r="C34" s="53"/>
      <c r="D34" s="49"/>
      <c r="E34" s="49"/>
      <c r="F34" s="49"/>
      <c r="G34" s="49"/>
      <c r="H34" s="49"/>
      <c r="I34" s="49"/>
      <c r="J34" s="73"/>
      <c r="K34" s="73"/>
      <c r="L34" s="80"/>
    </row>
    <row r="35" spans="1:12" ht="19.5">
      <c r="B35" s="55" t="s">
        <v>99</v>
      </c>
      <c r="C35" s="53" t="s">
        <v>0</v>
      </c>
      <c r="D35" s="70" t="s">
        <v>163</v>
      </c>
      <c r="E35" s="49"/>
      <c r="F35" s="49"/>
      <c r="G35" s="49"/>
      <c r="H35" s="49"/>
      <c r="I35" s="49"/>
      <c r="J35" s="73"/>
      <c r="K35" s="73"/>
      <c r="L35" s="80"/>
    </row>
    <row r="36" spans="1:12" ht="19.5">
      <c r="B36" s="55" t="s">
        <v>100</v>
      </c>
      <c r="C36" s="53" t="s">
        <v>0</v>
      </c>
      <c r="D36" s="70" t="s">
        <v>164</v>
      </c>
      <c r="E36" s="49"/>
      <c r="F36" s="49"/>
      <c r="G36" s="49"/>
      <c r="H36" s="49"/>
      <c r="I36" s="49"/>
      <c r="J36" s="73"/>
      <c r="K36" s="73"/>
      <c r="L36" s="80"/>
    </row>
    <row r="37" spans="1:12">
      <c r="B37" s="55"/>
      <c r="C37" s="53"/>
      <c r="D37" s="82"/>
      <c r="E37" s="82"/>
      <c r="F37" s="82"/>
      <c r="G37" s="82"/>
      <c r="H37" s="82"/>
      <c r="I37" s="82"/>
      <c r="J37" s="80"/>
      <c r="K37" s="80"/>
      <c r="L37" s="80"/>
    </row>
    <row r="38" spans="1:12" ht="19.5">
      <c r="B38" s="55" t="s">
        <v>84</v>
      </c>
      <c r="C38" s="53" t="s">
        <v>0</v>
      </c>
      <c r="D38" s="77" t="s">
        <v>132</v>
      </c>
      <c r="E38" s="83"/>
      <c r="F38" s="83"/>
      <c r="G38" s="83"/>
      <c r="H38" s="83"/>
      <c r="I38" s="83"/>
      <c r="J38" s="79"/>
      <c r="K38" s="79"/>
      <c r="L38" s="80"/>
    </row>
    <row r="39" spans="1:12" ht="19.5">
      <c r="B39" s="55" t="s">
        <v>69</v>
      </c>
      <c r="C39" s="53" t="s">
        <v>0</v>
      </c>
      <c r="D39" s="77" t="s">
        <v>132</v>
      </c>
      <c r="E39" s="83"/>
      <c r="F39" s="83"/>
      <c r="G39" s="83"/>
      <c r="H39" s="83"/>
      <c r="I39" s="83"/>
      <c r="J39" s="79"/>
      <c r="K39" s="79"/>
      <c r="L39" s="80"/>
    </row>
    <row r="40" spans="1:12" ht="19.5">
      <c r="B40" s="55" t="s">
        <v>85</v>
      </c>
      <c r="C40" s="53" t="s">
        <v>0</v>
      </c>
      <c r="D40" s="77" t="s">
        <v>132</v>
      </c>
      <c r="E40" s="78"/>
      <c r="F40" s="78"/>
      <c r="G40" s="78"/>
      <c r="H40" s="78"/>
      <c r="I40" s="78"/>
      <c r="J40" s="79"/>
      <c r="K40" s="79"/>
      <c r="L40" s="80"/>
    </row>
    <row r="41" spans="1:12">
      <c r="B41" s="55" t="s">
        <v>86</v>
      </c>
      <c r="C41" s="53" t="s">
        <v>0</v>
      </c>
      <c r="D41" s="77" t="s">
        <v>165</v>
      </c>
      <c r="E41" s="78"/>
      <c r="F41" s="78"/>
      <c r="G41" s="78"/>
      <c r="H41" s="78"/>
      <c r="I41" s="78"/>
      <c r="J41" s="80"/>
      <c r="K41" s="80"/>
      <c r="L41" s="80"/>
    </row>
    <row r="42" spans="1:12">
      <c r="B42" s="52"/>
      <c r="C42" s="53"/>
      <c r="D42" s="54"/>
    </row>
    <row r="43" spans="1:12">
      <c r="B43" s="55"/>
      <c r="C43" s="55"/>
      <c r="D43" s="55"/>
    </row>
    <row r="44" spans="1:12">
      <c r="B44" s="55"/>
      <c r="C44" s="55"/>
      <c r="D44" s="55"/>
    </row>
    <row r="45" spans="1:12">
      <c r="B45" s="55"/>
      <c r="C45" s="56"/>
      <c r="D45" s="57"/>
      <c r="E45" s="68"/>
      <c r="F45" s="68"/>
      <c r="G45" s="68"/>
      <c r="H45" s="68"/>
      <c r="I45" s="68"/>
      <c r="J45" s="68"/>
    </row>
    <row r="46" spans="1:12">
      <c r="A46" s="47"/>
      <c r="B46" s="58" t="s">
        <v>87</v>
      </c>
      <c r="C46" s="51"/>
      <c r="D46" s="47"/>
      <c r="E46" s="71"/>
      <c r="F46" s="59" t="s">
        <v>79</v>
      </c>
      <c r="G46" s="71"/>
      <c r="H46" s="71"/>
      <c r="I46" s="71"/>
      <c r="J46" s="68"/>
    </row>
    <row r="47" spans="1:12">
      <c r="A47" s="47"/>
      <c r="B47" s="58"/>
      <c r="C47" s="51"/>
      <c r="D47" s="47"/>
      <c r="E47" s="71"/>
      <c r="F47" s="59" t="s">
        <v>90</v>
      </c>
      <c r="G47" s="71"/>
      <c r="H47" s="71"/>
      <c r="I47" s="71"/>
      <c r="J47" s="68"/>
    </row>
    <row r="48" spans="1:12">
      <c r="A48" s="47"/>
      <c r="B48" s="58"/>
      <c r="C48" s="51"/>
      <c r="D48" s="47"/>
      <c r="E48" s="71"/>
      <c r="F48" s="59" t="s">
        <v>91</v>
      </c>
      <c r="G48" s="71"/>
      <c r="H48" s="71"/>
      <c r="I48" s="71"/>
      <c r="J48" s="68"/>
    </row>
    <row r="49" spans="1:11">
      <c r="C49" s="68"/>
      <c r="D49" s="68"/>
      <c r="E49" s="68"/>
      <c r="F49" s="68"/>
      <c r="G49" s="68"/>
      <c r="H49" s="68"/>
      <c r="I49" s="68"/>
      <c r="J49" s="68"/>
    </row>
    <row r="50" spans="1:11">
      <c r="C50" s="68"/>
      <c r="D50" s="68"/>
      <c r="E50" s="68"/>
      <c r="F50" s="68"/>
      <c r="G50" s="68"/>
      <c r="H50" s="68"/>
      <c r="I50" s="68"/>
      <c r="J50" s="68"/>
    </row>
    <row r="51" spans="1:11">
      <c r="C51" s="68"/>
      <c r="D51" s="68"/>
      <c r="E51" s="68"/>
      <c r="F51" s="68"/>
      <c r="G51" s="68"/>
      <c r="H51" s="68"/>
      <c r="I51" s="68"/>
      <c r="J51" s="68"/>
    </row>
    <row r="52" spans="1:11">
      <c r="C52" s="68"/>
      <c r="D52" s="68"/>
      <c r="E52" s="68"/>
      <c r="F52" s="68"/>
      <c r="G52" s="68"/>
      <c r="H52" s="68"/>
      <c r="I52" s="68"/>
      <c r="J52" s="68"/>
    </row>
    <row r="53" spans="1:11">
      <c r="C53" s="68"/>
      <c r="D53" s="68"/>
      <c r="E53" s="68"/>
      <c r="F53" s="68"/>
      <c r="G53" s="68"/>
      <c r="H53" s="68"/>
      <c r="I53" s="68"/>
      <c r="J53" s="68"/>
    </row>
    <row r="54" spans="1:11">
      <c r="C54" s="68"/>
      <c r="D54" s="68"/>
      <c r="E54" s="68"/>
      <c r="F54" s="68"/>
      <c r="G54" s="68"/>
      <c r="H54" s="68"/>
      <c r="I54" s="68"/>
      <c r="J54" s="68"/>
    </row>
    <row r="56" spans="1:11" ht="19.5">
      <c r="A56" s="76" t="s">
        <v>75</v>
      </c>
      <c r="B56" s="76"/>
      <c r="C56" s="76"/>
      <c r="D56" s="76"/>
      <c r="E56" s="76"/>
      <c r="F56" s="76"/>
      <c r="G56" s="76"/>
      <c r="H56" s="76"/>
      <c r="I56" s="76"/>
      <c r="J56" s="73"/>
      <c r="K56" s="73"/>
    </row>
    <row r="57" spans="1:11" ht="19.5">
      <c r="A57" s="76" t="s">
        <v>78</v>
      </c>
      <c r="B57" s="76"/>
      <c r="C57" s="76"/>
      <c r="D57" s="76"/>
      <c r="E57" s="76"/>
      <c r="F57" s="76"/>
      <c r="G57" s="76"/>
      <c r="H57" s="76"/>
      <c r="I57" s="76"/>
      <c r="J57" s="73"/>
      <c r="K57" s="73"/>
    </row>
    <row r="58" spans="1:11">
      <c r="A58" s="3"/>
    </row>
    <row r="59" spans="1:11">
      <c r="A59" s="3" t="s">
        <v>105</v>
      </c>
      <c r="B59" s="60" t="s">
        <v>106</v>
      </c>
      <c r="C59" s="61"/>
      <c r="D59" s="61"/>
      <c r="E59" s="61"/>
      <c r="F59" s="61"/>
      <c r="G59" s="61"/>
      <c r="H59" s="61"/>
      <c r="I59" s="61"/>
    </row>
    <row r="60" spans="1:11">
      <c r="A60" s="3"/>
      <c r="B60" s="61"/>
      <c r="C60" s="61"/>
      <c r="D60" s="61"/>
      <c r="E60" s="61"/>
      <c r="F60" s="61"/>
      <c r="G60" s="61"/>
      <c r="H60" s="61"/>
      <c r="I60" s="61"/>
    </row>
    <row r="61" spans="1:11">
      <c r="A61" s="3"/>
      <c r="B61" s="62"/>
      <c r="C61" s="62"/>
      <c r="D61" s="62"/>
      <c r="E61" s="62"/>
      <c r="F61" s="62"/>
      <c r="G61" s="62"/>
      <c r="H61" s="62"/>
      <c r="I61" s="62"/>
    </row>
    <row r="62" spans="1:11">
      <c r="A62" s="3" t="s">
        <v>107</v>
      </c>
      <c r="B62" s="60" t="s">
        <v>108</v>
      </c>
      <c r="C62" s="61"/>
      <c r="D62" s="61"/>
      <c r="E62" s="61"/>
      <c r="F62" s="61"/>
      <c r="G62" s="61"/>
      <c r="H62" s="61"/>
      <c r="I62" s="61"/>
    </row>
    <row r="63" spans="1:11">
      <c r="A63" s="3"/>
      <c r="B63" s="61"/>
      <c r="C63" s="61"/>
      <c r="D63" s="61"/>
      <c r="E63" s="61"/>
      <c r="F63" s="61"/>
      <c r="G63" s="61"/>
      <c r="H63" s="61"/>
      <c r="I63" s="61"/>
    </row>
    <row r="64" spans="1:11">
      <c r="A64" s="3"/>
      <c r="B64" s="62"/>
      <c r="C64" s="62"/>
      <c r="D64" s="62"/>
      <c r="E64" s="62"/>
      <c r="F64" s="62"/>
      <c r="G64" s="62"/>
      <c r="H64" s="62"/>
      <c r="I64" s="62"/>
    </row>
    <row r="65" spans="1:9">
      <c r="A65" s="3" t="s">
        <v>109</v>
      </c>
      <c r="B65" s="60" t="s">
        <v>110</v>
      </c>
      <c r="C65" s="61"/>
      <c r="D65" s="61"/>
      <c r="E65" s="61"/>
      <c r="F65" s="61"/>
      <c r="G65" s="61"/>
      <c r="H65" s="61"/>
      <c r="I65" s="61"/>
    </row>
    <row r="66" spans="1:9">
      <c r="A66" s="3"/>
      <c r="B66" s="61"/>
      <c r="C66" s="61"/>
      <c r="D66" s="61"/>
      <c r="E66" s="61"/>
      <c r="F66" s="61"/>
      <c r="G66" s="61"/>
      <c r="H66" s="61"/>
      <c r="I66" s="61"/>
    </row>
    <row r="67" spans="1:9">
      <c r="A67" s="3"/>
      <c r="B67" s="62"/>
      <c r="C67" s="62"/>
      <c r="D67" s="62"/>
      <c r="E67" s="62"/>
      <c r="F67" s="62"/>
      <c r="G67" s="62"/>
      <c r="H67" s="62"/>
      <c r="I67" s="62"/>
    </row>
    <row r="68" spans="1:9">
      <c r="A68" s="3" t="s">
        <v>111</v>
      </c>
      <c r="B68" s="60" t="s">
        <v>112</v>
      </c>
      <c r="C68" s="61"/>
      <c r="D68" s="61"/>
      <c r="E68" s="61"/>
      <c r="F68" s="61"/>
      <c r="G68" s="61"/>
      <c r="H68" s="61"/>
      <c r="I68" s="61"/>
    </row>
    <row r="69" spans="1:9">
      <c r="A69" s="3"/>
      <c r="C69" s="63"/>
      <c r="D69" s="63"/>
      <c r="E69" s="63"/>
      <c r="F69" s="63"/>
      <c r="G69" s="63"/>
      <c r="H69" s="63"/>
      <c r="I69" s="63"/>
    </row>
    <row r="70" spans="1:9">
      <c r="A70" s="3" t="s">
        <v>113</v>
      </c>
      <c r="B70" s="9" t="s">
        <v>114</v>
      </c>
    </row>
    <row r="71" spans="1:9">
      <c r="A71" s="3"/>
    </row>
    <row r="72" spans="1:9">
      <c r="A72" s="3" t="s">
        <v>115</v>
      </c>
      <c r="B72" s="9" t="s">
        <v>116</v>
      </c>
    </row>
    <row r="73" spans="1:9">
      <c r="A73" s="3"/>
    </row>
    <row r="74" spans="1:9">
      <c r="A74" s="3" t="s">
        <v>117</v>
      </c>
      <c r="B74" s="60" t="s">
        <v>118</v>
      </c>
      <c r="C74" s="61"/>
      <c r="D74" s="61"/>
      <c r="E74" s="61"/>
      <c r="F74" s="61"/>
      <c r="G74" s="61"/>
      <c r="H74" s="61"/>
      <c r="I74" s="61"/>
    </row>
    <row r="75" spans="1:9">
      <c r="A75" s="3"/>
      <c r="B75" s="61"/>
      <c r="C75" s="61"/>
      <c r="D75" s="61"/>
      <c r="E75" s="61"/>
      <c r="F75" s="61"/>
      <c r="G75" s="61"/>
      <c r="H75" s="61"/>
      <c r="I75" s="61"/>
    </row>
    <row r="76" spans="1:9">
      <c r="A76" s="3"/>
      <c r="B76" s="62"/>
      <c r="C76" s="62"/>
      <c r="D76" s="62"/>
      <c r="E76" s="62"/>
      <c r="F76" s="62"/>
      <c r="G76" s="62"/>
      <c r="H76" s="62"/>
      <c r="I76" s="62"/>
    </row>
    <row r="77" spans="1:9">
      <c r="A77" s="3" t="s">
        <v>119</v>
      </c>
      <c r="B77" s="60" t="s">
        <v>76</v>
      </c>
      <c r="C77" s="60"/>
      <c r="D77" s="60"/>
      <c r="E77" s="60"/>
      <c r="F77" s="60"/>
      <c r="G77" s="60"/>
      <c r="H77" s="60"/>
      <c r="I77" s="60"/>
    </row>
    <row r="78" spans="1:9">
      <c r="A78" s="3"/>
    </row>
    <row r="79" spans="1:9">
      <c r="A79" s="3" t="s">
        <v>120</v>
      </c>
      <c r="B79" s="9" t="s">
        <v>77</v>
      </c>
    </row>
    <row r="80" spans="1:9">
      <c r="A80" s="3"/>
    </row>
    <row r="81" spans="1:9">
      <c r="A81" s="3" t="s">
        <v>121</v>
      </c>
      <c r="B81" s="9" t="s">
        <v>92</v>
      </c>
    </row>
    <row r="82" spans="1:9">
      <c r="A82" s="3"/>
    </row>
    <row r="83" spans="1:9">
      <c r="A83" s="3" t="s">
        <v>122</v>
      </c>
      <c r="B83" s="60" t="s">
        <v>123</v>
      </c>
      <c r="C83" s="61"/>
      <c r="D83" s="61"/>
      <c r="E83" s="61"/>
      <c r="F83" s="61"/>
      <c r="G83" s="61"/>
      <c r="H83" s="61"/>
      <c r="I83" s="61"/>
    </row>
    <row r="84" spans="1:9">
      <c r="A84" s="3"/>
      <c r="B84" s="61"/>
      <c r="C84" s="61"/>
      <c r="D84" s="61"/>
      <c r="E84" s="61"/>
      <c r="F84" s="61"/>
      <c r="G84" s="61"/>
      <c r="H84" s="61"/>
      <c r="I84" s="61"/>
    </row>
    <row r="85" spans="1:9">
      <c r="A85" s="3"/>
      <c r="B85" s="62"/>
      <c r="C85" s="62"/>
      <c r="D85" s="62"/>
      <c r="E85" s="62"/>
      <c r="F85" s="62"/>
      <c r="G85" s="62"/>
      <c r="H85" s="62"/>
      <c r="I85" s="62"/>
    </row>
    <row r="86" spans="1:9">
      <c r="A86" s="3" t="s">
        <v>124</v>
      </c>
      <c r="B86" s="60" t="s">
        <v>125</v>
      </c>
      <c r="C86" s="61"/>
      <c r="D86" s="61"/>
      <c r="E86" s="61"/>
      <c r="F86" s="61"/>
      <c r="G86" s="61"/>
      <c r="H86" s="61"/>
      <c r="I86" s="61"/>
    </row>
    <row r="87" spans="1:9">
      <c r="A87" s="3"/>
      <c r="B87" s="61"/>
      <c r="C87" s="61"/>
      <c r="D87" s="61"/>
      <c r="E87" s="61"/>
      <c r="F87" s="61"/>
      <c r="G87" s="61"/>
      <c r="H87" s="61"/>
      <c r="I87" s="61"/>
    </row>
    <row r="88" spans="1:9">
      <c r="A88" s="3"/>
      <c r="B88" s="62"/>
      <c r="C88" s="62"/>
      <c r="D88" s="62"/>
      <c r="E88" s="62"/>
      <c r="F88" s="62"/>
      <c r="G88" s="62"/>
      <c r="H88" s="62"/>
      <c r="I88" s="62"/>
    </row>
    <row r="89" spans="1:9">
      <c r="A89" s="3" t="s">
        <v>126</v>
      </c>
      <c r="B89" s="60" t="s">
        <v>127</v>
      </c>
      <c r="C89" s="61"/>
      <c r="D89" s="61"/>
      <c r="E89" s="61"/>
      <c r="F89" s="61"/>
      <c r="G89" s="61"/>
      <c r="H89" s="61"/>
      <c r="I89" s="61"/>
    </row>
    <row r="90" spans="1:9">
      <c r="A90" s="3"/>
      <c r="B90" s="61"/>
      <c r="C90" s="61"/>
      <c r="D90" s="61"/>
      <c r="E90" s="61"/>
      <c r="F90" s="61"/>
      <c r="G90" s="61"/>
      <c r="H90" s="61"/>
      <c r="I90" s="61"/>
    </row>
    <row r="91" spans="1:9">
      <c r="A91" s="3"/>
      <c r="B91" s="62"/>
      <c r="C91" s="62"/>
      <c r="D91" s="62"/>
      <c r="E91" s="62"/>
      <c r="F91" s="62"/>
      <c r="G91" s="62"/>
      <c r="H91" s="62"/>
      <c r="I91" s="62"/>
    </row>
    <row r="92" spans="1:9">
      <c r="A92" s="3" t="s">
        <v>128</v>
      </c>
      <c r="B92" s="9" t="s">
        <v>129</v>
      </c>
    </row>
    <row r="93" spans="1:9">
      <c r="A93" s="3"/>
    </row>
    <row r="94" spans="1:9">
      <c r="A94" s="3" t="s">
        <v>130</v>
      </c>
      <c r="B94" s="9" t="s">
        <v>131</v>
      </c>
    </row>
    <row r="95" spans="1:9">
      <c r="A95" s="3"/>
      <c r="B95" s="63"/>
      <c r="C95" s="63"/>
      <c r="D95" s="63"/>
      <c r="E95" s="63"/>
      <c r="F95" s="63"/>
      <c r="G95" s="63"/>
      <c r="H95" s="63"/>
      <c r="I95" s="63"/>
    </row>
    <row r="96" spans="1:9">
      <c r="A96" s="3"/>
      <c r="C96" s="63"/>
      <c r="D96" s="63"/>
      <c r="E96" s="63"/>
      <c r="F96" s="63"/>
      <c r="G96" s="63"/>
      <c r="H96" s="63"/>
      <c r="I96" s="63"/>
    </row>
    <row r="97" spans="1:9">
      <c r="A97" s="3"/>
      <c r="B97" s="63"/>
      <c r="C97" s="63"/>
      <c r="D97" s="63"/>
      <c r="E97" s="63"/>
      <c r="F97" s="63"/>
      <c r="G97" s="63"/>
      <c r="H97" s="63"/>
      <c r="I97" s="63"/>
    </row>
    <row r="98" spans="1:9">
      <c r="A98" s="3"/>
      <c r="B98" s="63"/>
      <c r="C98" s="63"/>
      <c r="D98" s="63"/>
      <c r="E98" s="63"/>
      <c r="F98" s="63"/>
      <c r="G98" s="63"/>
      <c r="H98" s="63"/>
      <c r="I98" s="63"/>
    </row>
    <row r="99" spans="1:9">
      <c r="A99" s="3"/>
      <c r="B99" s="63"/>
      <c r="C99" s="63"/>
      <c r="D99" s="63"/>
      <c r="E99" s="63"/>
      <c r="F99" s="63"/>
      <c r="G99" s="63"/>
      <c r="H99" s="63"/>
      <c r="I99" s="63"/>
    </row>
    <row r="100" spans="1:9">
      <c r="A100" s="3"/>
      <c r="B100" s="63"/>
      <c r="C100" s="63"/>
      <c r="D100" s="63"/>
      <c r="E100" s="63"/>
      <c r="F100" s="63"/>
      <c r="G100" s="63"/>
      <c r="H100" s="63"/>
      <c r="I100" s="63"/>
    </row>
    <row r="101" spans="1:9">
      <c r="A101" s="3"/>
      <c r="B101" s="63"/>
      <c r="C101" s="63"/>
      <c r="D101" s="63"/>
      <c r="E101" s="63"/>
      <c r="F101" s="63"/>
      <c r="G101" s="63"/>
      <c r="H101" s="63"/>
      <c r="I101" s="63"/>
    </row>
    <row r="102" spans="1:9">
      <c r="A102" s="3"/>
      <c r="B102" s="63"/>
      <c r="C102" s="63"/>
      <c r="D102" s="63"/>
      <c r="E102" s="63"/>
      <c r="F102" s="63"/>
      <c r="G102" s="63"/>
      <c r="H102" s="63"/>
      <c r="I102" s="63"/>
    </row>
    <row r="103" spans="1:9">
      <c r="A103" s="3"/>
      <c r="B103" s="63"/>
      <c r="C103" s="63"/>
      <c r="D103" s="63"/>
      <c r="E103" s="63"/>
      <c r="F103" s="63"/>
      <c r="G103" s="63"/>
      <c r="H103" s="63"/>
      <c r="I103" s="63"/>
    </row>
    <row r="104" spans="1:9">
      <c r="A104" s="3"/>
      <c r="B104" s="63"/>
      <c r="C104" s="63"/>
      <c r="D104" s="63"/>
      <c r="E104" s="63"/>
      <c r="F104" s="63"/>
      <c r="G104" s="63"/>
      <c r="H104" s="63"/>
      <c r="I104" s="63"/>
    </row>
    <row r="105" spans="1:9">
      <c r="A105" s="3"/>
      <c r="B105" s="63"/>
      <c r="C105" s="63"/>
      <c r="D105" s="63"/>
      <c r="E105" s="63"/>
      <c r="F105" s="63"/>
      <c r="G105" s="63"/>
      <c r="H105" s="63"/>
      <c r="I105" s="63"/>
    </row>
    <row r="106" spans="1:9">
      <c r="A106" s="3"/>
      <c r="B106" s="63"/>
      <c r="C106" s="63"/>
      <c r="D106" s="63"/>
      <c r="E106" s="63"/>
      <c r="F106" s="63"/>
      <c r="G106" s="63"/>
      <c r="H106" s="63"/>
      <c r="I106" s="63"/>
    </row>
    <row r="107" spans="1:9">
      <c r="A107" s="3"/>
      <c r="B107" s="63"/>
      <c r="C107" s="63"/>
      <c r="D107" s="63"/>
      <c r="E107" s="63"/>
      <c r="F107" s="63"/>
      <c r="G107" s="63"/>
      <c r="H107" s="63"/>
      <c r="I107" s="63"/>
    </row>
    <row r="108" spans="1:9">
      <c r="A108" s="3"/>
      <c r="B108" s="63"/>
      <c r="C108" s="63"/>
      <c r="D108" s="63"/>
      <c r="E108" s="63"/>
      <c r="F108" s="63"/>
      <c r="G108" s="63"/>
      <c r="H108" s="63"/>
      <c r="I108" s="63"/>
    </row>
    <row r="109" spans="1:9">
      <c r="A109" s="3"/>
      <c r="B109" s="63"/>
      <c r="C109" s="63"/>
      <c r="D109" s="63"/>
      <c r="E109" s="63"/>
      <c r="F109" s="63"/>
      <c r="G109" s="63"/>
      <c r="H109" s="63"/>
      <c r="I109" s="63"/>
    </row>
    <row r="110" spans="1:9">
      <c r="A110" s="3"/>
      <c r="B110" s="63"/>
      <c r="C110" s="63"/>
      <c r="D110" s="63"/>
      <c r="E110" s="63"/>
      <c r="F110" s="63"/>
      <c r="G110" s="63"/>
      <c r="H110" s="63"/>
      <c r="I110" s="63"/>
    </row>
    <row r="111" spans="1:9">
      <c r="A111" s="3"/>
      <c r="B111" s="63"/>
      <c r="C111" s="63"/>
      <c r="D111" s="63"/>
      <c r="E111" s="63"/>
      <c r="F111" s="63"/>
      <c r="G111" s="63"/>
      <c r="H111" s="63"/>
      <c r="I111" s="63"/>
    </row>
    <row r="112" spans="1:9">
      <c r="A112" s="3"/>
      <c r="B112" s="63"/>
      <c r="C112" s="63"/>
      <c r="D112" s="63"/>
      <c r="E112" s="63"/>
      <c r="F112" s="63"/>
      <c r="G112" s="63"/>
      <c r="H112" s="63"/>
      <c r="I112" s="63"/>
    </row>
    <row r="113" spans="1:11">
      <c r="A113" s="3"/>
      <c r="B113" s="63"/>
      <c r="C113" s="63"/>
      <c r="D113" s="63"/>
      <c r="E113" s="63"/>
      <c r="F113" s="63"/>
      <c r="G113" s="63"/>
      <c r="H113" s="63"/>
      <c r="I113" s="63"/>
    </row>
    <row r="114" spans="1:11">
      <c r="A114" s="3"/>
      <c r="B114" s="63"/>
      <c r="C114" s="63"/>
      <c r="D114" s="63"/>
      <c r="E114" s="63"/>
      <c r="F114" s="63"/>
      <c r="G114" s="63"/>
      <c r="H114" s="63"/>
      <c r="I114" s="63"/>
    </row>
    <row r="115" spans="1:11">
      <c r="A115" s="3"/>
      <c r="B115" s="63"/>
      <c r="C115" s="63"/>
      <c r="D115" s="63"/>
      <c r="E115" s="63"/>
      <c r="F115" s="63"/>
      <c r="G115" s="63"/>
      <c r="H115" s="63"/>
      <c r="I115" s="63"/>
    </row>
    <row r="116" spans="1:11">
      <c r="A116" s="3"/>
      <c r="B116" s="63"/>
      <c r="C116" s="63"/>
      <c r="D116" s="63"/>
      <c r="E116" s="63"/>
      <c r="F116" s="63"/>
      <c r="G116" s="63"/>
      <c r="H116" s="63"/>
      <c r="I116" s="63"/>
    </row>
    <row r="117" spans="1:11">
      <c r="A117" s="3"/>
      <c r="B117" s="63"/>
      <c r="C117" s="63"/>
      <c r="D117" s="63"/>
      <c r="E117" s="63"/>
      <c r="F117" s="63"/>
      <c r="G117" s="63"/>
      <c r="H117" s="63"/>
      <c r="I117" s="63"/>
    </row>
    <row r="119" spans="1:11">
      <c r="I119" s="64" t="str">
        <f>I4</f>
        <v>Serial # 06</v>
      </c>
    </row>
    <row r="120" spans="1:11" ht="19.5">
      <c r="A120" s="76" t="s">
        <v>12</v>
      </c>
      <c r="B120" s="76"/>
      <c r="C120" s="76"/>
      <c r="D120" s="76"/>
      <c r="E120" s="76"/>
      <c r="F120" s="76"/>
      <c r="G120" s="76"/>
      <c r="H120" s="76"/>
      <c r="I120" s="76"/>
      <c r="J120" s="73"/>
      <c r="K120" s="73"/>
    </row>
    <row r="122" spans="1:11">
      <c r="A122" s="3" t="s">
        <v>42</v>
      </c>
      <c r="B122" s="9" t="s">
        <v>70</v>
      </c>
      <c r="C122" s="3" t="s">
        <v>0</v>
      </c>
      <c r="D122" s="46" t="s">
        <v>95</v>
      </c>
      <c r="E122" s="46"/>
      <c r="F122" s="46"/>
      <c r="G122" s="46"/>
      <c r="H122" s="46"/>
      <c r="I122" s="46"/>
    </row>
    <row r="123" spans="1:11">
      <c r="A123" s="3"/>
      <c r="D123" s="47"/>
      <c r="E123" s="47"/>
      <c r="F123" s="47"/>
      <c r="G123" s="47"/>
      <c r="H123" s="47"/>
      <c r="I123" s="47"/>
    </row>
    <row r="124" spans="1:11">
      <c r="A124" s="3" t="s">
        <v>44</v>
      </c>
      <c r="B124" s="9" t="s">
        <v>71</v>
      </c>
      <c r="C124" s="3" t="s">
        <v>0</v>
      </c>
      <c r="D124" s="46" t="str">
        <f>D15</f>
        <v>Repair / Rehabilitation of Non-Functional Wash Rooms and Repair of Boundary Wall of Schools</v>
      </c>
      <c r="E124" s="46"/>
      <c r="F124" s="46"/>
      <c r="G124" s="46"/>
      <c r="H124" s="46"/>
      <c r="I124" s="46"/>
    </row>
    <row r="125" spans="1:11">
      <c r="A125" s="3"/>
      <c r="C125" s="3"/>
      <c r="D125" s="75"/>
      <c r="E125" s="75"/>
      <c r="F125" s="75"/>
      <c r="G125" s="75"/>
      <c r="H125" s="75"/>
      <c r="I125" s="75"/>
    </row>
    <row r="126" spans="1:11">
      <c r="A126" s="3"/>
      <c r="D126" s="46" t="str">
        <f>D17</f>
        <v>PACKAGE NO.6</v>
      </c>
      <c r="E126" s="46"/>
      <c r="F126" s="46"/>
      <c r="G126" s="46"/>
      <c r="H126" s="46"/>
      <c r="I126" s="46"/>
    </row>
    <row r="127" spans="1:11">
      <c r="A127" s="3"/>
      <c r="D127" s="46" t="str">
        <f t="shared" ref="D127:D131" si="0">D18</f>
        <v>GBPS Kachiabadi Makli</v>
      </c>
      <c r="E127" s="46"/>
      <c r="F127" s="46"/>
      <c r="G127" s="46"/>
      <c r="H127" s="46"/>
      <c r="I127" s="46"/>
    </row>
    <row r="128" spans="1:11">
      <c r="A128" s="3"/>
      <c r="D128" s="46" t="str">
        <f t="shared" si="0"/>
        <v>GBPS Abdullah Taro</v>
      </c>
      <c r="E128" s="46"/>
      <c r="F128" s="46"/>
      <c r="G128" s="46"/>
      <c r="H128" s="46"/>
      <c r="I128" s="46"/>
    </row>
    <row r="129" spans="1:9">
      <c r="A129" s="3"/>
      <c r="D129" s="46" t="str">
        <f t="shared" si="0"/>
        <v>GBPS Haji Khamiso Gado</v>
      </c>
      <c r="E129" s="46"/>
      <c r="F129" s="46"/>
      <c r="G129" s="46"/>
      <c r="H129" s="46"/>
      <c r="I129" s="46"/>
    </row>
    <row r="130" spans="1:9">
      <c r="A130" s="3"/>
      <c r="D130" s="46" t="str">
        <f t="shared" si="0"/>
        <v>GBPS Sonhari</v>
      </c>
      <c r="E130" s="46"/>
      <c r="F130" s="46"/>
      <c r="G130" s="46"/>
      <c r="H130" s="46"/>
      <c r="I130" s="46"/>
    </row>
    <row r="131" spans="1:9">
      <c r="A131" s="3"/>
      <c r="D131" s="46" t="str">
        <f t="shared" si="0"/>
        <v>GBPS Abdullah Gandro</v>
      </c>
      <c r="E131" s="46"/>
      <c r="F131" s="46"/>
      <c r="G131" s="46"/>
      <c r="H131" s="46"/>
      <c r="I131" s="46"/>
    </row>
    <row r="132" spans="1:9">
      <c r="A132" s="3"/>
      <c r="D132" s="74"/>
      <c r="E132" s="74"/>
      <c r="F132" s="74"/>
      <c r="G132" s="74"/>
      <c r="H132" s="74"/>
      <c r="I132" s="74"/>
    </row>
    <row r="133" spans="1:9">
      <c r="A133" s="3" t="s">
        <v>46</v>
      </c>
      <c r="B133" s="9" t="s">
        <v>72</v>
      </c>
      <c r="C133" s="3" t="s">
        <v>0</v>
      </c>
      <c r="D133" s="46" t="s">
        <v>136</v>
      </c>
      <c r="E133" s="46"/>
      <c r="F133" s="46"/>
      <c r="G133" s="46"/>
      <c r="H133" s="46"/>
      <c r="I133" s="46"/>
    </row>
    <row r="134" spans="1:9">
      <c r="A134" s="3"/>
      <c r="D134" s="46"/>
      <c r="E134" s="46"/>
      <c r="F134" s="46"/>
      <c r="G134" s="46"/>
      <c r="H134" s="46"/>
      <c r="I134" s="46"/>
    </row>
    <row r="135" spans="1:9">
      <c r="A135" s="3"/>
      <c r="D135" s="47"/>
      <c r="E135" s="47"/>
      <c r="F135" s="47"/>
      <c r="G135" s="47"/>
      <c r="H135" s="47"/>
      <c r="I135" s="47"/>
    </row>
    <row r="136" spans="1:9">
      <c r="A136" s="3" t="s">
        <v>137</v>
      </c>
      <c r="B136" s="9" t="s">
        <v>138</v>
      </c>
      <c r="C136" s="3" t="s">
        <v>0</v>
      </c>
      <c r="D136" s="51" t="s">
        <v>6</v>
      </c>
      <c r="E136" s="85">
        <f>E24</f>
        <v>1.7609999999999999</v>
      </c>
      <c r="F136" s="72" t="s">
        <v>96</v>
      </c>
      <c r="H136" s="47"/>
      <c r="I136" s="47"/>
    </row>
    <row r="137" spans="1:9">
      <c r="A137" s="3"/>
      <c r="D137" s="47"/>
      <c r="E137" s="65"/>
      <c r="F137" s="66"/>
      <c r="H137" s="47"/>
      <c r="I137" s="47"/>
    </row>
    <row r="138" spans="1:9">
      <c r="A138" s="3" t="s">
        <v>139</v>
      </c>
      <c r="B138" s="9" t="s">
        <v>13</v>
      </c>
      <c r="C138" s="3" t="s">
        <v>0</v>
      </c>
      <c r="D138" s="65" t="s">
        <v>6</v>
      </c>
      <c r="E138" s="86">
        <f>E136*5/100</f>
        <v>8.8050000000000003E-2</v>
      </c>
      <c r="F138" s="72" t="s">
        <v>96</v>
      </c>
      <c r="H138" s="47"/>
      <c r="I138" s="47"/>
    </row>
    <row r="139" spans="1:9" ht="38.25">
      <c r="A139" s="3"/>
      <c r="B139" s="25" t="s">
        <v>140</v>
      </c>
      <c r="D139" s="47"/>
      <c r="E139" s="47"/>
      <c r="F139" s="47"/>
      <c r="H139" s="47"/>
      <c r="I139" s="47"/>
    </row>
    <row r="140" spans="1:9">
      <c r="A140" s="3"/>
      <c r="D140" s="47"/>
      <c r="E140" s="47"/>
      <c r="F140" s="47"/>
      <c r="H140" s="47"/>
      <c r="I140" s="47"/>
    </row>
    <row r="141" spans="1:9">
      <c r="A141" s="3" t="s">
        <v>141</v>
      </c>
      <c r="B141" s="9" t="s">
        <v>142</v>
      </c>
      <c r="C141" s="3" t="s">
        <v>0</v>
      </c>
      <c r="D141" s="47">
        <v>60</v>
      </c>
      <c r="E141" s="47" t="s">
        <v>143</v>
      </c>
      <c r="F141" s="47"/>
      <c r="H141" s="47"/>
      <c r="I141" s="47"/>
    </row>
    <row r="142" spans="1:9">
      <c r="A142" s="3"/>
      <c r="D142" s="47"/>
      <c r="E142" s="47"/>
      <c r="F142" s="47"/>
      <c r="H142" s="47"/>
      <c r="I142" s="47"/>
    </row>
    <row r="143" spans="1:9">
      <c r="A143" s="3" t="s">
        <v>144</v>
      </c>
      <c r="B143" s="9" t="s">
        <v>145</v>
      </c>
      <c r="C143" s="3" t="s">
        <v>0</v>
      </c>
      <c r="D143" s="65" t="s">
        <v>6</v>
      </c>
      <c r="E143" s="87">
        <f>E136*10/100</f>
        <v>0.17610000000000001</v>
      </c>
      <c r="F143" s="47" t="s">
        <v>96</v>
      </c>
      <c r="H143" s="47"/>
      <c r="I143" s="47"/>
    </row>
    <row r="144" spans="1:9">
      <c r="A144" s="3"/>
      <c r="B144" s="9" t="s">
        <v>146</v>
      </c>
      <c r="D144" s="47"/>
      <c r="E144" s="47"/>
      <c r="F144" s="47"/>
      <c r="G144" s="47"/>
      <c r="H144" s="47"/>
      <c r="I144" s="47"/>
    </row>
    <row r="145" spans="1:9">
      <c r="A145" s="3"/>
      <c r="D145" s="47"/>
      <c r="E145" s="47"/>
      <c r="F145" s="47"/>
      <c r="G145" s="47"/>
      <c r="H145" s="47"/>
      <c r="I145" s="47"/>
    </row>
    <row r="146" spans="1:9">
      <c r="A146" s="3" t="s">
        <v>147</v>
      </c>
      <c r="B146" s="25" t="s">
        <v>148</v>
      </c>
      <c r="C146" s="3" t="s">
        <v>0</v>
      </c>
      <c r="D146" s="67">
        <v>0.05</v>
      </c>
      <c r="E146" s="47"/>
      <c r="F146" s="47"/>
      <c r="G146" s="47"/>
      <c r="H146" s="47"/>
      <c r="I146" s="47"/>
    </row>
    <row r="147" spans="1:9">
      <c r="A147" s="3"/>
      <c r="B147" s="25"/>
      <c r="D147" s="47"/>
      <c r="E147" s="47"/>
      <c r="F147" s="47"/>
      <c r="G147" s="47"/>
      <c r="H147" s="47"/>
      <c r="I147" s="47"/>
    </row>
    <row r="148" spans="1:9" ht="25.5">
      <c r="A148" s="3" t="s">
        <v>74</v>
      </c>
      <c r="B148" s="25" t="s">
        <v>149</v>
      </c>
      <c r="C148" s="3" t="s">
        <v>0</v>
      </c>
      <c r="D148" s="46" t="str">
        <f>D35</f>
        <v>16.05.2017 upto 3.00pm in the office of the undersigned</v>
      </c>
      <c r="E148" s="46"/>
      <c r="F148" s="46"/>
      <c r="G148" s="46"/>
      <c r="H148" s="46"/>
      <c r="I148" s="46"/>
    </row>
    <row r="149" spans="1:9">
      <c r="A149" s="3"/>
      <c r="B149" s="25"/>
      <c r="D149" s="47"/>
      <c r="E149" s="47"/>
      <c r="F149" s="47"/>
      <c r="G149" s="47"/>
      <c r="H149" s="47"/>
      <c r="I149" s="47"/>
    </row>
    <row r="150" spans="1:9">
      <c r="A150" s="3" t="s">
        <v>150</v>
      </c>
      <c r="B150" s="9" t="s">
        <v>73</v>
      </c>
      <c r="C150" s="3" t="s">
        <v>0</v>
      </c>
      <c r="D150" s="46" t="str">
        <f>D36</f>
        <v>16.05.2017 at 4.00pm in the office of the undersigned</v>
      </c>
      <c r="E150" s="46"/>
      <c r="F150" s="46"/>
      <c r="G150" s="46"/>
      <c r="H150" s="46"/>
      <c r="I150" s="46"/>
    </row>
    <row r="151" spans="1:9">
      <c r="A151" s="3"/>
      <c r="B151" s="25"/>
      <c r="D151" s="47"/>
      <c r="E151" s="47"/>
      <c r="F151" s="47"/>
      <c r="G151" s="47"/>
      <c r="H151" s="47"/>
      <c r="I151" s="50"/>
    </row>
    <row r="152" spans="1:9" ht="25.5">
      <c r="A152" s="3" t="s">
        <v>151</v>
      </c>
      <c r="B152" s="25" t="s">
        <v>152</v>
      </c>
      <c r="C152" s="3" t="s">
        <v>0</v>
      </c>
      <c r="D152" s="47" t="str">
        <f>D25</f>
        <v>02 months</v>
      </c>
      <c r="E152" s="47"/>
      <c r="F152" s="47"/>
      <c r="G152" s="47"/>
      <c r="H152" s="47"/>
      <c r="I152" s="47"/>
    </row>
    <row r="153" spans="1:9">
      <c r="A153" s="3"/>
      <c r="B153" s="25"/>
      <c r="C153" s="3"/>
      <c r="D153" s="47"/>
      <c r="E153" s="47"/>
      <c r="F153" s="47"/>
      <c r="G153" s="47"/>
      <c r="H153" s="47"/>
      <c r="I153" s="47"/>
    </row>
    <row r="154" spans="1:9">
      <c r="A154" s="3" t="s">
        <v>153</v>
      </c>
      <c r="B154" s="25" t="s">
        <v>154</v>
      </c>
      <c r="D154" s="47"/>
      <c r="E154" s="47"/>
      <c r="F154" s="47"/>
      <c r="G154" s="47"/>
      <c r="H154" s="47"/>
      <c r="I154" s="47"/>
    </row>
    <row r="155" spans="1:9" ht="25.5">
      <c r="A155" s="3"/>
      <c r="B155" s="25" t="s">
        <v>155</v>
      </c>
      <c r="D155" s="47"/>
      <c r="E155" s="47"/>
      <c r="F155" s="47"/>
      <c r="G155" s="47"/>
      <c r="H155" s="47"/>
      <c r="I155" s="47"/>
    </row>
    <row r="156" spans="1:9">
      <c r="A156" s="3"/>
      <c r="B156" s="25"/>
      <c r="D156" s="47"/>
      <c r="E156" s="47"/>
      <c r="F156" s="47"/>
      <c r="G156" s="47"/>
      <c r="H156" s="47"/>
      <c r="I156" s="47"/>
    </row>
    <row r="157" spans="1:9">
      <c r="A157" s="3" t="s">
        <v>156</v>
      </c>
      <c r="B157" s="25" t="s">
        <v>157</v>
      </c>
      <c r="C157" s="68"/>
      <c r="D157" s="51" t="s">
        <v>132</v>
      </c>
      <c r="E157" s="68"/>
      <c r="F157" s="68"/>
      <c r="G157" s="68"/>
      <c r="H157" s="68"/>
    </row>
    <row r="158" spans="1:9">
      <c r="A158" s="3"/>
      <c r="B158" s="25" t="s">
        <v>158</v>
      </c>
      <c r="D158" s="51" t="s">
        <v>132</v>
      </c>
    </row>
    <row r="163" spans="1:9">
      <c r="A163" s="47"/>
      <c r="B163" s="58" t="s">
        <v>87</v>
      </c>
      <c r="C163" s="51"/>
      <c r="D163" s="47"/>
      <c r="F163" s="59" t="s">
        <v>79</v>
      </c>
      <c r="G163" s="59"/>
      <c r="H163" s="71"/>
      <c r="I163" s="71"/>
    </row>
    <row r="164" spans="1:9">
      <c r="A164" s="47"/>
      <c r="B164" s="58"/>
      <c r="C164" s="51"/>
      <c r="D164" s="47"/>
      <c r="F164" s="59" t="s">
        <v>90</v>
      </c>
      <c r="G164" s="59"/>
      <c r="H164" s="71"/>
      <c r="I164" s="71"/>
    </row>
    <row r="165" spans="1:9">
      <c r="A165" s="47"/>
      <c r="B165" s="58"/>
      <c r="C165" s="51"/>
      <c r="D165" s="47"/>
      <c r="F165" s="59" t="s">
        <v>91</v>
      </c>
      <c r="G165" s="59"/>
      <c r="H165" s="71"/>
      <c r="I165" s="71"/>
    </row>
  </sheetData>
  <mergeCells count="33">
    <mergeCell ref="D126:I126"/>
    <mergeCell ref="D133:I134"/>
    <mergeCell ref="D15:I16"/>
    <mergeCell ref="D124:I125"/>
    <mergeCell ref="D127:I127"/>
    <mergeCell ref="D128:I128"/>
    <mergeCell ref="D129:I129"/>
    <mergeCell ref="D130:I130"/>
    <mergeCell ref="D131:I131"/>
    <mergeCell ref="D33:I34"/>
    <mergeCell ref="D35:I35"/>
    <mergeCell ref="A56:I56"/>
    <mergeCell ref="A57:I57"/>
    <mergeCell ref="D36:I36"/>
    <mergeCell ref="A5:I5"/>
    <mergeCell ref="A6:I6"/>
    <mergeCell ref="A7:I7"/>
    <mergeCell ref="A8:I8"/>
    <mergeCell ref="D12:I13"/>
    <mergeCell ref="A9:I10"/>
    <mergeCell ref="D148:I148"/>
    <mergeCell ref="D150:I150"/>
    <mergeCell ref="B59:I60"/>
    <mergeCell ref="B65:I66"/>
    <mergeCell ref="B74:I75"/>
    <mergeCell ref="B68:I68"/>
    <mergeCell ref="B62:I63"/>
    <mergeCell ref="B86:I87"/>
    <mergeCell ref="B77:I77"/>
    <mergeCell ref="B83:I84"/>
    <mergeCell ref="A120:I120"/>
    <mergeCell ref="B89:I90"/>
    <mergeCell ref="D122:I122"/>
  </mergeCells>
  <pageMargins left="0.5" right="0.25" top="0.5" bottom="0.25" header="0.5" footer="0.5"/>
  <pageSetup paperSize="9" orientation="portrait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Estimate</vt:lpstr>
      <vt:lpstr>BOQ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 computer</dc:creator>
  <cp:lastModifiedBy>ACER</cp:lastModifiedBy>
  <cp:lastPrinted>2017-05-04T11:58:55Z</cp:lastPrinted>
  <dcterms:created xsi:type="dcterms:W3CDTF">2014-04-01T08:57:52Z</dcterms:created>
  <dcterms:modified xsi:type="dcterms:W3CDTF">2017-05-04T12:21:58Z</dcterms:modified>
</cp:coreProperties>
</file>