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100000\"/>
    </mc:Choice>
  </mc:AlternateContent>
  <bookViews>
    <workbookView xWindow="0" yWindow="0" windowWidth="21600" windowHeight="9600" activeTab="1"/>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C25" i="5"/>
  <c r="C26" i="5"/>
  <c r="C27" i="5"/>
  <c r="C28" i="5"/>
  <c r="C34"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C32" i="5" l="1"/>
  <c r="I19" i="5"/>
  <c r="C31" i="5" s="1"/>
  <c r="I29" i="1"/>
  <c r="C35" i="1" s="1"/>
  <c r="I19" i="1"/>
  <c r="C34" i="1" s="1"/>
  <c r="C33" i="5" l="1"/>
  <c r="C36" i="1"/>
</calcChain>
</file>

<file path=xl/sharedStrings.xml><?xml version="1.0" encoding="utf-8"?>
<sst xmlns="http://schemas.openxmlformats.org/spreadsheetml/2006/main" count="182" uniqueCount="68">
  <si>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</si>
  <si>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</si>
  <si>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</si>
  <si>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</si>
  <si>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</si>
  <si>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</si>
  <si>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</si>
  <si>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</si>
  <si>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</si>
  <si>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</si>
  <si>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</si>
  <si>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</si>
  <si>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</si>
  <si>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</si>
  <si>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</si>
  <si>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</si>
  <si>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</si>
  <si>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</si>
  <si>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</si>
  <si>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</si>
  <si>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</si>
  <si>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</si>
  <si>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</si>
  <si>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</si>
  <si>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</si>
  <si>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</si>
  <si>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</si>
  <si>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</si>
  <si>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</si>
  <si>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</si>
  <si>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</si>
  <si>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</si>
  <si>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</si>
  <si>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</si>
  <si>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</si>
  <si>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</si>
  <si>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</si>
  <si>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</si>
  <si>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</si>
  <si>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</si>
  <si>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</si>
  <si>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</si>
  <si>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</si>
  <si>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</si>
  <si>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</si>
  <si>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</si>
  <si>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</si>
  <si>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</si>
  <si>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</si>
  <si>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</si>
  <si>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</si>
  <si>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</si>
  <si>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</si>
  <si>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</si>
  <si>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</si>
  <si>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</si>
  <si>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</si>
  <si>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</si>
  <si>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</si>
  <si>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</si>
  <si>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</si>
  <si>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</si>
  <si>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</si>
  <si>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CONTRACTOR </t>
  </si>
  <si>
    <t>EXECUTIVE ENGINEER</t>
  </si>
  <si>
    <t>BUILDINGS DIVISION</t>
  </si>
  <si>
    <t>ESTIMATE FOR CONSTRUCTION OF C/WALL FOR G/YARD AT DARGAH NEAR CNG STATION MUHAMMAD SHAH TALUKA T.C BABARLOI TALUKA KHAIRPUR (ELECTRICFICATION)</t>
  </si>
  <si>
    <t xml:space="preserve">CONSTRUCITON / RE CONSTRUCITON OF VITENARY HOSPITAL AT MANGHO FAQIR SHAR TALUKA THARI MIREAH (ELECTRIFICATION)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</si>
</sst>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8">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60" zoomScaleNormal="100" zoomScalePageLayoutView="16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66</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v>18</v>
      </c>
      <c r="D4" s="58" t="s">
        <v>47</v>
      </c>
      <c r="E4" s="48">
        <v>1130</v>
      </c>
      <c r="F4" s="13" t="s">
        <v>30</v>
      </c>
      <c r="G4" s="14">
        <f>C4*E4</f>
        <v>20340</v>
      </c>
    </row>
    <row r="5" spans="1:7" s="11" customFormat="1" ht="75" x14ac:dyDescent="0.3">
      <c r="A5" s="12">
        <v>2</v>
      </c>
      <c r="B5" s="22" t="s">
        <v>52</v>
      </c>
      <c r="C5" s="40">
        <v>2</v>
      </c>
      <c r="D5" s="59" t="s">
        <v>47</v>
      </c>
      <c r="E5" s="48">
        <v>985</v>
      </c>
      <c r="F5" s="13" t="s">
        <v>30</v>
      </c>
      <c r="G5" s="14">
        <f t="shared" ref="G5:G19" si="0">C5*E5</f>
        <v>1970</v>
      </c>
    </row>
    <row r="6" spans="1:7" s="11" customFormat="1" ht="56.25" x14ac:dyDescent="0.3">
      <c r="A6" s="12">
        <v>3</v>
      </c>
      <c r="B6" s="22" t="s">
        <v>7</v>
      </c>
      <c r="C6" s="40">
        <v>4</v>
      </c>
      <c r="D6" s="59" t="s">
        <v>47</v>
      </c>
      <c r="E6" s="48">
        <v>916</v>
      </c>
      <c r="F6" s="13" t="s">
        <v>31</v>
      </c>
      <c r="G6" s="14">
        <f t="shared" si="0"/>
        <v>3664</v>
      </c>
    </row>
    <row r="7" spans="1:7" s="11" customFormat="1" ht="75" x14ac:dyDescent="0.3">
      <c r="A7" s="12">
        <v>4</v>
      </c>
      <c r="B7" s="22" t="s">
        <v>8</v>
      </c>
      <c r="C7" s="40">
        <v>2</v>
      </c>
      <c r="D7" s="59" t="s">
        <v>47</v>
      </c>
      <c r="E7" s="48">
        <v>2456</v>
      </c>
      <c r="F7" s="13" t="s">
        <v>31</v>
      </c>
      <c r="G7" s="14">
        <f t="shared" si="0"/>
        <v>4912</v>
      </c>
    </row>
    <row r="8" spans="1:7" s="11" customFormat="1" ht="75" x14ac:dyDescent="0.3">
      <c r="A8" s="12">
        <v>5</v>
      </c>
      <c r="B8" s="22" t="s">
        <v>9</v>
      </c>
      <c r="C8" s="40">
        <v>1</v>
      </c>
      <c r="D8" s="59" t="s">
        <v>47</v>
      </c>
      <c r="E8" s="48">
        <v>9261</v>
      </c>
      <c r="F8" s="13" t="s">
        <v>31</v>
      </c>
      <c r="G8" s="14">
        <f t="shared" si="0"/>
        <v>9261</v>
      </c>
    </row>
    <row r="9" spans="1:7" s="11" customFormat="1" ht="37.5" x14ac:dyDescent="0.3">
      <c r="A9" s="12">
        <v>6</v>
      </c>
      <c r="B9" s="22" t="s">
        <v>10</v>
      </c>
      <c r="C9" s="55">
        <v>18</v>
      </c>
      <c r="D9" s="44" t="s">
        <v>47</v>
      </c>
      <c r="E9" s="48">
        <v>54</v>
      </c>
      <c r="F9" s="13" t="s">
        <v>31</v>
      </c>
      <c r="G9" s="14">
        <f t="shared" si="0"/>
        <v>972</v>
      </c>
    </row>
    <row r="10" spans="1:7" s="11" customFormat="1" ht="56.25" x14ac:dyDescent="0.3">
      <c r="A10" s="12">
        <v>7</v>
      </c>
      <c r="B10" s="22" t="s">
        <v>11</v>
      </c>
      <c r="C10" s="56">
        <v>1</v>
      </c>
      <c r="D10" s="47" t="s">
        <v>47</v>
      </c>
      <c r="E10" s="48">
        <v>83</v>
      </c>
      <c r="F10" s="13" t="s">
        <v>31</v>
      </c>
      <c r="G10" s="14">
        <f t="shared" si="0"/>
        <v>83</v>
      </c>
    </row>
    <row r="11" spans="1:7" s="11" customFormat="1" ht="56.25" x14ac:dyDescent="0.3">
      <c r="A11" s="12">
        <v>8</v>
      </c>
      <c r="B11" s="22" t="s">
        <v>51</v>
      </c>
      <c r="C11" s="40">
        <v>2</v>
      </c>
      <c r="D11" s="59" t="s">
        <v>47</v>
      </c>
      <c r="E11" s="48">
        <v>162</v>
      </c>
      <c r="F11" s="13" t="s">
        <v>31</v>
      </c>
      <c r="G11" s="14">
        <f t="shared" si="0"/>
        <v>324</v>
      </c>
    </row>
    <row r="12" spans="1:7" s="11" customFormat="1" ht="37.5" x14ac:dyDescent="0.3">
      <c r="A12" s="12">
        <v>9</v>
      </c>
      <c r="B12" s="22" t="s">
        <v>12</v>
      </c>
      <c r="C12" s="40">
        <v>3</v>
      </c>
      <c r="D12" s="59" t="s">
        <v>47</v>
      </c>
      <c r="E12" s="48">
        <v>72</v>
      </c>
      <c r="F12" s="13" t="s">
        <v>31</v>
      </c>
      <c r="G12" s="14">
        <f t="shared" si="0"/>
        <v>216</v>
      </c>
    </row>
    <row r="13" spans="1:7" s="11" customFormat="1" ht="93.75" x14ac:dyDescent="0.3">
      <c r="A13" s="12">
        <v>10</v>
      </c>
      <c r="B13" s="22" t="s">
        <v>53</v>
      </c>
      <c r="C13" s="40">
        <v>100</v>
      </c>
      <c r="D13" s="59" t="s">
        <v>48</v>
      </c>
      <c r="E13" s="48">
        <v>222</v>
      </c>
      <c r="F13" s="13" t="s">
        <v>32</v>
      </c>
      <c r="G13" s="14">
        <f t="shared" si="0"/>
        <v>22200</v>
      </c>
    </row>
    <row r="14" spans="1:7" s="11" customFormat="1" ht="156.75" customHeight="1" x14ac:dyDescent="0.3">
      <c r="A14" s="12">
        <v>11</v>
      </c>
      <c r="B14" s="22" t="s">
        <v>54</v>
      </c>
      <c r="C14" s="55">
        <v>13</v>
      </c>
      <c r="D14" s="44" t="s">
        <v>48</v>
      </c>
      <c r="E14" s="48">
        <v>341</v>
      </c>
      <c r="F14" s="13" t="s">
        <v>32</v>
      </c>
      <c r="G14" s="14">
        <f t="shared" si="0"/>
        <v>4433</v>
      </c>
    </row>
    <row r="15" spans="1:7" s="11" customFormat="1" ht="93" customHeight="1" x14ac:dyDescent="0.3">
      <c r="A15" s="12">
        <v>12</v>
      </c>
      <c r="B15" s="22" t="s">
        <v>13</v>
      </c>
      <c r="C15" s="40">
        <v>15</v>
      </c>
      <c r="D15" s="59" t="s">
        <v>48</v>
      </c>
      <c r="E15" s="48">
        <v>524</v>
      </c>
      <c r="F15" s="13" t="s">
        <v>32</v>
      </c>
      <c r="G15" s="14">
        <f t="shared" si="0"/>
        <v>7860</v>
      </c>
    </row>
    <row r="16" spans="1:7" s="11" customFormat="1" ht="59.25" customHeight="1" x14ac:dyDescent="0.3">
      <c r="A16" s="12">
        <v>13</v>
      </c>
      <c r="B16" s="22" t="s">
        <v>14</v>
      </c>
      <c r="C16" s="40">
        <v>3</v>
      </c>
      <c r="D16" s="59" t="s">
        <v>47</v>
      </c>
      <c r="E16" s="48">
        <v>3185</v>
      </c>
      <c r="F16" s="13" t="s">
        <v>31</v>
      </c>
      <c r="G16" s="14">
        <f t="shared" si="0"/>
        <v>9555</v>
      </c>
    </row>
    <row r="17" spans="1:9" s="11" customFormat="1" ht="95.25" customHeight="1" x14ac:dyDescent="0.3">
      <c r="A17" s="12">
        <v>14</v>
      </c>
      <c r="B17" s="22" t="s">
        <v>15</v>
      </c>
      <c r="C17" s="40">
        <v>20</v>
      </c>
      <c r="D17" s="59" t="s">
        <v>47</v>
      </c>
      <c r="E17" s="48">
        <v>70</v>
      </c>
      <c r="F17" s="13" t="s">
        <v>31</v>
      </c>
      <c r="G17" s="14">
        <f t="shared" si="0"/>
        <v>1400</v>
      </c>
    </row>
    <row r="18" spans="1:9" s="11" customFormat="1" ht="151.5" customHeight="1" x14ac:dyDescent="0.3">
      <c r="A18" s="12">
        <v>15</v>
      </c>
      <c r="B18" s="22" t="s">
        <v>55</v>
      </c>
      <c r="C18" s="40">
        <v>10</v>
      </c>
      <c r="D18" s="59" t="s">
        <v>48</v>
      </c>
      <c r="E18" s="48">
        <v>252</v>
      </c>
      <c r="F18" s="13" t="s">
        <v>32</v>
      </c>
      <c r="G18" s="14">
        <f t="shared" si="0"/>
        <v>2520</v>
      </c>
    </row>
    <row r="19" spans="1:9" s="11" customFormat="1" ht="129.75" customHeight="1" x14ac:dyDescent="0.3">
      <c r="A19" s="12">
        <v>16</v>
      </c>
      <c r="B19" s="22" t="s">
        <v>16</v>
      </c>
      <c r="C19" s="40">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6</v>
      </c>
      <c r="D24" s="59" t="s">
        <v>47</v>
      </c>
      <c r="E24" s="48">
        <v>497</v>
      </c>
      <c r="F24" s="13" t="s">
        <v>33</v>
      </c>
      <c r="G24" s="23">
        <f>C24*E24</f>
        <v>2982</v>
      </c>
    </row>
    <row r="25" spans="1:9" s="11" customFormat="1" ht="75" x14ac:dyDescent="0.3">
      <c r="A25" s="12">
        <v>2</v>
      </c>
      <c r="B25" s="22" t="s">
        <v>19</v>
      </c>
      <c r="C25" s="40">
        <v>1</v>
      </c>
      <c r="D25" s="59" t="s">
        <v>49</v>
      </c>
      <c r="E25" s="50">
        <v>1426.33</v>
      </c>
      <c r="F25" s="13" t="s">
        <v>34</v>
      </c>
      <c r="G25" s="23">
        <f t="shared" ref="G25:G28" si="1">C25*E25</f>
        <v>1426.33</v>
      </c>
    </row>
    <row r="26" spans="1:9" s="11" customFormat="1" ht="75" x14ac:dyDescent="0.3">
      <c r="A26" s="12">
        <v>3</v>
      </c>
      <c r="B26" s="22" t="s">
        <v>56</v>
      </c>
      <c r="C26" s="40">
        <v>3</v>
      </c>
      <c r="D26" s="59" t="s">
        <v>47</v>
      </c>
      <c r="E26" s="51">
        <v>124.3</v>
      </c>
      <c r="F26" s="13" t="s">
        <v>33</v>
      </c>
      <c r="G26" s="14">
        <f t="shared" si="1"/>
        <v>372.9</v>
      </c>
    </row>
    <row r="27" spans="1:9" s="11" customFormat="1" ht="75" x14ac:dyDescent="0.3">
      <c r="A27" s="12">
        <v>4</v>
      </c>
      <c r="B27" s="22" t="s">
        <v>20</v>
      </c>
      <c r="C27" s="40">
        <v>2</v>
      </c>
      <c r="D27" s="59" t="s">
        <v>47</v>
      </c>
      <c r="E27" s="48">
        <v>497</v>
      </c>
      <c r="F27" s="13" t="s">
        <v>33</v>
      </c>
      <c r="G27" s="23">
        <f t="shared" si="1"/>
        <v>994</v>
      </c>
    </row>
    <row r="28" spans="1:9" s="11" customFormat="1" ht="131.25" x14ac:dyDescent="0.3">
      <c r="A28" s="12">
        <v>5</v>
      </c>
      <c r="B28" s="22" t="s">
        <v>21</v>
      </c>
      <c r="C28" s="40">
        <v>1</v>
      </c>
      <c r="D28" s="59" t="s">
        <v>47</v>
      </c>
      <c r="E28" s="51">
        <v>3610</v>
      </c>
      <c r="F28" s="13" t="s">
        <v>33</v>
      </c>
      <c r="G28" s="23">
        <f t="shared" si="1"/>
        <v>3610</v>
      </c>
    </row>
    <row r="29" spans="1:9" ht="18.75" x14ac:dyDescent="0.3">
      <c r="A29" s="4"/>
      <c r="B29" s="5"/>
      <c r="C29" s="71"/>
      <c r="D29" s="71"/>
      <c r="E29" s="71"/>
      <c r="F29" s="71"/>
      <c r="I29" s="28">
        <f>SUM(G24:G28)</f>
        <v>9385.23</v>
      </c>
    </row>
    <row r="32" spans="1:9" ht="15.75" x14ac:dyDescent="0.25">
      <c r="A32" s="7"/>
      <c r="B32" s="8"/>
      <c r="C32" s="42"/>
      <c r="D32" s="45"/>
      <c r="E32" s="52"/>
      <c r="F32" s="9"/>
      <c r="G32" s="9"/>
    </row>
    <row r="33" spans="1:7" ht="15.75" x14ac:dyDescent="0.25">
      <c r="A33" s="73" t="s">
        <v>22</v>
      </c>
      <c r="B33" s="74"/>
      <c r="C33" s="74"/>
      <c r="D33" s="74"/>
      <c r="E33" s="74"/>
      <c r="F33" s="74"/>
      <c r="G33" s="74"/>
    </row>
    <row r="34" spans="1:7" ht="15.75" x14ac:dyDescent="0.25">
      <c r="A34" s="75" t="s">
        <v>23</v>
      </c>
      <c r="B34" s="75"/>
      <c r="C34" s="78">
        <f>I19</f>
        <v>92110</v>
      </c>
      <c r="D34" s="78"/>
      <c r="E34" s="36"/>
      <c r="F34" s="25"/>
      <c r="G34" s="25"/>
    </row>
    <row r="35" spans="1:7" ht="15.75" x14ac:dyDescent="0.25">
      <c r="A35" s="75" t="s">
        <v>24</v>
      </c>
      <c r="B35" s="75"/>
      <c r="C35" s="79">
        <f>I29</f>
        <v>9385.23</v>
      </c>
      <c r="D35" s="79"/>
      <c r="E35" s="36"/>
      <c r="F35" s="25"/>
      <c r="G35" s="25"/>
    </row>
    <row r="36" spans="1:7" ht="15.75" x14ac:dyDescent="0.25">
      <c r="A36" s="26"/>
      <c r="B36" s="27" t="s">
        <v>35</v>
      </c>
      <c r="C36" s="79">
        <f>C34+C35</f>
        <v>101495.23</v>
      </c>
      <c r="D36" s="79"/>
      <c r="E36" s="36"/>
      <c r="F36" s="25"/>
      <c r="G36" s="25"/>
    </row>
    <row r="37" spans="1:7" ht="15.75" x14ac:dyDescent="0.25">
      <c r="A37" s="26"/>
      <c r="B37" s="27" t="s">
        <v>50</v>
      </c>
      <c r="C37" s="80">
        <v>100000</v>
      </c>
      <c r="D37" s="80"/>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70" t="s">
        <v>26</v>
      </c>
      <c r="D41" s="70"/>
      <c r="E41" s="70"/>
      <c r="F41" s="70"/>
      <c r="G41" s="70"/>
    </row>
    <row r="42" spans="1:7" ht="15.75" x14ac:dyDescent="0.25">
      <c r="A42" s="7"/>
      <c r="B42" s="24"/>
      <c r="C42" s="70" t="s">
        <v>27</v>
      </c>
      <c r="D42" s="70"/>
      <c r="E42" s="70"/>
      <c r="F42" s="70"/>
      <c r="G42" s="70"/>
    </row>
    <row r="43" spans="1:7" ht="15.75" x14ac:dyDescent="0.25">
      <c r="A43" s="7"/>
      <c r="B43" s="24"/>
      <c r="C43" s="70" t="s">
        <v>28</v>
      </c>
      <c r="D43" s="70"/>
      <c r="E43" s="70"/>
      <c r="F43" s="70"/>
      <c r="G43" s="70"/>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tabSelected="1" view="pageLayout" zoomScale="130" zoomScaleNormal="100" zoomScalePageLayoutView="130" workbookViewId="0">
      <selection activeCell="B4" sqref="B4"/>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67</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f>'01'!C4</f>
        <v>18</v>
      </c>
      <c r="D4" s="58" t="s">
        <v>47</v>
      </c>
      <c r="E4" s="48">
        <v>1130</v>
      </c>
      <c r="F4" s="13" t="s">
        <v>30</v>
      </c>
      <c r="G4" s="14">
        <f>C4*E4</f>
        <v>20340</v>
      </c>
    </row>
    <row r="5" spans="1:7" s="11" customFormat="1" ht="75" x14ac:dyDescent="0.3">
      <c r="A5" s="12">
        <v>2</v>
      </c>
      <c r="B5" s="22" t="s">
        <v>52</v>
      </c>
      <c r="C5" s="40">
        <f>'01'!C5</f>
        <v>2</v>
      </c>
      <c r="D5" s="59" t="s">
        <v>47</v>
      </c>
      <c r="E5" s="48">
        <v>985</v>
      </c>
      <c r="F5" s="13" t="s">
        <v>30</v>
      </c>
      <c r="G5" s="14">
        <f t="shared" ref="G5:G19" si="0">C5*E5</f>
        <v>1970</v>
      </c>
    </row>
    <row r="6" spans="1:7" s="11" customFormat="1" ht="56.25" x14ac:dyDescent="0.3">
      <c r="A6" s="12">
        <v>3</v>
      </c>
      <c r="B6" s="22" t="s">
        <v>7</v>
      </c>
      <c r="C6" s="40">
        <f>'01'!C6</f>
        <v>4</v>
      </c>
      <c r="D6" s="59" t="s">
        <v>47</v>
      </c>
      <c r="E6" s="48">
        <v>916</v>
      </c>
      <c r="F6" s="13" t="s">
        <v>31</v>
      </c>
      <c r="G6" s="14">
        <f t="shared" si="0"/>
        <v>3664</v>
      </c>
    </row>
    <row r="7" spans="1:7" s="11" customFormat="1" ht="75" x14ac:dyDescent="0.3">
      <c r="A7" s="12">
        <v>4</v>
      </c>
      <c r="B7" s="22" t="s">
        <v>8</v>
      </c>
      <c r="C7" s="40">
        <f>'01'!C7</f>
        <v>2</v>
      </c>
      <c r="D7" s="59" t="s">
        <v>47</v>
      </c>
      <c r="E7" s="48">
        <v>2456</v>
      </c>
      <c r="F7" s="13" t="s">
        <v>31</v>
      </c>
      <c r="G7" s="14">
        <f t="shared" si="0"/>
        <v>4912</v>
      </c>
    </row>
    <row r="8" spans="1:7" s="11" customFormat="1" ht="75" x14ac:dyDescent="0.3">
      <c r="A8" s="12">
        <v>5</v>
      </c>
      <c r="B8" s="22" t="s">
        <v>9</v>
      </c>
      <c r="C8" s="40">
        <f>'01'!C8</f>
        <v>1</v>
      </c>
      <c r="D8" s="59" t="s">
        <v>47</v>
      </c>
      <c r="E8" s="48">
        <v>9261</v>
      </c>
      <c r="F8" s="13" t="s">
        <v>31</v>
      </c>
      <c r="G8" s="14">
        <f t="shared" si="0"/>
        <v>9261</v>
      </c>
    </row>
    <row r="9" spans="1:7" s="11" customFormat="1" ht="37.5" x14ac:dyDescent="0.3">
      <c r="A9" s="12">
        <v>6</v>
      </c>
      <c r="B9" s="22" t="s">
        <v>10</v>
      </c>
      <c r="C9" s="55">
        <f>'01'!C9</f>
        <v>18</v>
      </c>
      <c r="D9" s="44" t="s">
        <v>47</v>
      </c>
      <c r="E9" s="48">
        <v>54</v>
      </c>
      <c r="F9" s="13" t="s">
        <v>31</v>
      </c>
      <c r="G9" s="14">
        <f t="shared" si="0"/>
        <v>972</v>
      </c>
    </row>
    <row r="10" spans="1:7" s="11" customFormat="1" ht="56.25" x14ac:dyDescent="0.3">
      <c r="A10" s="12">
        <v>7</v>
      </c>
      <c r="B10" s="22" t="s">
        <v>11</v>
      </c>
      <c r="C10" s="56">
        <f>'01'!C10</f>
        <v>1</v>
      </c>
      <c r="D10" s="47" t="s">
        <v>47</v>
      </c>
      <c r="E10" s="48">
        <v>83</v>
      </c>
      <c r="F10" s="13" t="s">
        <v>31</v>
      </c>
      <c r="G10" s="14">
        <f t="shared" si="0"/>
        <v>83</v>
      </c>
    </row>
    <row r="11" spans="1:7" s="11" customFormat="1" ht="56.25" x14ac:dyDescent="0.3">
      <c r="A11" s="12">
        <v>8</v>
      </c>
      <c r="B11" s="22" t="s">
        <v>51</v>
      </c>
      <c r="C11" s="40">
        <f>'01'!C11</f>
        <v>2</v>
      </c>
      <c r="D11" s="59" t="s">
        <v>47</v>
      </c>
      <c r="E11" s="48">
        <v>162</v>
      </c>
      <c r="F11" s="13" t="s">
        <v>31</v>
      </c>
      <c r="G11" s="14">
        <f t="shared" si="0"/>
        <v>324</v>
      </c>
    </row>
    <row r="12" spans="1:7" s="11" customFormat="1" ht="37.5" x14ac:dyDescent="0.3">
      <c r="A12" s="12">
        <v>9</v>
      </c>
      <c r="B12" s="22" t="s">
        <v>12</v>
      </c>
      <c r="C12" s="40">
        <f>'01'!C12</f>
        <v>3</v>
      </c>
      <c r="D12" s="59" t="s">
        <v>47</v>
      </c>
      <c r="E12" s="48">
        <v>72</v>
      </c>
      <c r="F12" s="13" t="s">
        <v>31</v>
      </c>
      <c r="G12" s="14">
        <f t="shared" si="0"/>
        <v>216</v>
      </c>
    </row>
    <row r="13" spans="1:7" s="11" customFormat="1" ht="93.75" x14ac:dyDescent="0.3">
      <c r="A13" s="12">
        <v>10</v>
      </c>
      <c r="B13" s="22" t="s">
        <v>53</v>
      </c>
      <c r="C13" s="40">
        <f>'01'!C13</f>
        <v>100</v>
      </c>
      <c r="D13" s="59" t="s">
        <v>48</v>
      </c>
      <c r="E13" s="48">
        <v>222</v>
      </c>
      <c r="F13" s="13" t="s">
        <v>32</v>
      </c>
      <c r="G13" s="14">
        <f t="shared" si="0"/>
        <v>22200</v>
      </c>
    </row>
    <row r="14" spans="1:7" s="11" customFormat="1" ht="156.75" customHeight="1" x14ac:dyDescent="0.3">
      <c r="A14" s="12">
        <v>11</v>
      </c>
      <c r="B14" s="22" t="s">
        <v>54</v>
      </c>
      <c r="C14" s="55">
        <f>'01'!C14</f>
        <v>13</v>
      </c>
      <c r="D14" s="44" t="s">
        <v>48</v>
      </c>
      <c r="E14" s="48">
        <v>341</v>
      </c>
      <c r="F14" s="13" t="s">
        <v>32</v>
      </c>
      <c r="G14" s="14">
        <f t="shared" si="0"/>
        <v>4433</v>
      </c>
    </row>
    <row r="15" spans="1:7" s="11" customFormat="1" ht="93" customHeight="1" x14ac:dyDescent="0.3">
      <c r="A15" s="12">
        <v>12</v>
      </c>
      <c r="B15" s="22" t="s">
        <v>13</v>
      </c>
      <c r="C15" s="40">
        <f>'01'!C15</f>
        <v>15</v>
      </c>
      <c r="D15" s="59" t="s">
        <v>48</v>
      </c>
      <c r="E15" s="48">
        <v>524</v>
      </c>
      <c r="F15" s="13" t="s">
        <v>32</v>
      </c>
      <c r="G15" s="14">
        <f t="shared" si="0"/>
        <v>7860</v>
      </c>
    </row>
    <row r="16" spans="1:7" s="11" customFormat="1" ht="59.25" customHeight="1" x14ac:dyDescent="0.3">
      <c r="A16" s="12">
        <v>13</v>
      </c>
      <c r="B16" s="22" t="s">
        <v>14</v>
      </c>
      <c r="C16" s="40">
        <f>'01'!C16</f>
        <v>3</v>
      </c>
      <c r="D16" s="59" t="s">
        <v>47</v>
      </c>
      <c r="E16" s="48">
        <v>3185</v>
      </c>
      <c r="F16" s="13" t="s">
        <v>31</v>
      </c>
      <c r="G16" s="14">
        <f t="shared" si="0"/>
        <v>9555</v>
      </c>
    </row>
    <row r="17" spans="1:9" s="11" customFormat="1" ht="95.25" customHeight="1" x14ac:dyDescent="0.3">
      <c r="A17" s="12">
        <v>14</v>
      </c>
      <c r="B17" s="22" t="s">
        <v>15</v>
      </c>
      <c r="C17" s="40">
        <f>'01'!C17</f>
        <v>20</v>
      </c>
      <c r="D17" s="59" t="s">
        <v>47</v>
      </c>
      <c r="E17" s="48">
        <v>70</v>
      </c>
      <c r="F17" s="13" t="s">
        <v>31</v>
      </c>
      <c r="G17" s="14">
        <f t="shared" si="0"/>
        <v>1400</v>
      </c>
    </row>
    <row r="18" spans="1:9" s="11" customFormat="1" ht="151.5" customHeight="1" x14ac:dyDescent="0.3">
      <c r="A18" s="12">
        <v>15</v>
      </c>
      <c r="B18" s="22" t="s">
        <v>55</v>
      </c>
      <c r="C18" s="40">
        <f>'01'!C18</f>
        <v>10</v>
      </c>
      <c r="D18" s="59" t="s">
        <v>48</v>
      </c>
      <c r="E18" s="48">
        <v>252</v>
      </c>
      <c r="F18" s="13" t="s">
        <v>32</v>
      </c>
      <c r="G18" s="14">
        <f t="shared" si="0"/>
        <v>2520</v>
      </c>
    </row>
    <row r="19" spans="1:9" s="11" customFormat="1" ht="129.75" customHeight="1" x14ac:dyDescent="0.3">
      <c r="A19" s="12">
        <v>16</v>
      </c>
      <c r="B19" s="22" t="s">
        <v>16</v>
      </c>
      <c r="C19" s="40">
        <f>'01'!C19</f>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6</v>
      </c>
      <c r="D24" s="59" t="s">
        <v>47</v>
      </c>
      <c r="E24" s="48">
        <v>497</v>
      </c>
      <c r="F24" s="13" t="s">
        <v>33</v>
      </c>
      <c r="G24" s="23">
        <f>C24*E24</f>
        <v>2982</v>
      </c>
    </row>
    <row r="25" spans="1:9" s="11" customFormat="1" ht="75" x14ac:dyDescent="0.3">
      <c r="A25" s="12">
        <v>2</v>
      </c>
      <c r="B25" s="22" t="s">
        <v>19</v>
      </c>
      <c r="C25" s="40">
        <f>'01'!C25</f>
        <v>1</v>
      </c>
      <c r="D25" s="59" t="s">
        <v>49</v>
      </c>
      <c r="E25" s="50">
        <v>1426.33</v>
      </c>
      <c r="F25" s="13" t="s">
        <v>34</v>
      </c>
      <c r="G25" s="23">
        <f t="shared" ref="G25:G28" si="1">C25*E25</f>
        <v>1426.33</v>
      </c>
    </row>
    <row r="26" spans="1:9" s="11" customFormat="1" ht="75" x14ac:dyDescent="0.3">
      <c r="A26" s="12">
        <v>3</v>
      </c>
      <c r="B26" s="22" t="s">
        <v>56</v>
      </c>
      <c r="C26" s="40">
        <f>'01'!C26</f>
        <v>3</v>
      </c>
      <c r="D26" s="59" t="s">
        <v>47</v>
      </c>
      <c r="E26" s="51">
        <v>124.3</v>
      </c>
      <c r="F26" s="13" t="s">
        <v>33</v>
      </c>
      <c r="G26" s="14">
        <f t="shared" si="1"/>
        <v>372.9</v>
      </c>
    </row>
    <row r="27" spans="1:9" s="11" customFormat="1" ht="75" x14ac:dyDescent="0.3">
      <c r="A27" s="12">
        <v>4</v>
      </c>
      <c r="B27" s="22" t="s">
        <v>20</v>
      </c>
      <c r="C27" s="40">
        <f>'01'!C27</f>
        <v>2</v>
      </c>
      <c r="D27" s="59" t="s">
        <v>47</v>
      </c>
      <c r="E27" s="48">
        <v>497</v>
      </c>
      <c r="F27" s="13" t="s">
        <v>33</v>
      </c>
      <c r="G27" s="23">
        <f t="shared" si="1"/>
        <v>994</v>
      </c>
    </row>
    <row r="28" spans="1:9" s="11" customFormat="1" ht="131.25" x14ac:dyDescent="0.3">
      <c r="A28" s="12">
        <v>5</v>
      </c>
      <c r="B28" s="22" t="s">
        <v>21</v>
      </c>
      <c r="C28" s="40">
        <f>'01'!C28</f>
        <v>1</v>
      </c>
      <c r="D28" s="59" t="s">
        <v>47</v>
      </c>
      <c r="E28" s="51">
        <v>3610</v>
      </c>
      <c r="F28" s="13" t="s">
        <v>33</v>
      </c>
      <c r="G28" s="23">
        <f t="shared" si="1"/>
        <v>3610</v>
      </c>
    </row>
    <row r="29" spans="1:9" ht="15.75" x14ac:dyDescent="0.25">
      <c r="A29" s="7"/>
      <c r="B29" s="8"/>
      <c r="C29" s="42"/>
      <c r="D29" s="45"/>
      <c r="E29" s="52"/>
      <c r="F29" s="9"/>
      <c r="G29" s="9"/>
    </row>
    <row r="30" spans="1:9" ht="15.75" x14ac:dyDescent="0.25">
      <c r="A30" s="73" t="s">
        <v>22</v>
      </c>
      <c r="B30" s="74"/>
      <c r="C30" s="74"/>
      <c r="D30" s="74"/>
      <c r="E30" s="74"/>
      <c r="F30" s="74"/>
      <c r="G30" s="74"/>
    </row>
    <row r="31" spans="1:9" ht="15.75" x14ac:dyDescent="0.25">
      <c r="A31" s="75" t="s">
        <v>23</v>
      </c>
      <c r="B31" s="75"/>
      <c r="C31" s="78">
        <f>I19</f>
        <v>92110</v>
      </c>
      <c r="D31" s="78"/>
      <c r="E31" s="36"/>
      <c r="F31" s="25"/>
      <c r="G31" s="25"/>
    </row>
    <row r="32" spans="1:9" ht="15.75" x14ac:dyDescent="0.25">
      <c r="A32" s="75" t="s">
        <v>24</v>
      </c>
      <c r="B32" s="75"/>
      <c r="C32" s="79" t="e">
        <f>#REF!</f>
        <v>#REF!</v>
      </c>
      <c r="D32" s="79"/>
      <c r="E32" s="36"/>
      <c r="F32" s="25"/>
      <c r="G32" s="25"/>
    </row>
    <row r="33" spans="1:7" ht="15.75" x14ac:dyDescent="0.25">
      <c r="A33" s="35"/>
      <c r="B33" s="27" t="s">
        <v>35</v>
      </c>
      <c r="C33" s="79" t="e">
        <f>C31+C32</f>
        <v>#REF!</v>
      </c>
      <c r="D33" s="79"/>
      <c r="E33" s="36"/>
      <c r="F33" s="25"/>
      <c r="G33" s="25"/>
    </row>
    <row r="34" spans="1:7" ht="15.75" x14ac:dyDescent="0.25">
      <c r="A34" s="35"/>
      <c r="B34" s="27" t="s">
        <v>50</v>
      </c>
      <c r="C34" s="80">
        <f>'01'!C37:D37</f>
        <v>100000</v>
      </c>
      <c r="D34" s="80"/>
      <c r="E34" s="36"/>
      <c r="F34" s="25"/>
      <c r="G34" s="25"/>
    </row>
    <row r="35" spans="1:7" ht="15.75" x14ac:dyDescent="0.25">
      <c r="A35" s="7"/>
      <c r="B35" s="8"/>
      <c r="C35" s="42"/>
      <c r="D35" s="45"/>
      <c r="E35" s="52"/>
      <c r="F35" s="9"/>
      <c r="G35" s="9"/>
    </row>
    <row r="36" spans="1:7" ht="15.75" customHeight="1" x14ac:dyDescent="0.25">
      <c r="A36" s="63"/>
      <c r="B36" s="81" t="s">
        <v>58</v>
      </c>
      <c r="C36" s="81"/>
      <c r="D36" s="81"/>
      <c r="E36" s="81"/>
      <c r="F36" s="81"/>
      <c r="G36" s="81"/>
    </row>
    <row r="37" spans="1:7" ht="15.75" x14ac:dyDescent="0.25">
      <c r="A37" s="63"/>
      <c r="B37" s="27"/>
      <c r="C37" s="82" t="s">
        <v>59</v>
      </c>
      <c r="D37" s="82"/>
      <c r="E37" s="82"/>
      <c r="F37" s="82"/>
      <c r="G37" s="82"/>
    </row>
    <row r="38" spans="1:7" ht="15.75" customHeight="1" x14ac:dyDescent="0.25">
      <c r="A38" s="7"/>
      <c r="B38" s="64" t="s">
        <v>60</v>
      </c>
      <c r="C38" s="65"/>
      <c r="D38" s="65"/>
      <c r="E38" s="65"/>
      <c r="F38" s="65"/>
      <c r="G38" s="65"/>
    </row>
    <row r="39" spans="1:7" ht="15.75" x14ac:dyDescent="0.25">
      <c r="A39" s="7"/>
      <c r="B39" s="83"/>
      <c r="C39" s="83"/>
      <c r="D39" s="83"/>
      <c r="E39" s="83"/>
      <c r="F39" s="83"/>
      <c r="G39" s="83"/>
    </row>
    <row r="40" spans="1:7" ht="15.75" x14ac:dyDescent="0.25">
      <c r="A40" s="7"/>
      <c r="B40" s="66"/>
      <c r="C40" s="66"/>
      <c r="D40" s="66"/>
      <c r="E40" s="66"/>
      <c r="F40" s="66"/>
      <c r="G40" s="66"/>
    </row>
    <row r="41" spans="1:7" ht="15.75" x14ac:dyDescent="0.25">
      <c r="A41" s="7"/>
      <c r="B41" s="84" t="s">
        <v>61</v>
      </c>
      <c r="C41" s="84"/>
      <c r="D41" s="84"/>
      <c r="E41" s="84"/>
      <c r="F41" s="84"/>
      <c r="G41" s="84"/>
    </row>
    <row r="42" spans="1:7" ht="15" customHeight="1" x14ac:dyDescent="0.25">
      <c r="A42" s="7"/>
      <c r="B42" s="67" t="s">
        <v>62</v>
      </c>
      <c r="C42" s="66"/>
      <c r="D42" s="66"/>
      <c r="E42" s="66"/>
      <c r="F42" s="66"/>
      <c r="G42" s="66"/>
    </row>
    <row r="43" spans="1:7" ht="15.75" x14ac:dyDescent="0.25">
      <c r="A43" s="68"/>
      <c r="B43" s="8"/>
      <c r="C43" s="69"/>
      <c r="D43" s="69"/>
      <c r="E43" s="52"/>
      <c r="F43" s="52"/>
      <c r="G43" s="52"/>
    </row>
    <row r="44" spans="1:7" ht="15.75" x14ac:dyDescent="0.25">
      <c r="A44" s="68"/>
      <c r="B44" s="24" t="s">
        <v>63</v>
      </c>
      <c r="C44" s="70" t="s">
        <v>64</v>
      </c>
      <c r="D44" s="70"/>
      <c r="E44" s="70"/>
      <c r="F44" s="70"/>
      <c r="G44" s="70"/>
    </row>
    <row r="45" spans="1:7" ht="15.75" x14ac:dyDescent="0.25">
      <c r="A45" s="68"/>
      <c r="B45" s="24"/>
      <c r="C45" s="70" t="s">
        <v>65</v>
      </c>
      <c r="D45" s="70"/>
      <c r="E45" s="70"/>
      <c r="F45" s="70"/>
      <c r="G45" s="70"/>
    </row>
    <row r="46" spans="1:7" ht="15.75" x14ac:dyDescent="0.25">
      <c r="A46" s="68"/>
      <c r="B46" s="24"/>
      <c r="C46" s="70" t="s">
        <v>28</v>
      </c>
      <c r="D46" s="70"/>
      <c r="E46" s="70"/>
      <c r="F46" s="70"/>
      <c r="G46" s="70"/>
    </row>
  </sheetData>
  <mergeCells count="18">
    <mergeCell ref="C45:G45"/>
    <mergeCell ref="C46:G46"/>
    <mergeCell ref="A1:G1"/>
    <mergeCell ref="C2:D2"/>
    <mergeCell ref="C3:D3"/>
    <mergeCell ref="C20:F20"/>
    <mergeCell ref="C32:D32"/>
    <mergeCell ref="C33:D33"/>
    <mergeCell ref="C34:D34"/>
    <mergeCell ref="A30:G30"/>
    <mergeCell ref="A31:B31"/>
    <mergeCell ref="C31:D31"/>
    <mergeCell ref="A32:B32"/>
    <mergeCell ref="B36:G36"/>
    <mergeCell ref="C37:G37"/>
    <mergeCell ref="B39:G39"/>
    <mergeCell ref="B41:G41"/>
    <mergeCell ref="C44:G44"/>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F15" sqref="F15"/>
    </sheetView>
  </sheetViews>
  <sheetFormatPr defaultRowHeight="15" x14ac:dyDescent="0.25"/>
  <cols>
    <col min="8" max="8" width="10.85546875" bestFit="1" customWidth="1"/>
  </cols>
  <sheetData>
    <row r="1" spans="1:10" ht="22.5" customHeight="1" x14ac:dyDescent="0.3">
      <c r="A1" s="87" t="s">
        <v>45</v>
      </c>
      <c r="B1" s="87"/>
      <c r="C1" s="87"/>
      <c r="D1" s="87"/>
      <c r="E1" s="87"/>
      <c r="F1" s="87"/>
      <c r="G1" s="87"/>
      <c r="H1" s="87"/>
      <c r="I1" s="87"/>
      <c r="J1" s="87"/>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86" t="s">
        <v>66</v>
      </c>
      <c r="E8" s="86"/>
      <c r="F8" s="86"/>
      <c r="G8" s="86"/>
      <c r="H8" s="86"/>
      <c r="I8" s="86"/>
      <c r="J8" s="86"/>
    </row>
    <row r="9" spans="1:10" ht="18.75" x14ac:dyDescent="0.3">
      <c r="A9" s="32"/>
      <c r="B9" s="32"/>
      <c r="C9" s="32"/>
      <c r="D9" s="86"/>
      <c r="E9" s="86"/>
      <c r="F9" s="86"/>
      <c r="G9" s="86"/>
      <c r="H9" s="86"/>
      <c r="I9" s="86"/>
      <c r="J9" s="86"/>
    </row>
    <row r="10" spans="1:10" ht="39.75" customHeight="1" x14ac:dyDescent="0.3">
      <c r="A10" s="32"/>
      <c r="B10" s="32"/>
      <c r="C10" s="32"/>
      <c r="D10" s="86"/>
      <c r="E10" s="86"/>
      <c r="F10" s="86"/>
      <c r="G10" s="86"/>
      <c r="H10" s="86"/>
      <c r="I10" s="86"/>
      <c r="J10" s="86"/>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5" t="s">
        <v>43</v>
      </c>
      <c r="C18" s="75"/>
      <c r="D18" s="75"/>
      <c r="E18" s="75"/>
      <c r="F18" s="75"/>
      <c r="G18" s="75"/>
      <c r="H18" s="75"/>
      <c r="I18" s="75"/>
      <c r="J18" s="75"/>
    </row>
    <row r="19" spans="1:10" s="10" customFormat="1" ht="15.75" x14ac:dyDescent="0.25">
      <c r="A19" s="85" t="s">
        <v>44</v>
      </c>
      <c r="B19" s="85"/>
      <c r="C19" s="85"/>
      <c r="D19" s="85"/>
      <c r="E19" s="85"/>
      <c r="F19" s="85"/>
      <c r="G19" s="85"/>
      <c r="H19" s="85"/>
      <c r="I19" s="85"/>
      <c r="J19" s="85"/>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57</v>
      </c>
      <c r="G24" s="32"/>
      <c r="H24" s="62">
        <f>'01 (2)'!$C$34</f>
        <v>100000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2017-05-02T09:39:30Z</cp:lastPrinted>
  <dcterms:created xsi:type="dcterms:W3CDTF">2016-03-07T08:54:42Z</dcterms:created>
  <dcterms:modified xsi:type="dcterms:W3CDTF">2017-05-02T09:39:32Z</dcterms:modified>
</cp:coreProperties>
</file>