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500000\"/>
    </mc:Choice>
  </mc:AlternateContent>
  <bookViews>
    <workbookView xWindow="0" yWindow="0" windowWidth="21600" windowHeight="9600" activeTab="1"/>
  </bookViews>
  <sheets>
    <sheet name="01 (3)" sheetId="8" r:id="rId1"/>
    <sheet name="01 (2)" sheetId="7" r:id="rId2"/>
    <sheet name="Sheet2" sheetId="2" r:id="rId3"/>
    <sheet name="Sheet1" sheetId="6" r:id="rId4"/>
  </sheets>
  <definedNames>
    <definedName name="_xlnm.Print_Titles" localSheetId="1">'01 (2)'!$2:$2</definedName>
    <definedName name="_xlnm.Print_Titles" localSheetId="0">'01 (3)'!$2:$2</definedName>
    <definedName name="_xlnm.Print_Titles" localSheetId="3">Sheet1!$5:$6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2" i="8" l="1"/>
  <c r="G34" i="8"/>
  <c r="G33" i="8"/>
  <c r="G32" i="8"/>
  <c r="G31" i="8"/>
  <c r="G35" i="8" s="1"/>
  <c r="G30" i="8"/>
  <c r="G20" i="8"/>
  <c r="G19" i="8"/>
  <c r="G18" i="8"/>
  <c r="G17" i="8"/>
  <c r="G16" i="8"/>
  <c r="G15" i="8"/>
  <c r="G14" i="8"/>
  <c r="G13" i="8"/>
  <c r="G12" i="8"/>
  <c r="G11" i="8"/>
  <c r="G10" i="8"/>
  <c r="G9" i="8"/>
  <c r="G8" i="8"/>
  <c r="G7" i="8"/>
  <c r="G6" i="8"/>
  <c r="G5" i="8"/>
  <c r="G22" i="8" s="1"/>
  <c r="G4" i="8"/>
  <c r="C40" i="7" l="1"/>
  <c r="G34" i="7"/>
  <c r="G33" i="7"/>
  <c r="G32" i="7"/>
  <c r="G31" i="7"/>
  <c r="G30" i="7"/>
  <c r="G20" i="7"/>
  <c r="G19" i="7"/>
  <c r="G18" i="7"/>
  <c r="G17" i="7"/>
  <c r="G16" i="7"/>
  <c r="G15" i="7"/>
  <c r="G14" i="7"/>
  <c r="G13" i="7"/>
  <c r="G12" i="7"/>
  <c r="G11" i="7"/>
  <c r="G10" i="7"/>
  <c r="G9" i="7"/>
  <c r="G8" i="7"/>
  <c r="G7" i="7"/>
  <c r="G6" i="7"/>
  <c r="G5" i="7"/>
  <c r="G4" i="7"/>
  <c r="G35" i="7" l="1"/>
  <c r="G22" i="7"/>
  <c r="K59" i="6"/>
  <c r="N53" i="6"/>
  <c r="M53" i="6"/>
  <c r="L53" i="6"/>
  <c r="N35" i="6" l="1"/>
  <c r="G34" i="6"/>
  <c r="L34" i="6"/>
  <c r="N24" i="6"/>
  <c r="G30" i="6" l="1"/>
  <c r="G31" i="6"/>
  <c r="L31" i="6"/>
  <c r="L32" i="6"/>
  <c r="L30" i="6"/>
  <c r="G9" i="6"/>
  <c r="G10" i="6"/>
  <c r="G11" i="6"/>
  <c r="G12" i="6"/>
  <c r="G13" i="6"/>
  <c r="G14" i="6"/>
  <c r="G15" i="6"/>
  <c r="G16" i="6"/>
  <c r="G17" i="6"/>
  <c r="G18" i="6"/>
  <c r="G19" i="6"/>
  <c r="G20" i="6"/>
  <c r="G21" i="6"/>
  <c r="G22" i="6"/>
  <c r="G23" i="6"/>
  <c r="G8" i="6"/>
  <c r="J8" i="6"/>
  <c r="L8" i="6" s="1"/>
  <c r="J9" i="6"/>
  <c r="L9" i="6" s="1"/>
  <c r="J10" i="6"/>
  <c r="L10" i="6" s="1"/>
  <c r="J11" i="6"/>
  <c r="L11" i="6" s="1"/>
  <c r="J12" i="6"/>
  <c r="L12" i="6" s="1"/>
  <c r="J13" i="6"/>
  <c r="L13" i="6" s="1"/>
  <c r="J14" i="6"/>
  <c r="L14" i="6" s="1"/>
  <c r="J15" i="6"/>
  <c r="L15" i="6" s="1"/>
  <c r="J16" i="6"/>
  <c r="L16" i="6" s="1"/>
  <c r="J17" i="6"/>
  <c r="L17" i="6" s="1"/>
  <c r="J18" i="6"/>
  <c r="L18" i="6" s="1"/>
  <c r="J19" i="6"/>
  <c r="L19" i="6" s="1"/>
  <c r="J20" i="6"/>
  <c r="L20" i="6" s="1"/>
  <c r="J21" i="6"/>
  <c r="L21" i="6" s="1"/>
  <c r="J22" i="6"/>
  <c r="L22" i="6" s="1"/>
  <c r="J23" i="6"/>
  <c r="L23" i="6" s="1"/>
</calcChain>
</file>

<file path=xl/sharedStrings.xml><?xml version="1.0" encoding="utf-8"?>
<sst xmlns="http://schemas.openxmlformats.org/spreadsheetml/2006/main" count="429" uniqueCount="105">
  <si>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</si>
  <si>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</si>
  <si>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</si>
  <si>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</si>
  <si>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</si>
  <si>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</si>
  <si>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</si>
  <si>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</si>
  <si>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</si>
  <si>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</si>
  <si>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</si>
  <si>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</si>
  <si>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</si>
  <si>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</si>
  <si>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</si>
  <si>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</si>
  <si>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</si>
  <si>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</si>
  <si>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</si>
  <si>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</si>
  <si>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</si>
  <si>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</si>
  <si>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</si>
  <si>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</si>
  <si>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</si>
  <si>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</si>
  <si>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</si>
  <si>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</si>
  <si>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</si>
  <si>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</si>
  <si>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</si>
  <si>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</si>
  <si>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</si>
  <si>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</si>
  <si>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</si>
  <si>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</si>
  <si>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</si>
  <si>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</si>
  <si>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</si>
  <si>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</si>
  <si>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</si>
  <si>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</si>
  <si>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</si>
  <si>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</si>
  <si>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</si>
  <si>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</si>
  <si>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</si>
  <si>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</si>
  <si>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</si>
  <si>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</si>
  <si>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</si>
  <si>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</si>
  <si>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</si>
  <si>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</si>
  <si>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</si>
  <si>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</si>
  <si>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</si>
  <si>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AMOUNT TO RS:</t>
  </si>
  <si>
    <t>Part "B" Total Amount</t>
  </si>
  <si>
    <t>Wiring for call ball point with 3/029 pvc insulated wire in 20mm(3/4") Channal patti on surface as required (S.I NO:131 P.NO:15)</t>
  </si>
  <si>
    <t>COMPARATIVE STATEMENT</t>
  </si>
  <si>
    <t>Sr.No</t>
  </si>
  <si>
    <t>Item of Work</t>
  </si>
  <si>
    <t>As per Original Technical Sanction</t>
  </si>
  <si>
    <t xml:space="preserve">Quantity </t>
  </si>
  <si>
    <t>Rate</t>
  </si>
  <si>
    <t>Unit</t>
  </si>
  <si>
    <t>Amount</t>
  </si>
  <si>
    <t>As per Revised Detailed Estimate</t>
  </si>
  <si>
    <t>Saving</t>
  </si>
  <si>
    <t>Excess</t>
  </si>
  <si>
    <t>Remarks</t>
  </si>
  <si>
    <t>Total</t>
  </si>
  <si>
    <t>PART "B" Shedule Items 2012.</t>
  </si>
  <si>
    <t>PART(B)</t>
  </si>
  <si>
    <t>-</t>
  </si>
  <si>
    <t>Part (A) Total</t>
  </si>
  <si>
    <t>A B S T R A C T</t>
  </si>
  <si>
    <t>1)Part (A) Rs</t>
  </si>
  <si>
    <t>2)Part (B) Rs</t>
  </si>
  <si>
    <r>
      <rPr>
        <b/>
        <sz val="12"/>
        <color theme="1"/>
        <rFont val="Times New Roman"/>
        <family val="1"/>
      </rPr>
      <t>NAME OF SCHEME</t>
    </r>
    <r>
      <rPr>
        <sz val="12"/>
        <color theme="1"/>
        <rFont val="Times New Roman"/>
        <family val="1"/>
      </rPr>
      <t xml:space="preserve">:  </t>
    </r>
    <r>
      <rPr>
        <b/>
        <u/>
        <sz val="12"/>
        <color theme="1"/>
        <rFont val="Times New Roman"/>
        <family val="1"/>
      </rPr>
      <t xml:space="preserve">REVISED ESTIMATE FOR CONSTRUCTION OFADDITIONAL DEVELOPMENT WORK OF DC OFFICE KHAIRPUR </t>
    </r>
  </si>
  <si>
    <t>NAME OF CONTRACTOR : M/S KAMRAN ENTERPRISES</t>
  </si>
  <si>
    <t>0.50% Below</t>
  </si>
  <si>
    <t xml:space="preserve">Part (A) Total </t>
  </si>
  <si>
    <t>P/F earthing sets with 2"x2"x1/2 copper plate burried in ground at depth of 12"less if water from the ground level with salt and characal etc I/C plate to be connected with No:8 s.w.f. boxes copper wiring in 2x1/2" G.I pipe strenght from (S.I NO:(A)1 P.NO</t>
  </si>
  <si>
    <t xml:space="preserve">PART(B) </t>
  </si>
  <si>
    <t>PART "C" NON SHEDULE ITEM</t>
  </si>
  <si>
    <t>P/F Fancy Light Philips make or equivalentWall and ceiling etc complete as per required  E.I (R.A pass by Chief Engineer Builing Hyd)</t>
  </si>
  <si>
    <t xml:space="preserve">S/F Shendrial Ten round with Crestal diomand shap i.c energy sever etc complete as per site </t>
  </si>
  <si>
    <t xml:space="preserve">Part (C) Total </t>
  </si>
  <si>
    <t>3)Part (C) Rs</t>
  </si>
  <si>
    <t xml:space="preserve">Grant Totla </t>
  </si>
  <si>
    <t xml:space="preserve">S/F Spilt Air  Condition 1.50 1800 BTU Important </t>
  </si>
  <si>
    <t xml:space="preserve">S/F 1000 watts steplizer </t>
  </si>
  <si>
    <t xml:space="preserve">TOTAL PART "A" AMOUNT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</si>
  <si>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</si>
  <si>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</si>
  <si>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</si>
  <si>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</si>
  <si>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</si>
  <si>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</si>
  <si>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</si>
  <si>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</si>
  <si>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MUKHTIAR KAR HOUSE AT GAMBAT TALUKA GAMBAT (ELECTRICFICATION)</t>
  </si>
  <si>
    <t>CONSTRUCTION OF ASSISTANT COMMISSIONER HOSUE SOBHODERO AT RANIPUR TALUKA SOBHODERO (ELECTRIFICATION) ADP NO 733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</si>
</sst>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sz val="12"/>
      <color theme="1"/>
      <name val="Times New Roman"/>
      <family val="1"/>
    </font>
    <font>
      <b/>
      <u/>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69">
    <xf numFmtId="0" fontId="0" fillId="0" borderId="0" xfId="0"/>
    <xf numFmtId="0" fontId="0" fillId="0" borderId="0" xfId="0" applyAlignment="1">
      <alignment vertic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0" xfId="0" applyFont="1" applyBorder="1" applyAlignment="1">
      <alignment vertical="top" wrapText="1"/>
    </xf>
    <xf numFmtId="0" fontId="13" fillId="0" borderId="1" xfId="0" applyFont="1" applyBorder="1" applyAlignment="1">
      <alignment horizontal="center"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13" fillId="0" borderId="0" xfId="0" applyFont="1" applyBorder="1" applyAlignment="1">
      <alignment vertical="top" wrapText="1"/>
    </xf>
    <xf numFmtId="0" fontId="7" fillId="0" borderId="0" xfId="0" applyFont="1" applyBorder="1"/>
    <xf numFmtId="0" fontId="13" fillId="0" borderId="0" xfId="0" applyFont="1" applyBorder="1" applyAlignment="1">
      <alignment horizontal="center" vertical="center"/>
    </xf>
    <xf numFmtId="0" fontId="7" fillId="0" borderId="0" xfId="0" applyFont="1" applyBorder="1" applyAlignment="1">
      <alignment horizontal="center" vertical="center"/>
    </xf>
    <xf numFmtId="0" fontId="7" fillId="0" borderId="1" xfId="0" applyFont="1" applyBorder="1" applyAlignment="1">
      <alignment horizontal="center" vertical="center"/>
    </xf>
    <xf numFmtId="1" fontId="7" fillId="0" borderId="0" xfId="0" applyNumberFormat="1" applyFont="1" applyAlignment="1">
      <alignment horizontal="center" vertical="center"/>
    </xf>
    <xf numFmtId="9" fontId="7" fillId="0" borderId="0" xfId="0" applyNumberFormat="1" applyFont="1" applyAlignment="1">
      <alignment horizontal="center" vertical="center"/>
    </xf>
    <xf numFmtId="0" fontId="7" fillId="0" borderId="0" xfId="0" applyFont="1" applyAlignment="1">
      <alignment horizontal="right" vertical="center"/>
    </xf>
    <xf numFmtId="1" fontId="7" fillId="0" borderId="0" xfId="0" applyNumberFormat="1" applyFont="1" applyAlignment="1">
      <alignment horizontal="right" vertical="center"/>
    </xf>
    <xf numFmtId="0" fontId="13" fillId="0" borderId="1" xfId="0" applyFont="1" applyBorder="1" applyAlignment="1">
      <alignment horizontal="right" vertical="center" wrapText="1"/>
    </xf>
    <xf numFmtId="0" fontId="13" fillId="0" borderId="1" xfId="0" applyFont="1" applyBorder="1" applyAlignment="1">
      <alignment horizontal="right" vertical="center"/>
    </xf>
    <xf numFmtId="0" fontId="13" fillId="0" borderId="0" xfId="0" applyFont="1" applyBorder="1" applyAlignment="1">
      <alignment horizontal="right" vertical="center"/>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0" fontId="7" fillId="0" borderId="0" xfId="0" applyFont="1" applyAlignment="1">
      <alignment horizontal="left" vertical="center"/>
    </xf>
    <xf numFmtId="0" fontId="13" fillId="0" borderId="0" xfId="0" applyFont="1" applyBorder="1" applyAlignment="1">
      <alignment horizontal="left" vertical="center"/>
    </xf>
    <xf numFmtId="1" fontId="7" fillId="0" borderId="1" xfId="0" applyNumberFormat="1" applyFont="1" applyBorder="1" applyAlignment="1">
      <alignment horizontal="center" vertical="center"/>
    </xf>
    <xf numFmtId="0" fontId="2" fillId="0" borderId="0" xfId="0" applyFont="1" applyBorder="1" applyAlignment="1">
      <alignment vertical="top"/>
    </xf>
    <xf numFmtId="0" fontId="4" fillId="0" borderId="0" xfId="0" applyFont="1" applyBorder="1" applyAlignment="1">
      <alignment horizontal="right"/>
    </xf>
    <xf numFmtId="0" fontId="7" fillId="0" borderId="3" xfId="0" applyFont="1" applyBorder="1" applyAlignment="1">
      <alignment horizontal="right" vertical="center"/>
    </xf>
    <xf numFmtId="0" fontId="7" fillId="0" borderId="2" xfId="0" applyFont="1" applyBorder="1" applyAlignment="1">
      <alignment horizontal="center" vertical="center"/>
    </xf>
    <xf numFmtId="0" fontId="7" fillId="0" borderId="11" xfId="0" applyFont="1" applyBorder="1" applyAlignment="1">
      <alignment horizontal="center" vertical="center"/>
    </xf>
    <xf numFmtId="0" fontId="7" fillId="0" borderId="1" xfId="0" applyFont="1" applyBorder="1" applyAlignment="1">
      <alignment vertical="center"/>
    </xf>
    <xf numFmtId="1" fontId="4" fillId="0" borderId="1" xfId="0" applyNumberFormat="1" applyFont="1" applyBorder="1" applyAlignment="1">
      <alignment horizontal="center" vertical="center"/>
    </xf>
    <xf numFmtId="0" fontId="2" fillId="0" borderId="1" xfId="0" applyFont="1" applyBorder="1" applyAlignment="1">
      <alignment vertical="top"/>
    </xf>
    <xf numFmtId="0" fontId="2" fillId="0" borderId="0" xfId="0" applyFont="1" applyBorder="1" applyAlignment="1"/>
    <xf numFmtId="0" fontId="2" fillId="0" borderId="0" xfId="0" applyFont="1" applyBorder="1" applyAlignment="1">
      <alignment horizontal="center"/>
    </xf>
    <xf numFmtId="0" fontId="7" fillId="0" borderId="1" xfId="0" applyFont="1" applyBorder="1" applyAlignment="1">
      <alignment horizontal="right" vertical="center"/>
    </xf>
    <xf numFmtId="1" fontId="7" fillId="0" borderId="1" xfId="0" applyNumberFormat="1" applyFont="1" applyBorder="1" applyAlignment="1">
      <alignment horizontal="right" vertical="center"/>
    </xf>
    <xf numFmtId="0" fontId="7" fillId="0" borderId="12" xfId="0" applyFont="1" applyBorder="1" applyAlignment="1">
      <alignment horizontal="center" vertical="center"/>
    </xf>
    <xf numFmtId="0" fontId="7" fillId="0" borderId="5" xfId="0" applyFont="1" applyBorder="1" applyAlignment="1">
      <alignment horizontal="center" vertical="center"/>
    </xf>
    <xf numFmtId="1" fontId="7" fillId="0" borderId="2" xfId="0" applyNumberFormat="1" applyFont="1" applyBorder="1" applyAlignment="1">
      <alignment horizontal="right" vertical="center"/>
    </xf>
    <xf numFmtId="0" fontId="7" fillId="0" borderId="0" xfId="0" applyFont="1" applyAlignment="1">
      <alignment horizontal="center" vertical="center"/>
    </xf>
    <xf numFmtId="0" fontId="7" fillId="0" borderId="0" xfId="0" applyFont="1" applyAlignment="1">
      <alignment horizontal="right"/>
    </xf>
    <xf numFmtId="0" fontId="7" fillId="0" borderId="3" xfId="0" applyFont="1" applyBorder="1" applyAlignment="1">
      <alignment horizontal="center" vertical="center"/>
    </xf>
    <xf numFmtId="3" fontId="5" fillId="0" borderId="0" xfId="0" applyNumberFormat="1" applyFont="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2" fillId="0" borderId="7" xfId="0" applyFont="1" applyBorder="1" applyAlignment="1"/>
    <xf numFmtId="0" fontId="7" fillId="0" borderId="0" xfId="0" applyFont="1" applyBorder="1" applyAlignment="1">
      <alignment vertical="center"/>
    </xf>
    <xf numFmtId="0" fontId="7" fillId="0" borderId="0" xfId="0" applyFont="1" applyAlignment="1">
      <alignment horizontal="center" vertical="top"/>
    </xf>
    <xf numFmtId="0" fontId="4" fillId="0" borderId="1" xfId="0" applyFont="1" applyBorder="1" applyAlignment="1">
      <alignment horizontal="center" vertical="top"/>
    </xf>
    <xf numFmtId="0" fontId="4" fillId="0" borderId="1" xfId="0" applyFont="1" applyBorder="1" applyAlignment="1">
      <alignment vertical="top" wrapText="1"/>
    </xf>
    <xf numFmtId="0" fontId="4" fillId="0" borderId="1" xfId="0" applyFont="1" applyBorder="1" applyAlignment="1">
      <alignment horizontal="right" vertical="center"/>
    </xf>
    <xf numFmtId="1" fontId="4" fillId="0" borderId="1" xfId="0" applyNumberFormat="1" applyFont="1" applyBorder="1"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wrapText="1"/>
    </xf>
    <xf numFmtId="0" fontId="4" fillId="0" borderId="1" xfId="0" applyFont="1" applyBorder="1" applyAlignment="1">
      <alignment horizontal="left" vertical="center"/>
    </xf>
    <xf numFmtId="0" fontId="4" fillId="0" borderId="1" xfId="0" applyFont="1" applyBorder="1" applyAlignment="1">
      <alignment horizontal="right" vertical="center"/>
    </xf>
    <xf numFmtId="0" fontId="4" fillId="0" borderId="1" xfId="0" applyFont="1" applyBorder="1"/>
    <xf numFmtId="0" fontId="9" fillId="0" borderId="0" xfId="0" applyFont="1" applyAlignment="1">
      <alignment horizontal="center" vertical="center"/>
    </xf>
    <xf numFmtId="0" fontId="9" fillId="0" borderId="0" xfId="0" applyFont="1" applyAlignment="1">
      <alignment horizont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7" fillId="0" borderId="0" xfId="0" applyFont="1" applyAlignment="1">
      <alignment horizontal="center" vertical="center"/>
    </xf>
    <xf numFmtId="1" fontId="6" fillId="0" borderId="14" xfId="0" applyNumberFormat="1" applyFont="1" applyBorder="1" applyAlignment="1">
      <alignment horizontal="left"/>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3" fontId="9" fillId="0" borderId="3" xfId="0" applyNumberFormat="1" applyFont="1" applyBorder="1" applyAlignment="1">
      <alignment horizontal="right" vertical="center"/>
    </xf>
    <xf numFmtId="0" fontId="9" fillId="0" borderId="0" xfId="0" applyFont="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0" fontId="6" fillId="0" borderId="13" xfId="0" applyFont="1" applyBorder="1" applyAlignment="1">
      <alignment horizontal="center"/>
    </xf>
    <xf numFmtId="0" fontId="4" fillId="0" borderId="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3" fillId="0" borderId="1" xfId="0" applyFont="1" applyBorder="1" applyAlignment="1">
      <alignment horizontal="center"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9" fillId="0" borderId="0" xfId="0" applyFont="1" applyBorder="1" applyAlignment="1">
      <alignment horizontal="left" wrapText="1"/>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7" fillId="0" borderId="2" xfId="0" applyFont="1" applyBorder="1" applyAlignment="1">
      <alignment horizontal="center" vertical="center"/>
    </xf>
    <xf numFmtId="0" fontId="7" fillId="0" borderId="10" xfId="0" applyFont="1" applyBorder="1" applyAlignment="1">
      <alignment horizontal="center" vertical="center"/>
    </xf>
    <xf numFmtId="0" fontId="2" fillId="0" borderId="0" xfId="0" applyFont="1" applyBorder="1" applyAlignment="1">
      <alignment horizontal="center"/>
    </xf>
    <xf numFmtId="0" fontId="1" fillId="0" borderId="1" xfId="0" applyFont="1" applyBorder="1" applyAlignment="1">
      <alignment horizontal="center"/>
    </xf>
    <xf numFmtId="0" fontId="13" fillId="0" borderId="1" xfId="0" applyFont="1" applyBorder="1" applyAlignment="1">
      <alignment horizontal="left"/>
    </xf>
    <xf numFmtId="0" fontId="1" fillId="2" borderId="1" xfId="0" applyFont="1" applyFill="1" applyBorder="1" applyAlignment="1">
      <alignment horizontal="center" vertical="center"/>
    </xf>
    <xf numFmtId="0" fontId="1" fillId="2" borderId="1" xfId="0" applyFont="1" applyFill="1" applyBorder="1" applyAlignment="1">
      <alignment horizontal="left" vertical="center"/>
    </xf>
    <xf numFmtId="0" fontId="1" fillId="0" borderId="7" xfId="0" applyFont="1" applyBorder="1" applyAlignment="1">
      <alignment horizontal="center"/>
    </xf>
    <xf numFmtId="0" fontId="1" fillId="0" borderId="3" xfId="0" applyFont="1" applyBorder="1" applyAlignment="1">
      <alignment horizontal="center"/>
    </xf>
    <xf numFmtId="0" fontId="1" fillId="0" borderId="9" xfId="0" applyFont="1" applyBorder="1" applyAlignment="1">
      <alignment horizontal="center"/>
    </xf>
    <xf numFmtId="0" fontId="1" fillId="0" borderId="7" xfId="0" applyFont="1" applyBorder="1" applyAlignment="1">
      <alignment horizontal="left"/>
    </xf>
    <xf numFmtId="0" fontId="1" fillId="0" borderId="3" xfId="0" applyFont="1" applyBorder="1" applyAlignment="1">
      <alignment horizontal="left"/>
    </xf>
    <xf numFmtId="0" fontId="1" fillId="0" borderId="9" xfId="0" applyFont="1" applyBorder="1" applyAlignment="1">
      <alignment horizontal="left"/>
    </xf>
    <xf numFmtId="0" fontId="2" fillId="0" borderId="3" xfId="0" applyFont="1" applyBorder="1" applyAlignment="1">
      <alignment horizontal="center"/>
    </xf>
    <xf numFmtId="0" fontId="2" fillId="0" borderId="9" xfId="0" applyFont="1" applyBorder="1" applyAlignment="1">
      <alignment horizontal="center"/>
    </xf>
    <xf numFmtId="0" fontId="8" fillId="0" borderId="0" xfId="0" applyFont="1" applyBorder="1" applyAlignment="1">
      <alignment horizontal="center" vertical="center"/>
    </xf>
    <xf numFmtId="0" fontId="7" fillId="0" borderId="0" xfId="0" applyFont="1" applyBorder="1" applyAlignment="1">
      <alignment horizontal="center" vertical="center"/>
    </xf>
    <xf numFmtId="0" fontId="4" fillId="0" borderId="1" xfId="0" applyFont="1" applyBorder="1" applyAlignment="1">
      <alignment horizontal="right" vertical="center"/>
    </xf>
    <xf numFmtId="9" fontId="7" fillId="0" borderId="0" xfId="0" applyNumberFormat="1" applyFont="1" applyAlignment="1">
      <alignment horizontal="right" vertical="center"/>
    </xf>
    <xf numFmtId="0" fontId="7" fillId="0" borderId="0" xfId="0" applyFont="1" applyAlignment="1">
      <alignment horizontal="right" vertical="center"/>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130" zoomScaleNormal="100" zoomScalePageLayoutView="130" workbookViewId="0">
      <selection sqref="A1:G1"/>
    </sheetView>
  </sheetViews>
  <sheetFormatPr defaultColWidth="25.42578125" defaultRowHeight="15" x14ac:dyDescent="0.25"/>
  <cols>
    <col min="1" max="1" width="6.28515625" style="115" bestFit="1" customWidth="1"/>
    <col min="2" max="2" width="47.7109375" style="2" customWidth="1"/>
    <col min="3" max="3" width="5.28515625" style="28" customWidth="1"/>
    <col min="4" max="4" width="6" style="31" bestFit="1" customWidth="1"/>
    <col min="5" max="5" width="10.5703125" style="37" bestFit="1" customWidth="1"/>
    <col min="6" max="6" width="8.85546875" style="1" bestFit="1" customWidth="1"/>
    <col min="7" max="7" width="11.85546875" style="1" bestFit="1" customWidth="1"/>
  </cols>
  <sheetData>
    <row r="1" spans="1:7" ht="61.5" customHeight="1" x14ac:dyDescent="0.25">
      <c r="A1" s="135" t="s">
        <v>103</v>
      </c>
      <c r="B1" s="135"/>
      <c r="C1" s="135"/>
      <c r="D1" s="135"/>
      <c r="E1" s="135"/>
      <c r="F1" s="135"/>
      <c r="G1" s="135"/>
    </row>
    <row r="2" spans="1:7" ht="15.75" x14ac:dyDescent="0.25">
      <c r="A2" s="20" t="s">
        <v>0</v>
      </c>
      <c r="B2" s="21" t="s">
        <v>1</v>
      </c>
      <c r="C2" s="136" t="s">
        <v>2</v>
      </c>
      <c r="D2" s="136"/>
      <c r="E2" s="113" t="s">
        <v>3</v>
      </c>
      <c r="F2" s="113" t="s">
        <v>4</v>
      </c>
      <c r="G2" s="113" t="s">
        <v>5</v>
      </c>
    </row>
    <row r="3" spans="1:7" s="8" customFormat="1" ht="18.75" x14ac:dyDescent="0.3">
      <c r="A3" s="13" t="s">
        <v>43</v>
      </c>
      <c r="B3" s="13" t="s">
        <v>6</v>
      </c>
      <c r="C3" s="137"/>
      <c r="D3" s="137"/>
      <c r="E3" s="114"/>
      <c r="F3" s="13"/>
      <c r="G3" s="13"/>
    </row>
    <row r="4" spans="1:7" s="8" customFormat="1" ht="93.75" x14ac:dyDescent="0.3">
      <c r="A4" s="110">
        <v>1</v>
      </c>
      <c r="B4" s="112" t="s">
        <v>34</v>
      </c>
      <c r="C4" s="41">
        <v>135</v>
      </c>
      <c r="D4" s="42" t="s">
        <v>53</v>
      </c>
      <c r="E4" s="111">
        <v>1130</v>
      </c>
      <c r="F4" s="9" t="s">
        <v>36</v>
      </c>
      <c r="G4" s="109">
        <f>C4*E4</f>
        <v>152550</v>
      </c>
    </row>
    <row r="5" spans="1:7" s="8" customFormat="1" ht="75" x14ac:dyDescent="0.3">
      <c r="A5" s="110">
        <v>2</v>
      </c>
      <c r="B5" s="14" t="s">
        <v>7</v>
      </c>
      <c r="C5" s="25">
        <v>21</v>
      </c>
      <c r="D5" s="43" t="s">
        <v>53</v>
      </c>
      <c r="E5" s="111">
        <v>985</v>
      </c>
      <c r="F5" s="9" t="s">
        <v>36</v>
      </c>
      <c r="G5" s="109">
        <f t="shared" ref="G5:G20" si="0">C5*E5</f>
        <v>20685</v>
      </c>
    </row>
    <row r="6" spans="1:7" s="8" customFormat="1" ht="56.25" x14ac:dyDescent="0.3">
      <c r="A6" s="110">
        <v>3</v>
      </c>
      <c r="B6" s="14" t="s">
        <v>8</v>
      </c>
      <c r="C6" s="25">
        <v>26</v>
      </c>
      <c r="D6" s="43" t="s">
        <v>53</v>
      </c>
      <c r="E6" s="111">
        <v>916</v>
      </c>
      <c r="F6" s="9" t="s">
        <v>37</v>
      </c>
      <c r="G6" s="109">
        <f t="shared" si="0"/>
        <v>23816</v>
      </c>
    </row>
    <row r="7" spans="1:7" s="8" customFormat="1" ht="75" x14ac:dyDescent="0.3">
      <c r="A7" s="110">
        <v>4</v>
      </c>
      <c r="B7" s="14" t="s">
        <v>9</v>
      </c>
      <c r="C7" s="25">
        <v>4</v>
      </c>
      <c r="D7" s="43" t="s">
        <v>53</v>
      </c>
      <c r="E7" s="111">
        <v>2456</v>
      </c>
      <c r="F7" s="9" t="s">
        <v>37</v>
      </c>
      <c r="G7" s="109">
        <f t="shared" si="0"/>
        <v>9824</v>
      </c>
    </row>
    <row r="8" spans="1:7" s="8" customFormat="1" ht="75" x14ac:dyDescent="0.3">
      <c r="A8" s="110">
        <v>5</v>
      </c>
      <c r="B8" s="14" t="s">
        <v>10</v>
      </c>
      <c r="C8" s="25">
        <v>2</v>
      </c>
      <c r="D8" s="43" t="s">
        <v>53</v>
      </c>
      <c r="E8" s="111">
        <v>9261</v>
      </c>
      <c r="F8" s="9" t="s">
        <v>37</v>
      </c>
      <c r="G8" s="109">
        <f t="shared" si="0"/>
        <v>18522</v>
      </c>
    </row>
    <row r="9" spans="1:7" s="8" customFormat="1" ht="37.5" x14ac:dyDescent="0.3">
      <c r="A9" s="110">
        <v>6</v>
      </c>
      <c r="B9" s="14" t="s">
        <v>11</v>
      </c>
      <c r="C9" s="39">
        <v>135</v>
      </c>
      <c r="D9" s="29" t="s">
        <v>53</v>
      </c>
      <c r="E9" s="111">
        <v>54</v>
      </c>
      <c r="F9" s="9" t="s">
        <v>37</v>
      </c>
      <c r="G9" s="109">
        <f t="shared" si="0"/>
        <v>7290</v>
      </c>
    </row>
    <row r="10" spans="1:7" s="8" customFormat="1" ht="56.25" x14ac:dyDescent="0.3">
      <c r="A10" s="110">
        <v>7</v>
      </c>
      <c r="B10" s="14" t="s">
        <v>12</v>
      </c>
      <c r="C10" s="40">
        <v>21</v>
      </c>
      <c r="D10" s="32" t="s">
        <v>53</v>
      </c>
      <c r="E10" s="111">
        <v>83</v>
      </c>
      <c r="F10" s="9" t="s">
        <v>37</v>
      </c>
      <c r="G10" s="109">
        <f t="shared" si="0"/>
        <v>1743</v>
      </c>
    </row>
    <row r="11" spans="1:7" s="8" customFormat="1" ht="56.25" x14ac:dyDescent="0.3">
      <c r="A11" s="110">
        <v>8</v>
      </c>
      <c r="B11" s="14" t="s">
        <v>13</v>
      </c>
      <c r="C11" s="25">
        <v>12</v>
      </c>
      <c r="D11" s="43" t="s">
        <v>53</v>
      </c>
      <c r="E11" s="111">
        <v>162</v>
      </c>
      <c r="F11" s="9" t="s">
        <v>37</v>
      </c>
      <c r="G11" s="109">
        <f t="shared" si="0"/>
        <v>1944</v>
      </c>
    </row>
    <row r="12" spans="1:7" s="8" customFormat="1" ht="37.5" x14ac:dyDescent="0.3">
      <c r="A12" s="110">
        <v>9</v>
      </c>
      <c r="B12" s="14" t="s">
        <v>14</v>
      </c>
      <c r="C12" s="25">
        <v>16</v>
      </c>
      <c r="D12" s="43" t="s">
        <v>53</v>
      </c>
      <c r="E12" s="111">
        <v>72</v>
      </c>
      <c r="F12" s="9" t="s">
        <v>37</v>
      </c>
      <c r="G12" s="109">
        <f t="shared" si="0"/>
        <v>1152</v>
      </c>
    </row>
    <row r="13" spans="1:7" s="8" customFormat="1" ht="93.75" x14ac:dyDescent="0.3">
      <c r="A13" s="110">
        <v>10</v>
      </c>
      <c r="B13" s="14" t="s">
        <v>15</v>
      </c>
      <c r="C13" s="25">
        <v>290</v>
      </c>
      <c r="D13" s="43" t="s">
        <v>54</v>
      </c>
      <c r="E13" s="111">
        <v>222</v>
      </c>
      <c r="F13" s="9" t="s">
        <v>38</v>
      </c>
      <c r="G13" s="109">
        <f t="shared" si="0"/>
        <v>64380</v>
      </c>
    </row>
    <row r="14" spans="1:7" s="8" customFormat="1" ht="156.75" customHeight="1" x14ac:dyDescent="0.3">
      <c r="A14" s="110">
        <v>11</v>
      </c>
      <c r="B14" s="14" t="s">
        <v>16</v>
      </c>
      <c r="C14" s="39">
        <v>20</v>
      </c>
      <c r="D14" s="29" t="s">
        <v>54</v>
      </c>
      <c r="E14" s="111">
        <v>341</v>
      </c>
      <c r="F14" s="9" t="s">
        <v>38</v>
      </c>
      <c r="G14" s="109">
        <f t="shared" si="0"/>
        <v>6820</v>
      </c>
    </row>
    <row r="15" spans="1:7" s="8" customFormat="1" ht="93" customHeight="1" x14ac:dyDescent="0.3">
      <c r="A15" s="110">
        <v>12</v>
      </c>
      <c r="B15" s="14" t="s">
        <v>17</v>
      </c>
      <c r="C15" s="25">
        <v>111</v>
      </c>
      <c r="D15" s="43" t="s">
        <v>54</v>
      </c>
      <c r="E15" s="111">
        <v>524</v>
      </c>
      <c r="F15" s="9" t="s">
        <v>38</v>
      </c>
      <c r="G15" s="109">
        <f t="shared" si="0"/>
        <v>58164</v>
      </c>
    </row>
    <row r="16" spans="1:7" s="8" customFormat="1" ht="59.25" customHeight="1" x14ac:dyDescent="0.3">
      <c r="A16" s="110">
        <v>13</v>
      </c>
      <c r="B16" s="14" t="s">
        <v>18</v>
      </c>
      <c r="C16" s="25">
        <v>16</v>
      </c>
      <c r="D16" s="43" t="s">
        <v>53</v>
      </c>
      <c r="E16" s="111">
        <v>3185</v>
      </c>
      <c r="F16" s="9" t="s">
        <v>37</v>
      </c>
      <c r="G16" s="109">
        <f t="shared" si="0"/>
        <v>50960</v>
      </c>
    </row>
    <row r="17" spans="1:9" s="8" customFormat="1" ht="95.25" customHeight="1" x14ac:dyDescent="0.3">
      <c r="A17" s="110">
        <v>14</v>
      </c>
      <c r="B17" s="14" t="s">
        <v>19</v>
      </c>
      <c r="C17" s="25">
        <v>90</v>
      </c>
      <c r="D17" s="43" t="s">
        <v>53</v>
      </c>
      <c r="E17" s="111">
        <v>70</v>
      </c>
      <c r="F17" s="9" t="s">
        <v>37</v>
      </c>
      <c r="G17" s="109">
        <f t="shared" si="0"/>
        <v>6300</v>
      </c>
    </row>
    <row r="18" spans="1:9" s="8" customFormat="1" ht="93" customHeight="1" x14ac:dyDescent="0.3">
      <c r="A18" s="110">
        <v>15</v>
      </c>
      <c r="B18" s="14" t="s">
        <v>59</v>
      </c>
      <c r="C18" s="9">
        <v>3</v>
      </c>
      <c r="D18" s="9" t="s">
        <v>53</v>
      </c>
      <c r="E18" s="9">
        <v>1590</v>
      </c>
      <c r="F18" s="109" t="s">
        <v>37</v>
      </c>
      <c r="G18" s="109">
        <f t="shared" si="0"/>
        <v>4770</v>
      </c>
    </row>
    <row r="19" spans="1:9" s="8" customFormat="1" ht="93.75" x14ac:dyDescent="0.3">
      <c r="A19" s="110">
        <v>16</v>
      </c>
      <c r="B19" s="14" t="s">
        <v>35</v>
      </c>
      <c r="C19" s="25">
        <v>100</v>
      </c>
      <c r="D19" s="43" t="s">
        <v>54</v>
      </c>
      <c r="E19" s="111">
        <v>252</v>
      </c>
      <c r="F19" s="9" t="s">
        <v>38</v>
      </c>
      <c r="G19" s="109">
        <f t="shared" si="0"/>
        <v>25200</v>
      </c>
    </row>
    <row r="20" spans="1:9" s="8" customFormat="1" ht="18.75" x14ac:dyDescent="0.3">
      <c r="A20" s="132">
        <v>17</v>
      </c>
      <c r="B20" s="133" t="s">
        <v>20</v>
      </c>
      <c r="C20" s="138">
        <v>16</v>
      </c>
      <c r="D20" s="138" t="s">
        <v>53</v>
      </c>
      <c r="E20" s="138">
        <v>800</v>
      </c>
      <c r="F20" s="138" t="s">
        <v>37</v>
      </c>
      <c r="G20" s="139">
        <f t="shared" si="0"/>
        <v>12800</v>
      </c>
      <c r="I20" s="19"/>
    </row>
    <row r="21" spans="1:9" s="8" customFormat="1" ht="18.75" hidden="1" customHeight="1" x14ac:dyDescent="0.3">
      <c r="A21" s="132"/>
      <c r="B21" s="133"/>
      <c r="C21" s="138"/>
      <c r="D21" s="138"/>
      <c r="E21" s="138"/>
      <c r="F21" s="138"/>
      <c r="G21" s="139"/>
    </row>
    <row r="22" spans="1:9" s="8" customFormat="1" ht="19.5" thickBot="1" x14ac:dyDescent="0.35">
      <c r="A22" s="132"/>
      <c r="B22" s="133"/>
      <c r="C22" s="130" t="s">
        <v>94</v>
      </c>
      <c r="D22" s="130"/>
      <c r="E22" s="130"/>
      <c r="F22" s="130"/>
      <c r="G22" s="117">
        <f>SUM(G4:G21)</f>
        <v>466920</v>
      </c>
    </row>
    <row r="23" spans="1:9" s="8" customFormat="1" ht="18.75" x14ac:dyDescent="0.3">
      <c r="A23" s="44"/>
      <c r="B23" s="45"/>
      <c r="C23" s="131"/>
      <c r="D23" s="131"/>
      <c r="E23" s="131"/>
      <c r="F23" s="131"/>
      <c r="G23" s="47"/>
    </row>
    <row r="24" spans="1:9" s="8" customFormat="1" ht="18.75" x14ac:dyDescent="0.3">
      <c r="A24" s="44"/>
      <c r="B24" s="45"/>
      <c r="C24" s="131"/>
      <c r="D24" s="131"/>
      <c r="E24" s="131"/>
      <c r="F24" s="131"/>
      <c r="G24" s="47"/>
    </row>
    <row r="25" spans="1:9" s="8" customFormat="1" ht="18.75" x14ac:dyDescent="0.3">
      <c r="A25" s="44"/>
      <c r="B25" s="45"/>
      <c r="C25" s="75"/>
      <c r="D25" s="75"/>
      <c r="E25" s="75"/>
      <c r="F25" s="75"/>
      <c r="G25" s="47"/>
    </row>
    <row r="26" spans="1:9" s="8" customFormat="1" ht="18.75" x14ac:dyDescent="0.3">
      <c r="A26" s="44"/>
      <c r="B26" s="45"/>
      <c r="C26" s="75"/>
      <c r="D26" s="75"/>
      <c r="E26" s="75"/>
      <c r="F26" s="75"/>
      <c r="G26" s="47"/>
    </row>
    <row r="27" spans="1:9" s="8" customFormat="1" ht="18.75" x14ac:dyDescent="0.3">
      <c r="A27" s="44"/>
      <c r="B27" s="45"/>
      <c r="C27" s="75"/>
      <c r="D27" s="75"/>
      <c r="E27" s="75"/>
      <c r="F27" s="75"/>
      <c r="G27" s="47"/>
    </row>
    <row r="28" spans="1:9" s="8" customFormat="1" ht="18.75" x14ac:dyDescent="0.3">
      <c r="A28" s="44"/>
      <c r="B28" s="45"/>
      <c r="C28" s="46"/>
      <c r="D28" s="46"/>
      <c r="E28" s="46"/>
      <c r="F28" s="46"/>
      <c r="G28" s="47"/>
    </row>
    <row r="29" spans="1:9" s="8" customFormat="1" ht="18.75" x14ac:dyDescent="0.3">
      <c r="A29" s="10" t="s">
        <v>42</v>
      </c>
      <c r="B29" s="11" t="s">
        <v>21</v>
      </c>
      <c r="C29" s="26"/>
      <c r="D29" s="38"/>
      <c r="E29" s="33"/>
      <c r="F29" s="12"/>
      <c r="G29" s="3"/>
    </row>
    <row r="30" spans="1:9" s="8" customFormat="1" ht="37.5" x14ac:dyDescent="0.3">
      <c r="A30" s="110">
        <v>1</v>
      </c>
      <c r="B30" s="14" t="s">
        <v>22</v>
      </c>
      <c r="C30" s="25">
        <v>100</v>
      </c>
      <c r="D30" s="43" t="s">
        <v>53</v>
      </c>
      <c r="E30" s="111">
        <v>497</v>
      </c>
      <c r="F30" s="9" t="s">
        <v>39</v>
      </c>
      <c r="G30" s="15">
        <f>C30*E30</f>
        <v>49700</v>
      </c>
    </row>
    <row r="31" spans="1:9" s="8" customFormat="1" ht="75" x14ac:dyDescent="0.3">
      <c r="A31" s="110">
        <v>2</v>
      </c>
      <c r="B31" s="14" t="s">
        <v>23</v>
      </c>
      <c r="C31" s="25">
        <v>4</v>
      </c>
      <c r="D31" s="43" t="s">
        <v>55</v>
      </c>
      <c r="E31" s="34">
        <v>1426.33</v>
      </c>
      <c r="F31" s="9" t="s">
        <v>40</v>
      </c>
      <c r="G31" s="109">
        <f t="shared" ref="G31:G34" si="1">C31*E31</f>
        <v>5705.32</v>
      </c>
    </row>
    <row r="32" spans="1:9" s="8" customFormat="1" ht="75" x14ac:dyDescent="0.3">
      <c r="A32" s="110">
        <v>3</v>
      </c>
      <c r="B32" s="14" t="s">
        <v>24</v>
      </c>
      <c r="C32" s="25">
        <v>16</v>
      </c>
      <c r="D32" s="43" t="s">
        <v>53</v>
      </c>
      <c r="E32" s="35">
        <v>124.3</v>
      </c>
      <c r="F32" s="9" t="s">
        <v>39</v>
      </c>
      <c r="G32" s="109">
        <f t="shared" si="1"/>
        <v>1988.8</v>
      </c>
    </row>
    <row r="33" spans="1:9" s="8" customFormat="1" ht="75" x14ac:dyDescent="0.3">
      <c r="A33" s="110">
        <v>4</v>
      </c>
      <c r="B33" s="14" t="s">
        <v>25</v>
      </c>
      <c r="C33" s="25">
        <v>40</v>
      </c>
      <c r="D33" s="43" t="s">
        <v>53</v>
      </c>
      <c r="E33" s="111">
        <v>497</v>
      </c>
      <c r="F33" s="9" t="s">
        <v>39</v>
      </c>
      <c r="G33" s="15">
        <f t="shared" si="1"/>
        <v>19880</v>
      </c>
    </row>
    <row r="34" spans="1:9" s="8" customFormat="1" ht="131.25" customHeight="1" x14ac:dyDescent="0.3">
      <c r="A34" s="132">
        <v>5</v>
      </c>
      <c r="B34" s="133" t="s">
        <v>26</v>
      </c>
      <c r="C34" s="48">
        <v>2</v>
      </c>
      <c r="D34" s="15" t="s">
        <v>53</v>
      </c>
      <c r="E34" s="35">
        <v>3610</v>
      </c>
      <c r="F34" s="9" t="s">
        <v>39</v>
      </c>
      <c r="G34" s="15">
        <f t="shared" si="1"/>
        <v>7220</v>
      </c>
    </row>
    <row r="35" spans="1:9" ht="18.75" x14ac:dyDescent="0.3">
      <c r="A35" s="132"/>
      <c r="B35" s="133"/>
      <c r="C35" s="134" t="s">
        <v>58</v>
      </c>
      <c r="D35" s="134"/>
      <c r="E35" s="134"/>
      <c r="F35" s="134"/>
      <c r="G35" s="49">
        <f>SUM(G30:G34)</f>
        <v>84494.12</v>
      </c>
      <c r="I35" s="19"/>
    </row>
    <row r="38" spans="1:9" ht="15.75" x14ac:dyDescent="0.25">
      <c r="A38" s="4"/>
      <c r="B38" s="5"/>
      <c r="C38" s="27"/>
      <c r="D38" s="30"/>
      <c r="E38" s="116"/>
      <c r="F38" s="6"/>
      <c r="G38" s="6"/>
    </row>
    <row r="39" spans="1:9" ht="15.75" x14ac:dyDescent="0.25">
      <c r="A39" s="124" t="s">
        <v>27</v>
      </c>
      <c r="B39" s="125"/>
      <c r="C39" s="125"/>
      <c r="D39" s="125"/>
      <c r="E39" s="125"/>
      <c r="F39" s="125"/>
      <c r="G39" s="125"/>
    </row>
    <row r="40" spans="1:9" ht="15.75" x14ac:dyDescent="0.25">
      <c r="A40" s="126" t="s">
        <v>28</v>
      </c>
      <c r="B40" s="126"/>
      <c r="C40" s="127">
        <v>466920</v>
      </c>
      <c r="D40" s="128"/>
      <c r="E40" s="107"/>
      <c r="F40" s="17"/>
      <c r="G40" s="17"/>
    </row>
    <row r="41" spans="1:9" ht="15.75" x14ac:dyDescent="0.25">
      <c r="A41" s="126" t="s">
        <v>29</v>
      </c>
      <c r="B41" s="126"/>
      <c r="C41" s="129">
        <v>84494</v>
      </c>
      <c r="D41" s="129"/>
      <c r="E41" s="107"/>
      <c r="F41" s="17"/>
      <c r="G41" s="17"/>
    </row>
    <row r="42" spans="1:9" ht="15.75" x14ac:dyDescent="0.25">
      <c r="A42" s="108"/>
      <c r="B42" s="18" t="s">
        <v>41</v>
      </c>
      <c r="C42" s="129">
        <f>C40+C41</f>
        <v>551414</v>
      </c>
      <c r="D42" s="129"/>
      <c r="E42" s="107"/>
      <c r="F42" s="17"/>
      <c r="G42" s="17"/>
    </row>
    <row r="43" spans="1:9" ht="15.75" x14ac:dyDescent="0.25">
      <c r="A43" s="108"/>
      <c r="B43" s="18" t="s">
        <v>56</v>
      </c>
      <c r="C43" s="122">
        <v>550000</v>
      </c>
      <c r="D43" s="122"/>
      <c r="E43" s="107"/>
      <c r="F43" s="17"/>
      <c r="G43" s="17"/>
    </row>
    <row r="44" spans="1:9" ht="15.75" x14ac:dyDescent="0.25">
      <c r="A44" s="4"/>
      <c r="B44" s="5"/>
      <c r="C44" s="27"/>
      <c r="D44" s="30"/>
      <c r="E44" s="116"/>
      <c r="F44" s="6"/>
      <c r="G44" s="6"/>
    </row>
    <row r="45" spans="1:9" ht="15.75" x14ac:dyDescent="0.25">
      <c r="A45" s="4"/>
      <c r="B45" s="5"/>
      <c r="C45" s="27"/>
      <c r="D45" s="30"/>
      <c r="E45" s="116"/>
      <c r="F45" s="6"/>
      <c r="G45" s="6"/>
    </row>
    <row r="46" spans="1:9" ht="15.75" x14ac:dyDescent="0.25">
      <c r="A46" s="4"/>
      <c r="B46" s="5"/>
      <c r="C46" s="27"/>
      <c r="D46" s="30"/>
      <c r="E46" s="116"/>
      <c r="F46" s="6"/>
      <c r="G46" s="6"/>
    </row>
    <row r="47" spans="1:9" ht="15.75" x14ac:dyDescent="0.25">
      <c r="A47" s="4"/>
      <c r="B47" s="16" t="s">
        <v>30</v>
      </c>
      <c r="C47" s="123" t="s">
        <v>31</v>
      </c>
      <c r="D47" s="123"/>
      <c r="E47" s="123"/>
      <c r="F47" s="123"/>
      <c r="G47" s="123"/>
    </row>
    <row r="48" spans="1:9" ht="15.75" x14ac:dyDescent="0.25">
      <c r="A48" s="4"/>
      <c r="B48" s="16"/>
      <c r="C48" s="123" t="s">
        <v>32</v>
      </c>
      <c r="D48" s="123"/>
      <c r="E48" s="123"/>
      <c r="F48" s="123"/>
      <c r="G48" s="123"/>
    </row>
    <row r="49" spans="1:7" ht="15.75" x14ac:dyDescent="0.25">
      <c r="A49" s="4"/>
      <c r="B49" s="16"/>
      <c r="C49" s="123" t="s">
        <v>33</v>
      </c>
      <c r="D49" s="123"/>
      <c r="E49" s="123"/>
      <c r="F49" s="123"/>
      <c r="G49" s="123"/>
    </row>
    <row r="50" spans="1:7" ht="15.75" x14ac:dyDescent="0.25">
      <c r="A50" s="4"/>
      <c r="B50" s="5"/>
      <c r="C50" s="27"/>
      <c r="D50" s="30"/>
      <c r="E50" s="116"/>
      <c r="F50" s="6"/>
      <c r="G50" s="6"/>
    </row>
    <row r="51" spans="1:7" ht="15.75" x14ac:dyDescent="0.25">
      <c r="A51" s="4"/>
      <c r="B51" s="5"/>
      <c r="C51" s="27"/>
      <c r="D51" s="30"/>
      <c r="E51" s="116"/>
      <c r="F51" s="6"/>
      <c r="G51" s="6"/>
    </row>
  </sheetData>
  <mergeCells count="26">
    <mergeCell ref="A1:G1"/>
    <mergeCell ref="C2:D2"/>
    <mergeCell ref="C3:D3"/>
    <mergeCell ref="A20:A22"/>
    <mergeCell ref="B20:B22"/>
    <mergeCell ref="C20:C21"/>
    <mergeCell ref="D20:D21"/>
    <mergeCell ref="E20:E21"/>
    <mergeCell ref="F20:F21"/>
    <mergeCell ref="G20:G21"/>
    <mergeCell ref="C22:F22"/>
    <mergeCell ref="C23:F23"/>
    <mergeCell ref="C24:F24"/>
    <mergeCell ref="A34:A35"/>
    <mergeCell ref="B34:B35"/>
    <mergeCell ref="C35:F35"/>
    <mergeCell ref="C43:D43"/>
    <mergeCell ref="C47:G47"/>
    <mergeCell ref="C48:G48"/>
    <mergeCell ref="C49:G49"/>
    <mergeCell ref="A39:G39"/>
    <mergeCell ref="A40:B40"/>
    <mergeCell ref="C40:D40"/>
    <mergeCell ref="A41:B41"/>
    <mergeCell ref="C41:D41"/>
    <mergeCell ref="C42:D42"/>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tabSelected="1" view="pageLayout" zoomScale="130" zoomScaleNormal="100" zoomScalePageLayoutView="130" workbookViewId="0">
      <selection activeCell="B4" sqref="B4"/>
    </sheetView>
  </sheetViews>
  <sheetFormatPr defaultColWidth="25.42578125" defaultRowHeight="15" x14ac:dyDescent="0.25"/>
  <cols>
    <col min="1" max="1" width="6.28515625" style="115" bestFit="1" customWidth="1"/>
    <col min="2" max="2" width="47.7109375" style="2" customWidth="1"/>
    <col min="3" max="3" width="5.28515625" style="28" customWidth="1"/>
    <col min="4" max="4" width="6" style="31" bestFit="1" customWidth="1"/>
    <col min="5" max="5" width="10.5703125" style="37" bestFit="1" customWidth="1"/>
    <col min="6" max="6" width="8.85546875" style="1" bestFit="1" customWidth="1"/>
    <col min="7" max="7" width="11.85546875" style="1" bestFit="1" customWidth="1"/>
  </cols>
  <sheetData>
    <row r="1" spans="1:7" ht="61.5" customHeight="1" x14ac:dyDescent="0.25">
      <c r="A1" s="135" t="s">
        <v>104</v>
      </c>
      <c r="B1" s="135"/>
      <c r="C1" s="135"/>
      <c r="D1" s="135"/>
      <c r="E1" s="135"/>
      <c r="F1" s="135"/>
      <c r="G1" s="135"/>
    </row>
    <row r="2" spans="1:7" ht="15.75" x14ac:dyDescent="0.25">
      <c r="A2" s="20" t="s">
        <v>0</v>
      </c>
      <c r="B2" s="21" t="s">
        <v>1</v>
      </c>
      <c r="C2" s="136" t="s">
        <v>2</v>
      </c>
      <c r="D2" s="136"/>
      <c r="E2" s="113" t="s">
        <v>3</v>
      </c>
      <c r="F2" s="113" t="s">
        <v>4</v>
      </c>
      <c r="G2" s="113" t="s">
        <v>5</v>
      </c>
    </row>
    <row r="3" spans="1:7" s="8" customFormat="1" ht="18.75" x14ac:dyDescent="0.3">
      <c r="A3" s="13" t="s">
        <v>43</v>
      </c>
      <c r="B3" s="13" t="s">
        <v>6</v>
      </c>
      <c r="C3" s="137"/>
      <c r="D3" s="137"/>
      <c r="E3" s="114"/>
      <c r="F3" s="13"/>
      <c r="G3" s="13"/>
    </row>
    <row r="4" spans="1:7" s="8" customFormat="1" ht="93.75" x14ac:dyDescent="0.3">
      <c r="A4" s="110">
        <v>1</v>
      </c>
      <c r="B4" s="112" t="s">
        <v>34</v>
      </c>
      <c r="C4" s="41">
        <v>135</v>
      </c>
      <c r="D4" s="42" t="s">
        <v>53</v>
      </c>
      <c r="E4" s="111">
        <v>1130</v>
      </c>
      <c r="F4" s="9" t="s">
        <v>36</v>
      </c>
      <c r="G4" s="109">
        <f>C4*E4</f>
        <v>152550</v>
      </c>
    </row>
    <row r="5" spans="1:7" s="8" customFormat="1" ht="75" x14ac:dyDescent="0.3">
      <c r="A5" s="110">
        <v>2</v>
      </c>
      <c r="B5" s="14" t="s">
        <v>7</v>
      </c>
      <c r="C5" s="25">
        <v>21</v>
      </c>
      <c r="D5" s="43" t="s">
        <v>53</v>
      </c>
      <c r="E5" s="111">
        <v>985</v>
      </c>
      <c r="F5" s="9" t="s">
        <v>36</v>
      </c>
      <c r="G5" s="109">
        <f t="shared" ref="G5:G20" si="0">C5*E5</f>
        <v>20685</v>
      </c>
    </row>
    <row r="6" spans="1:7" s="8" customFormat="1" ht="56.25" x14ac:dyDescent="0.3">
      <c r="A6" s="110">
        <v>3</v>
      </c>
      <c r="B6" s="14" t="s">
        <v>8</v>
      </c>
      <c r="C6" s="25">
        <v>26</v>
      </c>
      <c r="D6" s="43" t="s">
        <v>53</v>
      </c>
      <c r="E6" s="111">
        <v>916</v>
      </c>
      <c r="F6" s="9" t="s">
        <v>37</v>
      </c>
      <c r="G6" s="109">
        <f t="shared" si="0"/>
        <v>23816</v>
      </c>
    </row>
    <row r="7" spans="1:7" s="8" customFormat="1" ht="75" x14ac:dyDescent="0.3">
      <c r="A7" s="110">
        <v>4</v>
      </c>
      <c r="B7" s="14" t="s">
        <v>9</v>
      </c>
      <c r="C7" s="25">
        <v>4</v>
      </c>
      <c r="D7" s="43" t="s">
        <v>53</v>
      </c>
      <c r="E7" s="111">
        <v>2456</v>
      </c>
      <c r="F7" s="9" t="s">
        <v>37</v>
      </c>
      <c r="G7" s="109">
        <f t="shared" si="0"/>
        <v>9824</v>
      </c>
    </row>
    <row r="8" spans="1:7" s="8" customFormat="1" ht="75" x14ac:dyDescent="0.3">
      <c r="A8" s="110">
        <v>5</v>
      </c>
      <c r="B8" s="14" t="s">
        <v>10</v>
      </c>
      <c r="C8" s="25">
        <v>2</v>
      </c>
      <c r="D8" s="43" t="s">
        <v>53</v>
      </c>
      <c r="E8" s="111">
        <v>9261</v>
      </c>
      <c r="F8" s="9" t="s">
        <v>37</v>
      </c>
      <c r="G8" s="109">
        <f t="shared" si="0"/>
        <v>18522</v>
      </c>
    </row>
    <row r="9" spans="1:7" s="8" customFormat="1" ht="37.5" x14ac:dyDescent="0.3">
      <c r="A9" s="110">
        <v>6</v>
      </c>
      <c r="B9" s="14" t="s">
        <v>11</v>
      </c>
      <c r="C9" s="39">
        <v>135</v>
      </c>
      <c r="D9" s="29" t="s">
        <v>53</v>
      </c>
      <c r="E9" s="111">
        <v>54</v>
      </c>
      <c r="F9" s="9" t="s">
        <v>37</v>
      </c>
      <c r="G9" s="109">
        <f t="shared" si="0"/>
        <v>7290</v>
      </c>
    </row>
    <row r="10" spans="1:7" s="8" customFormat="1" ht="56.25" x14ac:dyDescent="0.3">
      <c r="A10" s="110">
        <v>7</v>
      </c>
      <c r="B10" s="14" t="s">
        <v>12</v>
      </c>
      <c r="C10" s="40">
        <v>21</v>
      </c>
      <c r="D10" s="32" t="s">
        <v>53</v>
      </c>
      <c r="E10" s="111">
        <v>83</v>
      </c>
      <c r="F10" s="9" t="s">
        <v>37</v>
      </c>
      <c r="G10" s="109">
        <f t="shared" si="0"/>
        <v>1743</v>
      </c>
    </row>
    <row r="11" spans="1:7" s="8" customFormat="1" ht="56.25" x14ac:dyDescent="0.3">
      <c r="A11" s="110">
        <v>8</v>
      </c>
      <c r="B11" s="14" t="s">
        <v>13</v>
      </c>
      <c r="C11" s="25">
        <v>12</v>
      </c>
      <c r="D11" s="43" t="s">
        <v>53</v>
      </c>
      <c r="E11" s="111">
        <v>162</v>
      </c>
      <c r="F11" s="9" t="s">
        <v>37</v>
      </c>
      <c r="G11" s="109">
        <f t="shared" si="0"/>
        <v>1944</v>
      </c>
    </row>
    <row r="12" spans="1:7" s="8" customFormat="1" ht="37.5" x14ac:dyDescent="0.3">
      <c r="A12" s="110">
        <v>9</v>
      </c>
      <c r="B12" s="14" t="s">
        <v>14</v>
      </c>
      <c r="C12" s="25">
        <v>16</v>
      </c>
      <c r="D12" s="43" t="s">
        <v>53</v>
      </c>
      <c r="E12" s="111">
        <v>72</v>
      </c>
      <c r="F12" s="9" t="s">
        <v>37</v>
      </c>
      <c r="G12" s="109">
        <f t="shared" si="0"/>
        <v>1152</v>
      </c>
    </row>
    <row r="13" spans="1:7" s="8" customFormat="1" ht="93.75" x14ac:dyDescent="0.3">
      <c r="A13" s="110">
        <v>10</v>
      </c>
      <c r="B13" s="14" t="s">
        <v>15</v>
      </c>
      <c r="C13" s="25">
        <v>100</v>
      </c>
      <c r="D13" s="43" t="s">
        <v>54</v>
      </c>
      <c r="E13" s="111">
        <v>222</v>
      </c>
      <c r="F13" s="9" t="s">
        <v>38</v>
      </c>
      <c r="G13" s="109">
        <f t="shared" si="0"/>
        <v>22200</v>
      </c>
    </row>
    <row r="14" spans="1:7" s="8" customFormat="1" ht="156.75" customHeight="1" x14ac:dyDescent="0.3">
      <c r="A14" s="110">
        <v>11</v>
      </c>
      <c r="B14" s="14" t="s">
        <v>16</v>
      </c>
      <c r="C14" s="39">
        <v>20</v>
      </c>
      <c r="D14" s="29" t="s">
        <v>54</v>
      </c>
      <c r="E14" s="111">
        <v>341</v>
      </c>
      <c r="F14" s="9" t="s">
        <v>38</v>
      </c>
      <c r="G14" s="109">
        <f t="shared" si="0"/>
        <v>6820</v>
      </c>
    </row>
    <row r="15" spans="1:7" s="8" customFormat="1" ht="93" customHeight="1" x14ac:dyDescent="0.3">
      <c r="A15" s="110">
        <v>12</v>
      </c>
      <c r="B15" s="14" t="s">
        <v>17</v>
      </c>
      <c r="C15" s="25">
        <v>111</v>
      </c>
      <c r="D15" s="43" t="s">
        <v>54</v>
      </c>
      <c r="E15" s="111">
        <v>524</v>
      </c>
      <c r="F15" s="9" t="s">
        <v>38</v>
      </c>
      <c r="G15" s="109">
        <f t="shared" si="0"/>
        <v>58164</v>
      </c>
    </row>
    <row r="16" spans="1:7" s="8" customFormat="1" ht="59.25" customHeight="1" x14ac:dyDescent="0.3">
      <c r="A16" s="110">
        <v>13</v>
      </c>
      <c r="B16" s="14" t="s">
        <v>18</v>
      </c>
      <c r="C16" s="25">
        <v>16</v>
      </c>
      <c r="D16" s="43" t="s">
        <v>53</v>
      </c>
      <c r="E16" s="111">
        <v>3185</v>
      </c>
      <c r="F16" s="9" t="s">
        <v>37</v>
      </c>
      <c r="G16" s="109">
        <f t="shared" si="0"/>
        <v>50960</v>
      </c>
    </row>
    <row r="17" spans="1:9" s="8" customFormat="1" ht="95.25" customHeight="1" x14ac:dyDescent="0.3">
      <c r="A17" s="110">
        <v>14</v>
      </c>
      <c r="B17" s="14" t="s">
        <v>19</v>
      </c>
      <c r="C17" s="25">
        <v>90</v>
      </c>
      <c r="D17" s="43" t="s">
        <v>53</v>
      </c>
      <c r="E17" s="111">
        <v>70</v>
      </c>
      <c r="F17" s="9" t="s">
        <v>37</v>
      </c>
      <c r="G17" s="109">
        <f t="shared" si="0"/>
        <v>6300</v>
      </c>
    </row>
    <row r="18" spans="1:9" s="8" customFormat="1" ht="93" customHeight="1" x14ac:dyDescent="0.3">
      <c r="A18" s="110">
        <v>15</v>
      </c>
      <c r="B18" s="14" t="s">
        <v>59</v>
      </c>
      <c r="C18" s="9">
        <v>3</v>
      </c>
      <c r="D18" s="9" t="s">
        <v>53</v>
      </c>
      <c r="E18" s="9">
        <v>1590</v>
      </c>
      <c r="F18" s="109" t="s">
        <v>37</v>
      </c>
      <c r="G18" s="109">
        <f t="shared" si="0"/>
        <v>4770</v>
      </c>
    </row>
    <row r="19" spans="1:9" s="8" customFormat="1" ht="93.75" x14ac:dyDescent="0.3">
      <c r="A19" s="110">
        <v>16</v>
      </c>
      <c r="B19" s="14" t="s">
        <v>35</v>
      </c>
      <c r="C19" s="25">
        <v>50</v>
      </c>
      <c r="D19" s="43" t="s">
        <v>54</v>
      </c>
      <c r="E19" s="111">
        <v>252</v>
      </c>
      <c r="F19" s="9" t="s">
        <v>38</v>
      </c>
      <c r="G19" s="109">
        <f t="shared" si="0"/>
        <v>12600</v>
      </c>
    </row>
    <row r="20" spans="1:9" s="8" customFormat="1" ht="18.75" x14ac:dyDescent="0.3">
      <c r="A20" s="132">
        <v>17</v>
      </c>
      <c r="B20" s="133" t="s">
        <v>20</v>
      </c>
      <c r="C20" s="138">
        <v>16</v>
      </c>
      <c r="D20" s="138" t="s">
        <v>53</v>
      </c>
      <c r="E20" s="138">
        <v>800</v>
      </c>
      <c r="F20" s="138" t="s">
        <v>37</v>
      </c>
      <c r="G20" s="139">
        <f t="shared" si="0"/>
        <v>12800</v>
      </c>
      <c r="I20" s="19"/>
    </row>
    <row r="21" spans="1:9" s="8" customFormat="1" ht="18.75" hidden="1" customHeight="1" x14ac:dyDescent="0.3">
      <c r="A21" s="132"/>
      <c r="B21" s="133"/>
      <c r="C21" s="138"/>
      <c r="D21" s="138"/>
      <c r="E21" s="138"/>
      <c r="F21" s="138"/>
      <c r="G21" s="139"/>
    </row>
    <row r="22" spans="1:9" s="8" customFormat="1" ht="19.5" thickBot="1" x14ac:dyDescent="0.35">
      <c r="A22" s="132"/>
      <c r="B22" s="133"/>
      <c r="C22" s="130" t="s">
        <v>94</v>
      </c>
      <c r="D22" s="130"/>
      <c r="E22" s="130"/>
      <c r="F22" s="130"/>
      <c r="G22" s="117">
        <f>SUM(G4:G21)</f>
        <v>412140</v>
      </c>
    </row>
    <row r="23" spans="1:9" s="8" customFormat="1" ht="18.75" x14ac:dyDescent="0.3">
      <c r="A23" s="44"/>
      <c r="B23" s="45"/>
      <c r="C23" s="131"/>
      <c r="D23" s="131"/>
      <c r="E23" s="131"/>
      <c r="F23" s="131"/>
      <c r="G23" s="47"/>
    </row>
    <row r="24" spans="1:9" s="8" customFormat="1" ht="18.75" x14ac:dyDescent="0.3">
      <c r="A24" s="44"/>
      <c r="B24" s="45"/>
      <c r="C24" s="131"/>
      <c r="D24" s="131"/>
      <c r="E24" s="131"/>
      <c r="F24" s="131"/>
      <c r="G24" s="47"/>
    </row>
    <row r="25" spans="1:9" s="8" customFormat="1" ht="18.75" x14ac:dyDescent="0.3">
      <c r="A25" s="44"/>
      <c r="B25" s="45"/>
      <c r="C25" s="75"/>
      <c r="D25" s="75"/>
      <c r="E25" s="75"/>
      <c r="F25" s="75"/>
      <c r="G25" s="47"/>
    </row>
    <row r="26" spans="1:9" s="8" customFormat="1" ht="18.75" x14ac:dyDescent="0.3">
      <c r="A26" s="44"/>
      <c r="B26" s="45"/>
      <c r="C26" s="75"/>
      <c r="D26" s="75"/>
      <c r="E26" s="75"/>
      <c r="F26" s="75"/>
      <c r="G26" s="47"/>
    </row>
    <row r="27" spans="1:9" s="8" customFormat="1" ht="18.75" x14ac:dyDescent="0.3">
      <c r="A27" s="44"/>
      <c r="B27" s="45"/>
      <c r="C27" s="75"/>
      <c r="D27" s="75"/>
      <c r="E27" s="75"/>
      <c r="F27" s="75"/>
      <c r="G27" s="47"/>
    </row>
    <row r="28" spans="1:9" s="8" customFormat="1" ht="18.75" x14ac:dyDescent="0.3">
      <c r="A28" s="44"/>
      <c r="B28" s="45"/>
      <c r="C28" s="46"/>
      <c r="D28" s="46"/>
      <c r="E28" s="46"/>
      <c r="F28" s="46"/>
      <c r="G28" s="47"/>
    </row>
    <row r="29" spans="1:9" s="8" customFormat="1" ht="18.75" x14ac:dyDescent="0.3">
      <c r="A29" s="10" t="s">
        <v>42</v>
      </c>
      <c r="B29" s="11" t="s">
        <v>21</v>
      </c>
      <c r="C29" s="26"/>
      <c r="D29" s="38"/>
      <c r="E29" s="33"/>
      <c r="F29" s="12"/>
      <c r="G29" s="3"/>
    </row>
    <row r="30" spans="1:9" s="8" customFormat="1" ht="37.5" x14ac:dyDescent="0.3">
      <c r="A30" s="110">
        <v>1</v>
      </c>
      <c r="B30" s="14" t="s">
        <v>22</v>
      </c>
      <c r="C30" s="25">
        <v>100</v>
      </c>
      <c r="D30" s="43" t="s">
        <v>53</v>
      </c>
      <c r="E30" s="111">
        <v>497</v>
      </c>
      <c r="F30" s="9" t="s">
        <v>39</v>
      </c>
      <c r="G30" s="15">
        <f>C30*E30</f>
        <v>49700</v>
      </c>
    </row>
    <row r="31" spans="1:9" s="8" customFormat="1" ht="75" x14ac:dyDescent="0.3">
      <c r="A31" s="110">
        <v>2</v>
      </c>
      <c r="B31" s="14" t="s">
        <v>23</v>
      </c>
      <c r="C31" s="25">
        <v>4</v>
      </c>
      <c r="D31" s="43" t="s">
        <v>55</v>
      </c>
      <c r="E31" s="34">
        <v>1426.33</v>
      </c>
      <c r="F31" s="9" t="s">
        <v>40</v>
      </c>
      <c r="G31" s="109">
        <f t="shared" ref="G31:G34" si="1">C31*E31</f>
        <v>5705.32</v>
      </c>
    </row>
    <row r="32" spans="1:9" s="8" customFormat="1" ht="75" x14ac:dyDescent="0.3">
      <c r="A32" s="110">
        <v>3</v>
      </c>
      <c r="B32" s="14" t="s">
        <v>24</v>
      </c>
      <c r="C32" s="25">
        <v>16</v>
      </c>
      <c r="D32" s="43" t="s">
        <v>53</v>
      </c>
      <c r="E32" s="35">
        <v>124.3</v>
      </c>
      <c r="F32" s="9" t="s">
        <v>39</v>
      </c>
      <c r="G32" s="109">
        <f t="shared" si="1"/>
        <v>1988.8</v>
      </c>
    </row>
    <row r="33" spans="1:9" s="8" customFormat="1" ht="75" x14ac:dyDescent="0.3">
      <c r="A33" s="110">
        <v>4</v>
      </c>
      <c r="B33" s="14" t="s">
        <v>25</v>
      </c>
      <c r="C33" s="25">
        <v>40</v>
      </c>
      <c r="D33" s="43" t="s">
        <v>53</v>
      </c>
      <c r="E33" s="111">
        <v>497</v>
      </c>
      <c r="F33" s="9" t="s">
        <v>39</v>
      </c>
      <c r="G33" s="15">
        <f t="shared" si="1"/>
        <v>19880</v>
      </c>
    </row>
    <row r="34" spans="1:9" s="8" customFormat="1" ht="131.25" customHeight="1" x14ac:dyDescent="0.3">
      <c r="A34" s="132">
        <v>5</v>
      </c>
      <c r="B34" s="133" t="s">
        <v>26</v>
      </c>
      <c r="C34" s="48">
        <v>3</v>
      </c>
      <c r="D34" s="15" t="s">
        <v>53</v>
      </c>
      <c r="E34" s="35">
        <v>3610</v>
      </c>
      <c r="F34" s="9" t="s">
        <v>39</v>
      </c>
      <c r="G34" s="15">
        <f t="shared" si="1"/>
        <v>10830</v>
      </c>
    </row>
    <row r="35" spans="1:9" ht="18.75" x14ac:dyDescent="0.3">
      <c r="A35" s="132"/>
      <c r="B35" s="133"/>
      <c r="C35" s="134" t="s">
        <v>58</v>
      </c>
      <c r="D35" s="134"/>
      <c r="E35" s="134"/>
      <c r="F35" s="134"/>
      <c r="G35" s="49">
        <f>SUM(G30:G34)</f>
        <v>88104.12</v>
      </c>
      <c r="I35" s="19"/>
    </row>
    <row r="37" spans="1:9" ht="15.75" x14ac:dyDescent="0.25">
      <c r="A37" s="124" t="s">
        <v>27</v>
      </c>
      <c r="B37" s="125"/>
      <c r="C37" s="125"/>
      <c r="D37" s="125"/>
      <c r="E37" s="125"/>
      <c r="F37" s="125"/>
      <c r="G37" s="125"/>
    </row>
    <row r="38" spans="1:9" ht="15.75" x14ac:dyDescent="0.25">
      <c r="A38" s="126" t="s">
        <v>28</v>
      </c>
      <c r="B38" s="126"/>
      <c r="C38" s="127">
        <v>412140</v>
      </c>
      <c r="D38" s="128"/>
      <c r="E38" s="107"/>
      <c r="F38" s="17"/>
      <c r="G38" s="17"/>
    </row>
    <row r="39" spans="1:9" ht="15.75" x14ac:dyDescent="0.25">
      <c r="A39" s="126" t="s">
        <v>29</v>
      </c>
      <c r="B39" s="126"/>
      <c r="C39" s="129">
        <v>88104</v>
      </c>
      <c r="D39" s="129"/>
      <c r="E39" s="107"/>
      <c r="F39" s="17"/>
      <c r="G39" s="17"/>
    </row>
    <row r="40" spans="1:9" ht="15.75" x14ac:dyDescent="0.25">
      <c r="A40" s="108"/>
      <c r="B40" s="18" t="s">
        <v>41</v>
      </c>
      <c r="C40" s="129">
        <f>C38+C39</f>
        <v>500244</v>
      </c>
      <c r="D40" s="129"/>
      <c r="E40" s="107"/>
      <c r="F40" s="17"/>
      <c r="G40" s="17"/>
    </row>
    <row r="41" spans="1:9" ht="15.75" x14ac:dyDescent="0.25">
      <c r="A41" s="108"/>
      <c r="B41" s="18" t="s">
        <v>56</v>
      </c>
      <c r="C41" s="122">
        <v>500000</v>
      </c>
      <c r="D41" s="122"/>
      <c r="E41" s="107"/>
      <c r="F41" s="17"/>
      <c r="G41" s="17"/>
    </row>
    <row r="42" spans="1:9" ht="15.75" x14ac:dyDescent="0.25">
      <c r="A42" s="4"/>
      <c r="B42" s="5"/>
      <c r="C42" s="27"/>
      <c r="D42" s="30"/>
      <c r="E42" s="116"/>
      <c r="F42" s="6"/>
      <c r="G42" s="6"/>
    </row>
    <row r="43" spans="1:9" ht="15.75" x14ac:dyDescent="0.25">
      <c r="A43" s="108"/>
      <c r="B43" s="141" t="s">
        <v>95</v>
      </c>
      <c r="C43" s="141"/>
      <c r="D43" s="141"/>
      <c r="E43" s="141"/>
      <c r="F43" s="141"/>
      <c r="G43" s="141"/>
    </row>
    <row r="44" spans="1:9" ht="15.75" x14ac:dyDescent="0.25">
      <c r="A44" s="108"/>
      <c r="B44" s="18"/>
      <c r="C44" s="142" t="s">
        <v>96</v>
      </c>
      <c r="D44" s="142"/>
      <c r="E44" s="142"/>
      <c r="F44" s="142"/>
      <c r="G44" s="142"/>
    </row>
    <row r="45" spans="1:9" ht="15.75" customHeight="1" x14ac:dyDescent="0.25">
      <c r="A45" s="4"/>
      <c r="B45" s="118" t="s">
        <v>97</v>
      </c>
      <c r="C45" s="119"/>
      <c r="D45" s="119"/>
      <c r="E45" s="119"/>
      <c r="F45" s="119"/>
      <c r="G45" s="119"/>
    </row>
    <row r="46" spans="1:9" ht="15.75" x14ac:dyDescent="0.25">
      <c r="A46" s="4"/>
      <c r="B46" s="143"/>
      <c r="C46" s="143"/>
      <c r="D46" s="143"/>
      <c r="E46" s="143"/>
      <c r="F46" s="143"/>
      <c r="G46" s="143"/>
    </row>
    <row r="47" spans="1:9" ht="15.75" x14ac:dyDescent="0.25">
      <c r="A47" s="4"/>
      <c r="B47" s="120"/>
      <c r="C47" s="120"/>
      <c r="D47" s="120"/>
      <c r="E47" s="120"/>
      <c r="F47" s="120"/>
      <c r="G47" s="120"/>
    </row>
    <row r="48" spans="1:9" ht="15.75" x14ac:dyDescent="0.25">
      <c r="A48" s="4"/>
      <c r="B48" s="140" t="s">
        <v>98</v>
      </c>
      <c r="C48" s="140"/>
      <c r="D48" s="140"/>
      <c r="E48" s="140"/>
      <c r="F48" s="140"/>
      <c r="G48" s="140"/>
    </row>
    <row r="49" spans="1:7" ht="15" customHeight="1" x14ac:dyDescent="0.25">
      <c r="A49" s="4"/>
      <c r="B49" s="121" t="s">
        <v>99</v>
      </c>
      <c r="C49" s="120"/>
      <c r="D49" s="120"/>
      <c r="E49" s="120"/>
      <c r="F49" s="120"/>
      <c r="G49" s="120"/>
    </row>
    <row r="50" spans="1:7" ht="15" customHeight="1" x14ac:dyDescent="0.25">
      <c r="A50" s="4"/>
      <c r="B50" s="121"/>
      <c r="C50" s="120"/>
      <c r="D50" s="120"/>
      <c r="E50" s="120"/>
      <c r="F50" s="120"/>
      <c r="G50" s="120"/>
    </row>
    <row r="51" spans="1:7" ht="15.75" x14ac:dyDescent="0.25">
      <c r="A51" s="97"/>
      <c r="B51" s="16" t="s">
        <v>100</v>
      </c>
      <c r="C51" s="123" t="s">
        <v>101</v>
      </c>
      <c r="D51" s="123"/>
      <c r="E51" s="123"/>
      <c r="F51" s="123"/>
      <c r="G51" s="123"/>
    </row>
    <row r="52" spans="1:7" ht="15.75" x14ac:dyDescent="0.25">
      <c r="A52" s="97"/>
      <c r="B52" s="16"/>
      <c r="C52" s="123" t="s">
        <v>102</v>
      </c>
      <c r="D52" s="123"/>
      <c r="E52" s="123"/>
      <c r="F52" s="123"/>
      <c r="G52" s="123"/>
    </row>
    <row r="53" spans="1:7" ht="15.75" x14ac:dyDescent="0.25">
      <c r="A53" s="97"/>
      <c r="B53" s="16"/>
      <c r="C53" s="123" t="s">
        <v>33</v>
      </c>
      <c r="D53" s="123"/>
      <c r="E53" s="123"/>
      <c r="F53" s="123"/>
      <c r="G53" s="123"/>
    </row>
  </sheetData>
  <mergeCells count="30">
    <mergeCell ref="A1:G1"/>
    <mergeCell ref="C2:D2"/>
    <mergeCell ref="C3:D3"/>
    <mergeCell ref="A20:A22"/>
    <mergeCell ref="B20:B22"/>
    <mergeCell ref="C20:C21"/>
    <mergeCell ref="D20:D21"/>
    <mergeCell ref="E20:E21"/>
    <mergeCell ref="F20:F21"/>
    <mergeCell ref="G20:G21"/>
    <mergeCell ref="C40:D40"/>
    <mergeCell ref="C22:F22"/>
    <mergeCell ref="C23:F23"/>
    <mergeCell ref="C24:F24"/>
    <mergeCell ref="A34:A35"/>
    <mergeCell ref="B34:B35"/>
    <mergeCell ref="C35:F35"/>
    <mergeCell ref="A37:G37"/>
    <mergeCell ref="A38:B38"/>
    <mergeCell ref="C38:D38"/>
    <mergeCell ref="A39:B39"/>
    <mergeCell ref="C39:D39"/>
    <mergeCell ref="B48:G48"/>
    <mergeCell ref="C51:G51"/>
    <mergeCell ref="C52:G52"/>
    <mergeCell ref="C53:G53"/>
    <mergeCell ref="C41:D41"/>
    <mergeCell ref="B43:G43"/>
    <mergeCell ref="C44:G44"/>
    <mergeCell ref="B46:G46"/>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B18" sqref="B18:J18"/>
    </sheetView>
  </sheetViews>
  <sheetFormatPr defaultRowHeight="15" x14ac:dyDescent="0.25"/>
  <cols>
    <col min="8" max="8" width="10.85546875" bestFit="1" customWidth="1"/>
  </cols>
  <sheetData>
    <row r="1" spans="1:10" ht="22.5" customHeight="1" x14ac:dyDescent="0.3">
      <c r="A1" s="144" t="s">
        <v>51</v>
      </c>
      <c r="B1" s="145"/>
      <c r="C1" s="145"/>
      <c r="D1" s="145"/>
      <c r="E1" s="145"/>
      <c r="F1" s="145"/>
      <c r="G1" s="145"/>
      <c r="H1" s="145"/>
      <c r="I1" s="145"/>
    </row>
    <row r="4" spans="1:10" ht="18.75" x14ac:dyDescent="0.3">
      <c r="A4" s="22" t="s">
        <v>44</v>
      </c>
      <c r="B4" s="22"/>
      <c r="C4" s="22"/>
      <c r="D4" s="22"/>
      <c r="E4" s="22"/>
      <c r="F4" s="22"/>
      <c r="G4" s="22"/>
      <c r="H4" s="22"/>
      <c r="I4" s="22"/>
    </row>
    <row r="5" spans="1:10" ht="18.75" x14ac:dyDescent="0.3">
      <c r="A5" s="22"/>
      <c r="B5" s="22"/>
      <c r="C5" s="22"/>
      <c r="D5" s="22"/>
      <c r="E5" s="22"/>
      <c r="F5" s="22"/>
      <c r="G5" s="22"/>
      <c r="H5" s="22"/>
      <c r="I5" s="22"/>
    </row>
    <row r="6" spans="1:10" ht="18.75" x14ac:dyDescent="0.3">
      <c r="A6" s="22" t="s">
        <v>45</v>
      </c>
      <c r="B6" s="22"/>
      <c r="C6" s="22"/>
      <c r="D6" s="22"/>
      <c r="E6" s="22"/>
      <c r="F6" s="22"/>
      <c r="G6" s="22"/>
      <c r="H6" s="22"/>
      <c r="I6" s="22"/>
    </row>
    <row r="7" spans="1:10" ht="18.75" x14ac:dyDescent="0.3">
      <c r="A7" s="22"/>
      <c r="B7" s="22"/>
      <c r="C7" s="22"/>
      <c r="D7" s="22"/>
      <c r="E7" s="22"/>
      <c r="F7" s="22"/>
      <c r="G7" s="22"/>
      <c r="H7" s="22"/>
      <c r="I7" s="22"/>
    </row>
    <row r="8" spans="1:10" ht="18.75" customHeight="1" x14ac:dyDescent="0.3">
      <c r="A8" s="22" t="s">
        <v>46</v>
      </c>
      <c r="B8" s="22"/>
      <c r="C8" s="22"/>
      <c r="D8" s="147" t="s">
        <v>103</v>
      </c>
      <c r="E8" s="147"/>
      <c r="F8" s="147"/>
      <c r="G8" s="147"/>
      <c r="H8" s="147"/>
      <c r="I8" s="147"/>
      <c r="J8" s="147"/>
    </row>
    <row r="9" spans="1:10" ht="18.75" x14ac:dyDescent="0.3">
      <c r="A9" s="22"/>
      <c r="B9" s="22"/>
      <c r="C9" s="22"/>
      <c r="D9" s="147"/>
      <c r="E9" s="147"/>
      <c r="F9" s="147"/>
      <c r="G9" s="147"/>
      <c r="H9" s="147"/>
      <c r="I9" s="147"/>
      <c r="J9" s="147"/>
    </row>
    <row r="10" spans="1:10" ht="18.75" x14ac:dyDescent="0.3">
      <c r="A10" s="22"/>
      <c r="B10" s="22"/>
      <c r="C10" s="22"/>
      <c r="D10" s="147"/>
      <c r="E10" s="147"/>
      <c r="F10" s="147"/>
      <c r="G10" s="147"/>
      <c r="H10" s="147"/>
      <c r="I10" s="147"/>
      <c r="J10" s="147"/>
    </row>
    <row r="11" spans="1:10" ht="18.75" x14ac:dyDescent="0.3">
      <c r="A11" s="22" t="s">
        <v>48</v>
      </c>
      <c r="B11" s="22"/>
      <c r="C11" s="22"/>
      <c r="D11" s="22"/>
      <c r="E11" s="22"/>
      <c r="F11" s="22"/>
      <c r="G11" s="22"/>
      <c r="H11" s="22"/>
      <c r="I11" s="22"/>
    </row>
    <row r="12" spans="1:10" ht="18.75" x14ac:dyDescent="0.3">
      <c r="A12" s="22"/>
      <c r="B12" s="22"/>
      <c r="C12" s="22"/>
      <c r="D12" s="22"/>
      <c r="E12" s="22"/>
      <c r="F12" s="22"/>
      <c r="G12" s="22"/>
      <c r="H12" s="22"/>
      <c r="I12" s="22"/>
    </row>
    <row r="13" spans="1:10" ht="18.75" x14ac:dyDescent="0.3">
      <c r="A13" s="22" t="s">
        <v>47</v>
      </c>
      <c r="B13" s="22"/>
      <c r="C13" s="22"/>
      <c r="D13" s="22"/>
      <c r="E13" s="22"/>
      <c r="F13" s="22"/>
      <c r="G13" s="22"/>
      <c r="H13" s="22"/>
      <c r="I13" s="22"/>
    </row>
    <row r="14" spans="1:10" ht="18.75" x14ac:dyDescent="0.3">
      <c r="A14" s="22"/>
      <c r="B14" s="22"/>
      <c r="C14" s="22"/>
      <c r="D14" s="22"/>
      <c r="E14" s="22"/>
      <c r="F14" s="22"/>
      <c r="G14" s="22"/>
      <c r="H14" s="22"/>
      <c r="I14" s="22"/>
    </row>
    <row r="15" spans="1:10" ht="18.75" x14ac:dyDescent="0.3">
      <c r="A15" s="22"/>
      <c r="B15" s="22"/>
      <c r="C15" s="22"/>
      <c r="D15" s="22"/>
      <c r="E15" s="22"/>
      <c r="F15" s="22"/>
      <c r="G15" s="22"/>
      <c r="H15" s="22"/>
      <c r="I15" s="22"/>
    </row>
    <row r="16" spans="1:10" ht="18.75" x14ac:dyDescent="0.3">
      <c r="A16" s="22"/>
      <c r="B16" s="22"/>
      <c r="C16" s="22"/>
      <c r="D16" s="22"/>
      <c r="E16" s="22"/>
      <c r="F16" s="22"/>
      <c r="G16" s="22"/>
      <c r="H16" s="22"/>
      <c r="I16" s="22"/>
    </row>
    <row r="17" spans="1:10" ht="18.75" x14ac:dyDescent="0.3">
      <c r="A17" s="22"/>
      <c r="B17" s="22"/>
      <c r="C17" s="22"/>
      <c r="D17" s="22"/>
      <c r="E17" s="22"/>
      <c r="F17" s="22"/>
      <c r="G17" s="22"/>
      <c r="H17" s="22"/>
      <c r="I17" s="22"/>
    </row>
    <row r="18" spans="1:10" s="7" customFormat="1" ht="15.75" x14ac:dyDescent="0.25">
      <c r="A18" s="23"/>
      <c r="B18" s="126" t="s">
        <v>49</v>
      </c>
      <c r="C18" s="126"/>
      <c r="D18" s="126"/>
      <c r="E18" s="126"/>
      <c r="F18" s="126"/>
      <c r="G18" s="126"/>
      <c r="H18" s="126"/>
      <c r="I18" s="126"/>
      <c r="J18" s="126"/>
    </row>
    <row r="19" spans="1:10" s="7" customFormat="1" ht="15.75" x14ac:dyDescent="0.25">
      <c r="A19" s="146" t="s">
        <v>50</v>
      </c>
      <c r="B19" s="146"/>
      <c r="C19" s="146"/>
      <c r="D19" s="146"/>
      <c r="E19" s="146"/>
      <c r="F19" s="146"/>
      <c r="G19" s="146"/>
      <c r="H19" s="146"/>
      <c r="I19" s="146"/>
      <c r="J19" s="146"/>
    </row>
    <row r="20" spans="1:10" s="7" customFormat="1" ht="15.75" x14ac:dyDescent="0.25">
      <c r="A20" s="24"/>
      <c r="B20" s="24"/>
      <c r="C20" s="24"/>
      <c r="D20" s="24"/>
      <c r="E20" s="24"/>
      <c r="F20" s="24"/>
      <c r="G20" s="24"/>
      <c r="H20" s="24"/>
      <c r="I20" s="24"/>
      <c r="J20" s="24"/>
    </row>
    <row r="21" spans="1:10" s="7" customFormat="1" ht="15.75" x14ac:dyDescent="0.25">
      <c r="A21" s="24"/>
      <c r="B21" s="24"/>
      <c r="C21" s="24"/>
      <c r="D21" s="24"/>
      <c r="E21" s="24"/>
      <c r="F21" s="24"/>
      <c r="G21" s="24"/>
      <c r="H21" s="24"/>
      <c r="I21" s="24"/>
      <c r="J21" s="24"/>
    </row>
    <row r="22" spans="1:10" ht="18.75" x14ac:dyDescent="0.3">
      <c r="A22" s="22"/>
      <c r="B22" s="22"/>
      <c r="C22" s="22"/>
      <c r="D22" s="22"/>
      <c r="E22" s="22"/>
      <c r="F22" s="22"/>
      <c r="G22" s="22"/>
      <c r="H22" s="22"/>
      <c r="I22" s="22"/>
    </row>
    <row r="23" spans="1:10" ht="18.75" x14ac:dyDescent="0.3">
      <c r="A23" s="22"/>
      <c r="B23" s="22"/>
      <c r="C23" s="22"/>
      <c r="D23" s="22"/>
      <c r="E23" s="22"/>
      <c r="F23" s="22"/>
      <c r="G23" s="22"/>
      <c r="H23" s="22"/>
      <c r="I23" s="22"/>
    </row>
    <row r="24" spans="1:10" ht="18.75" x14ac:dyDescent="0.3">
      <c r="A24" s="22"/>
      <c r="B24" s="22"/>
      <c r="C24" s="22"/>
      <c r="D24" s="22"/>
      <c r="E24" s="22"/>
      <c r="F24" s="22" t="s">
        <v>57</v>
      </c>
      <c r="G24" s="22"/>
      <c r="H24" s="92">
        <v>550000</v>
      </c>
      <c r="I24" s="22"/>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view="pageLayout" topLeftCell="B7" zoomScale="115" zoomScaleNormal="100" zoomScalePageLayoutView="115" workbookViewId="0">
      <selection activeCell="M58" sqref="M58"/>
    </sheetView>
  </sheetViews>
  <sheetFormatPr defaultRowHeight="15.75" x14ac:dyDescent="0.25"/>
  <cols>
    <col min="1" max="1" width="6.28515625" style="7" bestFit="1" customWidth="1"/>
    <col min="2" max="2" width="36.28515625" style="7" bestFit="1" customWidth="1"/>
    <col min="3" max="3" width="8" style="64" bestFit="1" customWidth="1"/>
    <col min="4" max="4" width="5" style="71" bestFit="1" customWidth="1"/>
    <col min="5" max="5" width="10.5703125" style="36" bestFit="1" customWidth="1"/>
    <col min="6" max="6" width="8.85546875" style="36" bestFit="1" customWidth="1"/>
    <col min="7" max="7" width="9.140625" style="36" bestFit="1" customWidth="1"/>
    <col min="8" max="8" width="5.7109375" style="64" bestFit="1" customWidth="1"/>
    <col min="9" max="9" width="5.5703125" style="71" bestFit="1" customWidth="1"/>
    <col min="10" max="10" width="10.5703125" style="36" bestFit="1" customWidth="1"/>
    <col min="11" max="11" width="8.85546875" style="36" bestFit="1" customWidth="1"/>
    <col min="12" max="12" width="12.140625" style="62" bestFit="1" customWidth="1"/>
    <col min="13" max="14" width="9.85546875" style="36" bestFit="1" customWidth="1"/>
    <col min="15" max="15" width="14" style="36" bestFit="1" customWidth="1"/>
    <col min="16" max="16384" width="9.140625" style="7"/>
  </cols>
  <sheetData>
    <row r="1" spans="1:15" x14ac:dyDescent="0.25">
      <c r="A1" s="151" t="s">
        <v>60</v>
      </c>
      <c r="B1" s="151"/>
      <c r="C1" s="151"/>
      <c r="D1" s="151"/>
      <c r="E1" s="151"/>
      <c r="F1" s="151"/>
      <c r="G1" s="151"/>
      <c r="H1" s="151"/>
      <c r="I1" s="151"/>
      <c r="J1" s="151"/>
      <c r="K1" s="151"/>
      <c r="L1" s="151"/>
      <c r="M1" s="151"/>
      <c r="N1" s="151"/>
      <c r="O1" s="151"/>
    </row>
    <row r="2" spans="1:15" x14ac:dyDescent="0.25">
      <c r="A2" s="152" t="s">
        <v>80</v>
      </c>
      <c r="B2" s="152"/>
      <c r="C2" s="152"/>
      <c r="D2" s="152"/>
      <c r="E2" s="152"/>
      <c r="F2" s="152"/>
      <c r="G2" s="152"/>
      <c r="H2" s="152"/>
      <c r="I2" s="152"/>
      <c r="J2" s="152"/>
      <c r="K2" s="152"/>
      <c r="L2" s="152"/>
      <c r="M2" s="152"/>
      <c r="N2" s="152"/>
      <c r="O2" s="152"/>
    </row>
    <row r="3" spans="1:15" x14ac:dyDescent="0.25">
      <c r="A3" s="158" t="s">
        <v>81</v>
      </c>
      <c r="B3" s="159"/>
      <c r="C3" s="159"/>
      <c r="D3" s="159"/>
      <c r="E3" s="159"/>
      <c r="F3" s="159"/>
      <c r="G3" s="159"/>
      <c r="H3" s="159"/>
      <c r="I3" s="159"/>
      <c r="J3" s="159"/>
      <c r="K3" s="159"/>
      <c r="L3" s="159"/>
      <c r="M3" s="159"/>
      <c r="N3" s="159"/>
      <c r="O3" s="160"/>
    </row>
    <row r="4" spans="1:15" x14ac:dyDescent="0.25">
      <c r="A4" s="155"/>
      <c r="B4" s="156"/>
      <c r="C4" s="156"/>
      <c r="D4" s="156"/>
      <c r="E4" s="156"/>
      <c r="F4" s="156"/>
      <c r="G4" s="156"/>
      <c r="H4" s="156"/>
      <c r="I4" s="156"/>
      <c r="J4" s="156"/>
      <c r="K4" s="156"/>
      <c r="L4" s="156"/>
      <c r="M4" s="156"/>
      <c r="N4" s="156"/>
      <c r="O4" s="157"/>
    </row>
    <row r="5" spans="1:15" x14ac:dyDescent="0.25">
      <c r="A5" s="153" t="s">
        <v>61</v>
      </c>
      <c r="B5" s="154" t="s">
        <v>62</v>
      </c>
      <c r="C5" s="153" t="s">
        <v>63</v>
      </c>
      <c r="D5" s="153"/>
      <c r="E5" s="153"/>
      <c r="F5" s="153"/>
      <c r="G5" s="153"/>
      <c r="H5" s="153" t="s">
        <v>68</v>
      </c>
      <c r="I5" s="153"/>
      <c r="J5" s="153"/>
      <c r="K5" s="153"/>
      <c r="L5" s="153"/>
      <c r="M5" s="153" t="s">
        <v>69</v>
      </c>
      <c r="N5" s="153" t="s">
        <v>70</v>
      </c>
      <c r="O5" s="153" t="s">
        <v>71</v>
      </c>
    </row>
    <row r="6" spans="1:15" x14ac:dyDescent="0.25">
      <c r="A6" s="153"/>
      <c r="B6" s="154"/>
      <c r="C6" s="153" t="s">
        <v>64</v>
      </c>
      <c r="D6" s="153"/>
      <c r="E6" s="93" t="s">
        <v>65</v>
      </c>
      <c r="F6" s="93" t="s">
        <v>66</v>
      </c>
      <c r="G6" s="93" t="s">
        <v>67</v>
      </c>
      <c r="H6" s="153" t="s">
        <v>64</v>
      </c>
      <c r="I6" s="153"/>
      <c r="J6" s="93" t="s">
        <v>65</v>
      </c>
      <c r="K6" s="93" t="s">
        <v>66</v>
      </c>
      <c r="L6" s="94" t="s">
        <v>67</v>
      </c>
      <c r="M6" s="153"/>
      <c r="N6" s="153"/>
      <c r="O6" s="153"/>
    </row>
    <row r="7" spans="1:15" s="8" customFormat="1" ht="18.75" x14ac:dyDescent="0.3">
      <c r="A7" s="95" t="s">
        <v>43</v>
      </c>
      <c r="B7" s="82" t="s">
        <v>6</v>
      </c>
      <c r="C7" s="161"/>
      <c r="D7" s="161"/>
      <c r="E7" s="161"/>
      <c r="F7" s="161"/>
      <c r="G7" s="161"/>
      <c r="H7" s="161"/>
      <c r="I7" s="161"/>
      <c r="J7" s="161"/>
      <c r="K7" s="161"/>
      <c r="L7" s="161"/>
      <c r="M7" s="161"/>
      <c r="N7" s="161"/>
      <c r="O7" s="162"/>
    </row>
    <row r="8" spans="1:15" ht="78.75" x14ac:dyDescent="0.25">
      <c r="A8" s="53">
        <v>1</v>
      </c>
      <c r="B8" s="54" t="s">
        <v>34</v>
      </c>
      <c r="C8" s="66">
        <v>65</v>
      </c>
      <c r="D8" s="69" t="s">
        <v>53</v>
      </c>
      <c r="E8" s="55">
        <v>1130</v>
      </c>
      <c r="F8" s="55" t="s">
        <v>36</v>
      </c>
      <c r="G8" s="61">
        <f>C8*E8</f>
        <v>73450</v>
      </c>
      <c r="H8" s="66">
        <v>145</v>
      </c>
      <c r="I8" s="69" t="s">
        <v>53</v>
      </c>
      <c r="J8" s="61" t="e">
        <f>#REF!</f>
        <v>#REF!</v>
      </c>
      <c r="K8" s="55" t="s">
        <v>36</v>
      </c>
      <c r="L8" s="73" t="e">
        <f t="shared" ref="L8:L21" si="0">H8*J8</f>
        <v>#REF!</v>
      </c>
      <c r="M8" s="61" t="s">
        <v>75</v>
      </c>
      <c r="N8" s="61">
        <v>90400</v>
      </c>
      <c r="O8" s="61" t="s">
        <v>75</v>
      </c>
    </row>
    <row r="9" spans="1:15" ht="78.75" x14ac:dyDescent="0.25">
      <c r="A9" s="53">
        <v>2</v>
      </c>
      <c r="B9" s="56" t="s">
        <v>7</v>
      </c>
      <c r="C9" s="67">
        <v>10</v>
      </c>
      <c r="D9" s="70" t="s">
        <v>53</v>
      </c>
      <c r="E9" s="55">
        <v>985</v>
      </c>
      <c r="F9" s="55" t="s">
        <v>36</v>
      </c>
      <c r="G9" s="61">
        <f t="shared" ref="G9:G23" si="1">C9*E9</f>
        <v>9850</v>
      </c>
      <c r="H9" s="67">
        <v>20</v>
      </c>
      <c r="I9" s="70" t="s">
        <v>53</v>
      </c>
      <c r="J9" s="61" t="e">
        <f>#REF!</f>
        <v>#REF!</v>
      </c>
      <c r="K9" s="55" t="s">
        <v>36</v>
      </c>
      <c r="L9" s="73" t="e">
        <f t="shared" si="0"/>
        <v>#REF!</v>
      </c>
      <c r="M9" s="61" t="s">
        <v>75</v>
      </c>
      <c r="N9" s="61">
        <v>9850</v>
      </c>
      <c r="O9" s="61" t="s">
        <v>75</v>
      </c>
    </row>
    <row r="10" spans="1:15" ht="47.25" x14ac:dyDescent="0.25">
      <c r="A10" s="53">
        <v>3</v>
      </c>
      <c r="B10" s="56" t="s">
        <v>8</v>
      </c>
      <c r="C10" s="67">
        <v>10</v>
      </c>
      <c r="D10" s="70" t="s">
        <v>53</v>
      </c>
      <c r="E10" s="55">
        <v>916</v>
      </c>
      <c r="F10" s="55" t="s">
        <v>37</v>
      </c>
      <c r="G10" s="61">
        <f t="shared" si="1"/>
        <v>9160</v>
      </c>
      <c r="H10" s="67">
        <v>20</v>
      </c>
      <c r="I10" s="70" t="s">
        <v>53</v>
      </c>
      <c r="J10" s="61" t="e">
        <f>#REF!</f>
        <v>#REF!</v>
      </c>
      <c r="K10" s="55" t="s">
        <v>37</v>
      </c>
      <c r="L10" s="73" t="e">
        <f t="shared" si="0"/>
        <v>#REF!</v>
      </c>
      <c r="M10" s="61" t="s">
        <v>75</v>
      </c>
      <c r="N10" s="61">
        <v>9160</v>
      </c>
      <c r="O10" s="61" t="s">
        <v>75</v>
      </c>
    </row>
    <row r="11" spans="1:15" ht="63" x14ac:dyDescent="0.25">
      <c r="A11" s="53">
        <v>4</v>
      </c>
      <c r="B11" s="56" t="s">
        <v>9</v>
      </c>
      <c r="C11" s="67">
        <v>3</v>
      </c>
      <c r="D11" s="70" t="s">
        <v>53</v>
      </c>
      <c r="E11" s="55">
        <v>2456</v>
      </c>
      <c r="F11" s="55" t="s">
        <v>37</v>
      </c>
      <c r="G11" s="61">
        <f t="shared" si="1"/>
        <v>7368</v>
      </c>
      <c r="H11" s="67">
        <v>7</v>
      </c>
      <c r="I11" s="70" t="s">
        <v>53</v>
      </c>
      <c r="J11" s="61" t="e">
        <f>#REF!</f>
        <v>#REF!</v>
      </c>
      <c r="K11" s="55" t="s">
        <v>37</v>
      </c>
      <c r="L11" s="73" t="e">
        <f t="shared" si="0"/>
        <v>#REF!</v>
      </c>
      <c r="M11" s="61" t="s">
        <v>75</v>
      </c>
      <c r="N11" s="61">
        <v>9824</v>
      </c>
      <c r="O11" s="61" t="s">
        <v>75</v>
      </c>
    </row>
    <row r="12" spans="1:15" ht="63" x14ac:dyDescent="0.25">
      <c r="A12" s="53">
        <v>5</v>
      </c>
      <c r="B12" s="56" t="s">
        <v>10</v>
      </c>
      <c r="C12" s="67">
        <v>1</v>
      </c>
      <c r="D12" s="70" t="s">
        <v>53</v>
      </c>
      <c r="E12" s="55">
        <v>9261</v>
      </c>
      <c r="F12" s="55" t="s">
        <v>37</v>
      </c>
      <c r="G12" s="61">
        <f t="shared" si="1"/>
        <v>9261</v>
      </c>
      <c r="H12" s="67">
        <v>4</v>
      </c>
      <c r="I12" s="70" t="s">
        <v>53</v>
      </c>
      <c r="J12" s="61" t="e">
        <f>#REF!</f>
        <v>#REF!</v>
      </c>
      <c r="K12" s="55" t="s">
        <v>37</v>
      </c>
      <c r="L12" s="73" t="e">
        <f t="shared" si="0"/>
        <v>#REF!</v>
      </c>
      <c r="M12" s="61" t="s">
        <v>75</v>
      </c>
      <c r="N12" s="61">
        <v>37044</v>
      </c>
      <c r="O12" s="61" t="s">
        <v>75</v>
      </c>
    </row>
    <row r="13" spans="1:15" ht="47.25" x14ac:dyDescent="0.25">
      <c r="A13" s="53">
        <v>6</v>
      </c>
      <c r="B13" s="56" t="s">
        <v>11</v>
      </c>
      <c r="C13" s="67">
        <v>65</v>
      </c>
      <c r="D13" s="70" t="s">
        <v>53</v>
      </c>
      <c r="E13" s="55">
        <v>54</v>
      </c>
      <c r="F13" s="55" t="s">
        <v>37</v>
      </c>
      <c r="G13" s="61">
        <f t="shared" si="1"/>
        <v>3510</v>
      </c>
      <c r="H13" s="67">
        <v>145</v>
      </c>
      <c r="I13" s="70" t="s">
        <v>53</v>
      </c>
      <c r="J13" s="61" t="e">
        <f>#REF!</f>
        <v>#REF!</v>
      </c>
      <c r="K13" s="55" t="s">
        <v>37</v>
      </c>
      <c r="L13" s="73" t="e">
        <f t="shared" si="0"/>
        <v>#REF!</v>
      </c>
      <c r="M13" s="61" t="s">
        <v>75</v>
      </c>
      <c r="N13" s="61">
        <v>4320</v>
      </c>
      <c r="O13" s="61" t="s">
        <v>75</v>
      </c>
    </row>
    <row r="14" spans="1:15" ht="47.25" x14ac:dyDescent="0.25">
      <c r="A14" s="53">
        <v>7</v>
      </c>
      <c r="B14" s="56" t="s">
        <v>12</v>
      </c>
      <c r="C14" s="67">
        <v>10</v>
      </c>
      <c r="D14" s="70" t="s">
        <v>53</v>
      </c>
      <c r="E14" s="55">
        <v>83</v>
      </c>
      <c r="F14" s="55" t="s">
        <v>37</v>
      </c>
      <c r="G14" s="61">
        <f t="shared" si="1"/>
        <v>830</v>
      </c>
      <c r="H14" s="67">
        <v>20</v>
      </c>
      <c r="I14" s="70" t="s">
        <v>53</v>
      </c>
      <c r="J14" s="61" t="e">
        <f>#REF!</f>
        <v>#REF!</v>
      </c>
      <c r="K14" s="55" t="s">
        <v>37</v>
      </c>
      <c r="L14" s="73" t="e">
        <f t="shared" si="0"/>
        <v>#REF!</v>
      </c>
      <c r="M14" s="61" t="s">
        <v>75</v>
      </c>
      <c r="N14" s="61">
        <v>830</v>
      </c>
      <c r="O14" s="61" t="s">
        <v>75</v>
      </c>
    </row>
    <row r="15" spans="1:15" ht="47.25" x14ac:dyDescent="0.25">
      <c r="A15" s="53">
        <v>8</v>
      </c>
      <c r="B15" s="56" t="s">
        <v>13</v>
      </c>
      <c r="C15" s="67">
        <v>10</v>
      </c>
      <c r="D15" s="70" t="s">
        <v>53</v>
      </c>
      <c r="E15" s="55">
        <v>162</v>
      </c>
      <c r="F15" s="55" t="s">
        <v>37</v>
      </c>
      <c r="G15" s="61">
        <f t="shared" si="1"/>
        <v>1620</v>
      </c>
      <c r="H15" s="67">
        <v>15</v>
      </c>
      <c r="I15" s="70" t="s">
        <v>53</v>
      </c>
      <c r="J15" s="61" t="e">
        <f>#REF!</f>
        <v>#REF!</v>
      </c>
      <c r="K15" s="55" t="s">
        <v>37</v>
      </c>
      <c r="L15" s="73" t="e">
        <f t="shared" si="0"/>
        <v>#REF!</v>
      </c>
      <c r="M15" s="61" t="s">
        <v>75</v>
      </c>
      <c r="N15" s="61">
        <v>810</v>
      </c>
      <c r="O15" s="61" t="s">
        <v>75</v>
      </c>
    </row>
    <row r="16" spans="1:15" ht="47.25" x14ac:dyDescent="0.25">
      <c r="A16" s="53">
        <v>9</v>
      </c>
      <c r="B16" s="56" t="s">
        <v>14</v>
      </c>
      <c r="C16" s="67">
        <v>12</v>
      </c>
      <c r="D16" s="70" t="s">
        <v>53</v>
      </c>
      <c r="E16" s="55">
        <v>72</v>
      </c>
      <c r="F16" s="55" t="s">
        <v>37</v>
      </c>
      <c r="G16" s="61">
        <f t="shared" si="1"/>
        <v>864</v>
      </c>
      <c r="H16" s="67">
        <v>22</v>
      </c>
      <c r="I16" s="70" t="s">
        <v>53</v>
      </c>
      <c r="J16" s="61" t="e">
        <f>#REF!</f>
        <v>#REF!</v>
      </c>
      <c r="K16" s="55" t="s">
        <v>37</v>
      </c>
      <c r="L16" s="73" t="e">
        <f t="shared" si="0"/>
        <v>#REF!</v>
      </c>
      <c r="M16" s="61" t="s">
        <v>75</v>
      </c>
      <c r="N16" s="61">
        <v>720</v>
      </c>
      <c r="O16" s="61" t="s">
        <v>75</v>
      </c>
    </row>
    <row r="17" spans="1:15" ht="94.5" x14ac:dyDescent="0.25">
      <c r="A17" s="53">
        <v>10</v>
      </c>
      <c r="B17" s="56" t="s">
        <v>15</v>
      </c>
      <c r="C17" s="67">
        <v>150</v>
      </c>
      <c r="D17" s="70" t="s">
        <v>54</v>
      </c>
      <c r="E17" s="55">
        <v>222</v>
      </c>
      <c r="F17" s="55" t="s">
        <v>38</v>
      </c>
      <c r="G17" s="61">
        <f t="shared" si="1"/>
        <v>33300</v>
      </c>
      <c r="H17" s="67">
        <v>550</v>
      </c>
      <c r="I17" s="70" t="s">
        <v>54</v>
      </c>
      <c r="J17" s="61" t="e">
        <f>#REF!</f>
        <v>#REF!</v>
      </c>
      <c r="K17" s="55" t="s">
        <v>38</v>
      </c>
      <c r="L17" s="73" t="e">
        <f t="shared" si="0"/>
        <v>#REF!</v>
      </c>
      <c r="M17" s="61" t="s">
        <v>75</v>
      </c>
      <c r="N17" s="61">
        <v>88800</v>
      </c>
      <c r="O17" s="61" t="s">
        <v>75</v>
      </c>
    </row>
    <row r="18" spans="1:15" ht="94.5" x14ac:dyDescent="0.25">
      <c r="A18" s="53">
        <v>11</v>
      </c>
      <c r="B18" s="56" t="s">
        <v>16</v>
      </c>
      <c r="C18" s="67">
        <v>25</v>
      </c>
      <c r="D18" s="70" t="s">
        <v>54</v>
      </c>
      <c r="E18" s="55">
        <v>341</v>
      </c>
      <c r="F18" s="55" t="s">
        <v>38</v>
      </c>
      <c r="G18" s="61">
        <f t="shared" si="1"/>
        <v>8525</v>
      </c>
      <c r="H18" s="67">
        <v>125</v>
      </c>
      <c r="I18" s="70" t="s">
        <v>54</v>
      </c>
      <c r="J18" s="61" t="e">
        <f>#REF!</f>
        <v>#REF!</v>
      </c>
      <c r="K18" s="55" t="s">
        <v>38</v>
      </c>
      <c r="L18" s="73" t="e">
        <f t="shared" si="0"/>
        <v>#REF!</v>
      </c>
      <c r="M18" s="61" t="s">
        <v>75</v>
      </c>
      <c r="N18" s="61">
        <v>34100</v>
      </c>
      <c r="O18" s="61" t="s">
        <v>75</v>
      </c>
    </row>
    <row r="19" spans="1:15" ht="63" x14ac:dyDescent="0.25">
      <c r="A19" s="53">
        <v>12</v>
      </c>
      <c r="B19" s="56" t="s">
        <v>17</v>
      </c>
      <c r="C19" s="67">
        <v>79</v>
      </c>
      <c r="D19" s="70" t="s">
        <v>54</v>
      </c>
      <c r="E19" s="55">
        <v>524</v>
      </c>
      <c r="F19" s="55" t="s">
        <v>38</v>
      </c>
      <c r="G19" s="61">
        <f t="shared" si="1"/>
        <v>41396</v>
      </c>
      <c r="H19" s="67">
        <v>280</v>
      </c>
      <c r="I19" s="70" t="s">
        <v>54</v>
      </c>
      <c r="J19" s="61" t="e">
        <f>#REF!</f>
        <v>#REF!</v>
      </c>
      <c r="K19" s="55" t="s">
        <v>38</v>
      </c>
      <c r="L19" s="73" t="e">
        <f t="shared" si="0"/>
        <v>#REF!</v>
      </c>
      <c r="M19" s="61" t="s">
        <v>75</v>
      </c>
      <c r="N19" s="61">
        <v>105324</v>
      </c>
      <c r="O19" s="61" t="s">
        <v>75</v>
      </c>
    </row>
    <row r="20" spans="1:15" ht="47.25" x14ac:dyDescent="0.25">
      <c r="A20" s="53">
        <v>13</v>
      </c>
      <c r="B20" s="56" t="s">
        <v>18</v>
      </c>
      <c r="C20" s="67">
        <v>12</v>
      </c>
      <c r="D20" s="70" t="s">
        <v>53</v>
      </c>
      <c r="E20" s="55">
        <v>3185</v>
      </c>
      <c r="F20" s="55" t="s">
        <v>37</v>
      </c>
      <c r="G20" s="61">
        <f t="shared" si="1"/>
        <v>38220</v>
      </c>
      <c r="H20" s="67">
        <v>17</v>
      </c>
      <c r="I20" s="70" t="s">
        <v>53</v>
      </c>
      <c r="J20" s="61" t="e">
        <f>#REF!</f>
        <v>#REF!</v>
      </c>
      <c r="K20" s="55" t="s">
        <v>37</v>
      </c>
      <c r="L20" s="73" t="e">
        <f t="shared" si="0"/>
        <v>#REF!</v>
      </c>
      <c r="M20" s="61" t="s">
        <v>75</v>
      </c>
      <c r="N20" s="61">
        <v>15925</v>
      </c>
      <c r="O20" s="61" t="s">
        <v>75</v>
      </c>
    </row>
    <row r="21" spans="1:15" ht="31.5" x14ac:dyDescent="0.25">
      <c r="A21" s="53">
        <v>14</v>
      </c>
      <c r="B21" s="56" t="s">
        <v>19</v>
      </c>
      <c r="C21" s="67">
        <v>50</v>
      </c>
      <c r="D21" s="70" t="s">
        <v>53</v>
      </c>
      <c r="E21" s="55">
        <v>70</v>
      </c>
      <c r="F21" s="55" t="s">
        <v>37</v>
      </c>
      <c r="G21" s="61">
        <f t="shared" si="1"/>
        <v>3500</v>
      </c>
      <c r="H21" s="67">
        <v>110</v>
      </c>
      <c r="I21" s="70" t="s">
        <v>53</v>
      </c>
      <c r="J21" s="61" t="e">
        <f>#REF!</f>
        <v>#REF!</v>
      </c>
      <c r="K21" s="55" t="s">
        <v>37</v>
      </c>
      <c r="L21" s="73" t="e">
        <f t="shared" si="0"/>
        <v>#REF!</v>
      </c>
      <c r="M21" s="61" t="s">
        <v>75</v>
      </c>
      <c r="N21" s="61">
        <v>4200</v>
      </c>
      <c r="O21" s="61" t="s">
        <v>75</v>
      </c>
    </row>
    <row r="22" spans="1:15" ht="78.75" x14ac:dyDescent="0.25">
      <c r="A22" s="53">
        <v>16</v>
      </c>
      <c r="B22" s="56" t="s">
        <v>35</v>
      </c>
      <c r="C22" s="67">
        <v>40</v>
      </c>
      <c r="D22" s="70" t="s">
        <v>54</v>
      </c>
      <c r="E22" s="55">
        <v>252</v>
      </c>
      <c r="F22" s="55" t="s">
        <v>38</v>
      </c>
      <c r="G22" s="61">
        <f t="shared" si="1"/>
        <v>10080</v>
      </c>
      <c r="H22" s="67">
        <v>190</v>
      </c>
      <c r="I22" s="70" t="s">
        <v>54</v>
      </c>
      <c r="J22" s="61" t="e">
        <f>#REF!</f>
        <v>#REF!</v>
      </c>
      <c r="K22" s="55" t="s">
        <v>38</v>
      </c>
      <c r="L22" s="73" t="e">
        <f t="shared" ref="L22:L23" si="2">H22*J22</f>
        <v>#REF!</v>
      </c>
      <c r="M22" s="61" t="s">
        <v>75</v>
      </c>
      <c r="N22" s="61">
        <v>37800</v>
      </c>
      <c r="O22" s="61" t="s">
        <v>75</v>
      </c>
    </row>
    <row r="23" spans="1:15" ht="126" x14ac:dyDescent="0.25">
      <c r="A23" s="56">
        <v>17</v>
      </c>
      <c r="B23" s="56" t="s">
        <v>20</v>
      </c>
      <c r="C23" s="67">
        <v>12</v>
      </c>
      <c r="D23" s="70" t="s">
        <v>53</v>
      </c>
      <c r="E23" s="55">
        <v>800</v>
      </c>
      <c r="F23" s="55" t="s">
        <v>37</v>
      </c>
      <c r="G23" s="61">
        <f t="shared" si="1"/>
        <v>9600</v>
      </c>
      <c r="H23" s="67">
        <v>12</v>
      </c>
      <c r="I23" s="70" t="s">
        <v>53</v>
      </c>
      <c r="J23" s="61" t="e">
        <f>#REF!</f>
        <v>#REF!</v>
      </c>
      <c r="K23" s="55" t="s">
        <v>37</v>
      </c>
      <c r="L23" s="73" t="e">
        <f t="shared" si="2"/>
        <v>#REF!</v>
      </c>
      <c r="M23" s="61" t="s">
        <v>75</v>
      </c>
      <c r="N23" s="61" t="s">
        <v>75</v>
      </c>
      <c r="O23" s="61" t="s">
        <v>75</v>
      </c>
    </row>
    <row r="24" spans="1:15" ht="15" customHeight="1" x14ac:dyDescent="0.25">
      <c r="A24" s="57"/>
      <c r="B24" s="57"/>
      <c r="C24" s="68"/>
      <c r="E24" s="166" t="s">
        <v>83</v>
      </c>
      <c r="F24" s="166"/>
      <c r="G24" s="76">
        <v>260534</v>
      </c>
      <c r="H24" s="68"/>
      <c r="I24" s="72"/>
      <c r="J24" s="60"/>
      <c r="K24" s="60"/>
      <c r="L24" s="88">
        <v>709661</v>
      </c>
      <c r="M24" s="86" t="s">
        <v>75</v>
      </c>
      <c r="N24" s="61">
        <f>SUM(N8:N23)</f>
        <v>449107</v>
      </c>
      <c r="O24" s="36" t="s">
        <v>75</v>
      </c>
    </row>
    <row r="25" spans="1:15" ht="15" customHeight="1" x14ac:dyDescent="0.25">
      <c r="A25" s="57"/>
      <c r="B25" s="57"/>
      <c r="E25" s="7"/>
      <c r="F25" s="7"/>
      <c r="G25" s="27"/>
      <c r="J25" s="166" t="s">
        <v>82</v>
      </c>
      <c r="K25" s="166"/>
      <c r="L25" s="88">
        <v>3548</v>
      </c>
      <c r="M25" s="87" t="s">
        <v>75</v>
      </c>
      <c r="N25" s="78" t="s">
        <v>75</v>
      </c>
      <c r="O25" s="36" t="s">
        <v>75</v>
      </c>
    </row>
    <row r="26" spans="1:15" x14ac:dyDescent="0.25">
      <c r="A26" s="58"/>
      <c r="B26" s="58"/>
      <c r="G26" s="27"/>
      <c r="J26" s="167" t="s">
        <v>76</v>
      </c>
      <c r="K26" s="167"/>
      <c r="L26" s="88">
        <v>706092</v>
      </c>
      <c r="M26" s="87"/>
      <c r="N26" s="61">
        <v>449107</v>
      </c>
      <c r="O26" s="36" t="s">
        <v>75</v>
      </c>
    </row>
    <row r="27" spans="1:15" x14ac:dyDescent="0.25">
      <c r="A27" s="58"/>
      <c r="B27" s="58"/>
      <c r="G27" s="64"/>
      <c r="L27" s="65"/>
    </row>
    <row r="28" spans="1:15" x14ac:dyDescent="0.25">
      <c r="A28" s="58"/>
      <c r="B28" s="58"/>
      <c r="G28" s="64"/>
      <c r="L28" s="65"/>
    </row>
    <row r="29" spans="1:15" s="8" customFormat="1" ht="18.75" x14ac:dyDescent="0.3">
      <c r="A29" s="82" t="s">
        <v>43</v>
      </c>
      <c r="B29" s="82" t="s">
        <v>73</v>
      </c>
      <c r="C29" s="150"/>
      <c r="D29" s="150"/>
      <c r="E29" s="83"/>
      <c r="F29" s="82"/>
      <c r="G29" s="82"/>
    </row>
    <row r="30" spans="1:15" ht="37.5" x14ac:dyDescent="0.25">
      <c r="A30" s="50">
        <v>1</v>
      </c>
      <c r="B30" s="14" t="s">
        <v>22</v>
      </c>
      <c r="C30" s="48">
        <v>50</v>
      </c>
      <c r="D30" s="15" t="s">
        <v>53</v>
      </c>
      <c r="E30" s="51">
        <v>497</v>
      </c>
      <c r="F30" s="9" t="s">
        <v>39</v>
      </c>
      <c r="G30" s="79">
        <f>C30*E30</f>
        <v>24850</v>
      </c>
      <c r="H30" s="48">
        <v>140</v>
      </c>
      <c r="I30" s="15" t="s">
        <v>53</v>
      </c>
      <c r="J30" s="51">
        <v>497</v>
      </c>
      <c r="K30" s="9" t="s">
        <v>39</v>
      </c>
      <c r="L30" s="80">
        <f>H30*J30</f>
        <v>69580</v>
      </c>
      <c r="M30" s="61" t="s">
        <v>75</v>
      </c>
      <c r="N30" s="61">
        <v>44730</v>
      </c>
      <c r="O30" s="61" t="s">
        <v>75</v>
      </c>
    </row>
    <row r="31" spans="1:15" ht="93.75" x14ac:dyDescent="0.25">
      <c r="A31" s="50">
        <v>2</v>
      </c>
      <c r="B31" s="14" t="s">
        <v>23</v>
      </c>
      <c r="C31" s="48">
        <v>3</v>
      </c>
      <c r="D31" s="15" t="s">
        <v>55</v>
      </c>
      <c r="E31" s="34">
        <v>1426.33</v>
      </c>
      <c r="F31" s="9" t="s">
        <v>40</v>
      </c>
      <c r="G31" s="73">
        <f>C31*E31</f>
        <v>4278.99</v>
      </c>
      <c r="H31" s="48">
        <v>3</v>
      </c>
      <c r="I31" s="15" t="s">
        <v>55</v>
      </c>
      <c r="J31" s="34">
        <v>1426.33</v>
      </c>
      <c r="K31" s="9" t="s">
        <v>40</v>
      </c>
      <c r="L31" s="80">
        <f t="shared" ref="L31:L34" si="3">H31*J31</f>
        <v>4278.99</v>
      </c>
      <c r="M31" s="61" t="s">
        <v>75</v>
      </c>
      <c r="N31" s="61" t="s">
        <v>75</v>
      </c>
      <c r="O31" s="61" t="s">
        <v>75</v>
      </c>
    </row>
    <row r="32" spans="1:15" ht="93.75" x14ac:dyDescent="0.25">
      <c r="A32" s="50">
        <v>3</v>
      </c>
      <c r="B32" s="14" t="s">
        <v>24</v>
      </c>
      <c r="C32" s="48">
        <v>12</v>
      </c>
      <c r="D32" s="15" t="s">
        <v>53</v>
      </c>
      <c r="E32" s="35">
        <v>124.3</v>
      </c>
      <c r="F32" s="9" t="s">
        <v>39</v>
      </c>
      <c r="G32" s="61">
        <v>1492</v>
      </c>
      <c r="H32" s="48">
        <v>15</v>
      </c>
      <c r="I32" s="15" t="s">
        <v>53</v>
      </c>
      <c r="J32" s="35">
        <v>124.3</v>
      </c>
      <c r="K32" s="9" t="s">
        <v>39</v>
      </c>
      <c r="L32" s="80">
        <f t="shared" si="3"/>
        <v>1864.5</v>
      </c>
      <c r="M32" s="61" t="s">
        <v>75</v>
      </c>
      <c r="N32" s="61">
        <v>373</v>
      </c>
      <c r="O32" s="61" t="s">
        <v>75</v>
      </c>
    </row>
    <row r="33" spans="1:15" ht="168.75" x14ac:dyDescent="0.25">
      <c r="A33" s="50">
        <v>4</v>
      </c>
      <c r="B33" s="14" t="s">
        <v>84</v>
      </c>
      <c r="C33" s="48">
        <v>1</v>
      </c>
      <c r="D33" s="15" t="s">
        <v>53</v>
      </c>
      <c r="E33" s="51">
        <v>3610</v>
      </c>
      <c r="F33" s="9" t="s">
        <v>39</v>
      </c>
      <c r="G33" s="61">
        <v>3610</v>
      </c>
      <c r="H33" s="48">
        <v>1</v>
      </c>
      <c r="I33" s="15" t="s">
        <v>53</v>
      </c>
      <c r="J33" s="51">
        <v>3610</v>
      </c>
      <c r="K33" s="9" t="s">
        <v>39</v>
      </c>
      <c r="L33" s="80">
        <v>3610</v>
      </c>
      <c r="M33" s="61" t="s">
        <v>75</v>
      </c>
      <c r="N33" s="61" t="s">
        <v>75</v>
      </c>
      <c r="O33" s="61"/>
    </row>
    <row r="34" spans="1:15" ht="168.75" x14ac:dyDescent="0.25">
      <c r="A34" s="81">
        <v>4</v>
      </c>
      <c r="B34" s="14" t="s">
        <v>26</v>
      </c>
      <c r="C34" s="48">
        <v>1</v>
      </c>
      <c r="D34" s="15" t="s">
        <v>53</v>
      </c>
      <c r="E34" s="35">
        <v>3610.04</v>
      </c>
      <c r="F34" s="9" t="s">
        <v>39</v>
      </c>
      <c r="G34" s="61">
        <f>C34*E34</f>
        <v>3610.04</v>
      </c>
      <c r="H34" s="48">
        <v>2</v>
      </c>
      <c r="I34" s="15" t="s">
        <v>53</v>
      </c>
      <c r="J34" s="35">
        <v>3610.04</v>
      </c>
      <c r="K34" s="9" t="s">
        <v>39</v>
      </c>
      <c r="L34" s="80">
        <f t="shared" si="3"/>
        <v>7220.08</v>
      </c>
      <c r="M34" s="61" t="s">
        <v>75</v>
      </c>
      <c r="N34" s="61">
        <v>3610</v>
      </c>
      <c r="O34" s="61" t="s">
        <v>75</v>
      </c>
    </row>
    <row r="35" spans="1:15" ht="15.75" customHeight="1" x14ac:dyDescent="0.25">
      <c r="A35" s="74"/>
      <c r="B35" s="52"/>
      <c r="C35" s="27"/>
      <c r="D35" s="30"/>
      <c r="E35" s="60" t="s">
        <v>74</v>
      </c>
      <c r="F35" s="59" t="s">
        <v>72</v>
      </c>
      <c r="G35" s="84">
        <v>34231</v>
      </c>
      <c r="H35" s="68"/>
      <c r="I35" s="72"/>
      <c r="L35" s="85">
        <v>79333</v>
      </c>
      <c r="M35" s="61" t="s">
        <v>75</v>
      </c>
      <c r="N35" s="61">
        <f>SUM(N30:N34)</f>
        <v>48713</v>
      </c>
      <c r="O35" s="36" t="s">
        <v>75</v>
      </c>
    </row>
    <row r="36" spans="1:15" x14ac:dyDescent="0.25">
      <c r="F36" s="63"/>
      <c r="G36" s="64"/>
      <c r="J36" s="166" t="s">
        <v>82</v>
      </c>
      <c r="K36" s="166"/>
      <c r="L36" s="65">
        <v>397</v>
      </c>
    </row>
    <row r="37" spans="1:15" x14ac:dyDescent="0.25">
      <c r="G37" s="64"/>
      <c r="J37" s="27" t="s">
        <v>72</v>
      </c>
      <c r="K37" s="96" t="s">
        <v>85</v>
      </c>
      <c r="L37" s="65">
        <v>78936</v>
      </c>
    </row>
    <row r="38" spans="1:15" x14ac:dyDescent="0.25">
      <c r="E38" s="89"/>
      <c r="F38" s="89"/>
      <c r="G38" s="64"/>
      <c r="J38" s="27"/>
      <c r="K38" s="96"/>
      <c r="L38" s="65"/>
      <c r="M38" s="89"/>
      <c r="N38" s="89"/>
      <c r="O38" s="89"/>
    </row>
    <row r="39" spans="1:15" x14ac:dyDescent="0.25">
      <c r="E39" s="89"/>
      <c r="F39" s="89"/>
      <c r="G39" s="64"/>
      <c r="J39" s="27"/>
      <c r="K39" s="96"/>
      <c r="L39" s="65"/>
      <c r="M39" s="89"/>
      <c r="N39" s="89"/>
      <c r="O39" s="89"/>
    </row>
    <row r="40" spans="1:15" x14ac:dyDescent="0.25">
      <c r="E40" s="89"/>
      <c r="F40" s="89"/>
      <c r="G40" s="64"/>
      <c r="J40" s="27"/>
      <c r="K40" s="96"/>
      <c r="L40" s="65"/>
      <c r="M40" s="89"/>
      <c r="N40" s="89"/>
      <c r="O40" s="89"/>
    </row>
    <row r="41" spans="1:15" x14ac:dyDescent="0.25">
      <c r="E41" s="89"/>
      <c r="F41" s="89"/>
      <c r="G41" s="64"/>
      <c r="J41" s="27"/>
      <c r="K41" s="96"/>
      <c r="L41" s="65"/>
      <c r="M41" s="89"/>
      <c r="N41" s="89"/>
      <c r="O41" s="89"/>
    </row>
    <row r="42" spans="1:15" x14ac:dyDescent="0.25">
      <c r="E42" s="89"/>
      <c r="F42" s="89"/>
      <c r="G42" s="64"/>
      <c r="J42" s="27"/>
      <c r="K42" s="96"/>
      <c r="L42" s="65"/>
      <c r="M42" s="89"/>
      <c r="N42" s="89"/>
      <c r="O42" s="89"/>
    </row>
    <row r="43" spans="1:15" x14ac:dyDescent="0.25">
      <c r="E43" s="89"/>
      <c r="F43" s="89"/>
      <c r="G43" s="64"/>
      <c r="J43" s="27"/>
      <c r="K43" s="96"/>
      <c r="L43" s="65"/>
      <c r="M43" s="89"/>
      <c r="N43" s="89"/>
      <c r="O43" s="89"/>
    </row>
    <row r="44" spans="1:15" x14ac:dyDescent="0.25">
      <c r="E44" s="89"/>
      <c r="F44" s="89"/>
      <c r="G44" s="64"/>
      <c r="J44" s="27"/>
      <c r="K44" s="96"/>
      <c r="L44" s="65"/>
      <c r="M44" s="89"/>
      <c r="N44" s="89"/>
      <c r="O44" s="89"/>
    </row>
    <row r="45" spans="1:15" x14ac:dyDescent="0.25">
      <c r="E45" s="89"/>
      <c r="F45" s="89"/>
      <c r="G45" s="64"/>
      <c r="J45" s="27"/>
      <c r="K45" s="96"/>
      <c r="L45" s="65"/>
      <c r="M45" s="89"/>
      <c r="N45" s="89"/>
      <c r="O45" s="89"/>
    </row>
    <row r="46" spans="1:15" x14ac:dyDescent="0.25">
      <c r="E46" s="89"/>
      <c r="F46" s="89"/>
      <c r="G46" s="64"/>
      <c r="J46" s="27"/>
      <c r="K46" s="96"/>
      <c r="L46" s="65"/>
      <c r="M46" s="89"/>
      <c r="N46" s="89"/>
      <c r="O46" s="89"/>
    </row>
    <row r="47" spans="1:15" x14ac:dyDescent="0.25">
      <c r="E47" s="89"/>
      <c r="F47" s="89"/>
      <c r="G47" s="64"/>
      <c r="J47" s="27"/>
      <c r="K47" s="96"/>
      <c r="L47" s="65"/>
      <c r="M47" s="89"/>
      <c r="N47" s="89"/>
      <c r="O47" s="89"/>
    </row>
    <row r="48" spans="1:15" s="8" customFormat="1" ht="18.75" x14ac:dyDescent="0.3">
      <c r="A48" s="82" t="s">
        <v>43</v>
      </c>
      <c r="B48" s="11" t="s">
        <v>86</v>
      </c>
      <c r="C48" s="150"/>
      <c r="D48" s="150"/>
      <c r="E48" s="83"/>
      <c r="F48" s="82"/>
      <c r="G48" s="82"/>
    </row>
    <row r="49" spans="1:15" ht="93.75" x14ac:dyDescent="0.25">
      <c r="A49" s="98">
        <v>1</v>
      </c>
      <c r="B49" s="99" t="s">
        <v>87</v>
      </c>
      <c r="C49" s="100">
        <v>5</v>
      </c>
      <c r="D49" s="100" t="s">
        <v>53</v>
      </c>
      <c r="E49" s="100">
        <v>4037</v>
      </c>
      <c r="F49" s="100" t="s">
        <v>39</v>
      </c>
      <c r="G49" s="100">
        <v>20185</v>
      </c>
      <c r="H49" s="100">
        <v>60</v>
      </c>
      <c r="I49" s="100" t="s">
        <v>53</v>
      </c>
      <c r="J49" s="100">
        <v>4037</v>
      </c>
      <c r="K49" s="100" t="s">
        <v>39</v>
      </c>
      <c r="L49" s="101">
        <v>242220</v>
      </c>
      <c r="M49" s="102" t="s">
        <v>75</v>
      </c>
      <c r="N49" s="100">
        <v>222035</v>
      </c>
      <c r="O49" s="100"/>
    </row>
    <row r="50" spans="1:15" ht="75" x14ac:dyDescent="0.25">
      <c r="A50" s="98">
        <v>2</v>
      </c>
      <c r="B50" s="99" t="s">
        <v>88</v>
      </c>
      <c r="C50" s="102" t="s">
        <v>75</v>
      </c>
      <c r="D50" s="102" t="s">
        <v>75</v>
      </c>
      <c r="E50" s="102" t="s">
        <v>75</v>
      </c>
      <c r="F50" s="102" t="s">
        <v>75</v>
      </c>
      <c r="G50" s="102" t="s">
        <v>75</v>
      </c>
      <c r="H50" s="102">
        <v>2</v>
      </c>
      <c r="I50" s="100" t="s">
        <v>53</v>
      </c>
      <c r="J50" s="100">
        <v>50000</v>
      </c>
      <c r="K50" s="100" t="s">
        <v>39</v>
      </c>
      <c r="L50" s="101">
        <v>100000</v>
      </c>
      <c r="M50" s="100">
        <v>100000</v>
      </c>
      <c r="N50" s="102" t="s">
        <v>75</v>
      </c>
      <c r="O50" s="100"/>
    </row>
    <row r="51" spans="1:15" ht="37.5" x14ac:dyDescent="0.25">
      <c r="A51" s="98">
        <v>3</v>
      </c>
      <c r="B51" s="99" t="s">
        <v>92</v>
      </c>
      <c r="C51" s="102" t="s">
        <v>75</v>
      </c>
      <c r="D51" s="102" t="s">
        <v>75</v>
      </c>
      <c r="E51" s="102" t="s">
        <v>75</v>
      </c>
      <c r="F51" s="102" t="s">
        <v>75</v>
      </c>
      <c r="G51" s="102" t="s">
        <v>75</v>
      </c>
      <c r="H51" s="102">
        <v>2</v>
      </c>
      <c r="I51" s="105" t="s">
        <v>53</v>
      </c>
      <c r="J51" s="105">
        <v>71959</v>
      </c>
      <c r="K51" s="105" t="s">
        <v>39</v>
      </c>
      <c r="L51" s="101">
        <v>143918</v>
      </c>
      <c r="M51" s="101">
        <v>143918</v>
      </c>
      <c r="N51" s="102" t="s">
        <v>75</v>
      </c>
      <c r="O51" s="105"/>
    </row>
    <row r="52" spans="1:15" ht="18.75" x14ac:dyDescent="0.25">
      <c r="A52" s="98">
        <v>4</v>
      </c>
      <c r="B52" s="99" t="s">
        <v>93</v>
      </c>
      <c r="C52" s="102" t="s">
        <v>75</v>
      </c>
      <c r="D52" s="102" t="s">
        <v>75</v>
      </c>
      <c r="E52" s="102" t="s">
        <v>75</v>
      </c>
      <c r="F52" s="102" t="s">
        <v>75</v>
      </c>
      <c r="G52" s="102" t="s">
        <v>75</v>
      </c>
      <c r="H52" s="102">
        <v>2</v>
      </c>
      <c r="I52" s="105" t="s">
        <v>53</v>
      </c>
      <c r="J52" s="105">
        <v>15225</v>
      </c>
      <c r="K52" s="105" t="s">
        <v>39</v>
      </c>
      <c r="L52" s="101">
        <v>30450</v>
      </c>
      <c r="M52" s="101">
        <v>30450</v>
      </c>
      <c r="N52" s="102" t="s">
        <v>75</v>
      </c>
      <c r="O52" s="105"/>
    </row>
    <row r="53" spans="1:15" ht="18.75" x14ac:dyDescent="0.3">
      <c r="A53" s="98"/>
      <c r="B53" s="103"/>
      <c r="C53" s="100"/>
      <c r="D53" s="104"/>
      <c r="E53" s="165" t="s">
        <v>89</v>
      </c>
      <c r="F53" s="165"/>
      <c r="G53" s="100">
        <v>20185</v>
      </c>
      <c r="H53" s="106"/>
      <c r="I53" s="104"/>
      <c r="J53" s="165" t="s">
        <v>89</v>
      </c>
      <c r="K53" s="165"/>
      <c r="L53" s="101">
        <f>SUM(L49:L52)</f>
        <v>516588</v>
      </c>
      <c r="M53" s="100">
        <f>SUM(M50:M52)</f>
        <v>274368</v>
      </c>
      <c r="N53" s="100">
        <f>SUM(N49:N52)</f>
        <v>222035</v>
      </c>
      <c r="O53" s="102"/>
    </row>
    <row r="54" spans="1:15" x14ac:dyDescent="0.25">
      <c r="A54" s="97"/>
      <c r="B54" s="5"/>
      <c r="E54" s="89"/>
      <c r="F54" s="89"/>
      <c r="G54" s="89"/>
      <c r="J54" s="89"/>
      <c r="K54" s="89"/>
      <c r="M54" s="89"/>
      <c r="N54" s="89"/>
      <c r="O54" s="89"/>
    </row>
    <row r="55" spans="1:15" x14ac:dyDescent="0.25">
      <c r="B55" s="163" t="s">
        <v>77</v>
      </c>
      <c r="C55" s="164"/>
      <c r="D55" s="164"/>
      <c r="E55" s="164"/>
      <c r="F55" s="164"/>
      <c r="H55" s="163" t="s">
        <v>77</v>
      </c>
      <c r="I55" s="164"/>
      <c r="J55" s="164"/>
      <c r="K55" s="164"/>
      <c r="L55" s="164"/>
    </row>
    <row r="56" spans="1:15" x14ac:dyDescent="0.25">
      <c r="B56" s="90" t="s">
        <v>78</v>
      </c>
      <c r="C56" s="168">
        <v>260534</v>
      </c>
      <c r="D56" s="168"/>
      <c r="I56" s="36"/>
      <c r="J56" s="90" t="s">
        <v>78</v>
      </c>
      <c r="K56" s="77">
        <v>706092</v>
      </c>
      <c r="L56" s="36"/>
    </row>
    <row r="57" spans="1:15" x14ac:dyDescent="0.25">
      <c r="B57" s="90" t="s">
        <v>79</v>
      </c>
      <c r="C57" s="148">
        <v>34231</v>
      </c>
      <c r="D57" s="148"/>
      <c r="I57" s="36"/>
      <c r="J57" s="90" t="s">
        <v>79</v>
      </c>
      <c r="K57" s="77">
        <v>78936</v>
      </c>
      <c r="L57" s="60"/>
    </row>
    <row r="58" spans="1:15" x14ac:dyDescent="0.25">
      <c r="B58" s="90" t="s">
        <v>90</v>
      </c>
      <c r="C58" s="149">
        <v>20185</v>
      </c>
      <c r="D58" s="149"/>
      <c r="I58" s="36"/>
      <c r="J58" s="90" t="s">
        <v>90</v>
      </c>
      <c r="K58" s="91">
        <v>516588</v>
      </c>
      <c r="L58" s="60"/>
    </row>
    <row r="59" spans="1:15" x14ac:dyDescent="0.25">
      <c r="B59" s="90" t="s">
        <v>91</v>
      </c>
      <c r="C59" s="148">
        <v>316049</v>
      </c>
      <c r="D59" s="148"/>
      <c r="H59" s="90"/>
      <c r="I59" s="164" t="s">
        <v>41</v>
      </c>
      <c r="J59" s="164"/>
      <c r="K59" s="36">
        <f>SUM(K56:K58)</f>
        <v>1301616</v>
      </c>
      <c r="L59" s="36"/>
    </row>
    <row r="60" spans="1:15" x14ac:dyDescent="0.25">
      <c r="B60" s="90"/>
      <c r="C60" s="60"/>
      <c r="D60" s="60"/>
      <c r="H60" s="90"/>
      <c r="I60" s="60"/>
      <c r="J60" s="60"/>
      <c r="L60" s="36"/>
    </row>
    <row r="62" spans="1:15" x14ac:dyDescent="0.25">
      <c r="J62" s="123" t="s">
        <v>31</v>
      </c>
      <c r="K62" s="123"/>
      <c r="L62" s="123"/>
      <c r="M62" s="123"/>
      <c r="N62" s="123"/>
    </row>
    <row r="63" spans="1:15" x14ac:dyDescent="0.25">
      <c r="J63" s="123" t="s">
        <v>32</v>
      </c>
      <c r="K63" s="123"/>
      <c r="L63" s="123"/>
      <c r="M63" s="123"/>
      <c r="N63" s="123"/>
    </row>
    <row r="64" spans="1:15" x14ac:dyDescent="0.25">
      <c r="J64" s="123" t="s">
        <v>33</v>
      </c>
      <c r="K64" s="123"/>
      <c r="L64" s="123"/>
      <c r="M64" s="123"/>
      <c r="N64" s="123"/>
    </row>
  </sheetData>
  <mergeCells count="32">
    <mergeCell ref="J63:N63"/>
    <mergeCell ref="J64:N64"/>
    <mergeCell ref="C7:O7"/>
    <mergeCell ref="C59:D59"/>
    <mergeCell ref="H55:L55"/>
    <mergeCell ref="I59:J59"/>
    <mergeCell ref="C48:D48"/>
    <mergeCell ref="E53:F53"/>
    <mergeCell ref="J53:K53"/>
    <mergeCell ref="E24:F24"/>
    <mergeCell ref="J25:K25"/>
    <mergeCell ref="J26:K26"/>
    <mergeCell ref="J36:K36"/>
    <mergeCell ref="J62:N62"/>
    <mergeCell ref="B55:F55"/>
    <mergeCell ref="C56:D56"/>
    <mergeCell ref="C57:D57"/>
    <mergeCell ref="C58:D58"/>
    <mergeCell ref="C29:D29"/>
    <mergeCell ref="A1:O1"/>
    <mergeCell ref="A2:O2"/>
    <mergeCell ref="C5:G5"/>
    <mergeCell ref="H5:L5"/>
    <mergeCell ref="M5:M6"/>
    <mergeCell ref="N5:N6"/>
    <mergeCell ref="O5:O6"/>
    <mergeCell ref="B5:B6"/>
    <mergeCell ref="H6:I6"/>
    <mergeCell ref="A4:O4"/>
    <mergeCell ref="A3:O3"/>
    <mergeCell ref="C6:D6"/>
    <mergeCell ref="A5:A6"/>
  </mergeCells>
  <printOptions horizontalCentered="1"/>
  <pageMargins left="0.20833333333333301" right="0.235507246376812" top="0.75" bottom="0.75" header="0.3" footer="0.3"/>
  <pageSetup paperSize="9" scale="87" orientation="landscape" verticalDpi="0" r:id="rId1"/>
  <headerFooter differentFirst="1">
    <oddHeader>&amp;CPage&amp;P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01 (3)</vt:lpstr>
      <vt:lpstr>01 (2)</vt:lpstr>
      <vt:lpstr>Sheet2</vt:lpstr>
      <vt:lpstr>Sheet1</vt:lpstr>
      <vt:lpstr>'01 (2)'!Print_Titles</vt:lpstr>
      <vt:lpstr>'01 (3)'!Print_Titles</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2016-12-29T14:42:31Z</cp:lastPrinted>
  <dcterms:created xsi:type="dcterms:W3CDTF">2016-03-07T08:54:42Z</dcterms:created>
  <dcterms:modified xsi:type="dcterms:W3CDTF">2017-05-01T18:33:01Z</dcterms:modified>
</cp:coreProperties>
</file>