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Work'!$A$5:$F$30</definedName>
    <definedName name="_xlnm._FilterDatabase" localSheetId="1" hidden="1">'W&amp;S'!$A$7:$F$81</definedName>
    <definedName name="_xlnm.Print_Area" localSheetId="0">'Civil Work'!$A$1:$F$51</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F10" i="9"/>
  <c r="F9" l="1"/>
  <c r="F44" l="1"/>
  <c r="F38"/>
  <c r="F26"/>
  <c r="F15"/>
  <c r="F6"/>
  <c r="C34" l="1"/>
  <c r="F40"/>
  <c r="F46"/>
  <c r="F39"/>
  <c r="F45"/>
  <c r="F42"/>
  <c r="F41"/>
  <c r="F37"/>
  <c r="F27"/>
  <c r="F20"/>
  <c r="F14"/>
  <c r="F13"/>
  <c r="F12"/>
  <c r="F8"/>
  <c r="F7"/>
  <c r="F47"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9" i="9"/>
  <c r="F17"/>
  <c r="F23"/>
  <c r="F21"/>
  <c r="F28"/>
  <c r="F25"/>
  <c r="F24"/>
  <c r="F19"/>
  <c r="F18"/>
  <c r="F11"/>
  <c r="F30" l="1"/>
</calcChain>
</file>

<file path=xl/sharedStrings.xml><?xml version="1.0" encoding="utf-8"?>
<sst xmlns="http://schemas.openxmlformats.org/spreadsheetml/2006/main" count="249" uniqueCount="118">
  <si>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</si>
  <si>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</si>
  <si>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</si>
  <si>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</si>
  <si>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</si>
  <si>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</si>
  <si>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</si>
  <si>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</si>
  <si>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</si>
  <si>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</si>
  <si>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</si>
  <si>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</si>
  <si>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</si>
  <si>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</si>
  <si>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</si>
  <si>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</si>
  <si>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</si>
  <si>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</si>
  <si>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</si>
  <si>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</si>
  <si>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</si>
  <si>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</si>
  <si>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</si>
  <si>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</si>
  <si>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</si>
  <si>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</si>
  <si>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</si>
  <si>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</si>
  <si>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</si>
  <si>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</si>
  <si>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</si>
  <si>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</si>
  <si>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</si>
  <si>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</si>
  <si>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</si>
  <si>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</si>
  <si>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</si>
  <si>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</si>
  <si>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</si>
  <si>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</si>
  <si>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</si>
  <si>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</si>
  <si>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</si>
  <si>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</si>
  <si>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</si>
  <si>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</si>
  <si>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</si>
  <si>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</si>
  <si>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</si>
  <si>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</si>
  <si>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</si>
  <si>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</si>
  <si>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</si>
  <si>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</si>
  <si>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</si>
  <si>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</si>
  <si>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</si>
  <si>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</si>
  <si>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</si>
  <si>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</si>
  <si>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</si>
  <si>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</si>
  <si>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</si>
  <si>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</si>
  <si>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</si>
  <si>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</si>
  <si>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</si>
  <si>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</si>
  <si>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</si>
  <si>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</si>
  <si>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</si>
  <si>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</si>
  <si>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</si>
  <si>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</si>
  <si>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</si>
  <si>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</si>
  <si>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</si>
  <si>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</si>
  <si>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</si>
  <si>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</si>
  <si>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</si>
  <si>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</si>
  <si>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</si>
  <si>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</si>
  <si>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</si>
  <si>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</si>
  <si>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</si>
  <si>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</si>
  <si>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</si>
  <si>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</si>
  <si>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</si>
  <si>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</si>
  <si>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</si>
  <si>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</si>
  <si>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</si>
  <si>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</si>
  <si>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</si>
  <si>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Removing cement or lime plaster. (S.I.NO:53/P-13)</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</si>
  <si>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</si>
  <si>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</si>
  <si>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</si>
  <si>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</si>
  <si>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</si>
  <si>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</si>
  <si>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</si>
  <si>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</si>
  <si>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</si>
  <si>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</si>
  <si>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</si>
  <si>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Dismantling cement concrete reinforced separating reinforce from concrete cleaning &amp; straightening the same.(S.I.NO:20/P-10)</t>
  </si>
  <si>
    <t>Dismantling cement concrete plain 1:2:4(S.I.NO:19(c)/P-10)</t>
  </si>
  <si>
    <t>RESTORATION / PROVISION OF  WASH ROOM &amp; BOUNDARY WALL FACILITY IN SELECTED SCHOOL OF TALUKA THANO BULA KHAN ( Kohistani Area ) DISTRICT JAMSHORO @ GGPS  Ramzan Palari .  ( Semic No. 422030025 )</t>
  </si>
  <si>
    <t>Dismantling stone masonery in lime or cement. (S.I.NO:3/P-9)</t>
  </si>
  <si>
    <t>Excavation in foundation of building, bridges and other structure including dagbelling dressing, refilling around structure with excavated earth, watering and ramming. Lead upto 5 ft (b) In ordinary soil. (S.I.No. 18(b)/C-1)</t>
  </si>
  <si>
    <t>%oCft</t>
  </si>
  <si>
    <t>19</t>
  </si>
  <si>
    <t>20</t>
  </si>
  <si>
    <t>6</t>
  </si>
</sst>
</file>

<file path=xl/styles.xml><?xml version="1.0" encoding="utf-8"?>
<styleSheet xmlns="http://schemas.openxmlformats.org/spreadsheetml/2006/main">
  <numFmts count="2">
    <numFmt numFmtId="43" formatCode="_(* #,##0.00_);_(* \(#,##0.00\);_(* &quot;-&quot;??_);_(@_)"/>
    <numFmt numFmtId="164" formatCode="0.000"/>
  </numFmts>
  <fonts count="28">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
      <i/>
      <sz val="12"/>
      <name val="Times New Roman"/>
      <family val="1"/>
    </font>
    <font>
      <sz val="9"/>
      <name val="Times New Roman"/>
      <family val="1"/>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38">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8"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0" xfId="0" applyFont="1" applyFill="1" applyAlignment="1">
      <alignment horizontal="center" vertical="center"/>
    </xf>
    <xf numFmtId="0" fontId="3" fillId="0" borderId="0" xfId="0" applyFont="1" applyAlignment="1">
      <alignment vertical="top" wrapText="1"/>
    </xf>
    <xf numFmtId="49" fontId="10" fillId="0" borderId="0" xfId="0" applyNumberFormat="1" applyFont="1" applyFill="1" applyAlignment="1">
      <alignment vertical="top" wrapText="1"/>
    </xf>
    <xf numFmtId="0" fontId="10" fillId="0" borderId="0" xfId="0" applyFont="1" applyAlignment="1">
      <alignment vertical="top" wrapText="1"/>
    </xf>
    <xf numFmtId="49" fontId="3" fillId="0" borderId="1" xfId="0" applyNumberFormat="1" applyFont="1" applyFill="1" applyBorder="1" applyAlignment="1">
      <alignment horizontal="center" vertical="center"/>
    </xf>
    <xf numFmtId="3" fontId="10" fillId="0" borderId="7" xfId="0" applyNumberFormat="1" applyFont="1" applyFill="1" applyBorder="1" applyAlignment="1">
      <alignment vertical="center"/>
    </xf>
    <xf numFmtId="3" fontId="10" fillId="0" borderId="0" xfId="0" applyNumberFormat="1" applyFont="1" applyFill="1" applyAlignment="1">
      <alignment vertical="center"/>
    </xf>
    <xf numFmtId="43" fontId="10" fillId="0" borderId="0" xfId="0" applyNumberFormat="1" applyFont="1" applyFill="1" applyAlignment="1">
      <alignment vertical="center"/>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1"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3" fillId="0" borderId="3" xfId="0" applyFont="1" applyFill="1" applyBorder="1" applyAlignment="1">
      <alignment horizontal="center" vertical="center" wrapText="1"/>
    </xf>
    <xf numFmtId="0" fontId="3" fillId="0" borderId="7" xfId="0" applyFont="1" applyBorder="1" applyAlignment="1">
      <alignment vertical="top" wrapText="1"/>
    </xf>
    <xf numFmtId="0" fontId="12" fillId="0" borderId="0" xfId="0" applyFont="1" applyFill="1" applyAlignment="1">
      <alignment vertical="center"/>
    </xf>
    <xf numFmtId="0" fontId="15" fillId="0" borderId="0" xfId="1" applyFont="1" applyFill="1" applyAlignment="1">
      <alignment vertical="center"/>
    </xf>
    <xf numFmtId="0" fontId="14" fillId="0" borderId="0" xfId="1" applyFont="1" applyFill="1" applyAlignment="1">
      <alignment horizontal="center" vertical="center"/>
    </xf>
    <xf numFmtId="0" fontId="2" fillId="0" borderId="0" xfId="1" applyFont="1" applyFill="1" applyAlignment="1">
      <alignment horizontal="center" vertical="center"/>
    </xf>
    <xf numFmtId="0" fontId="16" fillId="0" borderId="0" xfId="1" applyFont="1" applyFill="1" applyAlignment="1">
      <alignment horizontal="left" vertical="top"/>
    </xf>
    <xf numFmtId="0" fontId="18" fillId="0" borderId="0" xfId="1" applyFont="1" applyFill="1" applyAlignment="1">
      <alignment horizontal="left" vertical="top"/>
    </xf>
    <xf numFmtId="0" fontId="19" fillId="0" borderId="0" xfId="1" applyFont="1" applyFill="1" applyAlignment="1">
      <alignment horizontal="left" vertical="top" wrapText="1"/>
    </xf>
    <xf numFmtId="0" fontId="20" fillId="0" borderId="0" xfId="1" applyFont="1" applyFill="1" applyAlignment="1">
      <alignment horizontal="left" vertical="top" wrapText="1"/>
    </xf>
    <xf numFmtId="49" fontId="17" fillId="0" borderId="3" xfId="1" applyNumberFormat="1" applyFont="1" applyFill="1" applyBorder="1" applyAlignment="1">
      <alignment horizontal="center" vertical="center" wrapText="1"/>
    </xf>
    <xf numFmtId="0" fontId="17"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5" fillId="0" borderId="3" xfId="1" applyNumberFormat="1" applyFont="1" applyFill="1" applyBorder="1" applyAlignment="1">
      <alignment horizontal="center" vertical="center"/>
    </xf>
    <xf numFmtId="0" fontId="15" fillId="0" borderId="3" xfId="1" applyFont="1" applyFill="1" applyBorder="1" applyAlignment="1">
      <alignment vertical="center"/>
    </xf>
    <xf numFmtId="0" fontId="3" fillId="0" borderId="3" xfId="1" applyFont="1" applyFill="1" applyBorder="1" applyAlignment="1">
      <alignment vertical="center"/>
    </xf>
    <xf numFmtId="1" fontId="15" fillId="0" borderId="2" xfId="1" applyNumberFormat="1" applyFont="1" applyFill="1" applyBorder="1" applyAlignment="1">
      <alignment horizontal="center" vertical="center"/>
    </xf>
    <xf numFmtId="2" fontId="15"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2" fillId="0" borderId="2" xfId="1" applyNumberFormat="1" applyFont="1" applyFill="1" applyBorder="1" applyAlignment="1">
      <alignment horizontal="center" vertical="center"/>
    </xf>
    <xf numFmtId="1" fontId="15" fillId="0" borderId="1" xfId="1" applyNumberFormat="1" applyFont="1" applyFill="1" applyBorder="1" applyAlignment="1">
      <alignment horizontal="center" vertical="center"/>
    </xf>
    <xf numFmtId="2" fontId="15"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2" fillId="0" borderId="1" xfId="1" applyNumberFormat="1" applyFont="1" applyFill="1" applyBorder="1" applyAlignment="1">
      <alignment horizontal="center" vertical="center"/>
    </xf>
    <xf numFmtId="0" fontId="15" fillId="0" borderId="1" xfId="1" applyNumberFormat="1" applyFont="1" applyFill="1" applyBorder="1" applyAlignment="1">
      <alignment horizontal="center" vertical="center"/>
    </xf>
    <xf numFmtId="164" fontId="15" fillId="0" borderId="1" xfId="1" applyNumberFormat="1" applyFont="1" applyFill="1" applyBorder="1" applyAlignment="1">
      <alignment horizontal="center" vertical="center"/>
    </xf>
    <xf numFmtId="1" fontId="15" fillId="0" borderId="5" xfId="1" applyNumberFormat="1" applyFont="1" applyFill="1" applyBorder="1" applyAlignment="1">
      <alignment horizontal="center" vertical="center"/>
    </xf>
    <xf numFmtId="2" fontId="15" fillId="0" borderId="5" xfId="1" applyNumberFormat="1" applyFont="1" applyFill="1" applyBorder="1" applyAlignment="1">
      <alignment horizontal="center" vertical="center"/>
    </xf>
    <xf numFmtId="0" fontId="15" fillId="0" borderId="5" xfId="1" applyFont="1" applyFill="1" applyBorder="1" applyAlignment="1">
      <alignment horizontal="justify" vertical="center" wrapText="1"/>
    </xf>
    <xf numFmtId="0" fontId="15" fillId="0" borderId="5" xfId="1" applyFont="1" applyFill="1" applyBorder="1" applyAlignment="1">
      <alignment horizontal="center" vertical="center"/>
    </xf>
    <xf numFmtId="1" fontId="22" fillId="0" borderId="5" xfId="1" applyNumberFormat="1" applyFont="1" applyFill="1" applyBorder="1" applyAlignment="1">
      <alignment horizontal="center" vertical="center"/>
    </xf>
    <xf numFmtId="0" fontId="15" fillId="0" borderId="1" xfId="1" applyFont="1" applyFill="1" applyBorder="1" applyAlignment="1">
      <alignment horizontal="justify" vertical="center" wrapText="1"/>
    </xf>
    <xf numFmtId="0" fontId="15" fillId="0" borderId="1" xfId="1" applyFont="1" applyFill="1" applyBorder="1" applyAlignment="1">
      <alignment horizontal="center" vertical="center"/>
    </xf>
    <xf numFmtId="1" fontId="15" fillId="0" borderId="4" xfId="1" applyNumberFormat="1" applyFont="1" applyFill="1" applyBorder="1" applyAlignment="1">
      <alignment horizontal="center" vertical="center"/>
    </xf>
    <xf numFmtId="2" fontId="15"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2"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3" fillId="0" borderId="5" xfId="1" applyFont="1" applyFill="1" applyBorder="1" applyAlignment="1">
      <alignment horizontal="justify" vertical="center" wrapText="1"/>
    </xf>
    <xf numFmtId="1" fontId="15" fillId="0" borderId="6" xfId="1" applyNumberFormat="1" applyFont="1" applyFill="1" applyBorder="1" applyAlignment="1">
      <alignment horizontal="center" vertical="center"/>
    </xf>
    <xf numFmtId="2" fontId="15" fillId="0" borderId="6" xfId="1" applyNumberFormat="1" applyFont="1" applyFill="1" applyBorder="1" applyAlignment="1">
      <alignment horizontal="center" vertical="center"/>
    </xf>
    <xf numFmtId="0" fontId="15" fillId="0" borderId="6" xfId="1" applyFont="1" applyFill="1" applyBorder="1" applyAlignment="1">
      <alignment horizontal="justify" vertical="center" wrapText="1"/>
    </xf>
    <xf numFmtId="0" fontId="15"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5" fillId="0" borderId="4" xfId="1" applyFont="1" applyFill="1" applyBorder="1" applyAlignment="1">
      <alignment horizontal="justify" vertical="center" wrapText="1"/>
    </xf>
    <xf numFmtId="0" fontId="15" fillId="0" borderId="4" xfId="1" applyFont="1" applyFill="1" applyBorder="1" applyAlignment="1">
      <alignment horizontal="center" vertical="center"/>
    </xf>
    <xf numFmtId="49" fontId="15" fillId="0" borderId="0" xfId="1" applyNumberFormat="1" applyFont="1" applyFill="1" applyAlignment="1">
      <alignment horizontal="center" vertical="center"/>
    </xf>
    <xf numFmtId="2" fontId="21"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7"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2" fillId="0" borderId="1" xfId="0" applyFont="1" applyFill="1" applyBorder="1" applyAlignment="1">
      <alignment horizontal="center" vertical="top"/>
    </xf>
    <xf numFmtId="1" fontId="25" fillId="0" borderId="1" xfId="0" applyNumberFormat="1" applyFont="1" applyFill="1" applyBorder="1" applyAlignment="1">
      <alignment horizontal="center" vertical="top"/>
    </xf>
    <xf numFmtId="1" fontId="24"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0" fontId="13" fillId="0" borderId="0" xfId="0" applyFont="1" applyFill="1" applyBorder="1" applyAlignment="1">
      <alignment horizontal="center" vertical="top"/>
    </xf>
    <xf numFmtId="1" fontId="24" fillId="0" borderId="0" xfId="0" applyNumberFormat="1" applyFont="1" applyFill="1" applyBorder="1" applyAlignment="1">
      <alignment horizontal="center" vertical="top"/>
    </xf>
    <xf numFmtId="0" fontId="3" fillId="0" borderId="2" xfId="0" applyFont="1" applyFill="1" applyBorder="1" applyAlignment="1">
      <alignment horizontal="center" vertical="top"/>
    </xf>
    <xf numFmtId="2" fontId="3" fillId="0" borderId="2" xfId="0" applyNumberFormat="1" applyFont="1" applyFill="1" applyBorder="1" applyAlignment="1">
      <alignment horizontal="center" vertical="top"/>
    </xf>
    <xf numFmtId="0" fontId="3" fillId="0" borderId="2" xfId="0" applyFont="1" applyBorder="1" applyAlignment="1">
      <alignment horizontal="justify" vertical="top" wrapText="1"/>
    </xf>
    <xf numFmtId="2" fontId="3" fillId="0" borderId="2" xfId="0" applyNumberFormat="1" applyFont="1" applyBorder="1" applyAlignment="1">
      <alignment horizontal="center" vertical="top"/>
    </xf>
    <xf numFmtId="1" fontId="7" fillId="0" borderId="2" xfId="0" applyNumberFormat="1" applyFont="1" applyFill="1" applyBorder="1" applyAlignment="1">
      <alignment horizontal="center" vertical="top"/>
    </xf>
    <xf numFmtId="0" fontId="26" fillId="0" borderId="0" xfId="0" applyFont="1" applyAlignment="1">
      <alignment vertical="top"/>
    </xf>
    <xf numFmtId="0" fontId="10" fillId="0" borderId="0" xfId="2" applyFont="1" applyFill="1" applyAlignment="1">
      <alignment vertical="top" wrapText="1"/>
    </xf>
    <xf numFmtId="0" fontId="3" fillId="0" borderId="1" xfId="0" applyFont="1" applyBorder="1" applyAlignment="1">
      <alignment vertical="top"/>
    </xf>
    <xf numFmtId="0" fontId="3" fillId="0" borderId="0" xfId="0" applyFont="1" applyAlignment="1">
      <alignment vertical="top"/>
    </xf>
    <xf numFmtId="1"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0" fontId="27" fillId="0" borderId="2" xfId="0" applyFont="1" applyFill="1" applyBorder="1" applyAlignment="1">
      <alignment horizontal="justify" vertical="center" wrapText="1"/>
    </xf>
    <xf numFmtId="0" fontId="3" fillId="0" borderId="2" xfId="0" applyFont="1" applyFill="1" applyBorder="1" applyAlignment="1">
      <alignment horizontal="center" vertical="center"/>
    </xf>
    <xf numFmtId="1" fontId="7" fillId="0" borderId="2" xfId="0" applyNumberFormat="1" applyFont="1" applyFill="1" applyBorder="1" applyAlignment="1">
      <alignment horizontal="center" vertical="center"/>
    </xf>
    <xf numFmtId="3" fontId="11" fillId="0" borderId="8" xfId="0" applyNumberFormat="1" applyFont="1" applyBorder="1" applyAlignment="1">
      <alignment horizontal="center" vertical="top" wrapText="1"/>
    </xf>
    <xf numFmtId="3" fontId="11" fillId="0" borderId="9" xfId="0" applyNumberFormat="1" applyFont="1" applyBorder="1" applyAlignment="1">
      <alignment horizontal="center" vertical="top" wrapText="1"/>
    </xf>
    <xf numFmtId="3" fontId="11" fillId="0" borderId="10" xfId="0" applyNumberFormat="1" applyFont="1" applyBorder="1" applyAlignment="1">
      <alignment horizontal="center" vertical="top" wrapText="1"/>
    </xf>
    <xf numFmtId="0" fontId="13" fillId="0" borderId="1" xfId="0" applyFont="1" applyFill="1" applyBorder="1" applyAlignment="1">
      <alignment horizontal="center" vertical="top"/>
    </xf>
    <xf numFmtId="0" fontId="14" fillId="0" borderId="0" xfId="1" applyFont="1" applyFill="1" applyAlignment="1">
      <alignment horizontal="center" vertical="center"/>
    </xf>
    <xf numFmtId="49" fontId="21"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50"/>
  <sheetViews>
    <sheetView tabSelected="1" view="pageBreakPreview" topLeftCell="A39" zoomScaleSheetLayoutView="100" workbookViewId="0">
      <selection activeCell="C49" sqref="C49"/>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44"/>
      <c r="B1" s="44"/>
      <c r="C1" s="42" t="s">
        <v>107</v>
      </c>
      <c r="D1" s="44"/>
      <c r="E1" s="44"/>
      <c r="F1" s="44"/>
    </row>
    <row r="2" spans="1:16" ht="44.25" customHeight="1">
      <c r="A2" s="27" t="s">
        <v>7</v>
      </c>
      <c r="B2" s="30"/>
      <c r="C2" s="132" t="s">
        <v>111</v>
      </c>
      <c r="D2" s="133"/>
      <c r="E2" s="134"/>
      <c r="F2" s="40"/>
      <c r="G2" s="40"/>
      <c r="H2" s="40"/>
      <c r="I2" s="40"/>
      <c r="J2" s="40"/>
      <c r="K2" s="40"/>
      <c r="L2" s="40"/>
      <c r="M2" s="40"/>
      <c r="N2" s="40"/>
      <c r="O2" s="40"/>
      <c r="P2" s="40"/>
    </row>
    <row r="3" spans="1:16" ht="19.5" customHeight="1">
      <c r="A3" s="41" t="s">
        <v>8</v>
      </c>
      <c r="B3" s="41"/>
      <c r="C3" s="41"/>
      <c r="D3" s="41"/>
      <c r="E3" s="41"/>
      <c r="F3" s="41"/>
    </row>
    <row r="4" spans="1:16" ht="28.5" customHeight="1">
      <c r="A4" s="28" t="s">
        <v>9</v>
      </c>
      <c r="B4" s="28" t="s">
        <v>10</v>
      </c>
      <c r="C4" s="29" t="s">
        <v>11</v>
      </c>
      <c r="D4" s="29" t="s">
        <v>12</v>
      </c>
      <c r="E4" s="29" t="s">
        <v>13</v>
      </c>
      <c r="F4" s="29" t="s">
        <v>14</v>
      </c>
    </row>
    <row r="5" spans="1:16" ht="6" customHeight="1">
      <c r="A5" s="2"/>
      <c r="B5" s="2"/>
      <c r="C5" s="3"/>
      <c r="D5" s="3"/>
      <c r="E5" s="3"/>
      <c r="F5" s="3"/>
    </row>
    <row r="6" spans="1:16" s="9" customFormat="1" ht="27.95" customHeight="1">
      <c r="A6" s="118">
        <v>1</v>
      </c>
      <c r="B6" s="119">
        <v>62</v>
      </c>
      <c r="C6" s="120" t="s">
        <v>109</v>
      </c>
      <c r="D6" s="121">
        <v>5445</v>
      </c>
      <c r="E6" s="118" t="s">
        <v>27</v>
      </c>
      <c r="F6" s="122">
        <f t="shared" ref="F6" si="0">(B6*D6%)</f>
        <v>3375.9</v>
      </c>
      <c r="G6" s="123"/>
      <c r="H6" s="123"/>
      <c r="I6" s="123"/>
      <c r="J6" s="123"/>
      <c r="K6" s="123"/>
      <c r="L6" s="123"/>
      <c r="M6" s="123"/>
      <c r="N6" s="123"/>
      <c r="O6" s="123"/>
      <c r="P6" s="123"/>
    </row>
    <row r="7" spans="1:16" s="9" customFormat="1" ht="21" customHeight="1">
      <c r="A7" s="13">
        <v>2</v>
      </c>
      <c r="B7" s="12">
        <v>181</v>
      </c>
      <c r="C7" s="39" t="s">
        <v>97</v>
      </c>
      <c r="D7" s="38">
        <v>121</v>
      </c>
      <c r="E7" s="13" t="s">
        <v>28</v>
      </c>
      <c r="F7" s="14">
        <f>(B7*D7%)</f>
        <v>219.01</v>
      </c>
      <c r="G7" s="31"/>
      <c r="H7" s="31"/>
      <c r="I7" s="31"/>
      <c r="J7" s="31"/>
      <c r="K7" s="31"/>
      <c r="L7" s="31"/>
      <c r="M7" s="31"/>
      <c r="N7" s="31"/>
      <c r="O7" s="31"/>
    </row>
    <row r="8" spans="1:16" s="9" customFormat="1" ht="19.5" customHeight="1">
      <c r="A8" s="13">
        <v>3</v>
      </c>
      <c r="B8" s="12">
        <v>7</v>
      </c>
      <c r="C8" s="39" t="s">
        <v>110</v>
      </c>
      <c r="D8" s="38">
        <v>3327.5</v>
      </c>
      <c r="E8" s="13" t="s">
        <v>27</v>
      </c>
      <c r="F8" s="14">
        <f t="shared" ref="F8:F12" si="1">(B8*D8%)</f>
        <v>232.92499999999998</v>
      </c>
      <c r="G8" s="31"/>
      <c r="H8" s="31"/>
      <c r="I8" s="31"/>
      <c r="J8" s="31"/>
      <c r="K8" s="31"/>
      <c r="L8" s="31"/>
      <c r="M8" s="31"/>
      <c r="N8" s="31"/>
      <c r="O8" s="31"/>
      <c r="P8" s="31"/>
    </row>
    <row r="9" spans="1:16" s="9" customFormat="1" ht="21" customHeight="1">
      <c r="A9" s="13">
        <v>4</v>
      </c>
      <c r="B9" s="12">
        <v>193</v>
      </c>
      <c r="C9" s="125" t="s">
        <v>112</v>
      </c>
      <c r="D9" s="38">
        <v>907.5</v>
      </c>
      <c r="E9" s="13" t="s">
        <v>27</v>
      </c>
      <c r="F9" s="14">
        <f t="shared" si="1"/>
        <v>1751.4749999999999</v>
      </c>
      <c r="G9" s="126"/>
      <c r="H9" s="126"/>
      <c r="I9" s="126"/>
      <c r="J9" s="126"/>
      <c r="K9" s="126"/>
      <c r="L9" s="126"/>
      <c r="M9" s="126"/>
      <c r="N9" s="126"/>
      <c r="O9" s="126"/>
      <c r="P9" s="126"/>
    </row>
    <row r="10" spans="1:16" ht="37.5" customHeight="1">
      <c r="A10" s="127">
        <v>5</v>
      </c>
      <c r="B10" s="128">
        <v>662</v>
      </c>
      <c r="C10" s="129" t="s">
        <v>113</v>
      </c>
      <c r="D10" s="128">
        <v>3176.25</v>
      </c>
      <c r="E10" s="130" t="s">
        <v>114</v>
      </c>
      <c r="F10" s="131">
        <f>(B10*D10/1000)</f>
        <v>2102.6774999999998</v>
      </c>
    </row>
    <row r="11" spans="1:16" s="9" customFormat="1" ht="19.5" customHeight="1">
      <c r="A11" s="15">
        <v>6</v>
      </c>
      <c r="B11" s="12">
        <v>67</v>
      </c>
      <c r="C11" s="4" t="s">
        <v>35</v>
      </c>
      <c r="D11" s="12">
        <v>8694.9500000000007</v>
      </c>
      <c r="E11" s="13" t="s">
        <v>27</v>
      </c>
      <c r="F11" s="14">
        <f t="shared" si="1"/>
        <v>5825.6165000000001</v>
      </c>
    </row>
    <row r="12" spans="1:16" s="9" customFormat="1" ht="20.25" customHeight="1">
      <c r="A12" s="10">
        <v>7</v>
      </c>
      <c r="B12" s="11">
        <v>285</v>
      </c>
      <c r="C12" s="105" t="s">
        <v>98</v>
      </c>
      <c r="D12" s="12">
        <v>25321</v>
      </c>
      <c r="E12" s="13" t="s">
        <v>27</v>
      </c>
      <c r="F12" s="14">
        <f t="shared" si="1"/>
        <v>72164.850000000006</v>
      </c>
      <c r="G12" s="32"/>
      <c r="H12" s="32"/>
      <c r="I12" s="32"/>
      <c r="J12" s="32"/>
      <c r="K12" s="32"/>
      <c r="L12" s="32"/>
      <c r="M12" s="32"/>
      <c r="N12" s="32"/>
      <c r="O12" s="32"/>
      <c r="P12" s="32"/>
    </row>
    <row r="13" spans="1:16" s="9" customFormat="1" ht="44.25" customHeight="1">
      <c r="A13" s="15">
        <v>8</v>
      </c>
      <c r="B13" s="12">
        <v>145</v>
      </c>
      <c r="C13" s="4" t="s">
        <v>101</v>
      </c>
      <c r="D13" s="12">
        <v>337</v>
      </c>
      <c r="E13" s="13" t="s">
        <v>34</v>
      </c>
      <c r="F13" s="14">
        <f>(B13*D13)</f>
        <v>48865</v>
      </c>
    </row>
    <row r="14" spans="1:16" s="9" customFormat="1" ht="30.75" customHeight="1">
      <c r="A14" s="15">
        <v>9</v>
      </c>
      <c r="B14" s="16">
        <v>6</v>
      </c>
      <c r="C14" s="4" t="s">
        <v>0</v>
      </c>
      <c r="D14" s="12">
        <v>5001.7</v>
      </c>
      <c r="E14" s="13" t="s">
        <v>33</v>
      </c>
      <c r="F14" s="14">
        <f>(B14*D14)</f>
        <v>30010.199999999997</v>
      </c>
    </row>
    <row r="15" spans="1:16" s="9" customFormat="1" ht="30.75" customHeight="1">
      <c r="A15" s="10">
        <v>10</v>
      </c>
      <c r="B15" s="11">
        <v>221</v>
      </c>
      <c r="C15" s="106" t="s">
        <v>99</v>
      </c>
      <c r="D15" s="12">
        <v>26288.46</v>
      </c>
      <c r="E15" s="13" t="s">
        <v>27</v>
      </c>
      <c r="F15" s="14">
        <f>(B15*D15%)</f>
        <v>58097.496599999999</v>
      </c>
      <c r="G15" s="124"/>
      <c r="H15" s="124"/>
      <c r="I15" s="124"/>
      <c r="J15" s="124"/>
      <c r="K15" s="124"/>
      <c r="L15" s="124"/>
      <c r="M15" s="124"/>
      <c r="N15" s="124"/>
      <c r="O15" s="124"/>
      <c r="P15" s="32"/>
    </row>
    <row r="16" spans="1:16" s="9" customFormat="1" ht="41.25" customHeight="1">
      <c r="A16" s="15">
        <v>11</v>
      </c>
      <c r="B16" s="12"/>
      <c r="C16" s="4" t="s">
        <v>36</v>
      </c>
      <c r="D16" s="13"/>
      <c r="E16" s="13"/>
      <c r="F16" s="13"/>
    </row>
    <row r="17" spans="1:16" s="9" customFormat="1" ht="16.5" customHeight="1">
      <c r="A17" s="15" t="s">
        <v>5</v>
      </c>
      <c r="B17" s="12">
        <v>33</v>
      </c>
      <c r="C17" s="4" t="s">
        <v>25</v>
      </c>
      <c r="D17" s="12">
        <v>228.9</v>
      </c>
      <c r="E17" s="13" t="s">
        <v>30</v>
      </c>
      <c r="F17" s="14">
        <f>(B17*D17)</f>
        <v>7553.7</v>
      </c>
    </row>
    <row r="18" spans="1:16" s="9" customFormat="1" ht="22.5" customHeight="1">
      <c r="A18" s="15">
        <v>12</v>
      </c>
      <c r="B18" s="12">
        <v>697</v>
      </c>
      <c r="C18" s="4" t="s">
        <v>1</v>
      </c>
      <c r="D18" s="12">
        <v>2206.6</v>
      </c>
      <c r="E18" s="13" t="s">
        <v>28</v>
      </c>
      <c r="F18" s="14">
        <f>(B18*D18%)</f>
        <v>15380.001999999999</v>
      </c>
    </row>
    <row r="19" spans="1:16" s="9" customFormat="1" ht="19.5" customHeight="1">
      <c r="A19" s="15">
        <v>13</v>
      </c>
      <c r="B19" s="12">
        <v>697</v>
      </c>
      <c r="C19" s="4" t="s">
        <v>2</v>
      </c>
      <c r="D19" s="12">
        <v>2197.52</v>
      </c>
      <c r="E19" s="13" t="s">
        <v>28</v>
      </c>
      <c r="F19" s="14">
        <f>(B19*D19%)</f>
        <v>15316.714400000001</v>
      </c>
    </row>
    <row r="20" spans="1:16" s="9" customFormat="1" ht="30.75" customHeight="1">
      <c r="A20" s="15">
        <v>14</v>
      </c>
      <c r="B20" s="12">
        <v>72</v>
      </c>
      <c r="C20" s="43" t="s">
        <v>100</v>
      </c>
      <c r="D20" s="12">
        <v>2306.1</v>
      </c>
      <c r="E20" s="13" t="s">
        <v>28</v>
      </c>
      <c r="F20" s="14">
        <f>(B20*D20%)</f>
        <v>1660.3920000000001</v>
      </c>
      <c r="G20" s="33"/>
      <c r="H20" s="33"/>
      <c r="I20" s="33"/>
      <c r="J20" s="33"/>
      <c r="K20" s="33"/>
      <c r="L20" s="33"/>
      <c r="M20" s="33"/>
      <c r="N20" s="33"/>
      <c r="O20" s="33"/>
      <c r="P20" s="33"/>
    </row>
    <row r="21" spans="1:16" s="9" customFormat="1" ht="28.5" customHeight="1">
      <c r="A21" s="15">
        <v>15</v>
      </c>
      <c r="B21" s="12">
        <v>31</v>
      </c>
      <c r="C21" s="4" t="s">
        <v>32</v>
      </c>
      <c r="D21" s="12">
        <v>902.93</v>
      </c>
      <c r="E21" s="13" t="s">
        <v>31</v>
      </c>
      <c r="F21" s="14">
        <f t="shared" ref="F21" si="2">(B21*D21)</f>
        <v>27990.829999999998</v>
      </c>
    </row>
    <row r="22" spans="1:16" s="9" customFormat="1" ht="27.95" customHeight="1">
      <c r="A22" s="15">
        <v>16</v>
      </c>
      <c r="B22" s="12"/>
      <c r="C22" s="4" t="s">
        <v>95</v>
      </c>
      <c r="D22" s="12"/>
      <c r="E22" s="13"/>
      <c r="F22" s="15"/>
    </row>
    <row r="23" spans="1:16" s="9" customFormat="1" ht="18.75" customHeight="1">
      <c r="A23" s="15" t="s">
        <v>5</v>
      </c>
      <c r="B23" s="12">
        <v>162</v>
      </c>
      <c r="C23" s="4" t="s">
        <v>6</v>
      </c>
      <c r="D23" s="12">
        <v>3275.5</v>
      </c>
      <c r="E23" s="13" t="s">
        <v>28</v>
      </c>
      <c r="F23" s="15">
        <f>(B23*D23/100)</f>
        <v>5306.31</v>
      </c>
    </row>
    <row r="24" spans="1:16" s="9" customFormat="1" ht="32.25" customHeight="1">
      <c r="A24" s="15">
        <v>17</v>
      </c>
      <c r="B24" s="12">
        <v>40</v>
      </c>
      <c r="C24" s="4" t="s">
        <v>96</v>
      </c>
      <c r="D24" s="12">
        <v>27747.06</v>
      </c>
      <c r="F24" s="15">
        <f>(B24*D24%)</f>
        <v>11098.824000000001</v>
      </c>
    </row>
    <row r="25" spans="1:16" s="9" customFormat="1" ht="31.5" customHeight="1">
      <c r="A25" s="15">
        <v>18</v>
      </c>
      <c r="B25" s="12">
        <v>90</v>
      </c>
      <c r="C25" s="4" t="s">
        <v>26</v>
      </c>
      <c r="D25" s="12">
        <v>28299.3</v>
      </c>
      <c r="E25" s="13" t="s">
        <v>28</v>
      </c>
      <c r="F25" s="15">
        <f>(B25*D25%)</f>
        <v>25469.37</v>
      </c>
    </row>
    <row r="26" spans="1:16" ht="24.75" customHeight="1">
      <c r="A26" s="34" t="s">
        <v>115</v>
      </c>
      <c r="B26" s="115">
        <v>254</v>
      </c>
      <c r="C26" s="43" t="s">
        <v>102</v>
      </c>
      <c r="D26" s="12">
        <v>1030.98</v>
      </c>
      <c r="E26" s="13" t="s">
        <v>28</v>
      </c>
      <c r="F26" s="15">
        <f>(B26*D26%)</f>
        <v>2618.6892000000003</v>
      </c>
      <c r="G26" s="33"/>
      <c r="H26" s="33"/>
      <c r="I26" s="33"/>
      <c r="J26" s="33"/>
      <c r="K26" s="33"/>
      <c r="L26" s="33"/>
      <c r="M26" s="33"/>
      <c r="N26" s="33"/>
      <c r="O26" s="33"/>
      <c r="P26" s="33"/>
    </row>
    <row r="27" spans="1:16" ht="21" customHeight="1">
      <c r="A27" s="34" t="s">
        <v>116</v>
      </c>
      <c r="B27" s="115">
        <v>40</v>
      </c>
      <c r="C27" s="35" t="s">
        <v>103</v>
      </c>
      <c r="D27" s="12">
        <v>829.95</v>
      </c>
      <c r="E27" s="13" t="s">
        <v>28</v>
      </c>
      <c r="F27" s="15">
        <f>(B27*D27%)</f>
        <v>331.98</v>
      </c>
      <c r="G27" s="37"/>
      <c r="H27" s="36"/>
      <c r="I27" s="37"/>
      <c r="J27" s="36"/>
      <c r="K27" s="37"/>
      <c r="L27" s="36"/>
      <c r="M27" s="36"/>
      <c r="N27" s="36"/>
      <c r="O27" s="36"/>
      <c r="P27" s="36"/>
    </row>
    <row r="28" spans="1:16" s="9" customFormat="1" ht="21" customHeight="1">
      <c r="A28" s="15">
        <v>21</v>
      </c>
      <c r="B28" s="12">
        <v>253</v>
      </c>
      <c r="C28" s="4" t="s">
        <v>3</v>
      </c>
      <c r="D28" s="12">
        <v>1079.6500000000001</v>
      </c>
      <c r="E28" s="13" t="s">
        <v>28</v>
      </c>
      <c r="F28" s="15">
        <f>(B28*D28%)</f>
        <v>2731.5145000000002</v>
      </c>
    </row>
    <row r="29" spans="1:16" s="9" customFormat="1" ht="27.95" customHeight="1">
      <c r="A29" s="15">
        <v>22</v>
      </c>
      <c r="B29" s="12">
        <v>70</v>
      </c>
      <c r="C29" s="4" t="s">
        <v>4</v>
      </c>
      <c r="D29" s="12">
        <v>1662.21</v>
      </c>
      <c r="E29" s="13" t="s">
        <v>28</v>
      </c>
      <c r="F29" s="15">
        <f t="shared" ref="F29" si="3">(B29*D29%)</f>
        <v>1163.547</v>
      </c>
    </row>
    <row r="30" spans="1:16" s="23" customFormat="1" ht="18.75" customHeight="1">
      <c r="A30" s="17"/>
      <c r="B30" s="18"/>
      <c r="C30" s="19"/>
      <c r="D30" s="135" t="s">
        <v>108</v>
      </c>
      <c r="E30" s="135"/>
      <c r="F30" s="114">
        <f>SUM(F6:F29)</f>
        <v>339267.02370000008</v>
      </c>
      <c r="G30" s="22"/>
      <c r="I30" s="9"/>
    </row>
    <row r="31" spans="1:16" s="23" customFormat="1" ht="18.75" customHeight="1">
      <c r="A31" s="17"/>
      <c r="B31" s="18"/>
      <c r="C31" s="19"/>
      <c r="D31" s="116"/>
      <c r="E31" s="116"/>
      <c r="F31" s="117"/>
      <c r="G31" s="22"/>
      <c r="I31" s="9"/>
    </row>
    <row r="32" spans="1:16" s="23" customFormat="1" ht="18.75" customHeight="1">
      <c r="A32" s="17"/>
      <c r="B32" s="18"/>
      <c r="C32" s="19"/>
      <c r="D32" s="116"/>
      <c r="E32" s="116"/>
      <c r="F32" s="117"/>
      <c r="G32" s="22"/>
      <c r="I32" s="9"/>
    </row>
    <row r="33" spans="1:16" s="9" customFormat="1" ht="27.95" customHeight="1">
      <c r="A33" s="17"/>
      <c r="B33" s="18"/>
      <c r="C33" s="42" t="s">
        <v>106</v>
      </c>
      <c r="D33" s="20"/>
      <c r="E33" s="21"/>
      <c r="F33" s="24"/>
    </row>
    <row r="34" spans="1:16" ht="49.5" customHeight="1">
      <c r="A34" s="27" t="s">
        <v>7</v>
      </c>
      <c r="B34" s="30"/>
      <c r="C34" s="132" t="str">
        <f>C2</f>
        <v>RESTORATION / PROVISION OF  WASH ROOM &amp; BOUNDARY WALL FACILITY IN SELECTED SCHOOL OF TALUKA THANO BULA KHAN ( Kohistani Area ) DISTRICT JAMSHORO @ GGPS  Ramzan Palari .  ( Semic No. 422030025 )</v>
      </c>
      <c r="D34" s="133"/>
      <c r="E34" s="134"/>
      <c r="F34" s="40"/>
      <c r="G34" s="40"/>
      <c r="H34" s="40"/>
      <c r="I34" s="40"/>
      <c r="J34" s="40"/>
      <c r="K34" s="40"/>
      <c r="L34" s="40"/>
      <c r="M34" s="40"/>
      <c r="N34" s="40"/>
      <c r="O34" s="40"/>
      <c r="P34" s="40"/>
    </row>
    <row r="35" spans="1:16" ht="19.5" customHeight="1">
      <c r="A35" s="41" t="s">
        <v>8</v>
      </c>
      <c r="B35" s="41"/>
      <c r="C35" s="41"/>
      <c r="D35" s="41"/>
      <c r="E35" s="41"/>
      <c r="F35" s="41"/>
    </row>
    <row r="36" spans="1:16" ht="28.5" customHeight="1">
      <c r="A36" s="28" t="s">
        <v>9</v>
      </c>
      <c r="B36" s="28" t="s">
        <v>10</v>
      </c>
      <c r="C36" s="29" t="s">
        <v>11</v>
      </c>
      <c r="D36" s="29" t="s">
        <v>12</v>
      </c>
      <c r="E36" s="29" t="s">
        <v>13</v>
      </c>
      <c r="F36" s="29" t="s">
        <v>14</v>
      </c>
    </row>
    <row r="37" spans="1:16" s="9" customFormat="1" ht="23.25" customHeight="1">
      <c r="A37" s="13">
        <v>1</v>
      </c>
      <c r="B37" s="12">
        <v>980</v>
      </c>
      <c r="C37" s="39" t="s">
        <v>97</v>
      </c>
      <c r="D37" s="38">
        <v>121</v>
      </c>
      <c r="E37" s="13" t="s">
        <v>28</v>
      </c>
      <c r="F37" s="14">
        <f t="shared" ref="F37:F42" si="4">(B37*D37%)</f>
        <v>1185.8</v>
      </c>
    </row>
    <row r="38" spans="1:16" s="9" customFormat="1" ht="19.5" customHeight="1">
      <c r="A38" s="13">
        <v>2</v>
      </c>
      <c r="B38" s="12">
        <v>18</v>
      </c>
      <c r="C38" s="39" t="s">
        <v>110</v>
      </c>
      <c r="D38" s="38">
        <v>3327.5</v>
      </c>
      <c r="E38" s="13" t="s">
        <v>27</v>
      </c>
      <c r="F38" s="14">
        <f t="shared" si="4"/>
        <v>598.94999999999993</v>
      </c>
      <c r="G38" s="31"/>
      <c r="H38" s="31"/>
      <c r="I38" s="31"/>
      <c r="J38" s="31"/>
      <c r="K38" s="31"/>
      <c r="L38" s="31"/>
      <c r="M38" s="31"/>
      <c r="N38" s="31"/>
      <c r="O38" s="31"/>
      <c r="P38" s="31"/>
    </row>
    <row r="39" spans="1:16" s="9" customFormat="1" ht="33.75" customHeight="1">
      <c r="A39" s="10">
        <v>3</v>
      </c>
      <c r="B39" s="11">
        <v>919</v>
      </c>
      <c r="C39" s="106" t="s">
        <v>99</v>
      </c>
      <c r="D39" s="12">
        <v>26288.46</v>
      </c>
      <c r="E39" s="13" t="s">
        <v>27</v>
      </c>
      <c r="F39" s="14">
        <f t="shared" si="4"/>
        <v>241590.94739999998</v>
      </c>
    </row>
    <row r="40" spans="1:16" s="9" customFormat="1" ht="18" customHeight="1">
      <c r="A40" s="15">
        <v>4</v>
      </c>
      <c r="B40" s="12">
        <v>1470</v>
      </c>
      <c r="C40" s="4" t="s">
        <v>1</v>
      </c>
      <c r="D40" s="12">
        <v>2206.6</v>
      </c>
      <c r="E40" s="13" t="s">
        <v>28</v>
      </c>
      <c r="F40" s="14">
        <f t="shared" si="4"/>
        <v>32437.019999999997</v>
      </c>
    </row>
    <row r="41" spans="1:16" s="9" customFormat="1" ht="22.5" customHeight="1">
      <c r="A41" s="15">
        <v>5</v>
      </c>
      <c r="B41" s="12">
        <v>1470</v>
      </c>
      <c r="C41" s="4" t="s">
        <v>2</v>
      </c>
      <c r="D41" s="12">
        <v>2197.52</v>
      </c>
      <c r="E41" s="13" t="s">
        <v>28</v>
      </c>
      <c r="F41" s="14">
        <f t="shared" si="4"/>
        <v>32303.544000000002</v>
      </c>
    </row>
    <row r="42" spans="1:16" s="9" customFormat="1" ht="21.75" customHeight="1">
      <c r="A42" s="34" t="s">
        <v>117</v>
      </c>
      <c r="B42" s="115">
        <v>2183</v>
      </c>
      <c r="C42" s="43" t="s">
        <v>102</v>
      </c>
      <c r="D42" s="12">
        <v>1030.98</v>
      </c>
      <c r="E42" s="13" t="s">
        <v>28</v>
      </c>
      <c r="F42" s="15">
        <f t="shared" si="4"/>
        <v>22506.293400000002</v>
      </c>
    </row>
    <row r="43" spans="1:16" s="9" customFormat="1" ht="27.95" customHeight="1">
      <c r="A43" s="15">
        <v>7</v>
      </c>
      <c r="B43" s="12"/>
      <c r="C43" s="4" t="s">
        <v>95</v>
      </c>
      <c r="D43" s="12"/>
      <c r="E43" s="13"/>
      <c r="F43" s="15"/>
    </row>
    <row r="44" spans="1:16" s="9" customFormat="1" ht="14.25" customHeight="1">
      <c r="A44" s="15" t="s">
        <v>5</v>
      </c>
      <c r="B44" s="12">
        <v>108</v>
      </c>
      <c r="C44" s="4" t="s">
        <v>6</v>
      </c>
      <c r="D44" s="12">
        <v>3275.5</v>
      </c>
      <c r="E44" s="13" t="s">
        <v>28</v>
      </c>
      <c r="F44" s="15">
        <f>(B44*D44/100)</f>
        <v>3537.54</v>
      </c>
    </row>
    <row r="45" spans="1:16" s="9" customFormat="1" ht="27.95" customHeight="1">
      <c r="A45" s="15">
        <v>8</v>
      </c>
      <c r="B45" s="12">
        <v>980</v>
      </c>
      <c r="C45" s="4" t="s">
        <v>3</v>
      </c>
      <c r="D45" s="12">
        <v>1079.6500000000001</v>
      </c>
      <c r="E45" s="13" t="s">
        <v>28</v>
      </c>
      <c r="F45" s="15">
        <f>(B45*D45%)</f>
        <v>10580.570000000002</v>
      </c>
    </row>
    <row r="46" spans="1:16" s="9" customFormat="1" ht="38.25" customHeight="1">
      <c r="A46" s="107">
        <v>9</v>
      </c>
      <c r="B46" s="108">
        <v>96</v>
      </c>
      <c r="C46" s="31" t="s">
        <v>105</v>
      </c>
      <c r="D46" s="108">
        <v>1270.83</v>
      </c>
      <c r="E46" s="109" t="s">
        <v>28</v>
      </c>
      <c r="F46" s="107">
        <f>(B46*D46%)</f>
        <v>1219.9967999999999</v>
      </c>
    </row>
    <row r="47" spans="1:16" s="9" customFormat="1" ht="24.75" customHeight="1">
      <c r="A47" s="110"/>
      <c r="B47" s="111"/>
      <c r="C47" s="4"/>
      <c r="D47" s="12"/>
      <c r="E47" s="112" t="s">
        <v>37</v>
      </c>
      <c r="F47" s="113">
        <f>SUM(F33:F46)</f>
        <v>345960.66159999999</v>
      </c>
    </row>
    <row r="48" spans="1:16" s="9" customFormat="1" ht="11.25" customHeight="1">
      <c r="A48" s="25"/>
      <c r="B48" s="25"/>
      <c r="D48" s="26"/>
      <c r="E48" s="26"/>
      <c r="F48" s="26"/>
    </row>
    <row r="49" spans="1:2" s="9" customFormat="1" ht="27.95" customHeight="1">
      <c r="A49" s="25"/>
      <c r="B49" s="25"/>
    </row>
    <row r="50" spans="1:2" s="9" customFormat="1" ht="27.95" customHeight="1">
      <c r="A50" s="25"/>
      <c r="B50" s="25"/>
    </row>
    <row r="51" spans="1:2" s="9" customFormat="1" ht="27.95" customHeight="1">
      <c r="A51" s="25"/>
      <c r="B51" s="25"/>
    </row>
    <row r="52" spans="1:2" s="9" customFormat="1" ht="27.95" customHeight="1">
      <c r="A52" s="25"/>
      <c r="B52" s="25"/>
    </row>
    <row r="53" spans="1:2" s="9" customFormat="1" ht="27.95" customHeight="1">
      <c r="A53" s="25"/>
      <c r="B53" s="25"/>
    </row>
    <row r="54" spans="1:2" s="9" customFormat="1" ht="27.95" customHeight="1">
      <c r="A54" s="25"/>
      <c r="B54" s="25"/>
    </row>
    <row r="55" spans="1:2" s="9" customFormat="1" ht="27.95" customHeight="1">
      <c r="A55" s="25"/>
      <c r="B55" s="25"/>
    </row>
    <row r="56" spans="1:2" s="9" customFormat="1" ht="27.95" customHeight="1">
      <c r="A56" s="25"/>
      <c r="B56" s="25"/>
    </row>
    <row r="57" spans="1:2" s="9" customFormat="1" ht="27.95" customHeight="1">
      <c r="A57" s="25"/>
      <c r="B57" s="25"/>
    </row>
    <row r="58" spans="1:2" s="9" customFormat="1" ht="27.95" customHeight="1">
      <c r="A58" s="25"/>
      <c r="B58" s="25"/>
    </row>
    <row r="59" spans="1:2" s="9" customFormat="1" ht="27.95" customHeight="1">
      <c r="A59" s="25"/>
      <c r="B59" s="25"/>
    </row>
    <row r="60" spans="1:2" s="9" customFormat="1" ht="27.95" customHeight="1">
      <c r="A60" s="25"/>
      <c r="B60" s="25"/>
    </row>
    <row r="61" spans="1:2" s="9" customFormat="1" ht="27.95" customHeight="1">
      <c r="A61" s="25"/>
      <c r="B61" s="25"/>
    </row>
    <row r="62" spans="1:2" s="9" customFormat="1" ht="27.95" customHeight="1">
      <c r="A62" s="25"/>
      <c r="B62" s="25"/>
    </row>
    <row r="63" spans="1:2" s="9" customFormat="1" ht="27.95" customHeight="1">
      <c r="A63" s="25"/>
      <c r="B63" s="25"/>
    </row>
    <row r="64" spans="1:2" s="9" customFormat="1" ht="27.95" customHeight="1">
      <c r="A64" s="25"/>
      <c r="B64" s="25"/>
    </row>
    <row r="65" spans="1:2" s="9" customFormat="1" ht="27.95" customHeight="1">
      <c r="A65" s="25"/>
      <c r="B65" s="25"/>
    </row>
    <row r="66" spans="1:2" s="9" customFormat="1" ht="27.95" customHeight="1">
      <c r="A66" s="25"/>
      <c r="B66" s="25"/>
    </row>
    <row r="67" spans="1:2" s="9" customFormat="1" ht="27.95" customHeight="1">
      <c r="A67" s="25"/>
      <c r="B67" s="25"/>
    </row>
    <row r="68" spans="1:2" s="9" customFormat="1" ht="27.95" customHeight="1">
      <c r="A68" s="25"/>
      <c r="B68" s="25"/>
    </row>
    <row r="69" spans="1:2" s="9" customFormat="1" ht="27.95" customHeight="1">
      <c r="A69" s="25"/>
      <c r="B69" s="25"/>
    </row>
    <row r="70" spans="1:2" s="9" customFormat="1" ht="27.95" customHeight="1">
      <c r="A70" s="25"/>
      <c r="B70" s="25"/>
    </row>
    <row r="71" spans="1:2" s="9" customFormat="1" ht="27.95" customHeight="1">
      <c r="A71" s="25"/>
      <c r="B71" s="25"/>
    </row>
    <row r="72" spans="1:2" s="9" customFormat="1" ht="27.95" customHeight="1">
      <c r="A72" s="25"/>
      <c r="B72" s="25"/>
    </row>
    <row r="73" spans="1:2" s="9" customFormat="1" ht="27.95" customHeight="1">
      <c r="A73" s="25"/>
      <c r="B73" s="25"/>
    </row>
    <row r="74" spans="1:2" s="9" customFormat="1" ht="27.95" customHeight="1">
      <c r="A74" s="25"/>
      <c r="B74" s="25"/>
    </row>
    <row r="75" spans="1:2" s="9" customFormat="1" ht="27.95" customHeight="1">
      <c r="A75" s="25"/>
      <c r="B75" s="25"/>
    </row>
    <row r="76" spans="1:2" s="9" customFormat="1" ht="27.95" customHeight="1">
      <c r="A76" s="25"/>
      <c r="B76" s="25"/>
    </row>
    <row r="77" spans="1:2" s="9" customFormat="1" ht="27.95" customHeight="1">
      <c r="A77" s="25"/>
      <c r="B77" s="25"/>
    </row>
    <row r="78" spans="1:2" s="9" customFormat="1" ht="27.95" customHeight="1">
      <c r="A78" s="25"/>
      <c r="B78" s="25"/>
    </row>
    <row r="79" spans="1:2" s="9" customFormat="1" ht="27.95" customHeight="1">
      <c r="A79" s="25"/>
      <c r="B79" s="25"/>
    </row>
    <row r="80" spans="1:2" s="9" customFormat="1" ht="27.95" customHeight="1">
      <c r="A80" s="25"/>
      <c r="B80" s="25"/>
    </row>
    <row r="81" spans="1:2" s="9" customFormat="1" ht="27.95" customHeight="1">
      <c r="A81" s="25"/>
      <c r="B81" s="25"/>
    </row>
    <row r="82" spans="1:2" s="9" customFormat="1" ht="27.95" customHeight="1">
      <c r="A82" s="25"/>
      <c r="B82" s="25"/>
    </row>
    <row r="83" spans="1:2" s="9" customFormat="1" ht="27.95" customHeight="1">
      <c r="A83" s="25"/>
      <c r="B83" s="25"/>
    </row>
    <row r="84" spans="1:2" s="9" customFormat="1" ht="27.95" customHeight="1">
      <c r="A84" s="25"/>
      <c r="B84" s="25"/>
    </row>
    <row r="85" spans="1:2" s="9" customFormat="1" ht="27.95" customHeight="1">
      <c r="A85" s="25"/>
      <c r="B85" s="25"/>
    </row>
    <row r="86" spans="1:2" s="9" customFormat="1" ht="27.95" customHeight="1">
      <c r="A86" s="25"/>
      <c r="B86" s="25"/>
    </row>
    <row r="87" spans="1:2" s="9" customFormat="1" ht="27.95" customHeight="1">
      <c r="A87" s="25"/>
      <c r="B87" s="25"/>
    </row>
    <row r="88" spans="1:2" s="9" customFormat="1" ht="27.95" customHeight="1">
      <c r="A88" s="25"/>
      <c r="B88" s="25"/>
    </row>
    <row r="89" spans="1:2" s="9" customFormat="1" ht="27.95" customHeight="1">
      <c r="A89" s="25"/>
      <c r="B89" s="25"/>
    </row>
    <row r="90" spans="1:2" s="9" customFormat="1" ht="27.95" customHeight="1">
      <c r="A90" s="25"/>
      <c r="B90" s="25"/>
    </row>
    <row r="91" spans="1:2" s="9" customFormat="1" ht="27.95" customHeight="1">
      <c r="A91" s="25"/>
      <c r="B91" s="25"/>
    </row>
    <row r="92" spans="1:2" s="9" customFormat="1" ht="27.95" customHeight="1">
      <c r="A92" s="25"/>
      <c r="B92" s="25"/>
    </row>
    <row r="93" spans="1:2" s="9" customFormat="1" ht="27.95" customHeight="1">
      <c r="A93" s="25"/>
      <c r="B93" s="25"/>
    </row>
    <row r="94" spans="1:2" s="9" customFormat="1" ht="27.95" customHeight="1">
      <c r="A94" s="25"/>
      <c r="B94" s="25"/>
    </row>
    <row r="95" spans="1:2" s="9" customFormat="1" ht="27.95" customHeight="1">
      <c r="A95" s="25"/>
      <c r="B95" s="25"/>
    </row>
    <row r="96" spans="1:2" s="9" customFormat="1" ht="27.95" customHeight="1">
      <c r="A96" s="25"/>
      <c r="B96" s="25"/>
    </row>
    <row r="97" spans="1:2" s="9" customFormat="1" ht="27.95" customHeight="1">
      <c r="A97" s="25"/>
      <c r="B97" s="25"/>
    </row>
    <row r="98" spans="1:2" s="9" customFormat="1" ht="27.95" customHeight="1">
      <c r="A98" s="25"/>
      <c r="B98" s="25"/>
    </row>
    <row r="99" spans="1:2" s="9" customFormat="1" ht="27.95" customHeight="1">
      <c r="A99" s="25"/>
      <c r="B99" s="25"/>
    </row>
    <row r="100" spans="1:2" s="9" customFormat="1" ht="27.95" customHeight="1">
      <c r="A100" s="25"/>
      <c r="B100" s="25"/>
    </row>
    <row r="101" spans="1:2" s="9" customFormat="1" ht="27.95" customHeight="1">
      <c r="A101" s="25"/>
      <c r="B101" s="25"/>
    </row>
    <row r="102" spans="1:2" s="9" customFormat="1" ht="27.95" customHeight="1">
      <c r="A102" s="25"/>
      <c r="B102" s="25"/>
    </row>
    <row r="103" spans="1:2" s="9" customFormat="1" ht="27.95" customHeight="1">
      <c r="A103" s="25"/>
      <c r="B103" s="25"/>
    </row>
    <row r="104" spans="1:2" s="9" customFormat="1" ht="27.95" customHeight="1">
      <c r="A104" s="25"/>
      <c r="B104" s="25"/>
    </row>
    <row r="105" spans="1:2" s="9" customFormat="1" ht="27.95" customHeight="1">
      <c r="A105" s="25"/>
      <c r="B105" s="25"/>
    </row>
    <row r="106" spans="1:2" s="9" customFormat="1" ht="27.95" customHeight="1">
      <c r="A106" s="25"/>
      <c r="B106" s="25"/>
    </row>
    <row r="107" spans="1:2" s="9" customFormat="1" ht="27.95" customHeight="1">
      <c r="A107" s="25"/>
      <c r="B107" s="25"/>
    </row>
    <row r="108" spans="1:2" s="9" customFormat="1" ht="27.95" customHeight="1">
      <c r="A108" s="25"/>
      <c r="B108" s="25"/>
    </row>
    <row r="109" spans="1:2" s="9" customFormat="1" ht="27.95" customHeight="1">
      <c r="A109" s="25"/>
      <c r="B109" s="25"/>
    </row>
    <row r="110" spans="1:2" s="9" customFormat="1" ht="27.95" customHeight="1">
      <c r="A110" s="25"/>
      <c r="B110" s="25"/>
    </row>
    <row r="111" spans="1:2" s="9" customFormat="1" ht="27.95" customHeight="1">
      <c r="A111" s="25"/>
      <c r="B111" s="25"/>
    </row>
    <row r="112" spans="1:2" s="9" customFormat="1" ht="27.95" customHeight="1">
      <c r="A112" s="25"/>
      <c r="B112" s="25"/>
    </row>
    <row r="113" spans="1:2" s="9" customFormat="1" ht="27.95" customHeight="1">
      <c r="A113" s="25"/>
      <c r="B113" s="25"/>
    </row>
    <row r="114" spans="1:2" s="9" customFormat="1" ht="27.95" customHeight="1">
      <c r="A114" s="25"/>
      <c r="B114" s="25"/>
    </row>
    <row r="115" spans="1:2" s="9" customFormat="1" ht="27.95" customHeight="1">
      <c r="A115" s="25"/>
      <c r="B115" s="25"/>
    </row>
    <row r="116" spans="1:2" s="9" customFormat="1" ht="27.95" customHeight="1">
      <c r="A116" s="25"/>
      <c r="B116" s="25"/>
    </row>
    <row r="117" spans="1:2" s="9" customFormat="1" ht="27.95" customHeight="1">
      <c r="A117" s="25"/>
      <c r="B117" s="25"/>
    </row>
    <row r="118" spans="1:2" s="9" customFormat="1" ht="27.95" customHeight="1">
      <c r="A118" s="25"/>
      <c r="B118" s="25"/>
    </row>
    <row r="119" spans="1:2" s="9" customFormat="1" ht="27.95" customHeight="1">
      <c r="A119" s="25"/>
      <c r="B119" s="25"/>
    </row>
    <row r="120" spans="1:2" s="9" customFormat="1" ht="27.95" customHeight="1">
      <c r="A120" s="25"/>
      <c r="B120" s="25"/>
    </row>
    <row r="121" spans="1:2" s="9" customFormat="1" ht="27.95" customHeight="1">
      <c r="A121" s="25"/>
      <c r="B121" s="25"/>
    </row>
    <row r="122" spans="1:2" s="9" customFormat="1" ht="27.95" customHeight="1">
      <c r="A122" s="25"/>
      <c r="B122" s="25"/>
    </row>
    <row r="123" spans="1:2" s="9" customFormat="1" ht="27.95" customHeight="1">
      <c r="A123" s="25"/>
      <c r="B123" s="25"/>
    </row>
    <row r="124" spans="1:2" s="9" customFormat="1" ht="27.95" customHeight="1">
      <c r="A124" s="25"/>
      <c r="B124" s="25"/>
    </row>
    <row r="125" spans="1:2" s="9" customFormat="1" ht="27.95" customHeight="1">
      <c r="A125" s="25"/>
      <c r="B125" s="25"/>
    </row>
    <row r="126" spans="1:2" s="9" customFormat="1" ht="27.95" customHeight="1">
      <c r="A126" s="25"/>
      <c r="B126" s="25"/>
    </row>
    <row r="127" spans="1:2" s="9" customFormat="1" ht="27.95" customHeight="1">
      <c r="A127" s="25"/>
      <c r="B127" s="25"/>
    </row>
    <row r="128" spans="1:2" s="9" customFormat="1" ht="27.95" customHeight="1">
      <c r="A128" s="25"/>
      <c r="B128" s="25"/>
    </row>
    <row r="129" spans="1:2" s="9" customFormat="1" ht="27.95" customHeight="1">
      <c r="A129" s="25"/>
      <c r="B129" s="25"/>
    </row>
    <row r="130" spans="1:2" s="9" customFormat="1" ht="27.95" customHeight="1">
      <c r="A130" s="25"/>
      <c r="B130" s="25"/>
    </row>
    <row r="131" spans="1:2" s="9" customFormat="1" ht="27.95" customHeight="1">
      <c r="A131" s="25"/>
      <c r="B131" s="25"/>
    </row>
    <row r="132" spans="1:2" s="9" customFormat="1" ht="27.95" customHeight="1">
      <c r="A132" s="25"/>
      <c r="B132" s="25"/>
    </row>
    <row r="133" spans="1:2" s="9" customFormat="1" ht="27.95" customHeight="1">
      <c r="A133" s="25"/>
      <c r="B133" s="25"/>
    </row>
    <row r="134" spans="1:2" s="9" customFormat="1" ht="27.95" customHeight="1">
      <c r="A134" s="25"/>
      <c r="B134" s="25"/>
    </row>
    <row r="135" spans="1:2" s="9" customFormat="1" ht="27.95" customHeight="1">
      <c r="A135" s="25"/>
      <c r="B135" s="25"/>
    </row>
    <row r="136" spans="1:2" s="9" customFormat="1" ht="27.95" customHeight="1">
      <c r="A136" s="25"/>
      <c r="B136" s="25"/>
    </row>
    <row r="137" spans="1:2" s="9" customFormat="1" ht="27.95" customHeight="1">
      <c r="A137" s="25"/>
      <c r="B137" s="25"/>
    </row>
    <row r="138" spans="1:2" s="9" customFormat="1" ht="27.95" customHeight="1">
      <c r="A138" s="25"/>
      <c r="B138" s="25"/>
    </row>
    <row r="139" spans="1:2" s="9" customFormat="1" ht="27.95" customHeight="1">
      <c r="A139" s="25"/>
      <c r="B139" s="25"/>
    </row>
    <row r="140" spans="1:2" s="9" customFormat="1" ht="27.95" customHeight="1">
      <c r="A140" s="25"/>
      <c r="B140" s="25"/>
    </row>
    <row r="141" spans="1:2" s="9" customFormat="1" ht="27.95" customHeight="1">
      <c r="A141" s="25"/>
      <c r="B141" s="25"/>
    </row>
    <row r="142" spans="1:2" s="9" customFormat="1" ht="27.95" customHeight="1">
      <c r="A142" s="25"/>
      <c r="B142" s="25"/>
    </row>
    <row r="143" spans="1:2" s="9" customFormat="1" ht="27.95" customHeight="1">
      <c r="A143" s="25"/>
      <c r="B143" s="25"/>
    </row>
    <row r="144" spans="1:2" s="9" customFormat="1" ht="27.95" customHeight="1">
      <c r="A144" s="25"/>
      <c r="B144" s="25"/>
    </row>
    <row r="145" spans="1:9" s="9" customFormat="1" ht="27.95" customHeight="1">
      <c r="A145" s="25"/>
      <c r="B145" s="25"/>
    </row>
    <row r="146" spans="1:9" s="9" customFormat="1" ht="27.95" customHeight="1">
      <c r="A146" s="25"/>
      <c r="B146" s="25"/>
    </row>
    <row r="147" spans="1:9" s="9" customFormat="1" ht="27.95" customHeight="1">
      <c r="A147" s="25"/>
      <c r="B147" s="25"/>
    </row>
    <row r="148" spans="1:9" s="9" customFormat="1" ht="27.95" customHeight="1">
      <c r="A148" s="25"/>
      <c r="B148" s="25"/>
    </row>
    <row r="149" spans="1:9" ht="27.95" customHeight="1">
      <c r="I149" s="9"/>
    </row>
    <row r="150" spans="1:9" ht="27.95" customHeight="1">
      <c r="I150" s="9"/>
    </row>
  </sheetData>
  <autoFilter ref="A5:F30">
    <sortState ref="A6:F259">
      <sortCondition ref="A5:A259"/>
    </sortState>
  </autoFilter>
  <mergeCells count="3">
    <mergeCell ref="C2:E2"/>
    <mergeCell ref="C34:E34"/>
    <mergeCell ref="D30:E30"/>
  </mergeCells>
  <pageMargins left="0.25" right="0" top="0.4" bottom="0.5" header="0.25" footer="0.25"/>
  <pageSetup paperSize="9" orientation="portrait" verticalDpi="180" r:id="rId1"/>
  <headerFooter alignWithMargins="0"/>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99" customWidth="1"/>
    <col min="2" max="2" width="9.5703125" style="99" customWidth="1"/>
    <col min="3" max="3" width="58.7109375" style="45" customWidth="1"/>
    <col min="4" max="4" width="9.85546875" style="45" customWidth="1"/>
    <col min="5" max="5" width="9" style="45" customWidth="1"/>
    <col min="6" max="6" width="8.7109375" style="103" customWidth="1"/>
    <col min="7" max="16384" width="9.140625" style="45"/>
  </cols>
  <sheetData>
    <row r="1" spans="1:6" ht="23.25" customHeight="1">
      <c r="A1" s="136" t="s">
        <v>38</v>
      </c>
      <c r="B1" s="136"/>
      <c r="C1" s="136"/>
      <c r="D1" s="136"/>
      <c r="E1" s="136"/>
      <c r="F1" s="136"/>
    </row>
    <row r="2" spans="1:6" ht="12" customHeight="1">
      <c r="A2" s="46"/>
      <c r="B2" s="46"/>
      <c r="C2" s="46"/>
      <c r="D2" s="46"/>
      <c r="E2" s="46"/>
      <c r="F2" s="47"/>
    </row>
    <row r="3" spans="1:6" ht="50.25" customHeight="1">
      <c r="A3" s="48" t="s">
        <v>7</v>
      </c>
      <c r="B3" s="46"/>
      <c r="C3" s="132" t="s">
        <v>104</v>
      </c>
      <c r="D3" s="133"/>
      <c r="E3" s="134"/>
      <c r="F3" s="104"/>
    </row>
    <row r="4" spans="1:6" ht="15" customHeight="1">
      <c r="A4" s="49"/>
      <c r="B4" s="46"/>
      <c r="C4" s="50"/>
      <c r="D4" s="50"/>
      <c r="E4" s="50"/>
      <c r="F4" s="51"/>
    </row>
    <row r="5" spans="1:6" ht="19.5" customHeight="1">
      <c r="A5" s="137" t="s">
        <v>8</v>
      </c>
      <c r="B5" s="137"/>
      <c r="C5" s="137"/>
      <c r="D5" s="137"/>
      <c r="E5" s="137"/>
      <c r="F5" s="137"/>
    </row>
    <row r="6" spans="1:6" ht="38.25" customHeight="1">
      <c r="A6" s="52" t="s">
        <v>9</v>
      </c>
      <c r="B6" s="52" t="s">
        <v>10</v>
      </c>
      <c r="C6" s="53" t="s">
        <v>11</v>
      </c>
      <c r="D6" s="53" t="s">
        <v>12</v>
      </c>
      <c r="E6" s="53" t="s">
        <v>13</v>
      </c>
      <c r="F6" s="54" t="s">
        <v>14</v>
      </c>
    </row>
    <row r="7" spans="1:6">
      <c r="A7" s="55"/>
      <c r="B7" s="55"/>
      <c r="C7" s="56"/>
      <c r="D7" s="56"/>
      <c r="E7" s="56"/>
      <c r="F7" s="57"/>
    </row>
    <row r="8" spans="1:6" ht="67.5" customHeight="1">
      <c r="A8" s="58">
        <v>1</v>
      </c>
      <c r="B8" s="59">
        <v>1</v>
      </c>
      <c r="C8" s="60" t="s">
        <v>39</v>
      </c>
      <c r="D8" s="61">
        <v>4802.8999999999996</v>
      </c>
      <c r="E8" s="62" t="s">
        <v>29</v>
      </c>
      <c r="F8" s="63">
        <f>(B8*D8)</f>
        <v>4802.8999999999996</v>
      </c>
    </row>
    <row r="9" spans="1:6" ht="87.75" customHeight="1">
      <c r="A9" s="64">
        <v>2</v>
      </c>
      <c r="B9" s="65">
        <v>1</v>
      </c>
      <c r="C9" s="66" t="s">
        <v>40</v>
      </c>
      <c r="D9" s="67">
        <v>4253.7</v>
      </c>
      <c r="E9" s="68" t="s">
        <v>29</v>
      </c>
      <c r="F9" s="69">
        <f t="shared" ref="F9:F18" si="0">(B9*D9)</f>
        <v>4253.7</v>
      </c>
    </row>
    <row r="10" spans="1:6" ht="48.75" customHeight="1">
      <c r="A10" s="64">
        <v>3</v>
      </c>
      <c r="B10" s="65">
        <v>1</v>
      </c>
      <c r="C10" s="66" t="s">
        <v>41</v>
      </c>
      <c r="D10" s="67">
        <v>2533.4699999999998</v>
      </c>
      <c r="E10" s="68" t="s">
        <v>29</v>
      </c>
      <c r="F10" s="69">
        <f t="shared" si="0"/>
        <v>2533.4699999999998</v>
      </c>
    </row>
    <row r="11" spans="1:6" ht="78" customHeight="1">
      <c r="A11" s="70">
        <v>4</v>
      </c>
      <c r="B11" s="65">
        <v>1</v>
      </c>
      <c r="C11" s="66" t="s">
        <v>42</v>
      </c>
      <c r="D11" s="67">
        <v>2042.43</v>
      </c>
      <c r="E11" s="68" t="s">
        <v>29</v>
      </c>
      <c r="F11" s="69">
        <f t="shared" si="0"/>
        <v>2042.43</v>
      </c>
    </row>
    <row r="12" spans="1:6" ht="58.5" customHeight="1">
      <c r="A12" s="64">
        <v>5</v>
      </c>
      <c r="B12" s="71">
        <v>1</v>
      </c>
      <c r="C12" s="66" t="s">
        <v>43</v>
      </c>
      <c r="D12" s="67">
        <v>447.15</v>
      </c>
      <c r="E12" s="68" t="s">
        <v>29</v>
      </c>
      <c r="F12" s="69">
        <f t="shared" si="0"/>
        <v>447.15</v>
      </c>
    </row>
    <row r="13" spans="1:6" ht="49.5" customHeight="1">
      <c r="A13" s="64">
        <v>6</v>
      </c>
      <c r="B13" s="65">
        <v>0</v>
      </c>
      <c r="C13" s="66" t="s">
        <v>44</v>
      </c>
      <c r="D13" s="67">
        <v>1161.5999999999999</v>
      </c>
      <c r="E13" s="68" t="s">
        <v>29</v>
      </c>
      <c r="F13" s="69">
        <f t="shared" si="0"/>
        <v>0</v>
      </c>
    </row>
    <row r="14" spans="1:6" ht="49.5" customHeight="1">
      <c r="A14" s="64">
        <v>7</v>
      </c>
      <c r="B14" s="65">
        <v>0</v>
      </c>
      <c r="C14" s="66" t="s">
        <v>45</v>
      </c>
      <c r="D14" s="67">
        <v>169.4</v>
      </c>
      <c r="E14" s="68" t="s">
        <v>29</v>
      </c>
      <c r="F14" s="69">
        <f t="shared" si="0"/>
        <v>0</v>
      </c>
    </row>
    <row r="15" spans="1:6" ht="49.5" customHeight="1">
      <c r="A15" s="72">
        <v>8</v>
      </c>
      <c r="B15" s="73">
        <v>1</v>
      </c>
      <c r="C15" s="74" t="s">
        <v>46</v>
      </c>
      <c r="D15" s="73">
        <v>333.29</v>
      </c>
      <c r="E15" s="75" t="s">
        <v>30</v>
      </c>
      <c r="F15" s="76">
        <f t="shared" si="0"/>
        <v>333.29</v>
      </c>
    </row>
    <row r="16" spans="1:6" ht="65.25" customHeight="1">
      <c r="A16" s="64">
        <v>9</v>
      </c>
      <c r="B16" s="65">
        <v>1</v>
      </c>
      <c r="C16" s="77" t="s">
        <v>47</v>
      </c>
      <c r="D16" s="65">
        <v>702</v>
      </c>
      <c r="E16" s="78" t="s">
        <v>29</v>
      </c>
      <c r="F16" s="69">
        <f t="shared" si="0"/>
        <v>702</v>
      </c>
    </row>
    <row r="17" spans="1:6" ht="59.25" customHeight="1">
      <c r="A17" s="79">
        <v>10</v>
      </c>
      <c r="B17" s="80">
        <v>1</v>
      </c>
      <c r="C17" s="81" t="s">
        <v>48</v>
      </c>
      <c r="D17" s="82">
        <v>270.60000000000002</v>
      </c>
      <c r="E17" s="83" t="s">
        <v>29</v>
      </c>
      <c r="F17" s="84">
        <f t="shared" si="0"/>
        <v>270.60000000000002</v>
      </c>
    </row>
    <row r="18" spans="1:6" ht="49.5" customHeight="1">
      <c r="A18" s="64">
        <v>11</v>
      </c>
      <c r="B18" s="65">
        <v>0</v>
      </c>
      <c r="C18" s="77" t="s">
        <v>49</v>
      </c>
      <c r="D18" s="65">
        <v>389.7</v>
      </c>
      <c r="E18" s="78" t="s">
        <v>29</v>
      </c>
      <c r="F18" s="85">
        <f t="shared" si="0"/>
        <v>0</v>
      </c>
    </row>
    <row r="19" spans="1:6" ht="85.5" customHeight="1">
      <c r="A19" s="64">
        <v>12</v>
      </c>
      <c r="B19" s="65"/>
      <c r="C19" s="66" t="s">
        <v>50</v>
      </c>
      <c r="D19" s="67"/>
      <c r="E19" s="68"/>
      <c r="F19" s="85"/>
    </row>
    <row r="20" spans="1:6" ht="21" customHeight="1">
      <c r="A20" s="64">
        <v>12</v>
      </c>
      <c r="B20" s="65">
        <v>0</v>
      </c>
      <c r="C20" s="66" t="s">
        <v>51</v>
      </c>
      <c r="D20" s="67">
        <v>73.209999999999994</v>
      </c>
      <c r="E20" s="68" t="s">
        <v>30</v>
      </c>
      <c r="F20" s="69">
        <f>(B20*D20)</f>
        <v>0</v>
      </c>
    </row>
    <row r="21" spans="1:6" ht="21" customHeight="1">
      <c r="A21" s="64">
        <v>12</v>
      </c>
      <c r="B21" s="65">
        <v>0</v>
      </c>
      <c r="C21" s="66" t="s">
        <v>52</v>
      </c>
      <c r="D21" s="67">
        <v>95.79</v>
      </c>
      <c r="E21" s="68" t="s">
        <v>30</v>
      </c>
      <c r="F21" s="69">
        <f>(B21*D21)</f>
        <v>0</v>
      </c>
    </row>
    <row r="22" spans="1:6" ht="21" customHeight="1">
      <c r="A22" s="64">
        <v>12</v>
      </c>
      <c r="B22" s="65">
        <v>0</v>
      </c>
      <c r="C22" s="66" t="s">
        <v>53</v>
      </c>
      <c r="D22" s="67">
        <v>128.55000000000001</v>
      </c>
      <c r="E22" s="68" t="s">
        <v>30</v>
      </c>
      <c r="F22" s="69">
        <f>(B22*D22)</f>
        <v>0</v>
      </c>
    </row>
    <row r="23" spans="1:6" ht="21" customHeight="1">
      <c r="A23" s="64">
        <v>12</v>
      </c>
      <c r="B23" s="65">
        <v>0</v>
      </c>
      <c r="C23" s="66" t="s">
        <v>54</v>
      </c>
      <c r="D23" s="67">
        <v>188.97</v>
      </c>
      <c r="E23" s="68" t="s">
        <v>30</v>
      </c>
      <c r="F23" s="69">
        <f>(B23*D23)</f>
        <v>0</v>
      </c>
    </row>
    <row r="24" spans="1:6" ht="38.25">
      <c r="A24" s="64">
        <v>13</v>
      </c>
      <c r="B24" s="65"/>
      <c r="C24" s="77" t="s">
        <v>55</v>
      </c>
      <c r="D24" s="65"/>
      <c r="E24" s="78"/>
      <c r="F24" s="85"/>
    </row>
    <row r="25" spans="1:6" ht="18" customHeight="1">
      <c r="A25" s="64">
        <v>13</v>
      </c>
      <c r="B25" s="65">
        <v>20</v>
      </c>
      <c r="C25" s="77" t="s">
        <v>51</v>
      </c>
      <c r="D25" s="65">
        <v>7.82</v>
      </c>
      <c r="E25" s="78" t="s">
        <v>30</v>
      </c>
      <c r="F25" s="85">
        <f t="shared" ref="F25:F33" si="1">(B25*D25)</f>
        <v>156.4</v>
      </c>
    </row>
    <row r="26" spans="1:6" ht="18" customHeight="1">
      <c r="A26" s="72">
        <v>13</v>
      </c>
      <c r="B26" s="73">
        <v>10</v>
      </c>
      <c r="C26" s="74" t="s">
        <v>52</v>
      </c>
      <c r="D26" s="73">
        <v>8.4499999999999993</v>
      </c>
      <c r="E26" s="75" t="s">
        <v>30</v>
      </c>
      <c r="F26" s="86">
        <f t="shared" si="1"/>
        <v>84.5</v>
      </c>
    </row>
    <row r="27" spans="1:6" ht="18" customHeight="1">
      <c r="A27" s="64">
        <v>13</v>
      </c>
      <c r="B27" s="65">
        <v>0</v>
      </c>
      <c r="C27" s="77" t="s">
        <v>53</v>
      </c>
      <c r="D27" s="65">
        <v>9.9600000000000009</v>
      </c>
      <c r="E27" s="78" t="s">
        <v>30</v>
      </c>
      <c r="F27" s="85">
        <f t="shared" si="1"/>
        <v>0</v>
      </c>
    </row>
    <row r="28" spans="1:6" ht="18" customHeight="1">
      <c r="A28" s="64">
        <v>14</v>
      </c>
      <c r="B28" s="65">
        <v>2</v>
      </c>
      <c r="C28" s="66" t="s">
        <v>56</v>
      </c>
      <c r="D28" s="67">
        <v>200.42</v>
      </c>
      <c r="E28" s="68" t="s">
        <v>29</v>
      </c>
      <c r="F28" s="85">
        <f t="shared" si="1"/>
        <v>400.84</v>
      </c>
    </row>
    <row r="29" spans="1:6" ht="18" customHeight="1">
      <c r="A29" s="64">
        <v>14</v>
      </c>
      <c r="B29" s="65">
        <v>1</v>
      </c>
      <c r="C29" s="66" t="s">
        <v>57</v>
      </c>
      <c r="D29" s="67">
        <v>271.92</v>
      </c>
      <c r="E29" s="68" t="s">
        <v>29</v>
      </c>
      <c r="F29" s="69">
        <f t="shared" si="1"/>
        <v>271.92</v>
      </c>
    </row>
    <row r="30" spans="1:6" ht="25.5">
      <c r="A30" s="64">
        <v>15</v>
      </c>
      <c r="B30" s="65">
        <v>2</v>
      </c>
      <c r="C30" s="66" t="s">
        <v>58</v>
      </c>
      <c r="D30" s="68">
        <v>889.46</v>
      </c>
      <c r="E30" s="68" t="s">
        <v>29</v>
      </c>
      <c r="F30" s="69">
        <f t="shared" si="1"/>
        <v>1778.92</v>
      </c>
    </row>
    <row r="31" spans="1:6" ht="25.5">
      <c r="A31" s="64">
        <v>16</v>
      </c>
      <c r="B31" s="65">
        <v>2</v>
      </c>
      <c r="C31" s="77" t="s">
        <v>59</v>
      </c>
      <c r="D31" s="65">
        <v>1109.46</v>
      </c>
      <c r="E31" s="78" t="s">
        <v>30</v>
      </c>
      <c r="F31" s="69">
        <f t="shared" si="1"/>
        <v>2218.92</v>
      </c>
    </row>
    <row r="32" spans="1:6" ht="25.5">
      <c r="A32" s="64">
        <v>17</v>
      </c>
      <c r="B32" s="65">
        <v>1</v>
      </c>
      <c r="C32" s="77" t="s">
        <v>60</v>
      </c>
      <c r="D32" s="65">
        <v>795.3</v>
      </c>
      <c r="E32" s="78" t="s">
        <v>61</v>
      </c>
      <c r="F32" s="69">
        <f t="shared" si="1"/>
        <v>795.3</v>
      </c>
    </row>
    <row r="33" spans="1:6" ht="51">
      <c r="A33" s="79">
        <v>18</v>
      </c>
      <c r="B33" s="80">
        <v>0</v>
      </c>
      <c r="C33" s="81" t="s">
        <v>62</v>
      </c>
      <c r="D33" s="82">
        <v>21989.61</v>
      </c>
      <c r="E33" s="83" t="s">
        <v>61</v>
      </c>
      <c r="F33" s="87">
        <f t="shared" si="1"/>
        <v>0</v>
      </c>
    </row>
    <row r="34" spans="1:6" ht="63.75">
      <c r="A34" s="64">
        <v>19</v>
      </c>
      <c r="B34" s="65"/>
      <c r="C34" s="66" t="s">
        <v>63</v>
      </c>
      <c r="D34" s="67"/>
      <c r="E34" s="68"/>
      <c r="F34" s="85"/>
    </row>
    <row r="35" spans="1:6" ht="21" customHeight="1">
      <c r="A35" s="64">
        <v>19</v>
      </c>
      <c r="B35" s="65">
        <v>0</v>
      </c>
      <c r="C35" s="66" t="s">
        <v>64</v>
      </c>
      <c r="D35" s="67">
        <v>113.97</v>
      </c>
      <c r="E35" s="68" t="s">
        <v>30</v>
      </c>
      <c r="F35" s="85">
        <f>(B35*D35)</f>
        <v>0</v>
      </c>
    </row>
    <row r="36" spans="1:6" ht="21" customHeight="1">
      <c r="A36" s="64">
        <v>19</v>
      </c>
      <c r="B36" s="65">
        <v>20</v>
      </c>
      <c r="C36" s="66" t="s">
        <v>65</v>
      </c>
      <c r="D36" s="67">
        <v>146.57</v>
      </c>
      <c r="E36" s="68" t="s">
        <v>30</v>
      </c>
      <c r="F36" s="69">
        <f>(B36*D36)</f>
        <v>2931.3999999999996</v>
      </c>
    </row>
    <row r="37" spans="1:6" ht="21" customHeight="1">
      <c r="A37" s="64">
        <v>19</v>
      </c>
      <c r="B37" s="65">
        <v>20</v>
      </c>
      <c r="C37" s="66" t="s">
        <v>66</v>
      </c>
      <c r="D37" s="67">
        <v>199.25</v>
      </c>
      <c r="E37" s="68" t="s">
        <v>30</v>
      </c>
      <c r="F37" s="69">
        <f>(B37*D37)</f>
        <v>3985</v>
      </c>
    </row>
    <row r="38" spans="1:6" ht="25.5">
      <c r="A38" s="64">
        <v>20</v>
      </c>
      <c r="B38" s="65">
        <v>0</v>
      </c>
      <c r="C38" s="77" t="s">
        <v>67</v>
      </c>
      <c r="D38" s="65">
        <v>14748</v>
      </c>
      <c r="E38" s="78" t="s">
        <v>61</v>
      </c>
      <c r="F38" s="69">
        <f>(B38*D38)</f>
        <v>0</v>
      </c>
    </row>
    <row r="39" spans="1:6">
      <c r="A39" s="64">
        <v>21</v>
      </c>
      <c r="B39" s="65"/>
      <c r="C39" s="66" t="s">
        <v>68</v>
      </c>
      <c r="D39" s="67"/>
      <c r="E39" s="68"/>
      <c r="F39" s="85"/>
    </row>
    <row r="40" spans="1:6" ht="21" customHeight="1">
      <c r="A40" s="64">
        <v>21</v>
      </c>
      <c r="B40" s="65">
        <v>0</v>
      </c>
      <c r="C40" s="66" t="s">
        <v>69</v>
      </c>
      <c r="D40" s="67">
        <v>90</v>
      </c>
      <c r="E40" s="68" t="s">
        <v>30</v>
      </c>
      <c r="F40" s="85">
        <f>(B40*D40)</f>
        <v>0</v>
      </c>
    </row>
    <row r="41" spans="1:6" ht="21" customHeight="1">
      <c r="A41" s="64">
        <v>21</v>
      </c>
      <c r="B41" s="65">
        <v>20</v>
      </c>
      <c r="C41" s="66" t="s">
        <v>70</v>
      </c>
      <c r="D41" s="67">
        <v>136</v>
      </c>
      <c r="E41" s="68" t="s">
        <v>30</v>
      </c>
      <c r="F41" s="85">
        <f>(B41*D41)</f>
        <v>2720</v>
      </c>
    </row>
    <row r="42" spans="1:6" ht="21" customHeight="1">
      <c r="A42" s="64">
        <v>21</v>
      </c>
      <c r="B42" s="65">
        <v>20</v>
      </c>
      <c r="C42" s="66" t="s">
        <v>71</v>
      </c>
      <c r="D42" s="67">
        <v>259</v>
      </c>
      <c r="E42" s="68" t="s">
        <v>30</v>
      </c>
      <c r="F42" s="85">
        <f>(B42*D42)</f>
        <v>5180</v>
      </c>
    </row>
    <row r="43" spans="1:6" ht="63.75">
      <c r="A43" s="64">
        <v>22</v>
      </c>
      <c r="B43" s="65">
        <v>1</v>
      </c>
      <c r="C43" s="66" t="s">
        <v>72</v>
      </c>
      <c r="D43" s="67">
        <v>22000</v>
      </c>
      <c r="E43" s="68" t="s">
        <v>29</v>
      </c>
      <c r="F43" s="69">
        <f>(B43*D43)</f>
        <v>22000</v>
      </c>
    </row>
    <row r="44" spans="1:6">
      <c r="A44" s="64">
        <v>23</v>
      </c>
      <c r="B44" s="65"/>
      <c r="C44" s="66" t="s">
        <v>73</v>
      </c>
      <c r="D44" s="67"/>
      <c r="E44" s="68"/>
      <c r="F44" s="85"/>
    </row>
    <row r="45" spans="1:6" ht="21" customHeight="1">
      <c r="A45" s="85">
        <v>23</v>
      </c>
      <c r="B45" s="65">
        <v>10</v>
      </c>
      <c r="C45" s="66" t="s">
        <v>74</v>
      </c>
      <c r="D45" s="67">
        <v>76.05</v>
      </c>
      <c r="E45" s="68" t="s">
        <v>30</v>
      </c>
      <c r="F45" s="69">
        <f t="shared" ref="F45:F53" si="2">(B45*D45)</f>
        <v>760.5</v>
      </c>
    </row>
    <row r="46" spans="1:6" ht="21" customHeight="1">
      <c r="A46" s="85">
        <v>23</v>
      </c>
      <c r="B46" s="65">
        <v>60</v>
      </c>
      <c r="C46" s="66" t="s">
        <v>75</v>
      </c>
      <c r="D46" s="68">
        <v>38.950000000000003</v>
      </c>
      <c r="E46" s="68" t="s">
        <v>30</v>
      </c>
      <c r="F46" s="69">
        <f t="shared" si="2"/>
        <v>2337</v>
      </c>
    </row>
    <row r="47" spans="1:6" ht="21" customHeight="1">
      <c r="A47" s="85">
        <v>23</v>
      </c>
      <c r="B47" s="65">
        <v>1</v>
      </c>
      <c r="C47" s="66" t="s">
        <v>76</v>
      </c>
      <c r="D47" s="67">
        <v>1441.65</v>
      </c>
      <c r="E47" s="68" t="s">
        <v>29</v>
      </c>
      <c r="F47" s="69">
        <f t="shared" si="2"/>
        <v>1441.65</v>
      </c>
    </row>
    <row r="48" spans="1:6" ht="21" customHeight="1">
      <c r="A48" s="85">
        <v>23</v>
      </c>
      <c r="B48" s="73">
        <v>1</v>
      </c>
      <c r="C48" s="88" t="s">
        <v>77</v>
      </c>
      <c r="D48" s="89">
        <v>5404.59</v>
      </c>
      <c r="E48" s="90" t="s">
        <v>29</v>
      </c>
      <c r="F48" s="76">
        <f t="shared" si="2"/>
        <v>5404.59</v>
      </c>
    </row>
    <row r="49" spans="1:6" ht="84.75" customHeight="1">
      <c r="A49" s="64"/>
      <c r="B49" s="65">
        <v>0</v>
      </c>
      <c r="C49" s="66" t="s">
        <v>46</v>
      </c>
      <c r="D49" s="67">
        <v>333.29</v>
      </c>
      <c r="E49" s="68" t="s">
        <v>30</v>
      </c>
      <c r="F49" s="85">
        <f t="shared" si="2"/>
        <v>0</v>
      </c>
    </row>
    <row r="50" spans="1:6" ht="51.75" customHeight="1">
      <c r="A50" s="79"/>
      <c r="B50" s="80">
        <v>0</v>
      </c>
      <c r="C50" s="81" t="s">
        <v>47</v>
      </c>
      <c r="D50" s="82">
        <v>702</v>
      </c>
      <c r="E50" s="83" t="s">
        <v>29</v>
      </c>
      <c r="F50" s="84">
        <f t="shared" si="2"/>
        <v>0</v>
      </c>
    </row>
    <row r="51" spans="1:6" ht="73.5" customHeight="1">
      <c r="A51" s="58"/>
      <c r="B51" s="65">
        <v>0</v>
      </c>
      <c r="C51" s="66" t="s">
        <v>58</v>
      </c>
      <c r="D51" s="67">
        <v>1109.46</v>
      </c>
      <c r="E51" s="68" t="s">
        <v>29</v>
      </c>
      <c r="F51" s="85">
        <f t="shared" si="2"/>
        <v>0</v>
      </c>
    </row>
    <row r="52" spans="1:6" ht="61.5" customHeight="1">
      <c r="A52" s="64"/>
      <c r="B52" s="65"/>
      <c r="C52" s="66" t="s">
        <v>78</v>
      </c>
      <c r="D52" s="67">
        <v>795.3</v>
      </c>
      <c r="E52" s="68" t="s">
        <v>29</v>
      </c>
      <c r="F52" s="85">
        <f t="shared" si="2"/>
        <v>0</v>
      </c>
    </row>
    <row r="53" spans="1:6" ht="61.5" customHeight="1">
      <c r="A53" s="58"/>
      <c r="B53" s="65"/>
      <c r="C53" s="66" t="s">
        <v>79</v>
      </c>
      <c r="D53" s="67">
        <v>14748</v>
      </c>
      <c r="E53" s="68" t="s">
        <v>29</v>
      </c>
      <c r="F53" s="85">
        <f t="shared" si="2"/>
        <v>0</v>
      </c>
    </row>
    <row r="54" spans="1:6" ht="49.5" customHeight="1">
      <c r="A54" s="86"/>
      <c r="B54" s="73"/>
      <c r="C54" s="91" t="s">
        <v>80</v>
      </c>
      <c r="D54" s="89"/>
      <c r="E54" s="90"/>
      <c r="F54" s="86"/>
    </row>
    <row r="55" spans="1:6" ht="49.5" customHeight="1">
      <c r="A55" s="64"/>
      <c r="B55" s="65"/>
      <c r="C55" s="66" t="s">
        <v>81</v>
      </c>
      <c r="D55" s="67">
        <v>4846</v>
      </c>
      <c r="E55" s="68" t="s">
        <v>29</v>
      </c>
      <c r="F55" s="85">
        <f>(B55*D55)</f>
        <v>0</v>
      </c>
    </row>
    <row r="56" spans="1:6" ht="61.5" customHeight="1">
      <c r="A56" s="92"/>
      <c r="B56" s="93"/>
      <c r="C56" s="94" t="s">
        <v>48</v>
      </c>
      <c r="D56" s="93">
        <v>270.60000000000002</v>
      </c>
      <c r="E56" s="95" t="s">
        <v>29</v>
      </c>
      <c r="F56" s="96">
        <f>(B56*D56)</f>
        <v>0</v>
      </c>
    </row>
    <row r="57" spans="1:6" ht="61.5" customHeight="1">
      <c r="A57" s="64"/>
      <c r="B57" s="65"/>
      <c r="C57" s="77" t="s">
        <v>82</v>
      </c>
      <c r="D57" s="65">
        <v>10000</v>
      </c>
      <c r="E57" s="78" t="s">
        <v>61</v>
      </c>
      <c r="F57" s="85">
        <f>(B57*D57)</f>
        <v>0</v>
      </c>
    </row>
    <row r="58" spans="1:6" ht="61.5" customHeight="1">
      <c r="A58" s="79"/>
      <c r="B58" s="80"/>
      <c r="C58" s="97" t="s">
        <v>50</v>
      </c>
      <c r="D58" s="80"/>
      <c r="E58" s="98"/>
      <c r="F58" s="84"/>
    </row>
    <row r="59" spans="1:6" ht="40.5" customHeight="1">
      <c r="A59" s="58"/>
      <c r="B59" s="65"/>
      <c r="C59" s="77" t="s">
        <v>51</v>
      </c>
      <c r="D59" s="65">
        <v>73.209999999999994</v>
      </c>
      <c r="E59" s="78" t="s">
        <v>30</v>
      </c>
      <c r="F59" s="85">
        <f t="shared" ref="F59:F79" si="3">(B59*D59)</f>
        <v>0</v>
      </c>
    </row>
    <row r="60" spans="1:6" ht="40.5" customHeight="1">
      <c r="A60" s="64"/>
      <c r="B60" s="65"/>
      <c r="C60" s="77" t="s">
        <v>52</v>
      </c>
      <c r="D60" s="65">
        <v>95.79</v>
      </c>
      <c r="E60" s="78" t="s">
        <v>30</v>
      </c>
      <c r="F60" s="85">
        <f t="shared" si="3"/>
        <v>0</v>
      </c>
    </row>
    <row r="61" spans="1:6" ht="40.5" customHeight="1">
      <c r="A61" s="58"/>
      <c r="B61" s="65"/>
      <c r="C61" s="66" t="s">
        <v>58</v>
      </c>
      <c r="D61" s="68">
        <v>337.92</v>
      </c>
      <c r="E61" s="68" t="s">
        <v>29</v>
      </c>
      <c r="F61" s="85">
        <f t="shared" si="3"/>
        <v>0</v>
      </c>
    </row>
    <row r="62" spans="1:6" ht="51">
      <c r="A62" s="64"/>
      <c r="B62" s="65"/>
      <c r="C62" s="66" t="s">
        <v>83</v>
      </c>
      <c r="D62" s="67">
        <v>37505.42</v>
      </c>
      <c r="E62" s="68" t="s">
        <v>61</v>
      </c>
      <c r="F62" s="85">
        <f t="shared" si="3"/>
        <v>0</v>
      </c>
    </row>
    <row r="63" spans="1:6" ht="40.5" customHeight="1">
      <c r="A63" s="58"/>
      <c r="B63" s="65"/>
      <c r="C63" s="66" t="s">
        <v>65</v>
      </c>
      <c r="D63" s="67">
        <v>136</v>
      </c>
      <c r="E63" s="68" t="s">
        <v>30</v>
      </c>
      <c r="F63" s="85">
        <f t="shared" si="3"/>
        <v>0</v>
      </c>
    </row>
    <row r="64" spans="1:6" ht="18.75" customHeight="1">
      <c r="A64" s="64"/>
      <c r="B64" s="65"/>
      <c r="C64" s="66" t="s">
        <v>66</v>
      </c>
      <c r="D64" s="67">
        <v>259</v>
      </c>
      <c r="E64" s="68" t="s">
        <v>30</v>
      </c>
      <c r="F64" s="85">
        <f t="shared" si="3"/>
        <v>0</v>
      </c>
    </row>
    <row r="65" spans="1:6" ht="38.25">
      <c r="A65" s="58"/>
      <c r="B65" s="65"/>
      <c r="C65" s="77" t="s">
        <v>39</v>
      </c>
      <c r="D65" s="65">
        <v>4928</v>
      </c>
      <c r="E65" s="78" t="s">
        <v>29</v>
      </c>
      <c r="F65" s="85">
        <f t="shared" si="3"/>
        <v>0</v>
      </c>
    </row>
    <row r="66" spans="1:6" ht="24.75" customHeight="1">
      <c r="A66" s="79"/>
      <c r="B66" s="65"/>
      <c r="C66" s="77" t="s">
        <v>41</v>
      </c>
      <c r="D66" s="65">
        <v>2533.4699999999998</v>
      </c>
      <c r="E66" s="78" t="s">
        <v>29</v>
      </c>
      <c r="F66" s="85">
        <f t="shared" si="3"/>
        <v>0</v>
      </c>
    </row>
    <row r="67" spans="1:6" ht="24.75" customHeight="1">
      <c r="A67" s="79"/>
      <c r="B67" s="65"/>
      <c r="C67" s="77" t="s">
        <v>42</v>
      </c>
      <c r="D67" s="65">
        <v>2042.43</v>
      </c>
      <c r="E67" s="78" t="s">
        <v>29</v>
      </c>
      <c r="F67" s="85">
        <f t="shared" si="3"/>
        <v>0</v>
      </c>
    </row>
    <row r="68" spans="1:6" ht="24.75" customHeight="1">
      <c r="A68" s="79"/>
      <c r="B68" s="71"/>
      <c r="C68" s="77" t="s">
        <v>43</v>
      </c>
      <c r="D68" s="65">
        <v>447.15</v>
      </c>
      <c r="E68" s="78" t="s">
        <v>29</v>
      </c>
      <c r="F68" s="85">
        <f t="shared" si="3"/>
        <v>0</v>
      </c>
    </row>
    <row r="69" spans="1:6" ht="84.75" customHeight="1">
      <c r="A69" s="64"/>
      <c r="B69" s="71"/>
      <c r="C69" s="77" t="s">
        <v>84</v>
      </c>
      <c r="D69" s="65">
        <v>10322.4</v>
      </c>
      <c r="E69" s="78"/>
      <c r="F69" s="85">
        <f t="shared" si="3"/>
        <v>0</v>
      </c>
    </row>
    <row r="70" spans="1:6" ht="84.75" customHeight="1">
      <c r="A70" s="58"/>
      <c r="B70" s="65"/>
      <c r="C70" s="77" t="s">
        <v>85</v>
      </c>
      <c r="D70" s="65">
        <v>72.16</v>
      </c>
      <c r="E70" s="78" t="s">
        <v>61</v>
      </c>
      <c r="F70" s="85">
        <f t="shared" si="3"/>
        <v>0</v>
      </c>
    </row>
    <row r="71" spans="1:6" ht="84.75" customHeight="1">
      <c r="A71" s="64"/>
      <c r="B71" s="65"/>
      <c r="C71" s="77" t="s">
        <v>86</v>
      </c>
      <c r="D71" s="65">
        <v>566.70000000000005</v>
      </c>
      <c r="E71" s="78" t="s">
        <v>29</v>
      </c>
      <c r="F71" s="85">
        <f t="shared" si="3"/>
        <v>0</v>
      </c>
    </row>
    <row r="72" spans="1:6" ht="40.5" customHeight="1">
      <c r="A72" s="58"/>
      <c r="B72" s="65"/>
      <c r="C72" s="77" t="s">
        <v>87</v>
      </c>
      <c r="D72" s="65">
        <v>478.28</v>
      </c>
      <c r="E72" s="78" t="s">
        <v>61</v>
      </c>
      <c r="F72" s="85">
        <f t="shared" si="3"/>
        <v>0</v>
      </c>
    </row>
    <row r="73" spans="1:6" ht="84.75" customHeight="1">
      <c r="A73" s="72"/>
      <c r="B73" s="73"/>
      <c r="C73" s="74" t="s">
        <v>88</v>
      </c>
      <c r="D73" s="73">
        <v>271.92</v>
      </c>
      <c r="E73" s="75" t="s">
        <v>29</v>
      </c>
      <c r="F73" s="86">
        <f t="shared" si="3"/>
        <v>0</v>
      </c>
    </row>
    <row r="74" spans="1:6" ht="81" customHeight="1">
      <c r="A74" s="64"/>
      <c r="B74" s="65"/>
      <c r="C74" s="77" t="s">
        <v>89</v>
      </c>
      <c r="D74" s="65">
        <v>365.42</v>
      </c>
      <c r="E74" s="78" t="s">
        <v>61</v>
      </c>
      <c r="F74" s="85">
        <f t="shared" si="3"/>
        <v>0</v>
      </c>
    </row>
    <row r="75" spans="1:6" ht="18.75" customHeight="1">
      <c r="A75" s="64"/>
      <c r="B75" s="65"/>
      <c r="C75" s="77" t="s">
        <v>90</v>
      </c>
      <c r="D75" s="65">
        <v>30773.42</v>
      </c>
      <c r="E75" s="78" t="s">
        <v>61</v>
      </c>
      <c r="F75" s="85">
        <f t="shared" si="3"/>
        <v>0</v>
      </c>
    </row>
    <row r="76" spans="1:6" ht="18.75" customHeight="1">
      <c r="A76" s="92"/>
      <c r="B76" s="93"/>
      <c r="C76" s="94" t="s">
        <v>91</v>
      </c>
      <c r="D76" s="93">
        <v>199.25</v>
      </c>
      <c r="E76" s="95" t="s">
        <v>61</v>
      </c>
      <c r="F76" s="96">
        <f t="shared" si="3"/>
        <v>0</v>
      </c>
    </row>
    <row r="77" spans="1:6" ht="18.75" customHeight="1">
      <c r="A77" s="64"/>
      <c r="B77" s="65"/>
      <c r="C77" s="77" t="s">
        <v>92</v>
      </c>
      <c r="D77" s="65">
        <v>188.44</v>
      </c>
      <c r="E77" s="78" t="s">
        <v>61</v>
      </c>
      <c r="F77" s="85">
        <f t="shared" si="3"/>
        <v>0</v>
      </c>
    </row>
    <row r="78" spans="1:6" ht="18.75" customHeight="1">
      <c r="A78" s="64"/>
      <c r="B78" s="65"/>
      <c r="C78" s="77" t="s">
        <v>53</v>
      </c>
      <c r="D78" s="65">
        <v>128.55000000000001</v>
      </c>
      <c r="E78" s="78" t="s">
        <v>30</v>
      </c>
      <c r="F78" s="85">
        <f t="shared" si="3"/>
        <v>0</v>
      </c>
    </row>
    <row r="79" spans="1:6">
      <c r="A79" s="79"/>
      <c r="B79" s="80"/>
      <c r="C79" s="97" t="s">
        <v>88</v>
      </c>
      <c r="D79" s="80">
        <v>271.92</v>
      </c>
      <c r="E79" s="98" t="s">
        <v>29</v>
      </c>
      <c r="F79" s="84">
        <f t="shared" si="3"/>
        <v>0</v>
      </c>
    </row>
    <row r="80" spans="1:6" ht="15.75">
      <c r="B80" s="100" t="s">
        <v>93</v>
      </c>
      <c r="F80" s="101">
        <v>48821</v>
      </c>
    </row>
    <row r="81" spans="1:6" ht="15.75">
      <c r="B81" s="100" t="s">
        <v>94</v>
      </c>
      <c r="F81" s="101">
        <v>31945</v>
      </c>
    </row>
    <row r="82" spans="1:6">
      <c r="F82" s="102"/>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2017-04-06T19:35:35Z</cp:lastPrinted>
  <dcterms:created xsi:type="dcterms:W3CDTF">2010-05-28T06:28:34Z</dcterms:created>
  <dcterms:modified xsi:type="dcterms:W3CDTF">2017-04-06T19:35:48Z</dcterms:modified>
</cp:coreProperties>
</file>