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60" windowWidth="8475" windowHeight="5895"/>
  </bookViews>
  <sheets>
    <sheet name="Civil Work" sheetId="9" r:id="rId1"/>
    <sheet name="W&amp;S" sheetId="10" r:id="rId2"/>
  </sheets>
  <definedNames>
    <definedName name="_xlnm._FilterDatabase" localSheetId="0" hidden="1">'Civil Work'!$A$5:$F$28</definedName>
    <definedName name="_xlnm._FilterDatabase" localSheetId="1" hidden="1">'W&amp;S'!$A$7:$F$81</definedName>
    <definedName name="_xlnm.Print_Area" localSheetId="0">'Civil Work'!$A$1:$F$58</definedName>
    <definedName name="_xlnm.Print_Area" localSheetId="1">'W&amp;S'!$A$1:$F$106</definedName>
    <definedName name="_xlnm.Print_Titles" localSheetId="1">'W&amp;S'!$6:$7</definedName>
  </definedNames>
  <calcPr calcId="124519"/>
</workbook>
</file>

<file path=xl/calcChain.xml><?xml version="1.0" encoding="utf-8"?>
<calcChain xmlns="http://schemas.openxmlformats.org/spreadsheetml/2006/main">
  <c r="F45" i="9"/>
  <c r="F44"/>
  <c r="F43"/>
  <c r="F41"/>
  <c r="F40"/>
  <c r="F39"/>
  <c r="C34" l="1"/>
  <c r="F46"/>
  <c r="F52"/>
  <c r="F42"/>
  <c r="F51"/>
  <c r="F50"/>
  <c r="F48"/>
  <c r="F47"/>
  <c r="F38"/>
  <c r="F37"/>
  <c r="F25"/>
  <c r="F24"/>
  <c r="F18"/>
  <c r="F13"/>
  <c r="F12"/>
  <c r="F11"/>
  <c r="F10"/>
  <c r="F8"/>
  <c r="F7"/>
  <c r="F6"/>
  <c r="F53" l="1"/>
  <c r="F79" i="10"/>
  <c r="F78"/>
  <c r="F77"/>
  <c r="F76"/>
  <c r="F75"/>
  <c r="F74"/>
  <c r="F73"/>
  <c r="F72"/>
  <c r="F71"/>
  <c r="F70"/>
  <c r="F69"/>
  <c r="F68"/>
  <c r="F67"/>
  <c r="F66"/>
  <c r="F65"/>
  <c r="F64"/>
  <c r="F63"/>
  <c r="F62"/>
  <c r="F61"/>
  <c r="F60"/>
  <c r="F59"/>
  <c r="F57"/>
  <c r="F56"/>
  <c r="F55"/>
  <c r="F53"/>
  <c r="F52"/>
  <c r="F51"/>
  <c r="F50"/>
  <c r="F49"/>
  <c r="F48"/>
  <c r="F47"/>
  <c r="F46"/>
  <c r="F45"/>
  <c r="F43"/>
  <c r="F42"/>
  <c r="F41"/>
  <c r="F40"/>
  <c r="F38"/>
  <c r="F37"/>
  <c r="F36"/>
  <c r="F35"/>
  <c r="F33"/>
  <c r="F32"/>
  <c r="F31"/>
  <c r="F30"/>
  <c r="F29"/>
  <c r="F28"/>
  <c r="F27"/>
  <c r="F26"/>
  <c r="F25"/>
  <c r="F23"/>
  <c r="F22"/>
  <c r="F21"/>
  <c r="F20"/>
  <c r="F18"/>
  <c r="F17"/>
  <c r="F16"/>
  <c r="F15"/>
  <c r="F14"/>
  <c r="F13"/>
  <c r="F12"/>
  <c r="F11"/>
  <c r="F10"/>
  <c r="F9"/>
  <c r="F8"/>
  <c r="F27" i="9"/>
  <c r="F15"/>
  <c r="F21"/>
  <c r="F19"/>
  <c r="F26"/>
  <c r="F23"/>
  <c r="F22"/>
  <c r="F17"/>
  <c r="F16"/>
  <c r="F9"/>
  <c r="F28" l="1"/>
</calcChain>
</file>

<file path=xl/sharedStrings.xml><?xml version="1.0" encoding="utf-8"?>
<sst xmlns="http://schemas.openxmlformats.org/spreadsheetml/2006/main" count="257" uniqueCount="118">
  <si>
    <t xml:space="preserve">Fabrication of miled steel reinforcement for cutting, bending and binding which will joint and fasteing wire removal of removal of rust from bars. </t>
  </si>
  <si>
    <t>Cement Plaster 1/2'' thick ration 1:6 (S.No.13 b/P.51)</t>
  </si>
  <si>
    <t>Cement Plaster 3/8'' thick ration 1:4 (S.No.11 a/P.51)</t>
  </si>
  <si>
    <t>Distempering three coats. (S.No. 24c/P.53)</t>
  </si>
  <si>
    <t>Painting new surfaces (c) Preparing surface and painting of doors and windows any type (including edges) (I&amp;ii) 3 coats.  (S.I.No. 5/P.68)</t>
  </si>
  <si>
    <t>A</t>
  </si>
  <si>
    <t xml:space="preserve">2'' Thick </t>
  </si>
  <si>
    <t>Name of Scheme:-</t>
  </si>
  <si>
    <t>(A) Description and Rate of Item based on composite Schedule Rate.</t>
  </si>
  <si>
    <t>Item No.</t>
  </si>
  <si>
    <t>Quantity</t>
  </si>
  <si>
    <t xml:space="preserve">Description of Item </t>
  </si>
  <si>
    <t xml:space="preserve">Rate </t>
  </si>
  <si>
    <t>Unit</t>
  </si>
  <si>
    <t>Amount</t>
  </si>
  <si>
    <t xml:space="preserve">Amount to be added / deducted on </t>
  </si>
  <si>
    <t>basis of premium quoted Total (b)</t>
  </si>
  <si>
    <t>Total a+b Rs. (a) ___________________ Rs. (b) _______________ = Rs. _______________________</t>
  </si>
  <si>
    <t>Total (A)= a+b In Words &amp; Fiqure ______________________________________________________</t>
  </si>
  <si>
    <t>_____________________________________________________________________________________</t>
  </si>
  <si>
    <t xml:space="preserve">CONTRACTOR </t>
  </si>
  <si>
    <t>EXECUTIVE ENGINEER</t>
  </si>
  <si>
    <t xml:space="preserve">EDUCATION WORKS DIVISION </t>
  </si>
  <si>
    <t xml:space="preserve">JAMSHORO </t>
  </si>
  <si>
    <t>__________% Above / Below on the Rates of CSR.</t>
  </si>
  <si>
    <t>Door</t>
  </si>
  <si>
    <t>Glazed tiles 1/4'' thicks laid in pigment over 1:2 cement sand mortar 3/4'' thick i/c finishing (S.No.38 / P.38)</t>
  </si>
  <si>
    <t>%Cft</t>
  </si>
  <si>
    <t>%Sft</t>
  </si>
  <si>
    <t>P.No</t>
  </si>
  <si>
    <t>P.Rft</t>
  </si>
  <si>
    <t>P.Sft</t>
  </si>
  <si>
    <t xml:space="preserve">First class deodar wood wrought, joinery in doors and windows joinery in fixed in position i/c chowkats hold fasts 3/4'' </t>
  </si>
  <si>
    <t>P.Cwt</t>
  </si>
  <si>
    <t>P.Cft</t>
  </si>
  <si>
    <t>Cement concrete brick or stone ballast 1." to 2" gauge 1:5:10.</t>
  </si>
  <si>
    <t>P/F G.I fram chowkats size 7''x2'' or 4''x3'' for doors  and window using 20 gauge G.I Sheet i/c welded hinger and fixing at site with necessary hold fasts i/c all carriage tools and plants used etc.</t>
  </si>
  <si>
    <t>Total</t>
  </si>
  <si>
    <t xml:space="preserve">WATER SUPPLY &amp; SANITARY FITTING </t>
  </si>
  <si>
    <t>P/F squitting type white glazed W.C pan with front flush in let and complete with i/c cost of flushing sistern with internal fitting with flush pipe with bend and making etc complete (S.I.No.1 (b)P/2)</t>
  </si>
  <si>
    <t>P/F 24''x18'' lavatory Bason in white galazed earthn with i/c the cost of W.I. or C.I contelver brackets 6''  bolt n to wall painted white in 2 coat after P.coat of red paint a pair of 1/2'' dia chrom plated piller traps 1/6" rubber superior quality etc. completed (S.I No-10 P/2)</t>
  </si>
  <si>
    <t>Add. Extra labour for P/fitting of earthen ware pedestal white or coloured glazed superior quality (S.I No-9 P/3)</t>
  </si>
  <si>
    <t>P/F 6"x3" or 6"x2" C.I floor trap of the approved self cleanbing &amp; design i/c C.I acrewed down grating with or without making required No of holes in walls plinth &amp; floorfor pipe connection &amp; making secro in C.C (S.I No-2 P/5)</t>
  </si>
  <si>
    <t>P/F in position nylon connection complete with 1/2" dia bross bib cock with pair of bross nuts &amp; bolts lining jointsto nylon connection (S.I No-26 P/6)</t>
  </si>
  <si>
    <t>P/F 15''x12 beveled edge mirror of belgium glass complete with thick hard board and C.P screw fixed to wooden plant standard</t>
  </si>
  <si>
    <t>Supplying &amp; fixing soap tray of made plastic of superior quality and design with fine finishing with C.P serews etc complet.</t>
  </si>
  <si>
    <t>P/F 4" dia C.I soil vent pipe i/c cutting fitting &amp; extra paint match colour of the building (S.I.No-1 P/8)</t>
  </si>
  <si>
    <t>P/F 4"x4" dia C.I branch of the required degree with accessaries doors rubber washer 3/4" thick bolts &amp; nuts &amp; extra painting to match colour of the building (S.I No-4 P/8)</t>
  </si>
  <si>
    <t>P/F 4"x4" x4"dia C.I branch of the required degree with accessaries doors rubber washer 3/4" thick bolts &amp; nuts &amp; extra painting to match colour of the building (S.I No-5 P/8)</t>
  </si>
  <si>
    <t>P/F 4'' dia C.I Teminal guard i/c extra painting to match of the colour of the building (S.I.No.11P/-10)</t>
  </si>
  <si>
    <t xml:space="preserve">Provding G.I pipe special &amp; clamps etc i/c fixing cutting and fitting completed and i/c the cost of breaking rough wall and roof making good etc painting two coats after cleaning the pipe etc white zink points with pigment to match the colour of building </t>
  </si>
  <si>
    <t xml:space="preserve">1/2'' Dia </t>
  </si>
  <si>
    <t xml:space="preserve">3/4'' Dia </t>
  </si>
  <si>
    <t xml:space="preserve">1'' Dia </t>
  </si>
  <si>
    <t>Provding as best Pipe</t>
  </si>
  <si>
    <t>Add extra labour for concealed G.I pipe and fitting including making recess in the wall for the pipes and making good in cement concrete etc complete</t>
  </si>
  <si>
    <t>Provding and fixing handle valve (1/2'' dia)</t>
  </si>
  <si>
    <t>Provding and fixing handle valve (3/4'' dia)</t>
  </si>
  <si>
    <t>P/F long Bib cock of superior quality with C.P bend 1/2" dia (S.I No-15 (b) P/15</t>
  </si>
  <si>
    <t xml:space="preserve">Supplying and fixing Long Bib Cock of superior quality with C.P head 1/2" dia. </t>
  </si>
  <si>
    <t xml:space="preserve">Supplying and fixing Swan Type Piller Cock of superior quality with C.P head ½” dia. </t>
  </si>
  <si>
    <t>Each</t>
  </si>
  <si>
    <t>S/F Fiber glass tank of approved quality &amp; design &amp; wall thickness as specified i/c cost of nuts bolts &amp; fixing in platform of C.C 1:3:6 250 Gal.&amp; making compection for inlet outlet &amp; over flow pipe etc completed (S.I.No-3(a) P/18)</t>
  </si>
  <si>
    <t>Provding RCC pipe with collars class B and digning the to requried depth and fixing in position i/c cutting fitting &amp; joints with maxphat composition cement mortar 1;1 and testing with water pressure to a head of 4'' feet above the top of the highest pipe &amp; refiling excavated staff 6'' pipe class B.</t>
  </si>
  <si>
    <t>3'' Dia 12 Rft</t>
  </si>
  <si>
    <t>4'' Dia 12 Rft</t>
  </si>
  <si>
    <t>6'' Dia 12 Rft</t>
  </si>
  <si>
    <t xml:space="preserve">Construction of main hole i/c inspection of chamber &amp; required depth 3/6" wall etc. completed </t>
  </si>
  <si>
    <t>P/L U P V C pressare pipe of class B i/c cutting fitting and jointing.</t>
  </si>
  <si>
    <t>3" dia</t>
  </si>
  <si>
    <t>4" dia</t>
  </si>
  <si>
    <t>6" dia</t>
  </si>
  <si>
    <t>Providing and fixing water pumping set with seimen motor and jawed pump 1H.P 1400 PRM single Phase 220 Vikts 1"x1-1/2" suction and deliver' 40 ft head i/c base plate and also making C.C 1:3:6 plate farm of required size and fixing with nuts and bolts complete in all respect (S.No: 3)</t>
  </si>
  <si>
    <t xml:space="preserve">P/F hand Pump with all accessaries wooden shown i/c </t>
  </si>
  <si>
    <t>Filter</t>
  </si>
  <si>
    <t>G.I Pipe Boring</t>
  </si>
  <si>
    <t>Machine</t>
  </si>
  <si>
    <t>P.Pump</t>
  </si>
  <si>
    <t>S/F swan type pillar cock of superior quality with C.P head 1/2" dia (S.I No-18(b) P/16)</t>
  </si>
  <si>
    <t>Construction of main hole i/c inspection of chamber &amp; required depth 3/6" wall etc. completed (S.I.No-</t>
  </si>
  <si>
    <t>boring cutting etc.</t>
  </si>
  <si>
    <t>P/F squitting type white glazed W.C pan with front flush inlet and complete with i/c cost of flushing cistern with internal fitting and flush pipe with bend and making requiste number of holes in wall, plinth and floor for pipe connection and making good in cement concrete 1:2:4 (B)(i) W.C of not less than 19'' clear opening between flushing rims and 3 gallons flushing tank with 4'' dia C.I trap &amp; C.I thumble</t>
  </si>
  <si>
    <t>P/F water pumping set 1 HP 2800 RPM single phase 220 voltss, 1.25''x1'' 40 ft head i/c base plate &amp; also making CC 1;3:6 plateform of required size &amp; fixing with nuts &amp; bolts etc complete in all respects</t>
  </si>
  <si>
    <t>S/F Fiber glass tank of approved quality &amp; design &amp; wall thickness as specified i/c cost of nuts bolts &amp; fixing in platform of C.C 1:3:6 500 Gal.&amp; making compection for inlet outlet &amp; over flow pipe etc completed (S.I.No-3(a) P/18)</t>
  </si>
  <si>
    <t>P/F bth room accessories set(7 pieces) i/c towl rod, brush holder, soap tray &amp; shelf of approved design i/c cost of screw nut etc cmpleted master brand (S.I.No.2/P-19)</t>
  </si>
  <si>
    <t>P/F M.S Clamp of approved design to 4'' C.I pipe socket i/c the cost of cutting and making good to wall or M.S bolts and nuts 4'' into wall i/c pipe distance pieces extra painting to match the color of building</t>
  </si>
  <si>
    <t>P/F 4'' dia C.I plain bend of the required degree i/c extra painting to match of the colour of the building (S.I.No.10P/-10)</t>
  </si>
  <si>
    <t xml:space="preserve">Supplying and fixing concealed stop Cock of superior quality with c.p. </t>
  </si>
  <si>
    <t xml:space="preserve">Provding and fixing handle valve </t>
  </si>
  <si>
    <t xml:space="preserve">Providing and fixing Handle Valves (China) (ii) 3/4" dia. </t>
  </si>
  <si>
    <t xml:space="preserve">Supplying and fixing Fiber Glass Tank of approved quality &amp; design and wall thickness as specified including cost of nuts bolts and fixing in plate form of C.C. 1:3:6 and making connections for Inlet, outlet &amp; over floe pipes etc complete 350 gallons &amp; wall thickness 4 mm. </t>
  </si>
  <si>
    <t>Providing R.C.C. pipe with collar class “B” and digging the trenches to the required depth and fixing in position including cutting, fitting and jointing with maxphalt composition and cement mortar 1:1 and testing with water pressure to a head 4 ft above the top of the highest pipe a)</t>
  </si>
  <si>
    <t xml:space="preserve">Providing Asbestos Pipes with collar (Dedex or equivalent) including digging the trench to required depth and fixing in position &amp; jointing with rubber rings including testing with water to pressure head of 200 ft (b) 4” dia. </t>
  </si>
  <si>
    <t xml:space="preserve">Total S.I Amount </t>
  </si>
  <si>
    <t xml:space="preserve">Total N.S.I Amount </t>
  </si>
  <si>
    <t>Providing and laying topping cement concret (1:2:4) i/c surface finishing and dividing into panels (d) (S.No.16 d/P.41)</t>
  </si>
  <si>
    <t>Lying floor of approved colored galazed tiles 1/4'' thick dedo laid in cement and pigment on a bed of white 3/4'' thick cement mortar 1:2.</t>
  </si>
  <si>
    <t>Dismantling cement concrete reinforced separating reinforce from concrete cleaning &amp; straightening the same.(S.I.NO:20/P-10)</t>
  </si>
  <si>
    <t>Removing cement or lime plaster. (S.I.NO:53/P-13)</t>
  </si>
  <si>
    <t>Dismantling cement concrete plain 1:2:4 (S.I.NO:19(c)/P-10)</t>
  </si>
  <si>
    <t xml:space="preserve">Coursed Rubel masonry including hammer dressing. (S.I.# 02/P-27)        
</t>
  </si>
  <si>
    <t>Coursed Rubble masonry including Hammer dressing in cement sand morter ( Ground Floor ). Ratio 1:6  (S.I.# 04/P-28)</t>
  </si>
  <si>
    <t>Rough cost/stucco cement plaster 3/4" thick in proportion of 1:1-1/2:1-1/2 in cement hill sand and bajri in patterns. (S.I No.32 /P-55 )</t>
  </si>
  <si>
    <t xml:space="preserve">R.C.C work including all labour and material except the cost of steel reinforcement and i/c cutting beding which will be paid s separately. R.C.C work in roof slab, beams, columns, rafts,precast Ratio 1:2:4 </t>
  </si>
  <si>
    <t>Pointing Flush on stone work in cement morter 1:2 (S.I No. 20/P- 53)</t>
  </si>
  <si>
    <t>White washing   03 coats. (S.I.# 24/P-59)</t>
  </si>
  <si>
    <t>RESTORATION / PROVISION OF  WASH ROOM &amp; BOUNDARY WALL FACILITY IN SELECTED SCHOOL OF TALUKA THANO BULA KHAN ( Kohistani Area ) DISTRICT JAMSHORO @ GGPS  THANO AHMED KHAN .  ( Semic No. 422030018 )</t>
  </si>
  <si>
    <t>Painting new surface, painting guard bars, gates, iron bars, grating,  railing i/c standard braces etc. &amp; similar open work. (S.I. No: 5/P-70)</t>
  </si>
  <si>
    <t>Schedule - B         PART- B ( Compound Wall )</t>
  </si>
  <si>
    <t>Schedule - B         PART- A (  Lavatory Block  )</t>
  </si>
  <si>
    <t>Total  Rs:-</t>
  </si>
  <si>
    <t>18</t>
  </si>
  <si>
    <t>Excavation in foundation of building, bridges and other structure including dagbelling dressing, refilling around structure with excavated earth, watering and ramming. Lead upto 5 ft (b) In ordinary soil. (S.I.No. 18(b)/C-1)</t>
  </si>
  <si>
    <t>%oCft</t>
  </si>
  <si>
    <t>RESTORATION / PROVISION OF  WASH ROOM &amp; BOUNDARY WALL FACILITY IN SELECTED SCHOOL OF TALUKA THANO BULA KHAN ( Kohistani Area ) DISTRICT JAMSHORO @ GGPS  Shoukat Khaskhely.  .  ( Semic No. 422030058 )</t>
  </si>
  <si>
    <t>17</t>
  </si>
  <si>
    <t>M/Fixing Steel grated door with 1/16" thick sheeting i/c angle iron frame 2" x2" x3/8" and 3/4" square bars at 4" c/c with locking arrangment</t>
  </si>
  <si>
    <t>12</t>
  </si>
</sst>
</file>

<file path=xl/styles.xml><?xml version="1.0" encoding="utf-8"?>
<styleSheet xmlns="http://schemas.openxmlformats.org/spreadsheetml/2006/main">
  <numFmts count="2">
    <numFmt numFmtId="43" formatCode="_(* #,##0.00_);_(* \(#,##0.00\);_(* &quot;-&quot;??_);_(@_)"/>
    <numFmt numFmtId="164" formatCode="0.000"/>
  </numFmts>
  <fonts count="28">
    <font>
      <sz val="10"/>
      <name val="Arial"/>
    </font>
    <font>
      <sz val="10"/>
      <name val="Arial"/>
      <family val="2"/>
    </font>
    <font>
      <b/>
      <u/>
      <sz val="16"/>
      <name val="Times New Roman"/>
      <family val="1"/>
    </font>
    <font>
      <sz val="10"/>
      <name val="Times New Roman"/>
      <family val="1"/>
    </font>
    <font>
      <b/>
      <sz val="10"/>
      <name val="Times New Roman"/>
      <family val="1"/>
    </font>
    <font>
      <b/>
      <sz val="12"/>
      <name val="Times New Roman"/>
      <family val="1"/>
    </font>
    <font>
      <b/>
      <sz val="11"/>
      <name val="Times New Roman"/>
      <family val="1"/>
    </font>
    <font>
      <sz val="10"/>
      <color rgb="FFFF0000"/>
      <name val="Times New Roman"/>
      <family val="1"/>
    </font>
    <font>
      <i/>
      <sz val="12"/>
      <name val="Times New Roman"/>
      <family val="1"/>
    </font>
    <font>
      <sz val="11"/>
      <name val="Times New Roman"/>
      <family val="1"/>
    </font>
    <font>
      <sz val="16"/>
      <name val="Times New Roman"/>
      <family val="1"/>
    </font>
    <font>
      <sz val="10"/>
      <name val="Palatino Linotype"/>
      <family val="1"/>
    </font>
    <font>
      <b/>
      <i/>
      <u/>
      <sz val="10"/>
      <name val="Palatino Linotype"/>
      <family val="1"/>
    </font>
    <font>
      <b/>
      <sz val="16"/>
      <name val="Times New Roman"/>
      <family val="1"/>
    </font>
    <font>
      <b/>
      <sz val="14"/>
      <name val="Times New Roman"/>
      <family val="1"/>
    </font>
    <font>
      <b/>
      <u/>
      <sz val="16"/>
      <color indexed="8"/>
      <name val="Times New Roman"/>
      <family val="1"/>
    </font>
    <font>
      <sz val="10"/>
      <color indexed="8"/>
      <name val="Times New Roman"/>
      <family val="1"/>
    </font>
    <font>
      <b/>
      <sz val="10"/>
      <color indexed="8"/>
      <name val="Times New Roman"/>
      <family val="1"/>
    </font>
    <font>
      <b/>
      <sz val="11"/>
      <color indexed="8"/>
      <name val="Times New Roman"/>
      <family val="1"/>
    </font>
    <font>
      <b/>
      <u/>
      <sz val="10"/>
      <color indexed="8"/>
      <name val="Times New Roman"/>
      <family val="1"/>
    </font>
    <font>
      <b/>
      <u/>
      <sz val="11"/>
      <color indexed="8"/>
      <name val="Times New Roman"/>
      <family val="1"/>
    </font>
    <font>
      <b/>
      <u/>
      <sz val="11"/>
      <name val="Times New Roman"/>
      <family val="1"/>
    </font>
    <font>
      <b/>
      <sz val="12"/>
      <color indexed="8"/>
      <name val="Times New Roman"/>
      <family val="1"/>
    </font>
    <font>
      <sz val="10"/>
      <color indexed="10"/>
      <name val="Times New Roman"/>
      <family val="1"/>
    </font>
    <font>
      <b/>
      <u/>
      <sz val="10"/>
      <name val="Times New Roman"/>
      <family val="1"/>
    </font>
    <font>
      <sz val="12"/>
      <color rgb="FFFF0000"/>
      <name val="Times New Roman"/>
      <family val="1"/>
    </font>
    <font>
      <sz val="14"/>
      <color rgb="FFFF0000"/>
      <name val="Times New Roman"/>
      <family val="1"/>
    </font>
    <font>
      <sz val="10"/>
      <color rgb="FFFF0000"/>
      <name val="Arial"/>
      <family val="2"/>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0" fontId="1" fillId="0" borderId="0"/>
    <xf numFmtId="0" fontId="1" fillId="0" borderId="0"/>
  </cellStyleXfs>
  <cellXfs count="143">
    <xf numFmtId="0" fontId="0" fillId="0" borderId="0" xfId="0"/>
    <xf numFmtId="0" fontId="3" fillId="0" borderId="0" xfId="0" applyFont="1" applyFill="1" applyAlignment="1">
      <alignment vertical="center"/>
    </xf>
    <xf numFmtId="49" fontId="3" fillId="0" borderId="3" xfId="0" applyNumberFormat="1" applyFont="1" applyFill="1" applyBorder="1" applyAlignment="1">
      <alignment horizontal="center" vertical="center"/>
    </xf>
    <xf numFmtId="0" fontId="3" fillId="0" borderId="3" xfId="0" applyFont="1" applyFill="1" applyBorder="1" applyAlignment="1">
      <alignment vertical="center"/>
    </xf>
    <xf numFmtId="0" fontId="3" fillId="0" borderId="1" xfId="0" applyFont="1" applyFill="1" applyBorder="1" applyAlignment="1">
      <alignment horizontal="justify" vertical="top" wrapText="1"/>
    </xf>
    <xf numFmtId="49" fontId="3" fillId="0" borderId="0" xfId="0" applyNumberFormat="1" applyFont="1" applyFill="1" applyAlignment="1">
      <alignment horizontal="left" vertical="center"/>
    </xf>
    <xf numFmtId="49" fontId="3" fillId="0" borderId="0" xfId="0" applyNumberFormat="1" applyFont="1" applyFill="1" applyAlignment="1">
      <alignment horizontal="center" vertical="center"/>
    </xf>
    <xf numFmtId="49" fontId="3" fillId="0" borderId="0" xfId="0" applyNumberFormat="1" applyFont="1" applyFill="1" applyAlignment="1">
      <alignment horizontal="left"/>
    </xf>
    <xf numFmtId="0" fontId="3" fillId="0" borderId="0" xfId="0" applyFont="1" applyFill="1" applyAlignment="1">
      <alignment horizontal="center" vertical="center"/>
    </xf>
    <xf numFmtId="2" fontId="3" fillId="0" borderId="2" xfId="0" applyNumberFormat="1" applyFont="1" applyFill="1" applyBorder="1" applyAlignment="1">
      <alignment horizontal="center" vertical="top"/>
    </xf>
    <xf numFmtId="0" fontId="3" fillId="0" borderId="2" xfId="0" applyFont="1" applyFill="1" applyBorder="1" applyAlignment="1">
      <alignment horizontal="center" vertical="top"/>
    </xf>
    <xf numFmtId="1" fontId="7" fillId="0" borderId="2" xfId="0" applyNumberFormat="1" applyFont="1" applyFill="1" applyBorder="1" applyAlignment="1">
      <alignment horizontal="center" vertical="top"/>
    </xf>
    <xf numFmtId="0" fontId="3" fillId="0" borderId="0" xfId="0" applyFont="1" applyFill="1" applyAlignment="1">
      <alignment vertical="top"/>
    </xf>
    <xf numFmtId="1" fontId="3" fillId="0" borderId="4" xfId="0" applyNumberFormat="1" applyFont="1" applyFill="1" applyBorder="1" applyAlignment="1">
      <alignment horizontal="center" vertical="top"/>
    </xf>
    <xf numFmtId="2" fontId="3" fillId="0" borderId="4" xfId="0" applyNumberFormat="1" applyFont="1" applyFill="1" applyBorder="1" applyAlignment="1">
      <alignment horizontal="center" vertical="top"/>
    </xf>
    <xf numFmtId="2" fontId="3" fillId="0" borderId="1" xfId="0" applyNumberFormat="1" applyFont="1" applyFill="1" applyBorder="1" applyAlignment="1">
      <alignment horizontal="center" vertical="top"/>
    </xf>
    <xf numFmtId="0" fontId="3" fillId="0" borderId="1" xfId="0" applyFont="1" applyFill="1" applyBorder="1" applyAlignment="1">
      <alignment horizontal="center" vertical="top"/>
    </xf>
    <xf numFmtId="1" fontId="7" fillId="0" borderId="1" xfId="0" applyNumberFormat="1" applyFont="1" applyFill="1" applyBorder="1" applyAlignment="1">
      <alignment horizontal="center" vertical="top"/>
    </xf>
    <xf numFmtId="1" fontId="3" fillId="0" borderId="1" xfId="0" applyNumberFormat="1" applyFont="1" applyFill="1" applyBorder="1" applyAlignment="1">
      <alignment horizontal="center" vertical="top"/>
    </xf>
    <xf numFmtId="164" fontId="3" fillId="0" borderId="1" xfId="0" applyNumberFormat="1" applyFont="1" applyFill="1" applyBorder="1" applyAlignment="1">
      <alignment horizontal="center" vertical="top"/>
    </xf>
    <xf numFmtId="1" fontId="5" fillId="0" borderId="0" xfId="0" applyNumberFormat="1" applyFont="1" applyFill="1" applyBorder="1" applyAlignment="1">
      <alignment horizontal="center" vertical="top"/>
    </xf>
    <xf numFmtId="2" fontId="5" fillId="0" borderId="0" xfId="0" applyNumberFormat="1" applyFont="1" applyFill="1" applyBorder="1" applyAlignment="1">
      <alignment horizontal="center" vertical="top"/>
    </xf>
    <xf numFmtId="0" fontId="3" fillId="0" borderId="0" xfId="0" applyFont="1" applyFill="1" applyBorder="1" applyAlignment="1">
      <alignment horizontal="justify" vertical="top" wrapText="1"/>
    </xf>
    <xf numFmtId="2" fontId="3" fillId="0" borderId="0" xfId="0" applyNumberFormat="1" applyFont="1" applyFill="1" applyBorder="1" applyAlignment="1">
      <alignment horizontal="center" vertical="top"/>
    </xf>
    <xf numFmtId="0" fontId="4" fillId="0" borderId="0" xfId="0" applyFont="1" applyFill="1" applyBorder="1" applyAlignment="1">
      <alignment horizontal="center" vertical="top"/>
    </xf>
    <xf numFmtId="1" fontId="3" fillId="0" borderId="0" xfId="0" applyNumberFormat="1" applyFont="1" applyFill="1" applyAlignment="1">
      <alignment horizontal="justify" vertical="top" wrapText="1"/>
    </xf>
    <xf numFmtId="0" fontId="3" fillId="0" borderId="0" xfId="0" applyFont="1" applyFill="1" applyAlignment="1">
      <alignment horizontal="justify" vertical="top" wrapText="1"/>
    </xf>
    <xf numFmtId="1" fontId="3" fillId="0" borderId="0" xfId="0" applyNumberFormat="1" applyFont="1" applyFill="1" applyBorder="1" applyAlignment="1">
      <alignment horizontal="center" vertical="top"/>
    </xf>
    <xf numFmtId="49" fontId="3" fillId="0" borderId="0" xfId="0" applyNumberFormat="1" applyFont="1" applyFill="1" applyAlignment="1">
      <alignment horizontal="center" vertical="top"/>
    </xf>
    <xf numFmtId="0" fontId="3" fillId="0" borderId="0" xfId="0" applyFont="1" applyFill="1" applyAlignment="1">
      <alignment horizontal="center" vertical="top"/>
    </xf>
    <xf numFmtId="0" fontId="3" fillId="0" borderId="0" xfId="0" applyFont="1" applyFill="1" applyAlignment="1">
      <alignment horizontal="left" vertical="top"/>
    </xf>
    <xf numFmtId="49" fontId="9" fillId="0" borderId="3" xfId="0" applyNumberFormat="1" applyFont="1" applyFill="1" applyBorder="1" applyAlignment="1">
      <alignment horizontal="center" vertical="center" wrapText="1"/>
    </xf>
    <xf numFmtId="0" fontId="9" fillId="0" borderId="3" xfId="0" applyFont="1" applyFill="1" applyBorder="1" applyAlignment="1">
      <alignment horizontal="center" vertical="center" wrapText="1"/>
    </xf>
    <xf numFmtId="0" fontId="8" fillId="0" borderId="0" xfId="0" applyFont="1" applyAlignment="1">
      <alignment vertical="top"/>
    </xf>
    <xf numFmtId="0" fontId="10" fillId="0" borderId="0" xfId="0" applyFont="1" applyFill="1" applyAlignment="1">
      <alignment horizontal="center" vertical="center"/>
    </xf>
    <xf numFmtId="0" fontId="3" fillId="0" borderId="0" xfId="0" applyFont="1" applyAlignment="1">
      <alignment vertical="top" wrapText="1"/>
    </xf>
    <xf numFmtId="49" fontId="11" fillId="0" borderId="0" xfId="0" applyNumberFormat="1" applyFont="1" applyFill="1" applyAlignment="1">
      <alignment vertical="top" wrapText="1"/>
    </xf>
    <xf numFmtId="0" fontId="11" fillId="0" borderId="0" xfId="2" applyFont="1" applyFill="1" applyAlignment="1">
      <alignment vertical="top" wrapText="1"/>
    </xf>
    <xf numFmtId="0" fontId="11" fillId="0" borderId="0" xfId="0" applyFont="1" applyAlignment="1">
      <alignment vertical="top" wrapText="1"/>
    </xf>
    <xf numFmtId="49" fontId="3" fillId="0" borderId="1" xfId="0" applyNumberFormat="1" applyFont="1" applyFill="1" applyBorder="1" applyAlignment="1">
      <alignment horizontal="center" vertical="center"/>
    </xf>
    <xf numFmtId="3" fontId="11" fillId="0" borderId="7" xfId="0" applyNumberFormat="1" applyFont="1" applyFill="1" applyBorder="1" applyAlignment="1">
      <alignment vertical="center"/>
    </xf>
    <xf numFmtId="3" fontId="11" fillId="0" borderId="0" xfId="0" applyNumberFormat="1" applyFont="1" applyFill="1" applyAlignment="1">
      <alignment vertical="center"/>
    </xf>
    <xf numFmtId="43" fontId="11" fillId="0" borderId="0" xfId="0" applyNumberFormat="1" applyFont="1" applyFill="1" applyAlignment="1">
      <alignment vertical="center"/>
    </xf>
    <xf numFmtId="0" fontId="3" fillId="0" borderId="2" xfId="0" applyFont="1" applyBorder="1" applyAlignment="1">
      <alignment horizontal="justify" vertical="top" wrapText="1"/>
    </xf>
    <xf numFmtId="2" fontId="3" fillId="0" borderId="2" xfId="0" applyNumberFormat="1" applyFont="1" applyBorder="1" applyAlignment="1">
      <alignment horizontal="center" vertical="top"/>
    </xf>
    <xf numFmtId="2" fontId="3" fillId="0" borderId="1" xfId="0" applyNumberFormat="1" applyFont="1" applyBorder="1" applyAlignment="1">
      <alignment horizontal="center" vertical="top"/>
    </xf>
    <xf numFmtId="0" fontId="3" fillId="0" borderId="1" xfId="0" applyFont="1" applyBorder="1" applyAlignment="1">
      <alignment vertical="top" wrapText="1"/>
    </xf>
    <xf numFmtId="3" fontId="12" fillId="0" borderId="0" xfId="0" applyNumberFormat="1" applyFont="1" applyBorder="1" applyAlignment="1">
      <alignment vertical="top" wrapText="1"/>
    </xf>
    <xf numFmtId="49" fontId="3" fillId="0" borderId="11" xfId="0" applyNumberFormat="1" applyFont="1" applyFill="1" applyBorder="1" applyAlignment="1">
      <alignment vertical="top"/>
    </xf>
    <xf numFmtId="0" fontId="14" fillId="0" borderId="3" xfId="0" applyFont="1" applyFill="1" applyBorder="1" applyAlignment="1">
      <alignment horizontal="center" vertical="center" wrapText="1"/>
    </xf>
    <xf numFmtId="0" fontId="3" fillId="0" borderId="7" xfId="0" applyFont="1" applyBorder="1" applyAlignment="1">
      <alignment vertical="top" wrapText="1"/>
    </xf>
    <xf numFmtId="0" fontId="13" fillId="0" borderId="0" xfId="0" applyFont="1" applyFill="1" applyAlignment="1">
      <alignment vertical="center"/>
    </xf>
    <xf numFmtId="0" fontId="16" fillId="0" borderId="0" xfId="1" applyFont="1" applyFill="1" applyAlignment="1">
      <alignment vertical="center"/>
    </xf>
    <xf numFmtId="0" fontId="15" fillId="0" borderId="0" xfId="1" applyFont="1" applyFill="1" applyAlignment="1">
      <alignment horizontal="center" vertical="center"/>
    </xf>
    <xf numFmtId="0" fontId="2" fillId="0" borderId="0" xfId="1" applyFont="1" applyFill="1" applyAlignment="1">
      <alignment horizontal="center" vertical="center"/>
    </xf>
    <xf numFmtId="0" fontId="17" fillId="0" borderId="0" xfId="1" applyFont="1" applyFill="1" applyAlignment="1">
      <alignment horizontal="left" vertical="top"/>
    </xf>
    <xf numFmtId="0" fontId="19" fillId="0" borderId="0" xfId="1" applyFont="1" applyFill="1" applyAlignment="1">
      <alignment horizontal="left" vertical="top"/>
    </xf>
    <xf numFmtId="0" fontId="20" fillId="0" borderId="0" xfId="1" applyFont="1" applyFill="1" applyAlignment="1">
      <alignment horizontal="left" vertical="top" wrapText="1"/>
    </xf>
    <xf numFmtId="0" fontId="21" fillId="0" borderId="0" xfId="1" applyFont="1" applyFill="1" applyAlignment="1">
      <alignment horizontal="left" vertical="top" wrapText="1"/>
    </xf>
    <xf numFmtId="49" fontId="18" fillId="0" borderId="3" xfId="1" applyNumberFormat="1" applyFont="1" applyFill="1" applyBorder="1" applyAlignment="1">
      <alignment horizontal="center" vertical="center" wrapText="1"/>
    </xf>
    <xf numFmtId="0" fontId="18" fillId="0" borderId="3" xfId="1" applyFont="1" applyFill="1" applyBorder="1" applyAlignment="1">
      <alignment horizontal="center" vertical="center" wrapText="1"/>
    </xf>
    <xf numFmtId="0" fontId="6" fillId="0" borderId="3" xfId="1" applyFont="1" applyFill="1" applyBorder="1" applyAlignment="1">
      <alignment horizontal="center" vertical="center" wrapText="1"/>
    </xf>
    <xf numFmtId="49" fontId="16" fillId="0" borderId="3" xfId="1" applyNumberFormat="1" applyFont="1" applyFill="1" applyBorder="1" applyAlignment="1">
      <alignment horizontal="center" vertical="center"/>
    </xf>
    <xf numFmtId="0" fontId="16" fillId="0" borderId="3" xfId="1" applyFont="1" applyFill="1" applyBorder="1" applyAlignment="1">
      <alignment vertical="center"/>
    </xf>
    <xf numFmtId="0" fontId="3" fillId="0" borderId="3" xfId="1" applyFont="1" applyFill="1" applyBorder="1" applyAlignment="1">
      <alignment vertical="center"/>
    </xf>
    <xf numFmtId="1" fontId="16" fillId="0" borderId="2" xfId="1" applyNumberFormat="1" applyFont="1" applyFill="1" applyBorder="1" applyAlignment="1">
      <alignment horizontal="center" vertical="center"/>
    </xf>
    <xf numFmtId="2" fontId="16" fillId="0" borderId="2" xfId="1" applyNumberFormat="1" applyFont="1" applyFill="1" applyBorder="1" applyAlignment="1">
      <alignment horizontal="center" vertical="center"/>
    </xf>
    <xf numFmtId="0" fontId="3" fillId="0" borderId="2" xfId="1" applyFont="1" applyFill="1" applyBorder="1" applyAlignment="1">
      <alignment horizontal="justify" vertical="center" wrapText="1"/>
    </xf>
    <xf numFmtId="2" fontId="3" fillId="0" borderId="2" xfId="1" applyNumberFormat="1" applyFont="1" applyFill="1" applyBorder="1" applyAlignment="1">
      <alignment horizontal="center" vertical="center"/>
    </xf>
    <xf numFmtId="0" fontId="3" fillId="0" borderId="2" xfId="1" applyFont="1" applyFill="1" applyBorder="1" applyAlignment="1">
      <alignment horizontal="center" vertical="center"/>
    </xf>
    <xf numFmtId="1" fontId="23" fillId="0" borderId="2" xfId="1" applyNumberFormat="1" applyFont="1" applyFill="1" applyBorder="1" applyAlignment="1">
      <alignment horizontal="center" vertical="center"/>
    </xf>
    <xf numFmtId="1" fontId="16" fillId="0" borderId="1" xfId="1" applyNumberFormat="1" applyFont="1" applyFill="1" applyBorder="1" applyAlignment="1">
      <alignment horizontal="center" vertical="center"/>
    </xf>
    <xf numFmtId="2" fontId="16" fillId="0" borderId="1" xfId="1" applyNumberFormat="1" applyFont="1" applyFill="1" applyBorder="1" applyAlignment="1">
      <alignment horizontal="center" vertical="center"/>
    </xf>
    <xf numFmtId="0" fontId="3" fillId="0" borderId="1" xfId="1" applyFont="1" applyFill="1" applyBorder="1" applyAlignment="1">
      <alignment horizontal="justify" vertical="center" wrapText="1"/>
    </xf>
    <xf numFmtId="2" fontId="3" fillId="0" borderId="1" xfId="1" applyNumberFormat="1" applyFont="1" applyFill="1" applyBorder="1" applyAlignment="1">
      <alignment horizontal="center" vertical="center"/>
    </xf>
    <xf numFmtId="0" fontId="3" fillId="0" borderId="1" xfId="1" applyFont="1" applyFill="1" applyBorder="1" applyAlignment="1">
      <alignment horizontal="center" vertical="center"/>
    </xf>
    <xf numFmtId="1" fontId="23" fillId="0" borderId="1" xfId="1" applyNumberFormat="1" applyFont="1" applyFill="1" applyBorder="1" applyAlignment="1">
      <alignment horizontal="center" vertical="center"/>
    </xf>
    <xf numFmtId="0" fontId="16" fillId="0" borderId="1" xfId="1" applyNumberFormat="1" applyFont="1" applyFill="1" applyBorder="1" applyAlignment="1">
      <alignment horizontal="center" vertical="center"/>
    </xf>
    <xf numFmtId="164" fontId="16" fillId="0" borderId="1" xfId="1" applyNumberFormat="1" applyFont="1" applyFill="1" applyBorder="1" applyAlignment="1">
      <alignment horizontal="center" vertical="center"/>
    </xf>
    <xf numFmtId="1" fontId="16" fillId="0" borderId="5" xfId="1" applyNumberFormat="1" applyFont="1" applyFill="1" applyBorder="1" applyAlignment="1">
      <alignment horizontal="center" vertical="center"/>
    </xf>
    <xf numFmtId="2" fontId="16" fillId="0" borderId="5" xfId="1" applyNumberFormat="1" applyFont="1" applyFill="1" applyBorder="1" applyAlignment="1">
      <alignment horizontal="center" vertical="center"/>
    </xf>
    <xf numFmtId="0" fontId="16" fillId="0" borderId="5" xfId="1" applyFont="1" applyFill="1" applyBorder="1" applyAlignment="1">
      <alignment horizontal="justify" vertical="center" wrapText="1"/>
    </xf>
    <xf numFmtId="0" fontId="16" fillId="0" borderId="5" xfId="1" applyFont="1" applyFill="1" applyBorder="1" applyAlignment="1">
      <alignment horizontal="center" vertical="center"/>
    </xf>
    <xf numFmtId="1" fontId="23" fillId="0" borderId="5" xfId="1" applyNumberFormat="1" applyFont="1" applyFill="1" applyBorder="1" applyAlignment="1">
      <alignment horizontal="center" vertical="center"/>
    </xf>
    <xf numFmtId="0" fontId="16" fillId="0" borderId="1" xfId="1" applyFont="1" applyFill="1" applyBorder="1" applyAlignment="1">
      <alignment horizontal="justify" vertical="center" wrapText="1"/>
    </xf>
    <xf numFmtId="0" fontId="16" fillId="0" borderId="1" xfId="1" applyFont="1" applyFill="1" applyBorder="1" applyAlignment="1">
      <alignment horizontal="center" vertical="center"/>
    </xf>
    <xf numFmtId="1" fontId="16" fillId="0" borderId="4" xfId="1" applyNumberFormat="1" applyFont="1" applyFill="1" applyBorder="1" applyAlignment="1">
      <alignment horizontal="center" vertical="center"/>
    </xf>
    <xf numFmtId="2" fontId="16" fillId="0" borderId="4" xfId="1" applyNumberFormat="1" applyFont="1" applyFill="1" applyBorder="1" applyAlignment="1">
      <alignment horizontal="center" vertical="center"/>
    </xf>
    <xf numFmtId="0" fontId="3" fillId="0" borderId="4" xfId="1" applyFont="1" applyFill="1" applyBorder="1" applyAlignment="1">
      <alignment horizontal="justify" vertical="center" wrapText="1"/>
    </xf>
    <xf numFmtId="2" fontId="3" fillId="0" borderId="4" xfId="1" applyNumberFormat="1" applyFont="1" applyFill="1" applyBorder="1" applyAlignment="1">
      <alignment horizontal="center" vertical="center"/>
    </xf>
    <xf numFmtId="0" fontId="3" fillId="0" borderId="4" xfId="1" applyFont="1" applyFill="1" applyBorder="1" applyAlignment="1">
      <alignment horizontal="center" vertical="center"/>
    </xf>
    <xf numFmtId="1" fontId="3" fillId="0" borderId="4" xfId="1" applyNumberFormat="1" applyFont="1" applyFill="1" applyBorder="1" applyAlignment="1">
      <alignment horizontal="center" vertical="center"/>
    </xf>
    <xf numFmtId="1" fontId="3" fillId="0" borderId="1" xfId="1" applyNumberFormat="1" applyFont="1" applyFill="1" applyBorder="1" applyAlignment="1">
      <alignment horizontal="center" vertical="center"/>
    </xf>
    <xf numFmtId="1" fontId="3" fillId="0" borderId="5" xfId="1" applyNumberFormat="1" applyFont="1" applyFill="1" applyBorder="1" applyAlignment="1">
      <alignment horizontal="center" vertical="center"/>
    </xf>
    <xf numFmtId="1" fontId="23" fillId="0" borderId="4" xfId="1" applyNumberFormat="1" applyFont="1" applyFill="1" applyBorder="1" applyAlignment="1">
      <alignment horizontal="center" vertical="center"/>
    </xf>
    <xf numFmtId="0" fontId="3" fillId="0" borderId="5" xfId="1" applyFont="1" applyFill="1" applyBorder="1" applyAlignment="1">
      <alignment horizontal="justify" vertical="center" wrapText="1"/>
    </xf>
    <xf numFmtId="2" fontId="3" fillId="0" borderId="5" xfId="1" applyNumberFormat="1" applyFont="1" applyFill="1" applyBorder="1" applyAlignment="1">
      <alignment horizontal="center" vertical="center"/>
    </xf>
    <xf numFmtId="0" fontId="3" fillId="0" borderId="5" xfId="1" applyFont="1" applyFill="1" applyBorder="1" applyAlignment="1">
      <alignment horizontal="center" vertical="center"/>
    </xf>
    <xf numFmtId="0" fontId="24" fillId="0" borderId="5" xfId="1" applyFont="1" applyFill="1" applyBorder="1" applyAlignment="1">
      <alignment horizontal="justify" vertical="center" wrapText="1"/>
    </xf>
    <xf numFmtId="1" fontId="16" fillId="0" borderId="6" xfId="1" applyNumberFormat="1" applyFont="1" applyFill="1" applyBorder="1" applyAlignment="1">
      <alignment horizontal="center" vertical="center"/>
    </xf>
    <xf numFmtId="2" fontId="16" fillId="0" borderId="6" xfId="1" applyNumberFormat="1" applyFont="1" applyFill="1" applyBorder="1" applyAlignment="1">
      <alignment horizontal="center" vertical="center"/>
    </xf>
    <xf numFmtId="0" fontId="16" fillId="0" borderId="6" xfId="1" applyFont="1" applyFill="1" applyBorder="1" applyAlignment="1">
      <alignment horizontal="justify" vertical="center" wrapText="1"/>
    </xf>
    <xf numFmtId="0" fontId="16" fillId="0" borderId="6" xfId="1" applyFont="1" applyFill="1" applyBorder="1" applyAlignment="1">
      <alignment horizontal="center" vertical="center"/>
    </xf>
    <xf numFmtId="1" fontId="3" fillId="0" borderId="6" xfId="1" applyNumberFormat="1" applyFont="1" applyFill="1" applyBorder="1" applyAlignment="1">
      <alignment horizontal="center" vertical="center"/>
    </xf>
    <xf numFmtId="0" fontId="16" fillId="0" borderId="4" xfId="1" applyFont="1" applyFill="1" applyBorder="1" applyAlignment="1">
      <alignment horizontal="justify" vertical="center" wrapText="1"/>
    </xf>
    <xf numFmtId="0" fontId="16" fillId="0" borderId="4" xfId="1" applyFont="1" applyFill="1" applyBorder="1" applyAlignment="1">
      <alignment horizontal="center" vertical="center"/>
    </xf>
    <xf numFmtId="49" fontId="16" fillId="0" borderId="0" xfId="1" applyNumberFormat="1" applyFont="1" applyFill="1" applyAlignment="1">
      <alignment horizontal="center" vertical="center"/>
    </xf>
    <xf numFmtId="2" fontId="22" fillId="0" borderId="0" xfId="1" applyNumberFormat="1" applyFont="1" applyFill="1" applyAlignment="1">
      <alignment horizontal="left" vertical="center"/>
    </xf>
    <xf numFmtId="1" fontId="5" fillId="0" borderId="0" xfId="1" applyNumberFormat="1" applyFont="1" applyFill="1" applyAlignment="1">
      <alignment horizontal="center" vertical="center"/>
    </xf>
    <xf numFmtId="1" fontId="3" fillId="0" borderId="0" xfId="1" applyNumberFormat="1" applyFont="1" applyFill="1" applyAlignment="1">
      <alignment vertical="center"/>
    </xf>
    <xf numFmtId="0" fontId="3" fillId="0" borderId="0" xfId="1" applyFont="1" applyFill="1" applyAlignment="1">
      <alignment vertical="center"/>
    </xf>
    <xf numFmtId="0" fontId="18" fillId="0" borderId="0" xfId="1" applyFont="1" applyFill="1" applyAlignment="1">
      <alignment vertical="top" wrapText="1"/>
    </xf>
    <xf numFmtId="49" fontId="3" fillId="0" borderId="7" xfId="0" applyNumberFormat="1" applyFont="1" applyFill="1" applyBorder="1" applyAlignment="1">
      <alignment vertical="top" wrapText="1"/>
    </xf>
    <xf numFmtId="0" fontId="3" fillId="0" borderId="7" xfId="2" applyFont="1" applyFill="1" applyBorder="1" applyAlignment="1">
      <alignment vertical="top" wrapText="1"/>
    </xf>
    <xf numFmtId="1" fontId="3" fillId="0" borderId="5" xfId="0" applyNumberFormat="1" applyFont="1" applyFill="1" applyBorder="1" applyAlignment="1">
      <alignment horizontal="center" vertical="top"/>
    </xf>
    <xf numFmtId="2" fontId="3" fillId="0" borderId="5" xfId="0" applyNumberFormat="1" applyFont="1" applyFill="1" applyBorder="1" applyAlignment="1">
      <alignment horizontal="center" vertical="top"/>
    </xf>
    <xf numFmtId="0" fontId="3" fillId="0" borderId="5" xfId="0" applyFont="1" applyFill="1" applyBorder="1" applyAlignment="1">
      <alignment horizontal="center" vertical="top"/>
    </xf>
    <xf numFmtId="1" fontId="5" fillId="0" borderId="1" xfId="0" applyNumberFormat="1" applyFont="1" applyFill="1" applyBorder="1" applyAlignment="1">
      <alignment horizontal="center" vertical="top"/>
    </xf>
    <xf numFmtId="2" fontId="5" fillId="0" borderId="1" xfId="0" applyNumberFormat="1" applyFont="1" applyFill="1" applyBorder="1" applyAlignment="1">
      <alignment horizontal="center" vertical="top"/>
    </xf>
    <xf numFmtId="0" fontId="13" fillId="0" borderId="1" xfId="0" applyFont="1" applyFill="1" applyBorder="1" applyAlignment="1">
      <alignment horizontal="center" vertical="top"/>
    </xf>
    <xf numFmtId="1" fontId="26" fillId="0" borderId="1" xfId="0" applyNumberFormat="1" applyFont="1" applyFill="1" applyBorder="1" applyAlignment="1">
      <alignment horizontal="center" vertical="top"/>
    </xf>
    <xf numFmtId="1" fontId="25" fillId="0" borderId="1" xfId="0" applyNumberFormat="1" applyFont="1" applyFill="1" applyBorder="1" applyAlignment="1">
      <alignment horizontal="center" vertical="top"/>
    </xf>
    <xf numFmtId="2" fontId="3" fillId="0" borderId="1" xfId="0" applyNumberFormat="1" applyFont="1" applyFill="1" applyBorder="1" applyAlignment="1">
      <alignment horizontal="center" vertical="center"/>
    </xf>
    <xf numFmtId="0" fontId="14" fillId="0" borderId="0" xfId="0" applyFont="1" applyFill="1" applyBorder="1" applyAlignment="1">
      <alignment horizontal="center" vertical="top"/>
    </xf>
    <xf numFmtId="1" fontId="25" fillId="0" borderId="0" xfId="0" applyNumberFormat="1" applyFont="1" applyFill="1" applyBorder="1" applyAlignment="1">
      <alignment horizontal="center" vertical="top"/>
    </xf>
    <xf numFmtId="1" fontId="1" fillId="0" borderId="2" xfId="0" applyNumberFormat="1" applyFont="1" applyFill="1" applyBorder="1" applyAlignment="1">
      <alignment horizontal="center" vertical="center"/>
    </xf>
    <xf numFmtId="2" fontId="1" fillId="0" borderId="2" xfId="0" applyNumberFormat="1" applyFont="1" applyFill="1" applyBorder="1" applyAlignment="1">
      <alignment horizontal="center" vertical="center"/>
    </xf>
    <xf numFmtId="0" fontId="1" fillId="0" borderId="2" xfId="0" applyFont="1" applyFill="1" applyBorder="1" applyAlignment="1">
      <alignment horizontal="center" vertical="center"/>
    </xf>
    <xf numFmtId="1" fontId="27" fillId="0" borderId="2" xfId="0" applyNumberFormat="1" applyFont="1" applyFill="1" applyBorder="1" applyAlignment="1">
      <alignment horizontal="center" vertical="center"/>
    </xf>
    <xf numFmtId="0" fontId="1" fillId="0" borderId="0" xfId="0" applyFont="1" applyFill="1" applyAlignment="1">
      <alignment vertical="center"/>
    </xf>
    <xf numFmtId="1" fontId="1" fillId="0" borderId="4" xfId="0" applyNumberFormat="1" applyFont="1" applyFill="1" applyBorder="1" applyAlignment="1">
      <alignment horizontal="center" vertical="center"/>
    </xf>
    <xf numFmtId="2" fontId="1" fillId="0" borderId="4" xfId="0" applyNumberFormat="1" applyFont="1" applyFill="1" applyBorder="1" applyAlignment="1">
      <alignment horizontal="center" vertical="center"/>
    </xf>
    <xf numFmtId="2" fontId="1" fillId="0" borderId="1" xfId="0" applyNumberFormat="1" applyFont="1" applyFill="1" applyBorder="1" applyAlignment="1">
      <alignment horizontal="center" vertical="center"/>
    </xf>
    <xf numFmtId="0" fontId="1" fillId="0" borderId="1" xfId="0" applyFont="1" applyFill="1" applyBorder="1" applyAlignment="1">
      <alignment horizontal="center" vertical="center"/>
    </xf>
    <xf numFmtId="1" fontId="27" fillId="0" borderId="1" xfId="0" applyNumberFormat="1" applyFont="1" applyFill="1" applyBorder="1" applyAlignment="1">
      <alignment horizontal="center" vertical="center"/>
    </xf>
    <xf numFmtId="0" fontId="3" fillId="0" borderId="2" xfId="0" applyFont="1" applyFill="1" applyBorder="1" applyAlignment="1">
      <alignment horizontal="justify" vertical="center" wrapText="1"/>
    </xf>
    <xf numFmtId="0" fontId="3" fillId="0" borderId="4" xfId="0" applyFont="1" applyFill="1" applyBorder="1" applyAlignment="1">
      <alignment horizontal="justify" vertical="center" wrapText="1"/>
    </xf>
    <xf numFmtId="3" fontId="12" fillId="0" borderId="8" xfId="0" applyNumberFormat="1" applyFont="1" applyBorder="1" applyAlignment="1">
      <alignment horizontal="center" vertical="top" wrapText="1"/>
    </xf>
    <xf numFmtId="3" fontId="12" fillId="0" borderId="9" xfId="0" applyNumberFormat="1" applyFont="1" applyBorder="1" applyAlignment="1">
      <alignment horizontal="center" vertical="top" wrapText="1"/>
    </xf>
    <xf numFmtId="3" fontId="12" fillId="0" borderId="10" xfId="0" applyNumberFormat="1" applyFont="1" applyBorder="1" applyAlignment="1">
      <alignment horizontal="center" vertical="top" wrapText="1"/>
    </xf>
    <xf numFmtId="0" fontId="14" fillId="0" borderId="1" xfId="0" applyFont="1" applyFill="1" applyBorder="1" applyAlignment="1">
      <alignment horizontal="center" vertical="top"/>
    </xf>
    <xf numFmtId="0" fontId="15" fillId="0" borderId="0" xfId="1" applyFont="1" applyFill="1" applyAlignment="1">
      <alignment horizontal="center" vertical="center"/>
    </xf>
    <xf numFmtId="49" fontId="22" fillId="0" borderId="0" xfId="1" applyNumberFormat="1" applyFont="1" applyFill="1" applyAlignment="1">
      <alignment horizontal="center" vertical="top"/>
    </xf>
  </cellXfs>
  <cellStyles count="3">
    <cellStyle name="Normal" xfId="0" builtinId="0"/>
    <cellStyle name="Normal 2" xfId="1"/>
    <cellStyle name="Normal_Estimate-civil"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P157"/>
  <sheetViews>
    <sheetView tabSelected="1" view="pageBreakPreview" topLeftCell="A22" zoomScaleSheetLayoutView="100" workbookViewId="0">
      <selection activeCell="C29" sqref="C29"/>
    </sheetView>
  </sheetViews>
  <sheetFormatPr defaultRowHeight="27.95" customHeight="1"/>
  <cols>
    <col min="1" max="1" width="4.7109375" style="6" customWidth="1"/>
    <col min="2" max="2" width="10.140625" style="6" customWidth="1"/>
    <col min="3" max="3" width="57.42578125" style="1" customWidth="1"/>
    <col min="4" max="4" width="9.85546875" style="1" customWidth="1"/>
    <col min="5" max="5" width="8.140625" style="1" customWidth="1"/>
    <col min="6" max="6" width="11.28515625" style="1" customWidth="1"/>
    <col min="7" max="7" width="9.140625" style="1" hidden="1" customWidth="1"/>
    <col min="8" max="16384" width="9.140625" style="1"/>
  </cols>
  <sheetData>
    <row r="1" spans="1:16" ht="23.25" customHeight="1">
      <c r="A1" s="51"/>
      <c r="B1" s="51"/>
      <c r="C1" s="49" t="s">
        <v>109</v>
      </c>
      <c r="D1" s="51"/>
      <c r="E1" s="51"/>
      <c r="F1" s="51"/>
    </row>
    <row r="2" spans="1:16" ht="44.25" customHeight="1">
      <c r="A2" s="30" t="s">
        <v>7</v>
      </c>
      <c r="B2" s="34"/>
      <c r="C2" s="137" t="s">
        <v>114</v>
      </c>
      <c r="D2" s="138"/>
      <c r="E2" s="139"/>
      <c r="F2" s="47"/>
      <c r="G2" s="47"/>
      <c r="H2" s="47"/>
      <c r="I2" s="47"/>
      <c r="J2" s="47"/>
      <c r="K2" s="47"/>
      <c r="L2" s="47"/>
      <c r="M2" s="47"/>
      <c r="N2" s="47"/>
      <c r="O2" s="47"/>
      <c r="P2" s="47"/>
    </row>
    <row r="3" spans="1:16" ht="19.5" customHeight="1">
      <c r="A3" s="48" t="s">
        <v>8</v>
      </c>
      <c r="B3" s="48"/>
      <c r="C3" s="48"/>
      <c r="D3" s="48"/>
      <c r="E3" s="48"/>
      <c r="F3" s="48"/>
    </row>
    <row r="4" spans="1:16" ht="28.5" customHeight="1">
      <c r="A4" s="31" t="s">
        <v>9</v>
      </c>
      <c r="B4" s="31" t="s">
        <v>10</v>
      </c>
      <c r="C4" s="32" t="s">
        <v>11</v>
      </c>
      <c r="D4" s="32" t="s">
        <v>12</v>
      </c>
      <c r="E4" s="32" t="s">
        <v>13</v>
      </c>
      <c r="F4" s="32" t="s">
        <v>14</v>
      </c>
    </row>
    <row r="5" spans="1:16" ht="6" customHeight="1">
      <c r="A5" s="2"/>
      <c r="B5" s="2"/>
      <c r="C5" s="3"/>
      <c r="D5" s="3"/>
      <c r="E5" s="3"/>
      <c r="F5" s="3"/>
    </row>
    <row r="6" spans="1:16" s="12" customFormat="1" ht="27.95" customHeight="1">
      <c r="A6" s="10">
        <v>1</v>
      </c>
      <c r="B6" s="9">
        <v>109</v>
      </c>
      <c r="C6" s="43" t="s">
        <v>97</v>
      </c>
      <c r="D6" s="44">
        <v>5445</v>
      </c>
      <c r="E6" s="10" t="s">
        <v>27</v>
      </c>
      <c r="F6" s="11">
        <f t="shared" ref="F6:F10" si="0">(B6*D6%)</f>
        <v>5935.05</v>
      </c>
      <c r="G6" s="33"/>
      <c r="H6" s="33"/>
      <c r="I6" s="33"/>
      <c r="J6" s="33"/>
      <c r="K6" s="33"/>
      <c r="L6" s="33"/>
      <c r="M6" s="33"/>
      <c r="N6" s="33"/>
      <c r="O6" s="33"/>
      <c r="P6" s="33"/>
    </row>
    <row r="7" spans="1:16" s="12" customFormat="1" ht="21" customHeight="1">
      <c r="A7" s="16">
        <v>2</v>
      </c>
      <c r="B7" s="15">
        <v>360</v>
      </c>
      <c r="C7" s="46" t="s">
        <v>98</v>
      </c>
      <c r="D7" s="45">
        <v>121</v>
      </c>
      <c r="E7" s="16" t="s">
        <v>28</v>
      </c>
      <c r="F7" s="17">
        <f t="shared" si="0"/>
        <v>435.59999999999997</v>
      </c>
      <c r="G7" s="35"/>
      <c r="H7" s="35"/>
      <c r="I7" s="35"/>
      <c r="J7" s="35"/>
      <c r="K7" s="35"/>
      <c r="L7" s="35"/>
      <c r="M7" s="35"/>
      <c r="N7" s="35"/>
      <c r="O7" s="35"/>
    </row>
    <row r="8" spans="1:16" s="12" customFormat="1" ht="19.5" customHeight="1">
      <c r="A8" s="16">
        <v>3</v>
      </c>
      <c r="B8" s="15">
        <v>10</v>
      </c>
      <c r="C8" s="46" t="s">
        <v>99</v>
      </c>
      <c r="D8" s="45">
        <v>3327.5</v>
      </c>
      <c r="E8" s="16" t="s">
        <v>27</v>
      </c>
      <c r="F8" s="17">
        <f t="shared" si="0"/>
        <v>332.75</v>
      </c>
      <c r="G8" s="35"/>
      <c r="H8" s="35"/>
      <c r="I8" s="35"/>
      <c r="J8" s="35"/>
      <c r="K8" s="35"/>
      <c r="L8" s="35"/>
      <c r="M8" s="35"/>
      <c r="N8" s="35"/>
      <c r="O8" s="35"/>
      <c r="P8" s="35"/>
    </row>
    <row r="9" spans="1:16" s="12" customFormat="1" ht="19.5" customHeight="1">
      <c r="A9" s="18">
        <v>4</v>
      </c>
      <c r="B9" s="15">
        <v>41</v>
      </c>
      <c r="C9" s="4" t="s">
        <v>35</v>
      </c>
      <c r="D9" s="15">
        <v>8694.9500000000007</v>
      </c>
      <c r="E9" s="16" t="s">
        <v>27</v>
      </c>
      <c r="F9" s="17">
        <f t="shared" si="0"/>
        <v>3564.9295000000002</v>
      </c>
    </row>
    <row r="10" spans="1:16" s="12" customFormat="1" ht="20.25" customHeight="1">
      <c r="A10" s="13">
        <v>5</v>
      </c>
      <c r="B10" s="14">
        <v>26</v>
      </c>
      <c r="C10" s="112" t="s">
        <v>100</v>
      </c>
      <c r="D10" s="15">
        <v>25321</v>
      </c>
      <c r="E10" s="16" t="s">
        <v>27</v>
      </c>
      <c r="F10" s="17">
        <f t="shared" si="0"/>
        <v>6583.46</v>
      </c>
      <c r="G10" s="36"/>
      <c r="H10" s="36"/>
      <c r="I10" s="36"/>
      <c r="J10" s="36"/>
      <c r="K10" s="36"/>
      <c r="L10" s="36"/>
      <c r="M10" s="36"/>
      <c r="N10" s="36"/>
      <c r="O10" s="36"/>
      <c r="P10" s="36"/>
    </row>
    <row r="11" spans="1:16" s="12" customFormat="1" ht="44.25" customHeight="1">
      <c r="A11" s="18">
        <v>6</v>
      </c>
      <c r="B11" s="15">
        <v>130</v>
      </c>
      <c r="C11" s="4" t="s">
        <v>103</v>
      </c>
      <c r="D11" s="15">
        <v>337</v>
      </c>
      <c r="E11" s="16" t="s">
        <v>34</v>
      </c>
      <c r="F11" s="17">
        <f>(B11*D11)</f>
        <v>43810</v>
      </c>
    </row>
    <row r="12" spans="1:16" s="12" customFormat="1" ht="30.75" customHeight="1">
      <c r="A12" s="18">
        <v>7</v>
      </c>
      <c r="B12" s="19">
        <v>6</v>
      </c>
      <c r="C12" s="4" t="s">
        <v>0</v>
      </c>
      <c r="D12" s="15">
        <v>5001.7</v>
      </c>
      <c r="E12" s="16" t="s">
        <v>33</v>
      </c>
      <c r="F12" s="17">
        <f>(B12*D12)</f>
        <v>30010.199999999997</v>
      </c>
    </row>
    <row r="13" spans="1:16" s="12" customFormat="1" ht="30.75" customHeight="1">
      <c r="A13" s="13">
        <v>8</v>
      </c>
      <c r="B13" s="14">
        <v>38</v>
      </c>
      <c r="C13" s="113" t="s">
        <v>101</v>
      </c>
      <c r="D13" s="15">
        <v>26288.46</v>
      </c>
      <c r="E13" s="16" t="s">
        <v>27</v>
      </c>
      <c r="F13" s="17">
        <f>(B13*D13%)</f>
        <v>9989.6147999999994</v>
      </c>
      <c r="G13" s="37"/>
      <c r="H13" s="37"/>
      <c r="I13" s="37"/>
      <c r="J13" s="37"/>
      <c r="K13" s="37"/>
      <c r="L13" s="37"/>
      <c r="M13" s="37"/>
      <c r="N13" s="37"/>
      <c r="O13" s="37"/>
      <c r="P13" s="36"/>
    </row>
    <row r="14" spans="1:16" s="12" customFormat="1" ht="41.25" customHeight="1">
      <c r="A14" s="18">
        <v>9</v>
      </c>
      <c r="B14" s="15"/>
      <c r="C14" s="4" t="s">
        <v>36</v>
      </c>
      <c r="D14" s="16"/>
      <c r="E14" s="16"/>
      <c r="F14" s="16"/>
    </row>
    <row r="15" spans="1:16" s="12" customFormat="1" ht="21" customHeight="1">
      <c r="A15" s="18" t="s">
        <v>5</v>
      </c>
      <c r="B15" s="15">
        <v>33</v>
      </c>
      <c r="C15" s="4" t="s">
        <v>25</v>
      </c>
      <c r="D15" s="15">
        <v>228.9</v>
      </c>
      <c r="E15" s="16" t="s">
        <v>30</v>
      </c>
      <c r="F15" s="17">
        <f>(B15*D15)</f>
        <v>7553.7</v>
      </c>
    </row>
    <row r="16" spans="1:16" s="12" customFormat="1" ht="24" customHeight="1">
      <c r="A16" s="18">
        <v>10</v>
      </c>
      <c r="B16" s="15">
        <v>646</v>
      </c>
      <c r="C16" s="4" t="s">
        <v>1</v>
      </c>
      <c r="D16" s="15">
        <v>2206.6</v>
      </c>
      <c r="E16" s="16" t="s">
        <v>28</v>
      </c>
      <c r="F16" s="17">
        <f>(B16*D16%)</f>
        <v>14254.635999999999</v>
      </c>
    </row>
    <row r="17" spans="1:16" s="12" customFormat="1" ht="22.5" customHeight="1">
      <c r="A17" s="18">
        <v>11</v>
      </c>
      <c r="B17" s="15">
        <v>646</v>
      </c>
      <c r="C17" s="4" t="s">
        <v>2</v>
      </c>
      <c r="D17" s="15">
        <v>2197.52</v>
      </c>
      <c r="E17" s="16" t="s">
        <v>28</v>
      </c>
      <c r="F17" s="17">
        <f>(B17*D17%)</f>
        <v>14195.9792</v>
      </c>
    </row>
    <row r="18" spans="1:16" s="12" customFormat="1" ht="30.75" customHeight="1">
      <c r="A18" s="18">
        <v>12</v>
      </c>
      <c r="B18" s="15">
        <v>72</v>
      </c>
      <c r="C18" s="50" t="s">
        <v>102</v>
      </c>
      <c r="D18" s="15">
        <v>2306.1</v>
      </c>
      <c r="E18" s="16" t="s">
        <v>28</v>
      </c>
      <c r="F18" s="17">
        <f>(B18*D18%)</f>
        <v>1660.3920000000001</v>
      </c>
      <c r="G18" s="38"/>
      <c r="H18" s="38"/>
      <c r="I18" s="38"/>
      <c r="J18" s="38"/>
      <c r="K18" s="38"/>
      <c r="L18" s="38"/>
      <c r="M18" s="38"/>
      <c r="N18" s="38"/>
      <c r="O18" s="38"/>
      <c r="P18" s="38"/>
    </row>
    <row r="19" spans="1:16" s="12" customFormat="1" ht="28.5" customHeight="1">
      <c r="A19" s="18">
        <v>13</v>
      </c>
      <c r="B19" s="15">
        <v>31</v>
      </c>
      <c r="C19" s="4" t="s">
        <v>32</v>
      </c>
      <c r="D19" s="15">
        <v>902.93</v>
      </c>
      <c r="E19" s="16" t="s">
        <v>31</v>
      </c>
      <c r="F19" s="17">
        <f t="shared" ref="F19" si="1">(B19*D19)</f>
        <v>27990.829999999998</v>
      </c>
    </row>
    <row r="20" spans="1:16" s="12" customFormat="1" ht="27.95" customHeight="1">
      <c r="A20" s="18">
        <v>14</v>
      </c>
      <c r="B20" s="15"/>
      <c r="C20" s="4" t="s">
        <v>95</v>
      </c>
      <c r="D20" s="15"/>
      <c r="E20" s="16"/>
      <c r="F20" s="18"/>
    </row>
    <row r="21" spans="1:16" s="12" customFormat="1" ht="14.25" customHeight="1">
      <c r="A21" s="18" t="s">
        <v>5</v>
      </c>
      <c r="B21" s="15">
        <v>170</v>
      </c>
      <c r="C21" s="4" t="s">
        <v>6</v>
      </c>
      <c r="D21" s="15">
        <v>3275.5</v>
      </c>
      <c r="E21" s="16" t="s">
        <v>28</v>
      </c>
      <c r="F21" s="18">
        <f>(B21*D21/100)</f>
        <v>5568.35</v>
      </c>
    </row>
    <row r="22" spans="1:16" s="12" customFormat="1" ht="32.25" customHeight="1">
      <c r="A22" s="18">
        <v>15</v>
      </c>
      <c r="B22" s="15">
        <v>60</v>
      </c>
      <c r="C22" s="4" t="s">
        <v>96</v>
      </c>
      <c r="D22" s="15">
        <v>27747.06</v>
      </c>
      <c r="F22" s="18">
        <f>(B22*D22%)</f>
        <v>16648.236000000001</v>
      </c>
    </row>
    <row r="23" spans="1:16" s="12" customFormat="1" ht="31.5" customHeight="1">
      <c r="A23" s="18">
        <v>16</v>
      </c>
      <c r="B23" s="15">
        <v>110</v>
      </c>
      <c r="C23" s="4" t="s">
        <v>26</v>
      </c>
      <c r="D23" s="15">
        <v>28299.3</v>
      </c>
      <c r="E23" s="16" t="s">
        <v>28</v>
      </c>
      <c r="F23" s="18">
        <f>(B23*D23%)</f>
        <v>31129.23</v>
      </c>
    </row>
    <row r="24" spans="1:16" ht="21" customHeight="1">
      <c r="A24" s="39" t="s">
        <v>115</v>
      </c>
      <c r="B24" s="122">
        <v>121</v>
      </c>
      <c r="C24" s="50" t="s">
        <v>104</v>
      </c>
      <c r="D24" s="15">
        <v>1030.98</v>
      </c>
      <c r="E24" s="16" t="s">
        <v>28</v>
      </c>
      <c r="F24" s="18">
        <f>(B24*D24%)</f>
        <v>1247.4858000000002</v>
      </c>
      <c r="G24" s="38"/>
      <c r="H24" s="38"/>
      <c r="I24" s="38"/>
      <c r="J24" s="38"/>
      <c r="K24" s="38"/>
      <c r="L24" s="38"/>
      <c r="M24" s="38"/>
      <c r="N24" s="38"/>
      <c r="O24" s="38"/>
      <c r="P24" s="38"/>
    </row>
    <row r="25" spans="1:16" ht="25.5" customHeight="1">
      <c r="A25" s="39" t="s">
        <v>111</v>
      </c>
      <c r="B25" s="122">
        <v>60</v>
      </c>
      <c r="C25" s="40" t="s">
        <v>105</v>
      </c>
      <c r="D25" s="15">
        <v>829.95</v>
      </c>
      <c r="E25" s="16" t="s">
        <v>28</v>
      </c>
      <c r="F25" s="18">
        <f>(B25*D25%)</f>
        <v>497.97</v>
      </c>
      <c r="G25" s="42"/>
      <c r="H25" s="41"/>
      <c r="I25" s="42"/>
      <c r="J25" s="41"/>
      <c r="K25" s="42"/>
      <c r="L25" s="41"/>
      <c r="M25" s="41"/>
      <c r="N25" s="41"/>
      <c r="O25" s="41"/>
      <c r="P25" s="41"/>
    </row>
    <row r="26" spans="1:16" s="12" customFormat="1" ht="27" customHeight="1">
      <c r="A26" s="18">
        <v>19</v>
      </c>
      <c r="B26" s="15">
        <v>317</v>
      </c>
      <c r="C26" s="4" t="s">
        <v>3</v>
      </c>
      <c r="D26" s="15">
        <v>1079.6500000000001</v>
      </c>
      <c r="E26" s="16" t="s">
        <v>28</v>
      </c>
      <c r="F26" s="18">
        <f>(B26*D26%)</f>
        <v>3422.4905000000003</v>
      </c>
    </row>
    <row r="27" spans="1:16" s="12" customFormat="1" ht="33" customHeight="1">
      <c r="A27" s="18">
        <v>20</v>
      </c>
      <c r="B27" s="15">
        <v>70</v>
      </c>
      <c r="C27" s="4" t="s">
        <v>4</v>
      </c>
      <c r="D27" s="15">
        <v>1662.21</v>
      </c>
      <c r="E27" s="16" t="s">
        <v>28</v>
      </c>
      <c r="F27" s="18">
        <f t="shared" ref="F27" si="2">(B27*D27%)</f>
        <v>1163.547</v>
      </c>
    </row>
    <row r="28" spans="1:16" s="26" customFormat="1" ht="18.75" customHeight="1">
      <c r="A28" s="20"/>
      <c r="B28" s="21"/>
      <c r="C28" s="22"/>
      <c r="D28" s="140" t="s">
        <v>110</v>
      </c>
      <c r="E28" s="140"/>
      <c r="F28" s="121">
        <f>SUM(F6:F27)</f>
        <v>225994.45079999999</v>
      </c>
      <c r="G28" s="25"/>
      <c r="I28" s="12"/>
    </row>
    <row r="29" spans="1:16" s="26" customFormat="1" ht="18.75" customHeight="1">
      <c r="A29" s="20"/>
      <c r="B29" s="21"/>
      <c r="C29" s="22"/>
      <c r="D29" s="123"/>
      <c r="E29" s="123"/>
      <c r="F29" s="124"/>
      <c r="G29" s="25"/>
      <c r="I29" s="12"/>
    </row>
    <row r="30" spans="1:16" s="26" customFormat="1" ht="18.75" customHeight="1">
      <c r="A30" s="20"/>
      <c r="B30" s="21"/>
      <c r="C30" s="22"/>
      <c r="D30" s="123"/>
      <c r="E30" s="123"/>
      <c r="F30" s="124"/>
      <c r="G30" s="25"/>
      <c r="I30" s="12"/>
    </row>
    <row r="31" spans="1:16" s="26" customFormat="1" ht="18.75" customHeight="1">
      <c r="A31" s="20"/>
      <c r="B31" s="21"/>
      <c r="C31" s="22"/>
      <c r="D31" s="123"/>
      <c r="E31" s="123"/>
      <c r="F31" s="124"/>
      <c r="G31" s="25"/>
      <c r="I31" s="12"/>
    </row>
    <row r="32" spans="1:16" s="26" customFormat="1" ht="18.75" customHeight="1">
      <c r="A32" s="20"/>
      <c r="B32" s="21"/>
      <c r="C32" s="22"/>
      <c r="D32" s="123"/>
      <c r="E32" s="123"/>
      <c r="F32" s="124"/>
      <c r="G32" s="25"/>
      <c r="I32" s="12"/>
    </row>
    <row r="33" spans="1:16" s="12" customFormat="1" ht="27.95" customHeight="1">
      <c r="A33" s="20"/>
      <c r="B33" s="21"/>
      <c r="C33" s="49" t="s">
        <v>108</v>
      </c>
      <c r="D33" s="23"/>
      <c r="E33" s="24"/>
      <c r="F33" s="27"/>
    </row>
    <row r="34" spans="1:16" ht="49.5" customHeight="1">
      <c r="A34" s="30" t="s">
        <v>7</v>
      </c>
      <c r="B34" s="34"/>
      <c r="C34" s="137" t="str">
        <f>C2</f>
        <v>RESTORATION / PROVISION OF  WASH ROOM &amp; BOUNDARY WALL FACILITY IN SELECTED SCHOOL OF TALUKA THANO BULA KHAN ( Kohistani Area ) DISTRICT JAMSHORO @ GGPS  Shoukat Khaskhely.  .  ( Semic No. 422030058 )</v>
      </c>
      <c r="D34" s="138"/>
      <c r="E34" s="139"/>
      <c r="F34" s="47"/>
      <c r="G34" s="47"/>
      <c r="H34" s="47"/>
      <c r="I34" s="47"/>
      <c r="J34" s="47"/>
      <c r="K34" s="47"/>
      <c r="L34" s="47"/>
      <c r="M34" s="47"/>
      <c r="N34" s="47"/>
      <c r="O34" s="47"/>
      <c r="P34" s="47"/>
    </row>
    <row r="35" spans="1:16" ht="19.5" customHeight="1">
      <c r="A35" s="48" t="s">
        <v>8</v>
      </c>
      <c r="B35" s="48"/>
      <c r="C35" s="48"/>
      <c r="D35" s="48"/>
      <c r="E35" s="48"/>
      <c r="F35" s="48"/>
    </row>
    <row r="36" spans="1:16" ht="28.5" customHeight="1">
      <c r="A36" s="31" t="s">
        <v>9</v>
      </c>
      <c r="B36" s="31" t="s">
        <v>10</v>
      </c>
      <c r="C36" s="32" t="s">
        <v>11</v>
      </c>
      <c r="D36" s="32" t="s">
        <v>12</v>
      </c>
      <c r="E36" s="32" t="s">
        <v>13</v>
      </c>
      <c r="F36" s="32" t="s">
        <v>14</v>
      </c>
    </row>
    <row r="37" spans="1:16" s="12" customFormat="1" ht="23.25" customHeight="1">
      <c r="A37" s="16">
        <v>1</v>
      </c>
      <c r="B37" s="15">
        <v>1160</v>
      </c>
      <c r="C37" s="46" t="s">
        <v>98</v>
      </c>
      <c r="D37" s="45">
        <v>121</v>
      </c>
      <c r="E37" s="16" t="s">
        <v>28</v>
      </c>
      <c r="F37" s="17">
        <f t="shared" ref="F37:F48" si="3">(B37*D37%)</f>
        <v>1403.6</v>
      </c>
    </row>
    <row r="38" spans="1:16" s="12" customFormat="1" ht="21.75" customHeight="1">
      <c r="A38" s="16">
        <v>2</v>
      </c>
      <c r="B38" s="15">
        <v>26</v>
      </c>
      <c r="C38" s="46" t="s">
        <v>99</v>
      </c>
      <c r="D38" s="45">
        <v>3327.5</v>
      </c>
      <c r="E38" s="16" t="s">
        <v>27</v>
      </c>
      <c r="F38" s="17">
        <f t="shared" si="3"/>
        <v>865.15</v>
      </c>
    </row>
    <row r="39" spans="1:16" s="12" customFormat="1" ht="30" customHeight="1">
      <c r="A39" s="10">
        <v>3</v>
      </c>
      <c r="B39" s="9">
        <v>32</v>
      </c>
      <c r="C39" s="43" t="s">
        <v>97</v>
      </c>
      <c r="D39" s="44">
        <v>5445</v>
      </c>
      <c r="E39" s="10" t="s">
        <v>27</v>
      </c>
      <c r="F39" s="11">
        <f t="shared" si="3"/>
        <v>1742.4</v>
      </c>
      <c r="G39" s="33"/>
      <c r="H39" s="33"/>
      <c r="I39" s="33"/>
      <c r="J39" s="33"/>
      <c r="K39" s="33"/>
      <c r="L39" s="33"/>
      <c r="M39" s="33"/>
      <c r="N39" s="33"/>
      <c r="O39" s="33"/>
      <c r="P39" s="33"/>
    </row>
    <row r="40" spans="1:16" s="129" customFormat="1" ht="51">
      <c r="A40" s="125">
        <v>4</v>
      </c>
      <c r="B40" s="126">
        <v>45</v>
      </c>
      <c r="C40" s="135" t="s">
        <v>112</v>
      </c>
      <c r="D40" s="126">
        <v>3176.25</v>
      </c>
      <c r="E40" s="127" t="s">
        <v>113</v>
      </c>
      <c r="F40" s="128">
        <f>(B40*D40/1000)</f>
        <v>142.93125000000001</v>
      </c>
    </row>
    <row r="41" spans="1:16" s="129" customFormat="1" ht="24" customHeight="1">
      <c r="A41" s="130">
        <v>5</v>
      </c>
      <c r="B41" s="131">
        <v>78</v>
      </c>
      <c r="C41" s="136" t="s">
        <v>35</v>
      </c>
      <c r="D41" s="132">
        <v>8694.9500000000007</v>
      </c>
      <c r="E41" s="133" t="s">
        <v>27</v>
      </c>
      <c r="F41" s="134">
        <f>(B41*D41%)</f>
        <v>6782.0609999999997</v>
      </c>
    </row>
    <row r="42" spans="1:16" s="12" customFormat="1" ht="33.75" customHeight="1">
      <c r="A42" s="13">
        <v>6</v>
      </c>
      <c r="B42" s="14">
        <v>906</v>
      </c>
      <c r="C42" s="113" t="s">
        <v>101</v>
      </c>
      <c r="D42" s="15">
        <v>26288.46</v>
      </c>
      <c r="E42" s="16" t="s">
        <v>27</v>
      </c>
      <c r="F42" s="17">
        <f t="shared" si="3"/>
        <v>238173.44759999998</v>
      </c>
    </row>
    <row r="43" spans="1:16" s="12" customFormat="1" ht="44.25" customHeight="1">
      <c r="A43" s="18">
        <v>7</v>
      </c>
      <c r="B43" s="15">
        <v>32</v>
      </c>
      <c r="C43" s="4" t="s">
        <v>103</v>
      </c>
      <c r="D43" s="15">
        <v>337</v>
      </c>
      <c r="E43" s="16" t="s">
        <v>34</v>
      </c>
      <c r="F43" s="17">
        <f>(B43*D43)</f>
        <v>10784</v>
      </c>
    </row>
    <row r="44" spans="1:16" s="12" customFormat="1" ht="30.75" customHeight="1">
      <c r="A44" s="18">
        <v>8</v>
      </c>
      <c r="B44" s="19">
        <v>1</v>
      </c>
      <c r="C44" s="4" t="s">
        <v>0</v>
      </c>
      <c r="D44" s="15">
        <v>5001.7</v>
      </c>
      <c r="E44" s="16" t="s">
        <v>33</v>
      </c>
      <c r="F44" s="17">
        <f>(B44*D44)</f>
        <v>5001.7</v>
      </c>
    </row>
    <row r="45" spans="1:16" s="12" customFormat="1" ht="28.5" customHeight="1">
      <c r="A45" s="18">
        <v>9</v>
      </c>
      <c r="B45" s="15">
        <v>48</v>
      </c>
      <c r="C45" s="4" t="s">
        <v>116</v>
      </c>
      <c r="D45" s="15">
        <v>726.72</v>
      </c>
      <c r="E45" s="16" t="s">
        <v>31</v>
      </c>
      <c r="F45" s="17">
        <f t="shared" ref="F45" si="4">(B45*D45)</f>
        <v>34882.559999999998</v>
      </c>
    </row>
    <row r="46" spans="1:16" s="12" customFormat="1" ht="18" customHeight="1">
      <c r="A46" s="18">
        <v>10</v>
      </c>
      <c r="B46" s="15">
        <v>1160</v>
      </c>
      <c r="C46" s="4" t="s">
        <v>1</v>
      </c>
      <c r="D46" s="15">
        <v>2206.6</v>
      </c>
      <c r="E46" s="16" t="s">
        <v>28</v>
      </c>
      <c r="F46" s="17">
        <f t="shared" si="3"/>
        <v>25596.559999999998</v>
      </c>
    </row>
    <row r="47" spans="1:16" s="12" customFormat="1" ht="22.5" customHeight="1">
      <c r="A47" s="18">
        <v>11</v>
      </c>
      <c r="B47" s="15">
        <v>1160</v>
      </c>
      <c r="C47" s="4" t="s">
        <v>2</v>
      </c>
      <c r="D47" s="15">
        <v>2197.52</v>
      </c>
      <c r="E47" s="16" t="s">
        <v>28</v>
      </c>
      <c r="F47" s="17">
        <f t="shared" si="3"/>
        <v>25491.232</v>
      </c>
    </row>
    <row r="48" spans="1:16" s="12" customFormat="1" ht="21.75" customHeight="1">
      <c r="A48" s="39" t="s">
        <v>117</v>
      </c>
      <c r="B48" s="122">
        <v>2453</v>
      </c>
      <c r="C48" s="50" t="s">
        <v>104</v>
      </c>
      <c r="D48" s="15">
        <v>1030.98</v>
      </c>
      <c r="E48" s="16" t="s">
        <v>28</v>
      </c>
      <c r="F48" s="18">
        <f t="shared" si="3"/>
        <v>25289.939400000003</v>
      </c>
    </row>
    <row r="49" spans="1:6" s="12" customFormat="1" ht="34.5" customHeight="1">
      <c r="A49" s="18">
        <v>13</v>
      </c>
      <c r="B49" s="15"/>
      <c r="C49" s="4" t="s">
        <v>95</v>
      </c>
      <c r="D49" s="15"/>
      <c r="E49" s="16"/>
      <c r="F49" s="18"/>
    </row>
    <row r="50" spans="1:6" s="12" customFormat="1" ht="18.75" customHeight="1">
      <c r="A50" s="18" t="s">
        <v>5</v>
      </c>
      <c r="B50" s="15">
        <v>180</v>
      </c>
      <c r="C50" s="4" t="s">
        <v>6</v>
      </c>
      <c r="D50" s="15">
        <v>3275.5</v>
      </c>
      <c r="E50" s="16" t="s">
        <v>28</v>
      </c>
      <c r="F50" s="18">
        <f>(B50*D50/100)</f>
        <v>5895.9</v>
      </c>
    </row>
    <row r="51" spans="1:6" s="12" customFormat="1" ht="27.95" customHeight="1">
      <c r="A51" s="18">
        <v>14</v>
      </c>
      <c r="B51" s="15">
        <v>1160</v>
      </c>
      <c r="C51" s="4" t="s">
        <v>3</v>
      </c>
      <c r="D51" s="15">
        <v>1079.6500000000001</v>
      </c>
      <c r="E51" s="16" t="s">
        <v>28</v>
      </c>
      <c r="F51" s="18">
        <f>(B51*D51%)</f>
        <v>12523.940000000002</v>
      </c>
    </row>
    <row r="52" spans="1:6" s="12" customFormat="1" ht="38.25" customHeight="1">
      <c r="A52" s="114">
        <v>15</v>
      </c>
      <c r="B52" s="115">
        <v>96</v>
      </c>
      <c r="C52" s="35" t="s">
        <v>107</v>
      </c>
      <c r="D52" s="115">
        <v>1270.83</v>
      </c>
      <c r="E52" s="116" t="s">
        <v>28</v>
      </c>
      <c r="F52" s="114">
        <f>(B52*D52%)</f>
        <v>1219.9967999999999</v>
      </c>
    </row>
    <row r="53" spans="1:6" s="12" customFormat="1" ht="24.75" customHeight="1">
      <c r="A53" s="117"/>
      <c r="B53" s="118"/>
      <c r="C53" s="4"/>
      <c r="D53" s="15"/>
      <c r="E53" s="119" t="s">
        <v>37</v>
      </c>
      <c r="F53" s="120">
        <f>SUM(F33:F52)</f>
        <v>395795.41805000009</v>
      </c>
    </row>
    <row r="54" spans="1:6" s="12" customFormat="1" ht="11.25" customHeight="1">
      <c r="A54" s="28"/>
      <c r="B54" s="28"/>
      <c r="D54" s="29"/>
      <c r="E54" s="29"/>
      <c r="F54" s="29"/>
    </row>
    <row r="55" spans="1:6" s="12" customFormat="1" ht="27.95" customHeight="1">
      <c r="A55" s="28"/>
      <c r="B55" s="28"/>
    </row>
    <row r="56" spans="1:6" s="12" customFormat="1" ht="27.95" customHeight="1">
      <c r="A56" s="28"/>
      <c r="B56" s="28"/>
    </row>
    <row r="57" spans="1:6" s="12" customFormat="1" ht="27.95" customHeight="1">
      <c r="A57" s="28"/>
      <c r="B57" s="28"/>
    </row>
    <row r="58" spans="1:6" s="12" customFormat="1" ht="27.95" customHeight="1">
      <c r="A58" s="28"/>
      <c r="B58" s="28"/>
    </row>
    <row r="59" spans="1:6" s="12" customFormat="1" ht="27.95" customHeight="1">
      <c r="A59" s="28"/>
      <c r="B59" s="28"/>
    </row>
    <row r="60" spans="1:6" s="12" customFormat="1" ht="27.95" customHeight="1">
      <c r="A60" s="28"/>
      <c r="B60" s="28"/>
    </row>
    <row r="61" spans="1:6" s="12" customFormat="1" ht="27.95" customHeight="1">
      <c r="A61" s="28"/>
      <c r="B61" s="28"/>
    </row>
    <row r="62" spans="1:6" s="12" customFormat="1" ht="27.95" customHeight="1">
      <c r="A62" s="28"/>
      <c r="B62" s="28"/>
    </row>
    <row r="63" spans="1:6" s="12" customFormat="1" ht="27.95" customHeight="1">
      <c r="A63" s="28"/>
      <c r="B63" s="28"/>
    </row>
    <row r="64" spans="1:6" s="12" customFormat="1" ht="27.95" customHeight="1">
      <c r="A64" s="28"/>
      <c r="B64" s="28"/>
    </row>
    <row r="65" spans="1:2" s="12" customFormat="1" ht="27.95" customHeight="1">
      <c r="A65" s="28"/>
      <c r="B65" s="28"/>
    </row>
    <row r="66" spans="1:2" s="12" customFormat="1" ht="27.95" customHeight="1">
      <c r="A66" s="28"/>
      <c r="B66" s="28"/>
    </row>
    <row r="67" spans="1:2" s="12" customFormat="1" ht="27.95" customHeight="1">
      <c r="A67" s="28"/>
      <c r="B67" s="28"/>
    </row>
    <row r="68" spans="1:2" s="12" customFormat="1" ht="27.95" customHeight="1">
      <c r="A68" s="28"/>
      <c r="B68" s="28"/>
    </row>
    <row r="69" spans="1:2" s="12" customFormat="1" ht="27.95" customHeight="1">
      <c r="A69" s="28"/>
      <c r="B69" s="28"/>
    </row>
    <row r="70" spans="1:2" s="12" customFormat="1" ht="27.95" customHeight="1">
      <c r="A70" s="28"/>
      <c r="B70" s="28"/>
    </row>
    <row r="71" spans="1:2" s="12" customFormat="1" ht="27.95" customHeight="1">
      <c r="A71" s="28"/>
      <c r="B71" s="28"/>
    </row>
    <row r="72" spans="1:2" s="12" customFormat="1" ht="27.95" customHeight="1">
      <c r="A72" s="28"/>
      <c r="B72" s="28"/>
    </row>
    <row r="73" spans="1:2" s="12" customFormat="1" ht="27.95" customHeight="1">
      <c r="A73" s="28"/>
      <c r="B73" s="28"/>
    </row>
    <row r="74" spans="1:2" s="12" customFormat="1" ht="27.95" customHeight="1">
      <c r="A74" s="28"/>
      <c r="B74" s="28"/>
    </row>
    <row r="75" spans="1:2" s="12" customFormat="1" ht="27.95" customHeight="1">
      <c r="A75" s="28"/>
      <c r="B75" s="28"/>
    </row>
    <row r="76" spans="1:2" s="12" customFormat="1" ht="27.95" customHeight="1">
      <c r="A76" s="28"/>
      <c r="B76" s="28"/>
    </row>
    <row r="77" spans="1:2" s="12" customFormat="1" ht="27.95" customHeight="1">
      <c r="A77" s="28"/>
      <c r="B77" s="28"/>
    </row>
    <row r="78" spans="1:2" s="12" customFormat="1" ht="27.95" customHeight="1">
      <c r="A78" s="28"/>
      <c r="B78" s="28"/>
    </row>
    <row r="79" spans="1:2" s="12" customFormat="1" ht="27.95" customHeight="1">
      <c r="A79" s="28"/>
      <c r="B79" s="28"/>
    </row>
    <row r="80" spans="1:2" s="12" customFormat="1" ht="27.95" customHeight="1">
      <c r="A80" s="28"/>
      <c r="B80" s="28"/>
    </row>
    <row r="81" spans="1:2" s="12" customFormat="1" ht="27.95" customHeight="1">
      <c r="A81" s="28"/>
      <c r="B81" s="28"/>
    </row>
    <row r="82" spans="1:2" s="12" customFormat="1" ht="27.95" customHeight="1">
      <c r="A82" s="28"/>
      <c r="B82" s="28"/>
    </row>
    <row r="83" spans="1:2" s="12" customFormat="1" ht="27.95" customHeight="1">
      <c r="A83" s="28"/>
      <c r="B83" s="28"/>
    </row>
    <row r="84" spans="1:2" s="12" customFormat="1" ht="27.95" customHeight="1">
      <c r="A84" s="28"/>
      <c r="B84" s="28"/>
    </row>
    <row r="85" spans="1:2" s="12" customFormat="1" ht="27.95" customHeight="1">
      <c r="A85" s="28"/>
      <c r="B85" s="28"/>
    </row>
    <row r="86" spans="1:2" s="12" customFormat="1" ht="27.95" customHeight="1">
      <c r="A86" s="28"/>
      <c r="B86" s="28"/>
    </row>
    <row r="87" spans="1:2" s="12" customFormat="1" ht="27.95" customHeight="1">
      <c r="A87" s="28"/>
      <c r="B87" s="28"/>
    </row>
    <row r="88" spans="1:2" s="12" customFormat="1" ht="27.95" customHeight="1">
      <c r="A88" s="28"/>
      <c r="B88" s="28"/>
    </row>
    <row r="89" spans="1:2" s="12" customFormat="1" ht="27.95" customHeight="1">
      <c r="A89" s="28"/>
      <c r="B89" s="28"/>
    </row>
    <row r="90" spans="1:2" s="12" customFormat="1" ht="27.95" customHeight="1">
      <c r="A90" s="28"/>
      <c r="B90" s="28"/>
    </row>
    <row r="91" spans="1:2" s="12" customFormat="1" ht="27.95" customHeight="1">
      <c r="A91" s="28"/>
      <c r="B91" s="28"/>
    </row>
    <row r="92" spans="1:2" s="12" customFormat="1" ht="27.95" customHeight="1">
      <c r="A92" s="28"/>
      <c r="B92" s="28"/>
    </row>
    <row r="93" spans="1:2" s="12" customFormat="1" ht="27.95" customHeight="1">
      <c r="A93" s="28"/>
      <c r="B93" s="28"/>
    </row>
    <row r="94" spans="1:2" s="12" customFormat="1" ht="27.95" customHeight="1">
      <c r="A94" s="28"/>
      <c r="B94" s="28"/>
    </row>
    <row r="95" spans="1:2" s="12" customFormat="1" ht="27.95" customHeight="1">
      <c r="A95" s="28"/>
      <c r="B95" s="28"/>
    </row>
    <row r="96" spans="1:2" s="12" customFormat="1" ht="27.95" customHeight="1">
      <c r="A96" s="28"/>
      <c r="B96" s="28"/>
    </row>
    <row r="97" spans="1:2" s="12" customFormat="1" ht="27.95" customHeight="1">
      <c r="A97" s="28"/>
      <c r="B97" s="28"/>
    </row>
    <row r="98" spans="1:2" s="12" customFormat="1" ht="27.95" customHeight="1">
      <c r="A98" s="28"/>
      <c r="B98" s="28"/>
    </row>
    <row r="99" spans="1:2" s="12" customFormat="1" ht="27.95" customHeight="1">
      <c r="A99" s="28"/>
      <c r="B99" s="28"/>
    </row>
    <row r="100" spans="1:2" s="12" customFormat="1" ht="27.95" customHeight="1">
      <c r="A100" s="28"/>
      <c r="B100" s="28"/>
    </row>
    <row r="101" spans="1:2" s="12" customFormat="1" ht="27.95" customHeight="1">
      <c r="A101" s="28"/>
      <c r="B101" s="28"/>
    </row>
    <row r="102" spans="1:2" s="12" customFormat="1" ht="27.95" customHeight="1">
      <c r="A102" s="28"/>
      <c r="B102" s="28"/>
    </row>
    <row r="103" spans="1:2" s="12" customFormat="1" ht="27.95" customHeight="1">
      <c r="A103" s="28"/>
      <c r="B103" s="28"/>
    </row>
    <row r="104" spans="1:2" s="12" customFormat="1" ht="27.95" customHeight="1">
      <c r="A104" s="28"/>
      <c r="B104" s="28"/>
    </row>
    <row r="105" spans="1:2" s="12" customFormat="1" ht="27.95" customHeight="1">
      <c r="A105" s="28"/>
      <c r="B105" s="28"/>
    </row>
    <row r="106" spans="1:2" s="12" customFormat="1" ht="27.95" customHeight="1">
      <c r="A106" s="28"/>
      <c r="B106" s="28"/>
    </row>
    <row r="107" spans="1:2" s="12" customFormat="1" ht="27.95" customHeight="1">
      <c r="A107" s="28"/>
      <c r="B107" s="28"/>
    </row>
    <row r="108" spans="1:2" s="12" customFormat="1" ht="27.95" customHeight="1">
      <c r="A108" s="28"/>
      <c r="B108" s="28"/>
    </row>
    <row r="109" spans="1:2" s="12" customFormat="1" ht="27.95" customHeight="1">
      <c r="A109" s="28"/>
      <c r="B109" s="28"/>
    </row>
    <row r="110" spans="1:2" s="12" customFormat="1" ht="27.95" customHeight="1">
      <c r="A110" s="28"/>
      <c r="B110" s="28"/>
    </row>
    <row r="111" spans="1:2" s="12" customFormat="1" ht="27.95" customHeight="1">
      <c r="A111" s="28"/>
      <c r="B111" s="28"/>
    </row>
    <row r="112" spans="1:2" s="12" customFormat="1" ht="27.95" customHeight="1">
      <c r="A112" s="28"/>
      <c r="B112" s="28"/>
    </row>
    <row r="113" spans="1:2" s="12" customFormat="1" ht="27.95" customHeight="1">
      <c r="A113" s="28"/>
      <c r="B113" s="28"/>
    </row>
    <row r="114" spans="1:2" s="12" customFormat="1" ht="27.95" customHeight="1">
      <c r="A114" s="28"/>
      <c r="B114" s="28"/>
    </row>
    <row r="115" spans="1:2" s="12" customFormat="1" ht="27.95" customHeight="1">
      <c r="A115" s="28"/>
      <c r="B115" s="28"/>
    </row>
    <row r="116" spans="1:2" s="12" customFormat="1" ht="27.95" customHeight="1">
      <c r="A116" s="28"/>
      <c r="B116" s="28"/>
    </row>
    <row r="117" spans="1:2" s="12" customFormat="1" ht="27.95" customHeight="1">
      <c r="A117" s="28"/>
      <c r="B117" s="28"/>
    </row>
    <row r="118" spans="1:2" s="12" customFormat="1" ht="27.95" customHeight="1">
      <c r="A118" s="28"/>
      <c r="B118" s="28"/>
    </row>
    <row r="119" spans="1:2" s="12" customFormat="1" ht="27.95" customHeight="1">
      <c r="A119" s="28"/>
      <c r="B119" s="28"/>
    </row>
    <row r="120" spans="1:2" s="12" customFormat="1" ht="27.95" customHeight="1">
      <c r="A120" s="28"/>
      <c r="B120" s="28"/>
    </row>
    <row r="121" spans="1:2" s="12" customFormat="1" ht="27.95" customHeight="1">
      <c r="A121" s="28"/>
      <c r="B121" s="28"/>
    </row>
    <row r="122" spans="1:2" s="12" customFormat="1" ht="27.95" customHeight="1">
      <c r="A122" s="28"/>
      <c r="B122" s="28"/>
    </row>
    <row r="123" spans="1:2" s="12" customFormat="1" ht="27.95" customHeight="1">
      <c r="A123" s="28"/>
      <c r="B123" s="28"/>
    </row>
    <row r="124" spans="1:2" s="12" customFormat="1" ht="27.95" customHeight="1">
      <c r="A124" s="28"/>
      <c r="B124" s="28"/>
    </row>
    <row r="125" spans="1:2" s="12" customFormat="1" ht="27.95" customHeight="1">
      <c r="A125" s="28"/>
      <c r="B125" s="28"/>
    </row>
    <row r="126" spans="1:2" s="12" customFormat="1" ht="27.95" customHeight="1">
      <c r="A126" s="28"/>
      <c r="B126" s="28"/>
    </row>
    <row r="127" spans="1:2" s="12" customFormat="1" ht="27.95" customHeight="1">
      <c r="A127" s="28"/>
      <c r="B127" s="28"/>
    </row>
    <row r="128" spans="1:2" s="12" customFormat="1" ht="27.95" customHeight="1">
      <c r="A128" s="28"/>
      <c r="B128" s="28"/>
    </row>
    <row r="129" spans="1:2" s="12" customFormat="1" ht="27.95" customHeight="1">
      <c r="A129" s="28"/>
      <c r="B129" s="28"/>
    </row>
    <row r="130" spans="1:2" s="12" customFormat="1" ht="27.95" customHeight="1">
      <c r="A130" s="28"/>
      <c r="B130" s="28"/>
    </row>
    <row r="131" spans="1:2" s="12" customFormat="1" ht="27.95" customHeight="1">
      <c r="A131" s="28"/>
      <c r="B131" s="28"/>
    </row>
    <row r="132" spans="1:2" s="12" customFormat="1" ht="27.95" customHeight="1">
      <c r="A132" s="28"/>
      <c r="B132" s="28"/>
    </row>
    <row r="133" spans="1:2" s="12" customFormat="1" ht="27.95" customHeight="1">
      <c r="A133" s="28"/>
      <c r="B133" s="28"/>
    </row>
    <row r="134" spans="1:2" s="12" customFormat="1" ht="27.95" customHeight="1">
      <c r="A134" s="28"/>
      <c r="B134" s="28"/>
    </row>
    <row r="135" spans="1:2" s="12" customFormat="1" ht="27.95" customHeight="1">
      <c r="A135" s="28"/>
      <c r="B135" s="28"/>
    </row>
    <row r="136" spans="1:2" s="12" customFormat="1" ht="27.95" customHeight="1">
      <c r="A136" s="28"/>
      <c r="B136" s="28"/>
    </row>
    <row r="137" spans="1:2" s="12" customFormat="1" ht="27.95" customHeight="1">
      <c r="A137" s="28"/>
      <c r="B137" s="28"/>
    </row>
    <row r="138" spans="1:2" s="12" customFormat="1" ht="27.95" customHeight="1">
      <c r="A138" s="28"/>
      <c r="B138" s="28"/>
    </row>
    <row r="139" spans="1:2" s="12" customFormat="1" ht="27.95" customHeight="1">
      <c r="A139" s="28"/>
      <c r="B139" s="28"/>
    </row>
    <row r="140" spans="1:2" s="12" customFormat="1" ht="27.95" customHeight="1">
      <c r="A140" s="28"/>
      <c r="B140" s="28"/>
    </row>
    <row r="141" spans="1:2" s="12" customFormat="1" ht="27.95" customHeight="1">
      <c r="A141" s="28"/>
      <c r="B141" s="28"/>
    </row>
    <row r="142" spans="1:2" s="12" customFormat="1" ht="27.95" customHeight="1">
      <c r="A142" s="28"/>
      <c r="B142" s="28"/>
    </row>
    <row r="143" spans="1:2" s="12" customFormat="1" ht="27.95" customHeight="1">
      <c r="A143" s="28"/>
      <c r="B143" s="28"/>
    </row>
    <row r="144" spans="1:2" s="12" customFormat="1" ht="27.95" customHeight="1">
      <c r="A144" s="28"/>
      <c r="B144" s="28"/>
    </row>
    <row r="145" spans="1:9" s="12" customFormat="1" ht="27.95" customHeight="1">
      <c r="A145" s="28"/>
      <c r="B145" s="28"/>
    </row>
    <row r="146" spans="1:9" s="12" customFormat="1" ht="27.95" customHeight="1">
      <c r="A146" s="28"/>
      <c r="B146" s="28"/>
    </row>
    <row r="147" spans="1:9" s="12" customFormat="1" ht="27.95" customHeight="1">
      <c r="A147" s="28"/>
      <c r="B147" s="28"/>
    </row>
    <row r="148" spans="1:9" s="12" customFormat="1" ht="27.95" customHeight="1">
      <c r="A148" s="28"/>
      <c r="B148" s="28"/>
    </row>
    <row r="149" spans="1:9" s="12" customFormat="1" ht="27.95" customHeight="1">
      <c r="A149" s="28"/>
      <c r="B149" s="28"/>
    </row>
    <row r="150" spans="1:9" s="12" customFormat="1" ht="27.95" customHeight="1">
      <c r="A150" s="28"/>
      <c r="B150" s="28"/>
    </row>
    <row r="151" spans="1:9" s="12" customFormat="1" ht="27.95" customHeight="1">
      <c r="A151" s="28"/>
      <c r="B151" s="28"/>
    </row>
    <row r="152" spans="1:9" s="12" customFormat="1" ht="27.95" customHeight="1">
      <c r="A152" s="28"/>
      <c r="B152" s="28"/>
    </row>
    <row r="153" spans="1:9" s="12" customFormat="1" ht="27.95" customHeight="1">
      <c r="A153" s="28"/>
      <c r="B153" s="28"/>
    </row>
    <row r="154" spans="1:9" s="12" customFormat="1" ht="27.95" customHeight="1">
      <c r="A154" s="28"/>
      <c r="B154" s="28"/>
    </row>
    <row r="155" spans="1:9" s="12" customFormat="1" ht="27.95" customHeight="1">
      <c r="A155" s="28"/>
      <c r="B155" s="28"/>
    </row>
    <row r="156" spans="1:9" ht="27.95" customHeight="1">
      <c r="I156" s="12"/>
    </row>
    <row r="157" spans="1:9" ht="27.95" customHeight="1">
      <c r="I157" s="12"/>
    </row>
  </sheetData>
  <autoFilter ref="A5:F28">
    <sortState ref="A6:F259">
      <sortCondition ref="A5:A259"/>
    </sortState>
  </autoFilter>
  <mergeCells count="3">
    <mergeCell ref="C2:E2"/>
    <mergeCell ref="C34:E34"/>
    <mergeCell ref="D28:E28"/>
  </mergeCells>
  <pageMargins left="0.25" right="0" top="0.4" bottom="0.5" header="0.25" footer="0.25"/>
  <pageSetup paperSize="9" orientation="portrait" verticalDpi="180" r:id="rId1"/>
  <headerFooter alignWithMargins="0"/>
</worksheet>
</file>

<file path=xl/worksheets/sheet2.xml><?xml version="1.0" encoding="utf-8"?>
<worksheet xmlns="http://schemas.openxmlformats.org/spreadsheetml/2006/main" xmlns:r="http://schemas.openxmlformats.org/officeDocument/2006/relationships">
  <dimension ref="A1:F95"/>
  <sheetViews>
    <sheetView view="pageBreakPreview" zoomScaleSheetLayoutView="100" workbookViewId="0">
      <selection activeCell="C91" sqref="C91"/>
    </sheetView>
  </sheetViews>
  <sheetFormatPr defaultRowHeight="12.75"/>
  <cols>
    <col min="1" max="1" width="5.42578125" style="106" customWidth="1"/>
    <col min="2" max="2" width="9.5703125" style="106" customWidth="1"/>
    <col min="3" max="3" width="58.7109375" style="52" customWidth="1"/>
    <col min="4" max="4" width="9.85546875" style="52" customWidth="1"/>
    <col min="5" max="5" width="9" style="52" customWidth="1"/>
    <col min="6" max="6" width="8.7109375" style="110" customWidth="1"/>
    <col min="7" max="16384" width="9.140625" style="52"/>
  </cols>
  <sheetData>
    <row r="1" spans="1:6" ht="23.25" customHeight="1">
      <c r="A1" s="141" t="s">
        <v>38</v>
      </c>
      <c r="B1" s="141"/>
      <c r="C1" s="141"/>
      <c r="D1" s="141"/>
      <c r="E1" s="141"/>
      <c r="F1" s="141"/>
    </row>
    <row r="2" spans="1:6" ht="12" customHeight="1">
      <c r="A2" s="53"/>
      <c r="B2" s="53"/>
      <c r="C2" s="53"/>
      <c r="D2" s="53"/>
      <c r="E2" s="53"/>
      <c r="F2" s="54"/>
    </row>
    <row r="3" spans="1:6" ht="50.25" customHeight="1">
      <c r="A3" s="55" t="s">
        <v>7</v>
      </c>
      <c r="B3" s="53"/>
      <c r="C3" s="137" t="s">
        <v>106</v>
      </c>
      <c r="D3" s="138"/>
      <c r="E3" s="139"/>
      <c r="F3" s="111"/>
    </row>
    <row r="4" spans="1:6" ht="15" customHeight="1">
      <c r="A4" s="56"/>
      <c r="B4" s="53"/>
      <c r="C4" s="57"/>
      <c r="D4" s="57"/>
      <c r="E4" s="57"/>
      <c r="F4" s="58"/>
    </row>
    <row r="5" spans="1:6" ht="19.5" customHeight="1">
      <c r="A5" s="142" t="s">
        <v>8</v>
      </c>
      <c r="B5" s="142"/>
      <c r="C5" s="142"/>
      <c r="D5" s="142"/>
      <c r="E5" s="142"/>
      <c r="F5" s="142"/>
    </row>
    <row r="6" spans="1:6" ht="38.25" customHeight="1">
      <c r="A6" s="59" t="s">
        <v>9</v>
      </c>
      <c r="B6" s="59" t="s">
        <v>10</v>
      </c>
      <c r="C6" s="60" t="s">
        <v>11</v>
      </c>
      <c r="D6" s="60" t="s">
        <v>12</v>
      </c>
      <c r="E6" s="60" t="s">
        <v>13</v>
      </c>
      <c r="F6" s="61" t="s">
        <v>14</v>
      </c>
    </row>
    <row r="7" spans="1:6">
      <c r="A7" s="62"/>
      <c r="B7" s="62"/>
      <c r="C7" s="63"/>
      <c r="D7" s="63"/>
      <c r="E7" s="63"/>
      <c r="F7" s="64"/>
    </row>
    <row r="8" spans="1:6" ht="67.5" customHeight="1">
      <c r="A8" s="65">
        <v>1</v>
      </c>
      <c r="B8" s="66">
        <v>1</v>
      </c>
      <c r="C8" s="67" t="s">
        <v>39</v>
      </c>
      <c r="D8" s="68">
        <v>4802.8999999999996</v>
      </c>
      <c r="E8" s="69" t="s">
        <v>29</v>
      </c>
      <c r="F8" s="70">
        <f>(B8*D8)</f>
        <v>4802.8999999999996</v>
      </c>
    </row>
    <row r="9" spans="1:6" ht="87.75" customHeight="1">
      <c r="A9" s="71">
        <v>2</v>
      </c>
      <c r="B9" s="72">
        <v>1</v>
      </c>
      <c r="C9" s="73" t="s">
        <v>40</v>
      </c>
      <c r="D9" s="74">
        <v>4253.7</v>
      </c>
      <c r="E9" s="75" t="s">
        <v>29</v>
      </c>
      <c r="F9" s="76">
        <f t="shared" ref="F9:F18" si="0">(B9*D9)</f>
        <v>4253.7</v>
      </c>
    </row>
    <row r="10" spans="1:6" ht="48.75" customHeight="1">
      <c r="A10" s="71">
        <v>3</v>
      </c>
      <c r="B10" s="72">
        <v>1</v>
      </c>
      <c r="C10" s="73" t="s">
        <v>41</v>
      </c>
      <c r="D10" s="74">
        <v>2533.4699999999998</v>
      </c>
      <c r="E10" s="75" t="s">
        <v>29</v>
      </c>
      <c r="F10" s="76">
        <f t="shared" si="0"/>
        <v>2533.4699999999998</v>
      </c>
    </row>
    <row r="11" spans="1:6" ht="78" customHeight="1">
      <c r="A11" s="77">
        <v>4</v>
      </c>
      <c r="B11" s="72">
        <v>1</v>
      </c>
      <c r="C11" s="73" t="s">
        <v>42</v>
      </c>
      <c r="D11" s="74">
        <v>2042.43</v>
      </c>
      <c r="E11" s="75" t="s">
        <v>29</v>
      </c>
      <c r="F11" s="76">
        <f t="shared" si="0"/>
        <v>2042.43</v>
      </c>
    </row>
    <row r="12" spans="1:6" ht="58.5" customHeight="1">
      <c r="A12" s="71">
        <v>5</v>
      </c>
      <c r="B12" s="78">
        <v>1</v>
      </c>
      <c r="C12" s="73" t="s">
        <v>43</v>
      </c>
      <c r="D12" s="74">
        <v>447.15</v>
      </c>
      <c r="E12" s="75" t="s">
        <v>29</v>
      </c>
      <c r="F12" s="76">
        <f t="shared" si="0"/>
        <v>447.15</v>
      </c>
    </row>
    <row r="13" spans="1:6" ht="49.5" customHeight="1">
      <c r="A13" s="71">
        <v>6</v>
      </c>
      <c r="B13" s="72">
        <v>0</v>
      </c>
      <c r="C13" s="73" t="s">
        <v>44</v>
      </c>
      <c r="D13" s="74">
        <v>1161.5999999999999</v>
      </c>
      <c r="E13" s="75" t="s">
        <v>29</v>
      </c>
      <c r="F13" s="76">
        <f t="shared" si="0"/>
        <v>0</v>
      </c>
    </row>
    <row r="14" spans="1:6" ht="49.5" customHeight="1">
      <c r="A14" s="71">
        <v>7</v>
      </c>
      <c r="B14" s="72">
        <v>0</v>
      </c>
      <c r="C14" s="73" t="s">
        <v>45</v>
      </c>
      <c r="D14" s="74">
        <v>169.4</v>
      </c>
      <c r="E14" s="75" t="s">
        <v>29</v>
      </c>
      <c r="F14" s="76">
        <f t="shared" si="0"/>
        <v>0</v>
      </c>
    </row>
    <row r="15" spans="1:6" ht="49.5" customHeight="1">
      <c r="A15" s="79">
        <v>8</v>
      </c>
      <c r="B15" s="80">
        <v>1</v>
      </c>
      <c r="C15" s="81" t="s">
        <v>46</v>
      </c>
      <c r="D15" s="80">
        <v>333.29</v>
      </c>
      <c r="E15" s="82" t="s">
        <v>30</v>
      </c>
      <c r="F15" s="83">
        <f t="shared" si="0"/>
        <v>333.29</v>
      </c>
    </row>
    <row r="16" spans="1:6" ht="65.25" customHeight="1">
      <c r="A16" s="71">
        <v>9</v>
      </c>
      <c r="B16" s="72">
        <v>1</v>
      </c>
      <c r="C16" s="84" t="s">
        <v>47</v>
      </c>
      <c r="D16" s="72">
        <v>702</v>
      </c>
      <c r="E16" s="85" t="s">
        <v>29</v>
      </c>
      <c r="F16" s="76">
        <f t="shared" si="0"/>
        <v>702</v>
      </c>
    </row>
    <row r="17" spans="1:6" ht="59.25" customHeight="1">
      <c r="A17" s="86">
        <v>10</v>
      </c>
      <c r="B17" s="87">
        <v>1</v>
      </c>
      <c r="C17" s="88" t="s">
        <v>48</v>
      </c>
      <c r="D17" s="89">
        <v>270.60000000000002</v>
      </c>
      <c r="E17" s="90" t="s">
        <v>29</v>
      </c>
      <c r="F17" s="91">
        <f t="shared" si="0"/>
        <v>270.60000000000002</v>
      </c>
    </row>
    <row r="18" spans="1:6" ht="49.5" customHeight="1">
      <c r="A18" s="71">
        <v>11</v>
      </c>
      <c r="B18" s="72">
        <v>0</v>
      </c>
      <c r="C18" s="84" t="s">
        <v>49</v>
      </c>
      <c r="D18" s="72">
        <v>389.7</v>
      </c>
      <c r="E18" s="85" t="s">
        <v>29</v>
      </c>
      <c r="F18" s="92">
        <f t="shared" si="0"/>
        <v>0</v>
      </c>
    </row>
    <row r="19" spans="1:6" ht="85.5" customHeight="1">
      <c r="A19" s="71">
        <v>12</v>
      </c>
      <c r="B19" s="72"/>
      <c r="C19" s="73" t="s">
        <v>50</v>
      </c>
      <c r="D19" s="74"/>
      <c r="E19" s="75"/>
      <c r="F19" s="92"/>
    </row>
    <row r="20" spans="1:6" ht="21" customHeight="1">
      <c r="A20" s="71">
        <v>12</v>
      </c>
      <c r="B20" s="72">
        <v>0</v>
      </c>
      <c r="C20" s="73" t="s">
        <v>51</v>
      </c>
      <c r="D20" s="74">
        <v>73.209999999999994</v>
      </c>
      <c r="E20" s="75" t="s">
        <v>30</v>
      </c>
      <c r="F20" s="76">
        <f>(B20*D20)</f>
        <v>0</v>
      </c>
    </row>
    <row r="21" spans="1:6" ht="21" customHeight="1">
      <c r="A21" s="71">
        <v>12</v>
      </c>
      <c r="B21" s="72">
        <v>0</v>
      </c>
      <c r="C21" s="73" t="s">
        <v>52</v>
      </c>
      <c r="D21" s="74">
        <v>95.79</v>
      </c>
      <c r="E21" s="75" t="s">
        <v>30</v>
      </c>
      <c r="F21" s="76">
        <f>(B21*D21)</f>
        <v>0</v>
      </c>
    </row>
    <row r="22" spans="1:6" ht="21" customHeight="1">
      <c r="A22" s="71">
        <v>12</v>
      </c>
      <c r="B22" s="72">
        <v>0</v>
      </c>
      <c r="C22" s="73" t="s">
        <v>53</v>
      </c>
      <c r="D22" s="74">
        <v>128.55000000000001</v>
      </c>
      <c r="E22" s="75" t="s">
        <v>30</v>
      </c>
      <c r="F22" s="76">
        <f>(B22*D22)</f>
        <v>0</v>
      </c>
    </row>
    <row r="23" spans="1:6" ht="21" customHeight="1">
      <c r="A23" s="71">
        <v>12</v>
      </c>
      <c r="B23" s="72">
        <v>0</v>
      </c>
      <c r="C23" s="73" t="s">
        <v>54</v>
      </c>
      <c r="D23" s="74">
        <v>188.97</v>
      </c>
      <c r="E23" s="75" t="s">
        <v>30</v>
      </c>
      <c r="F23" s="76">
        <f>(B23*D23)</f>
        <v>0</v>
      </c>
    </row>
    <row r="24" spans="1:6" ht="38.25">
      <c r="A24" s="71">
        <v>13</v>
      </c>
      <c r="B24" s="72"/>
      <c r="C24" s="84" t="s">
        <v>55</v>
      </c>
      <c r="D24" s="72"/>
      <c r="E24" s="85"/>
      <c r="F24" s="92"/>
    </row>
    <row r="25" spans="1:6" ht="18" customHeight="1">
      <c r="A25" s="71">
        <v>13</v>
      </c>
      <c r="B25" s="72">
        <v>20</v>
      </c>
      <c r="C25" s="84" t="s">
        <v>51</v>
      </c>
      <c r="D25" s="72">
        <v>7.82</v>
      </c>
      <c r="E25" s="85" t="s">
        <v>30</v>
      </c>
      <c r="F25" s="92">
        <f t="shared" ref="F25:F33" si="1">(B25*D25)</f>
        <v>156.4</v>
      </c>
    </row>
    <row r="26" spans="1:6" ht="18" customHeight="1">
      <c r="A26" s="79">
        <v>13</v>
      </c>
      <c r="B26" s="80">
        <v>10</v>
      </c>
      <c r="C26" s="81" t="s">
        <v>52</v>
      </c>
      <c r="D26" s="80">
        <v>8.4499999999999993</v>
      </c>
      <c r="E26" s="82" t="s">
        <v>30</v>
      </c>
      <c r="F26" s="93">
        <f t="shared" si="1"/>
        <v>84.5</v>
      </c>
    </row>
    <row r="27" spans="1:6" ht="18" customHeight="1">
      <c r="A27" s="71">
        <v>13</v>
      </c>
      <c r="B27" s="72">
        <v>0</v>
      </c>
      <c r="C27" s="84" t="s">
        <v>53</v>
      </c>
      <c r="D27" s="72">
        <v>9.9600000000000009</v>
      </c>
      <c r="E27" s="85" t="s">
        <v>30</v>
      </c>
      <c r="F27" s="92">
        <f t="shared" si="1"/>
        <v>0</v>
      </c>
    </row>
    <row r="28" spans="1:6" ht="18" customHeight="1">
      <c r="A28" s="71">
        <v>14</v>
      </c>
      <c r="B28" s="72">
        <v>2</v>
      </c>
      <c r="C28" s="73" t="s">
        <v>56</v>
      </c>
      <c r="D28" s="74">
        <v>200.42</v>
      </c>
      <c r="E28" s="75" t="s">
        <v>29</v>
      </c>
      <c r="F28" s="92">
        <f t="shared" si="1"/>
        <v>400.84</v>
      </c>
    </row>
    <row r="29" spans="1:6" ht="18" customHeight="1">
      <c r="A29" s="71">
        <v>14</v>
      </c>
      <c r="B29" s="72">
        <v>1</v>
      </c>
      <c r="C29" s="73" t="s">
        <v>57</v>
      </c>
      <c r="D29" s="74">
        <v>271.92</v>
      </c>
      <c r="E29" s="75" t="s">
        <v>29</v>
      </c>
      <c r="F29" s="76">
        <f t="shared" si="1"/>
        <v>271.92</v>
      </c>
    </row>
    <row r="30" spans="1:6" ht="25.5">
      <c r="A30" s="71">
        <v>15</v>
      </c>
      <c r="B30" s="72">
        <v>2</v>
      </c>
      <c r="C30" s="73" t="s">
        <v>58</v>
      </c>
      <c r="D30" s="75">
        <v>889.46</v>
      </c>
      <c r="E30" s="75" t="s">
        <v>29</v>
      </c>
      <c r="F30" s="76">
        <f t="shared" si="1"/>
        <v>1778.92</v>
      </c>
    </row>
    <row r="31" spans="1:6" ht="25.5">
      <c r="A31" s="71">
        <v>16</v>
      </c>
      <c r="B31" s="72">
        <v>2</v>
      </c>
      <c r="C31" s="84" t="s">
        <v>59</v>
      </c>
      <c r="D31" s="72">
        <v>1109.46</v>
      </c>
      <c r="E31" s="85" t="s">
        <v>30</v>
      </c>
      <c r="F31" s="76">
        <f t="shared" si="1"/>
        <v>2218.92</v>
      </c>
    </row>
    <row r="32" spans="1:6" ht="25.5">
      <c r="A32" s="71">
        <v>17</v>
      </c>
      <c r="B32" s="72">
        <v>1</v>
      </c>
      <c r="C32" s="84" t="s">
        <v>60</v>
      </c>
      <c r="D32" s="72">
        <v>795.3</v>
      </c>
      <c r="E32" s="85" t="s">
        <v>61</v>
      </c>
      <c r="F32" s="76">
        <f t="shared" si="1"/>
        <v>795.3</v>
      </c>
    </row>
    <row r="33" spans="1:6" ht="51">
      <c r="A33" s="86">
        <v>18</v>
      </c>
      <c r="B33" s="87">
        <v>0</v>
      </c>
      <c r="C33" s="88" t="s">
        <v>62</v>
      </c>
      <c r="D33" s="89">
        <v>21989.61</v>
      </c>
      <c r="E33" s="90" t="s">
        <v>61</v>
      </c>
      <c r="F33" s="94">
        <f t="shared" si="1"/>
        <v>0</v>
      </c>
    </row>
    <row r="34" spans="1:6" ht="63.75">
      <c r="A34" s="71">
        <v>19</v>
      </c>
      <c r="B34" s="72"/>
      <c r="C34" s="73" t="s">
        <v>63</v>
      </c>
      <c r="D34" s="74"/>
      <c r="E34" s="75"/>
      <c r="F34" s="92"/>
    </row>
    <row r="35" spans="1:6" ht="21" customHeight="1">
      <c r="A35" s="71">
        <v>19</v>
      </c>
      <c r="B35" s="72">
        <v>0</v>
      </c>
      <c r="C35" s="73" t="s">
        <v>64</v>
      </c>
      <c r="D35" s="74">
        <v>113.97</v>
      </c>
      <c r="E35" s="75" t="s">
        <v>30</v>
      </c>
      <c r="F35" s="92">
        <f>(B35*D35)</f>
        <v>0</v>
      </c>
    </row>
    <row r="36" spans="1:6" ht="21" customHeight="1">
      <c r="A36" s="71">
        <v>19</v>
      </c>
      <c r="B36" s="72">
        <v>20</v>
      </c>
      <c r="C36" s="73" t="s">
        <v>65</v>
      </c>
      <c r="D36" s="74">
        <v>146.57</v>
      </c>
      <c r="E36" s="75" t="s">
        <v>30</v>
      </c>
      <c r="F36" s="76">
        <f>(B36*D36)</f>
        <v>2931.3999999999996</v>
      </c>
    </row>
    <row r="37" spans="1:6" ht="21" customHeight="1">
      <c r="A37" s="71">
        <v>19</v>
      </c>
      <c r="B37" s="72">
        <v>20</v>
      </c>
      <c r="C37" s="73" t="s">
        <v>66</v>
      </c>
      <c r="D37" s="74">
        <v>199.25</v>
      </c>
      <c r="E37" s="75" t="s">
        <v>30</v>
      </c>
      <c r="F37" s="76">
        <f>(B37*D37)</f>
        <v>3985</v>
      </c>
    </row>
    <row r="38" spans="1:6" ht="25.5">
      <c r="A38" s="71">
        <v>20</v>
      </c>
      <c r="B38" s="72">
        <v>0</v>
      </c>
      <c r="C38" s="84" t="s">
        <v>67</v>
      </c>
      <c r="D38" s="72">
        <v>14748</v>
      </c>
      <c r="E38" s="85" t="s">
        <v>61</v>
      </c>
      <c r="F38" s="76">
        <f>(B38*D38)</f>
        <v>0</v>
      </c>
    </row>
    <row r="39" spans="1:6">
      <c r="A39" s="71">
        <v>21</v>
      </c>
      <c r="B39" s="72"/>
      <c r="C39" s="73" t="s">
        <v>68</v>
      </c>
      <c r="D39" s="74"/>
      <c r="E39" s="75"/>
      <c r="F39" s="92"/>
    </row>
    <row r="40" spans="1:6" ht="21" customHeight="1">
      <c r="A40" s="71">
        <v>21</v>
      </c>
      <c r="B40" s="72">
        <v>0</v>
      </c>
      <c r="C40" s="73" t="s">
        <v>69</v>
      </c>
      <c r="D40" s="74">
        <v>90</v>
      </c>
      <c r="E40" s="75" t="s">
        <v>30</v>
      </c>
      <c r="F40" s="92">
        <f>(B40*D40)</f>
        <v>0</v>
      </c>
    </row>
    <row r="41" spans="1:6" ht="21" customHeight="1">
      <c r="A41" s="71">
        <v>21</v>
      </c>
      <c r="B41" s="72">
        <v>20</v>
      </c>
      <c r="C41" s="73" t="s">
        <v>70</v>
      </c>
      <c r="D41" s="74">
        <v>136</v>
      </c>
      <c r="E41" s="75" t="s">
        <v>30</v>
      </c>
      <c r="F41" s="92">
        <f>(B41*D41)</f>
        <v>2720</v>
      </c>
    </row>
    <row r="42" spans="1:6" ht="21" customHeight="1">
      <c r="A42" s="71">
        <v>21</v>
      </c>
      <c r="B42" s="72">
        <v>20</v>
      </c>
      <c r="C42" s="73" t="s">
        <v>71</v>
      </c>
      <c r="D42" s="74">
        <v>259</v>
      </c>
      <c r="E42" s="75" t="s">
        <v>30</v>
      </c>
      <c r="F42" s="92">
        <f>(B42*D42)</f>
        <v>5180</v>
      </c>
    </row>
    <row r="43" spans="1:6" ht="63.75">
      <c r="A43" s="71">
        <v>22</v>
      </c>
      <c r="B43" s="72">
        <v>1</v>
      </c>
      <c r="C43" s="73" t="s">
        <v>72</v>
      </c>
      <c r="D43" s="74">
        <v>22000</v>
      </c>
      <c r="E43" s="75" t="s">
        <v>29</v>
      </c>
      <c r="F43" s="76">
        <f>(B43*D43)</f>
        <v>22000</v>
      </c>
    </row>
    <row r="44" spans="1:6">
      <c r="A44" s="71">
        <v>23</v>
      </c>
      <c r="B44" s="72"/>
      <c r="C44" s="73" t="s">
        <v>73</v>
      </c>
      <c r="D44" s="74"/>
      <c r="E44" s="75"/>
      <c r="F44" s="92"/>
    </row>
    <row r="45" spans="1:6" ht="21" customHeight="1">
      <c r="A45" s="92">
        <v>23</v>
      </c>
      <c r="B45" s="72">
        <v>10</v>
      </c>
      <c r="C45" s="73" t="s">
        <v>74</v>
      </c>
      <c r="D45" s="74">
        <v>76.05</v>
      </c>
      <c r="E45" s="75" t="s">
        <v>30</v>
      </c>
      <c r="F45" s="76">
        <f t="shared" ref="F45:F53" si="2">(B45*D45)</f>
        <v>760.5</v>
      </c>
    </row>
    <row r="46" spans="1:6" ht="21" customHeight="1">
      <c r="A46" s="92">
        <v>23</v>
      </c>
      <c r="B46" s="72">
        <v>60</v>
      </c>
      <c r="C46" s="73" t="s">
        <v>75</v>
      </c>
      <c r="D46" s="75">
        <v>38.950000000000003</v>
      </c>
      <c r="E46" s="75" t="s">
        <v>30</v>
      </c>
      <c r="F46" s="76">
        <f t="shared" si="2"/>
        <v>2337</v>
      </c>
    </row>
    <row r="47" spans="1:6" ht="21" customHeight="1">
      <c r="A47" s="92">
        <v>23</v>
      </c>
      <c r="B47" s="72">
        <v>1</v>
      </c>
      <c r="C47" s="73" t="s">
        <v>76</v>
      </c>
      <c r="D47" s="74">
        <v>1441.65</v>
      </c>
      <c r="E47" s="75" t="s">
        <v>29</v>
      </c>
      <c r="F47" s="76">
        <f t="shared" si="2"/>
        <v>1441.65</v>
      </c>
    </row>
    <row r="48" spans="1:6" ht="21" customHeight="1">
      <c r="A48" s="92">
        <v>23</v>
      </c>
      <c r="B48" s="80">
        <v>1</v>
      </c>
      <c r="C48" s="95" t="s">
        <v>77</v>
      </c>
      <c r="D48" s="96">
        <v>5404.59</v>
      </c>
      <c r="E48" s="97" t="s">
        <v>29</v>
      </c>
      <c r="F48" s="83">
        <f t="shared" si="2"/>
        <v>5404.59</v>
      </c>
    </row>
    <row r="49" spans="1:6" ht="84.75" customHeight="1">
      <c r="A49" s="71"/>
      <c r="B49" s="72">
        <v>0</v>
      </c>
      <c r="C49" s="73" t="s">
        <v>46</v>
      </c>
      <c r="D49" s="74">
        <v>333.29</v>
      </c>
      <c r="E49" s="75" t="s">
        <v>30</v>
      </c>
      <c r="F49" s="92">
        <f t="shared" si="2"/>
        <v>0</v>
      </c>
    </row>
    <row r="50" spans="1:6" ht="51.75" customHeight="1">
      <c r="A50" s="86"/>
      <c r="B50" s="87">
        <v>0</v>
      </c>
      <c r="C50" s="88" t="s">
        <v>47</v>
      </c>
      <c r="D50" s="89">
        <v>702</v>
      </c>
      <c r="E50" s="90" t="s">
        <v>29</v>
      </c>
      <c r="F50" s="91">
        <f t="shared" si="2"/>
        <v>0</v>
      </c>
    </row>
    <row r="51" spans="1:6" ht="73.5" customHeight="1">
      <c r="A51" s="65"/>
      <c r="B51" s="72">
        <v>0</v>
      </c>
      <c r="C51" s="73" t="s">
        <v>58</v>
      </c>
      <c r="D51" s="74">
        <v>1109.46</v>
      </c>
      <c r="E51" s="75" t="s">
        <v>29</v>
      </c>
      <c r="F51" s="92">
        <f t="shared" si="2"/>
        <v>0</v>
      </c>
    </row>
    <row r="52" spans="1:6" ht="61.5" customHeight="1">
      <c r="A52" s="71"/>
      <c r="B52" s="72"/>
      <c r="C52" s="73" t="s">
        <v>78</v>
      </c>
      <c r="D52" s="74">
        <v>795.3</v>
      </c>
      <c r="E52" s="75" t="s">
        <v>29</v>
      </c>
      <c r="F52" s="92">
        <f t="shared" si="2"/>
        <v>0</v>
      </c>
    </row>
    <row r="53" spans="1:6" ht="61.5" customHeight="1">
      <c r="A53" s="65"/>
      <c r="B53" s="72"/>
      <c r="C53" s="73" t="s">
        <v>79</v>
      </c>
      <c r="D53" s="74">
        <v>14748</v>
      </c>
      <c r="E53" s="75" t="s">
        <v>29</v>
      </c>
      <c r="F53" s="92">
        <f t="shared" si="2"/>
        <v>0</v>
      </c>
    </row>
    <row r="54" spans="1:6" ht="49.5" customHeight="1">
      <c r="A54" s="93"/>
      <c r="B54" s="80"/>
      <c r="C54" s="98" t="s">
        <v>80</v>
      </c>
      <c r="D54" s="96"/>
      <c r="E54" s="97"/>
      <c r="F54" s="93"/>
    </row>
    <row r="55" spans="1:6" ht="49.5" customHeight="1">
      <c r="A55" s="71"/>
      <c r="B55" s="72"/>
      <c r="C55" s="73" t="s">
        <v>81</v>
      </c>
      <c r="D55" s="74">
        <v>4846</v>
      </c>
      <c r="E55" s="75" t="s">
        <v>29</v>
      </c>
      <c r="F55" s="92">
        <f>(B55*D55)</f>
        <v>0</v>
      </c>
    </row>
    <row r="56" spans="1:6" ht="61.5" customHeight="1">
      <c r="A56" s="99"/>
      <c r="B56" s="100"/>
      <c r="C56" s="101" t="s">
        <v>48</v>
      </c>
      <c r="D56" s="100">
        <v>270.60000000000002</v>
      </c>
      <c r="E56" s="102" t="s">
        <v>29</v>
      </c>
      <c r="F56" s="103">
        <f>(B56*D56)</f>
        <v>0</v>
      </c>
    </row>
    <row r="57" spans="1:6" ht="61.5" customHeight="1">
      <c r="A57" s="71"/>
      <c r="B57" s="72"/>
      <c r="C57" s="84" t="s">
        <v>82</v>
      </c>
      <c r="D57" s="72">
        <v>10000</v>
      </c>
      <c r="E57" s="85" t="s">
        <v>61</v>
      </c>
      <c r="F57" s="92">
        <f>(B57*D57)</f>
        <v>0</v>
      </c>
    </row>
    <row r="58" spans="1:6" ht="61.5" customHeight="1">
      <c r="A58" s="86"/>
      <c r="B58" s="87"/>
      <c r="C58" s="104" t="s">
        <v>50</v>
      </c>
      <c r="D58" s="87"/>
      <c r="E58" s="105"/>
      <c r="F58" s="91"/>
    </row>
    <row r="59" spans="1:6" ht="40.5" customHeight="1">
      <c r="A59" s="65"/>
      <c r="B59" s="72"/>
      <c r="C59" s="84" t="s">
        <v>51</v>
      </c>
      <c r="D59" s="72">
        <v>73.209999999999994</v>
      </c>
      <c r="E59" s="85" t="s">
        <v>30</v>
      </c>
      <c r="F59" s="92">
        <f t="shared" ref="F59:F79" si="3">(B59*D59)</f>
        <v>0</v>
      </c>
    </row>
    <row r="60" spans="1:6" ht="40.5" customHeight="1">
      <c r="A60" s="71"/>
      <c r="B60" s="72"/>
      <c r="C60" s="84" t="s">
        <v>52</v>
      </c>
      <c r="D60" s="72">
        <v>95.79</v>
      </c>
      <c r="E60" s="85" t="s">
        <v>30</v>
      </c>
      <c r="F60" s="92">
        <f t="shared" si="3"/>
        <v>0</v>
      </c>
    </row>
    <row r="61" spans="1:6" ht="40.5" customHeight="1">
      <c r="A61" s="65"/>
      <c r="B61" s="72"/>
      <c r="C61" s="73" t="s">
        <v>58</v>
      </c>
      <c r="D61" s="75">
        <v>337.92</v>
      </c>
      <c r="E61" s="75" t="s">
        <v>29</v>
      </c>
      <c r="F61" s="92">
        <f t="shared" si="3"/>
        <v>0</v>
      </c>
    </row>
    <row r="62" spans="1:6" ht="51">
      <c r="A62" s="71"/>
      <c r="B62" s="72"/>
      <c r="C62" s="73" t="s">
        <v>83</v>
      </c>
      <c r="D62" s="74">
        <v>37505.42</v>
      </c>
      <c r="E62" s="75" t="s">
        <v>61</v>
      </c>
      <c r="F62" s="92">
        <f t="shared" si="3"/>
        <v>0</v>
      </c>
    </row>
    <row r="63" spans="1:6" ht="40.5" customHeight="1">
      <c r="A63" s="65"/>
      <c r="B63" s="72"/>
      <c r="C63" s="73" t="s">
        <v>65</v>
      </c>
      <c r="D63" s="74">
        <v>136</v>
      </c>
      <c r="E63" s="75" t="s">
        <v>30</v>
      </c>
      <c r="F63" s="92">
        <f t="shared" si="3"/>
        <v>0</v>
      </c>
    </row>
    <row r="64" spans="1:6" ht="18.75" customHeight="1">
      <c r="A64" s="71"/>
      <c r="B64" s="72"/>
      <c r="C64" s="73" t="s">
        <v>66</v>
      </c>
      <c r="D64" s="74">
        <v>259</v>
      </c>
      <c r="E64" s="75" t="s">
        <v>30</v>
      </c>
      <c r="F64" s="92">
        <f t="shared" si="3"/>
        <v>0</v>
      </c>
    </row>
    <row r="65" spans="1:6" ht="38.25">
      <c r="A65" s="65"/>
      <c r="B65" s="72"/>
      <c r="C65" s="84" t="s">
        <v>39</v>
      </c>
      <c r="D65" s="72">
        <v>4928</v>
      </c>
      <c r="E65" s="85" t="s">
        <v>29</v>
      </c>
      <c r="F65" s="92">
        <f t="shared" si="3"/>
        <v>0</v>
      </c>
    </row>
    <row r="66" spans="1:6" ht="24.75" customHeight="1">
      <c r="A66" s="86"/>
      <c r="B66" s="72"/>
      <c r="C66" s="84" t="s">
        <v>41</v>
      </c>
      <c r="D66" s="72">
        <v>2533.4699999999998</v>
      </c>
      <c r="E66" s="85" t="s">
        <v>29</v>
      </c>
      <c r="F66" s="92">
        <f t="shared" si="3"/>
        <v>0</v>
      </c>
    </row>
    <row r="67" spans="1:6" ht="24.75" customHeight="1">
      <c r="A67" s="86"/>
      <c r="B67" s="72"/>
      <c r="C67" s="84" t="s">
        <v>42</v>
      </c>
      <c r="D67" s="72">
        <v>2042.43</v>
      </c>
      <c r="E67" s="85" t="s">
        <v>29</v>
      </c>
      <c r="F67" s="92">
        <f t="shared" si="3"/>
        <v>0</v>
      </c>
    </row>
    <row r="68" spans="1:6" ht="24.75" customHeight="1">
      <c r="A68" s="86"/>
      <c r="B68" s="78"/>
      <c r="C68" s="84" t="s">
        <v>43</v>
      </c>
      <c r="D68" s="72">
        <v>447.15</v>
      </c>
      <c r="E68" s="85" t="s">
        <v>29</v>
      </c>
      <c r="F68" s="92">
        <f t="shared" si="3"/>
        <v>0</v>
      </c>
    </row>
    <row r="69" spans="1:6" ht="84.75" customHeight="1">
      <c r="A69" s="71"/>
      <c r="B69" s="78"/>
      <c r="C69" s="84" t="s">
        <v>84</v>
      </c>
      <c r="D69" s="72">
        <v>10322.4</v>
      </c>
      <c r="E69" s="85"/>
      <c r="F69" s="92">
        <f t="shared" si="3"/>
        <v>0</v>
      </c>
    </row>
    <row r="70" spans="1:6" ht="84.75" customHeight="1">
      <c r="A70" s="65"/>
      <c r="B70" s="72"/>
      <c r="C70" s="84" t="s">
        <v>85</v>
      </c>
      <c r="D70" s="72">
        <v>72.16</v>
      </c>
      <c r="E70" s="85" t="s">
        <v>61</v>
      </c>
      <c r="F70" s="92">
        <f t="shared" si="3"/>
        <v>0</v>
      </c>
    </row>
    <row r="71" spans="1:6" ht="84.75" customHeight="1">
      <c r="A71" s="71"/>
      <c r="B71" s="72"/>
      <c r="C71" s="84" t="s">
        <v>86</v>
      </c>
      <c r="D71" s="72">
        <v>566.70000000000005</v>
      </c>
      <c r="E71" s="85" t="s">
        <v>29</v>
      </c>
      <c r="F71" s="92">
        <f t="shared" si="3"/>
        <v>0</v>
      </c>
    </row>
    <row r="72" spans="1:6" ht="40.5" customHeight="1">
      <c r="A72" s="65"/>
      <c r="B72" s="72"/>
      <c r="C72" s="84" t="s">
        <v>87</v>
      </c>
      <c r="D72" s="72">
        <v>478.28</v>
      </c>
      <c r="E72" s="85" t="s">
        <v>61</v>
      </c>
      <c r="F72" s="92">
        <f t="shared" si="3"/>
        <v>0</v>
      </c>
    </row>
    <row r="73" spans="1:6" ht="84.75" customHeight="1">
      <c r="A73" s="79"/>
      <c r="B73" s="80"/>
      <c r="C73" s="81" t="s">
        <v>88</v>
      </c>
      <c r="D73" s="80">
        <v>271.92</v>
      </c>
      <c r="E73" s="82" t="s">
        <v>29</v>
      </c>
      <c r="F73" s="93">
        <f t="shared" si="3"/>
        <v>0</v>
      </c>
    </row>
    <row r="74" spans="1:6" ht="81" customHeight="1">
      <c r="A74" s="71"/>
      <c r="B74" s="72"/>
      <c r="C74" s="84" t="s">
        <v>89</v>
      </c>
      <c r="D74" s="72">
        <v>365.42</v>
      </c>
      <c r="E74" s="85" t="s">
        <v>61</v>
      </c>
      <c r="F74" s="92">
        <f t="shared" si="3"/>
        <v>0</v>
      </c>
    </row>
    <row r="75" spans="1:6" ht="18.75" customHeight="1">
      <c r="A75" s="71"/>
      <c r="B75" s="72"/>
      <c r="C75" s="84" t="s">
        <v>90</v>
      </c>
      <c r="D75" s="72">
        <v>30773.42</v>
      </c>
      <c r="E75" s="85" t="s">
        <v>61</v>
      </c>
      <c r="F75" s="92">
        <f t="shared" si="3"/>
        <v>0</v>
      </c>
    </row>
    <row r="76" spans="1:6" ht="18.75" customHeight="1">
      <c r="A76" s="99"/>
      <c r="B76" s="100"/>
      <c r="C76" s="101" t="s">
        <v>91</v>
      </c>
      <c r="D76" s="100">
        <v>199.25</v>
      </c>
      <c r="E76" s="102" t="s">
        <v>61</v>
      </c>
      <c r="F76" s="103">
        <f t="shared" si="3"/>
        <v>0</v>
      </c>
    </row>
    <row r="77" spans="1:6" ht="18.75" customHeight="1">
      <c r="A77" s="71"/>
      <c r="B77" s="72"/>
      <c r="C77" s="84" t="s">
        <v>92</v>
      </c>
      <c r="D77" s="72">
        <v>188.44</v>
      </c>
      <c r="E77" s="85" t="s">
        <v>61</v>
      </c>
      <c r="F77" s="92">
        <f t="shared" si="3"/>
        <v>0</v>
      </c>
    </row>
    <row r="78" spans="1:6" ht="18.75" customHeight="1">
      <c r="A78" s="71"/>
      <c r="B78" s="72"/>
      <c r="C78" s="84" t="s">
        <v>53</v>
      </c>
      <c r="D78" s="72">
        <v>128.55000000000001</v>
      </c>
      <c r="E78" s="85" t="s">
        <v>30</v>
      </c>
      <c r="F78" s="92">
        <f t="shared" si="3"/>
        <v>0</v>
      </c>
    </row>
    <row r="79" spans="1:6">
      <c r="A79" s="86"/>
      <c r="B79" s="87"/>
      <c r="C79" s="104" t="s">
        <v>88</v>
      </c>
      <c r="D79" s="87">
        <v>271.92</v>
      </c>
      <c r="E79" s="105" t="s">
        <v>29</v>
      </c>
      <c r="F79" s="91">
        <f t="shared" si="3"/>
        <v>0</v>
      </c>
    </row>
    <row r="80" spans="1:6" ht="15.75">
      <c r="B80" s="107" t="s">
        <v>93</v>
      </c>
      <c r="F80" s="108">
        <v>48821</v>
      </c>
    </row>
    <row r="81" spans="1:6" ht="15.75">
      <c r="B81" s="107" t="s">
        <v>94</v>
      </c>
      <c r="F81" s="108">
        <v>31945</v>
      </c>
    </row>
    <row r="82" spans="1:6">
      <c r="F82" s="109"/>
    </row>
    <row r="84" spans="1:6" s="1" customFormat="1">
      <c r="A84" s="5" t="s">
        <v>24</v>
      </c>
      <c r="B84" s="6"/>
      <c r="D84" s="1" t="s">
        <v>15</v>
      </c>
    </row>
    <row r="85" spans="1:6" s="1" customFormat="1">
      <c r="A85" s="6"/>
      <c r="B85" s="6"/>
      <c r="D85" s="1" t="s">
        <v>16</v>
      </c>
    </row>
    <row r="86" spans="1:6" s="1" customFormat="1" ht="20.100000000000001" customHeight="1">
      <c r="A86" s="5"/>
      <c r="B86" s="7" t="s">
        <v>17</v>
      </c>
    </row>
    <row r="87" spans="1:6" s="1" customFormat="1" ht="20.100000000000001" customHeight="1">
      <c r="A87" s="5"/>
      <c r="B87" s="7" t="s">
        <v>18</v>
      </c>
    </row>
    <row r="88" spans="1:6" s="1" customFormat="1" ht="20.100000000000001" customHeight="1">
      <c r="A88" s="6"/>
      <c r="B88" s="7" t="s">
        <v>19</v>
      </c>
    </row>
    <row r="89" spans="1:6" s="1" customFormat="1" ht="20.100000000000001" customHeight="1">
      <c r="A89" s="6"/>
      <c r="B89" s="7"/>
    </row>
    <row r="90" spans="1:6" s="1" customFormat="1" ht="20.100000000000001" customHeight="1">
      <c r="A90" s="6"/>
      <c r="B90" s="7"/>
    </row>
    <row r="91" spans="1:6" s="1" customFormat="1" ht="20.100000000000001" customHeight="1">
      <c r="A91" s="6"/>
      <c r="B91" s="7"/>
    </row>
    <row r="92" spans="1:6" s="1" customFormat="1">
      <c r="A92" s="6"/>
      <c r="B92" s="6"/>
    </row>
    <row r="93" spans="1:6" s="1" customFormat="1" ht="9.75" customHeight="1">
      <c r="A93" s="6"/>
      <c r="B93" s="6"/>
      <c r="E93" s="8" t="s">
        <v>21</v>
      </c>
    </row>
    <row r="94" spans="1:6" s="1" customFormat="1">
      <c r="A94" s="6"/>
      <c r="B94" s="6" t="s">
        <v>20</v>
      </c>
      <c r="D94" s="8"/>
      <c r="E94" s="8" t="s">
        <v>22</v>
      </c>
      <c r="F94" s="8"/>
    </row>
    <row r="95" spans="1:6" s="1" customFormat="1">
      <c r="A95" s="6"/>
      <c r="B95" s="6"/>
      <c r="D95" s="8"/>
      <c r="E95" s="8" t="s">
        <v>23</v>
      </c>
      <c r="F95" s="8"/>
    </row>
  </sheetData>
  <autoFilter ref="A7:F81"/>
  <mergeCells count="3">
    <mergeCell ref="A1:F1"/>
    <mergeCell ref="A5:F5"/>
    <mergeCell ref="C3:E3"/>
  </mergeCells>
  <pageMargins left="0.25" right="0" top="0.4" bottom="0.05" header="0.25" footer="0.5"/>
  <pageSetup paperSize="9" orientation="portrait" verticalDpi="18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Civil Work</vt:lpstr>
      <vt:lpstr>W&amp;S</vt:lpstr>
      <vt:lpstr>'Civil Work'!Print_Area</vt:lpstr>
      <vt:lpstr>'W&amp;S'!Print_Area</vt:lpstr>
      <vt:lpstr>'W&amp;S'!Print_Titles</vt:lpstr>
    </vt:vector>
  </TitlesOfParts>
  <Company>Education Works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WASEEM</dc:creator>
  <cp:lastModifiedBy>GALAXY COMPUTER</cp:lastModifiedBy>
  <cp:lastPrinted>2017-04-06T19:30:02Z</cp:lastPrinted>
  <dcterms:created xsi:type="dcterms:W3CDTF">2010-05-28T06:28:34Z</dcterms:created>
  <dcterms:modified xsi:type="dcterms:W3CDTF">2017-04-06T19:30:14Z</dcterms:modified>
</cp:coreProperties>
</file>