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Work'!$A$5:$F$29</definedName>
    <definedName name="_xlnm._FilterDatabase" localSheetId="1" hidden="1">'W&amp;S'!$A$7:$F$81</definedName>
    <definedName name="_xlnm.Print_Area" localSheetId="0">'Civil Work'!$A$1:$F$54</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9" i="9"/>
  <c r="C36"/>
  <c r="F42"/>
  <c r="F48"/>
  <c r="F41"/>
  <c r="F47"/>
  <c r="F46"/>
  <c r="F44"/>
  <c r="F43"/>
  <c r="F40"/>
  <c r="F39"/>
  <c r="F26"/>
  <c r="F25"/>
  <c r="F19"/>
  <c r="F14"/>
  <c r="F13"/>
  <c r="F12"/>
  <c r="F11"/>
  <c r="F8"/>
  <c r="F7"/>
  <c r="F6"/>
  <c r="F49"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8" i="9"/>
  <c r="F16"/>
  <c r="F22"/>
  <c r="F20"/>
  <c r="F27"/>
  <c r="F24"/>
  <c r="F23"/>
  <c r="F18"/>
  <c r="F17"/>
  <c r="F10"/>
  <c r="F29" l="1"/>
</calcChain>
</file>

<file path=xl/sharedStrings.xml><?xml version="1.0" encoding="utf-8"?>
<sst xmlns="http://schemas.openxmlformats.org/spreadsheetml/2006/main" count="247" uniqueCount="116">
  <si>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</si>
  <si>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</si>
  <si>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</si>
  <si>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</si>
  <si>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</si>
  <si>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</si>
  <si>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</si>
  <si>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</si>
  <si>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</si>
  <si>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</si>
  <si>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</si>
  <si>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</si>
  <si>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</si>
  <si>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</si>
  <si>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</si>
  <si>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</si>
  <si>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</si>
  <si>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</si>
  <si>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</si>
  <si>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</si>
  <si>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</si>
  <si>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</si>
  <si>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</si>
  <si>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</si>
  <si>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</si>
  <si>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</si>
  <si>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</si>
  <si>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</si>
  <si>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</si>
  <si>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</si>
  <si>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</si>
  <si>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</si>
  <si>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</si>
  <si>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</si>
  <si>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</si>
  <si>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</si>
  <si>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</si>
  <si>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</si>
  <si>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</si>
  <si>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</si>
  <si>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</si>
  <si>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</si>
  <si>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</si>
  <si>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</si>
  <si>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</si>
  <si>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</si>
  <si>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</si>
  <si>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</si>
  <si>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</si>
  <si>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</si>
  <si>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</si>
  <si>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</si>
  <si>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</si>
  <si>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</si>
  <si>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</si>
  <si>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</si>
  <si>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</si>
  <si>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</si>
  <si>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</si>
  <si>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</si>
  <si>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</si>
  <si>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</si>
  <si>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</si>
  <si>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</si>
  <si>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</si>
  <si>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</si>
  <si>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</si>
  <si>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</si>
  <si>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</si>
  <si>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</si>
  <si>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</si>
  <si>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</si>
  <si>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</si>
  <si>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</si>
  <si>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</si>
  <si>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</si>
  <si>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</si>
  <si>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</si>
  <si>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</si>
  <si>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</si>
  <si>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</si>
  <si>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</si>
  <si>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</si>
  <si>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</si>
  <si>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</si>
  <si>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</si>
  <si>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</si>
  <si>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</si>
  <si>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</si>
  <si>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</si>
  <si>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</si>
  <si>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</si>
  <si>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</si>
  <si>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</si>
  <si>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</si>
  <si>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</si>
  <si>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</si>
  <si>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</si>
  <si>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</si>
  <si>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</si>
  <si>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</si>
  <si>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</si>
  <si>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</si>
  <si>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</si>
  <si>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</si>
  <si>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</si>
  <si>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</si>
  <si>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</si>
  <si>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</si>
  <si>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</si>
  <si>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</si>
  <si>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18</t>
  </si>
  <si>
    <t>6</t>
  </si>
  <si>
    <t>RESTORATION / PROVISION OF  WASH ROOM &amp; BOUNDARY WALL FACILITY IN SELECTED SCHOOL OF TALUKA THANO BULA KHAN ( Kohistani Area ) DISTRICT JAMSHORO @ GGPS Thano Bula Khan  .  ( Semic No. 422030038 )</t>
  </si>
  <si>
    <t>Dismantling  Stone Masnory (S.I.NO:19(c)/P-10)</t>
  </si>
  <si>
    <t>19</t>
  </si>
</sst>
</file>

<file path=xl/styles.xml><?xml version="1.0" encoding="utf-8"?>
<styleSheet xmlns="http://schemas.openxmlformats.org/spreadsheetml/2006/main">
  <numFmts count="2">
    <numFmt numFmtId="43" formatCode="_(* #,##0.00_);_(* \(#,##0.00\);_(* &quot;-&quot;??_);_(@_)"/>
    <numFmt numFmtId="164" formatCode="0.000"/>
  </numFmts>
  <fonts count="27">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1">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3"/>
  <sheetViews>
    <sheetView tabSelected="1" view="pageBreakPreview" topLeftCell="A16" zoomScaleSheetLayoutView="100" workbookViewId="0">
      <selection activeCell="C30" sqref="C30"/>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1"/>
      <c r="B1" s="51"/>
      <c r="C1" s="49" t="s">
        <v>109</v>
      </c>
      <c r="D1" s="51"/>
      <c r="E1" s="51"/>
      <c r="F1" s="51"/>
    </row>
    <row r="2" spans="1:16" ht="44.25" customHeight="1">
      <c r="A2" s="30" t="s">
        <v>7</v>
      </c>
      <c r="B2" s="34"/>
      <c r="C2" s="125" t="s">
        <v>113</v>
      </c>
      <c r="D2" s="126"/>
      <c r="E2" s="127"/>
      <c r="F2" s="47"/>
      <c r="G2" s="47"/>
      <c r="H2" s="47"/>
      <c r="I2" s="47"/>
      <c r="J2" s="47"/>
      <c r="K2" s="47"/>
      <c r="L2" s="47"/>
      <c r="M2" s="47"/>
      <c r="N2" s="47"/>
      <c r="O2" s="47"/>
      <c r="P2" s="47"/>
    </row>
    <row r="3" spans="1:16" ht="19.5" customHeight="1">
      <c r="A3" s="48" t="s">
        <v>8</v>
      </c>
      <c r="B3" s="48"/>
      <c r="C3" s="48"/>
      <c r="D3" s="48"/>
      <c r="E3" s="48"/>
      <c r="F3" s="48"/>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62</v>
      </c>
      <c r="C6" s="43" t="s">
        <v>97</v>
      </c>
      <c r="D6" s="44">
        <v>5445</v>
      </c>
      <c r="E6" s="10" t="s">
        <v>27</v>
      </c>
      <c r="F6" s="11">
        <f t="shared" ref="F6:F11" si="0">(B6*D6%)</f>
        <v>3375.9</v>
      </c>
      <c r="G6" s="33"/>
      <c r="H6" s="33"/>
      <c r="I6" s="33"/>
      <c r="J6" s="33"/>
      <c r="K6" s="33"/>
      <c r="L6" s="33"/>
      <c r="M6" s="33"/>
      <c r="N6" s="33"/>
      <c r="O6" s="33"/>
      <c r="P6" s="33"/>
    </row>
    <row r="7" spans="1:16" s="12" customFormat="1" ht="21" customHeight="1">
      <c r="A7" s="16">
        <v>2</v>
      </c>
      <c r="B7" s="15">
        <v>324</v>
      </c>
      <c r="C7" s="46" t="s">
        <v>98</v>
      </c>
      <c r="D7" s="45">
        <v>121</v>
      </c>
      <c r="E7" s="16" t="s">
        <v>28</v>
      </c>
      <c r="F7" s="17">
        <f t="shared" si="0"/>
        <v>392.03999999999996</v>
      </c>
      <c r="G7" s="35"/>
      <c r="H7" s="35"/>
      <c r="I7" s="35"/>
      <c r="J7" s="35"/>
      <c r="K7" s="35"/>
      <c r="L7" s="35"/>
      <c r="M7" s="35"/>
      <c r="N7" s="35"/>
      <c r="O7" s="35"/>
    </row>
    <row r="8" spans="1:16" s="12" customFormat="1" ht="19.5" customHeight="1">
      <c r="A8" s="16">
        <v>3</v>
      </c>
      <c r="B8" s="15">
        <v>7</v>
      </c>
      <c r="C8" s="46" t="s">
        <v>99</v>
      </c>
      <c r="D8" s="45">
        <v>3327.5</v>
      </c>
      <c r="E8" s="16" t="s">
        <v>27</v>
      </c>
      <c r="F8" s="17">
        <f t="shared" si="0"/>
        <v>232.92499999999998</v>
      </c>
      <c r="G8" s="35"/>
      <c r="H8" s="35"/>
      <c r="I8" s="35"/>
      <c r="J8" s="35"/>
      <c r="K8" s="35"/>
      <c r="L8" s="35"/>
      <c r="M8" s="35"/>
      <c r="N8" s="35"/>
      <c r="O8" s="35"/>
      <c r="P8" s="35"/>
    </row>
    <row r="9" spans="1:16" s="12" customFormat="1" ht="19.5" customHeight="1">
      <c r="A9" s="16">
        <v>4</v>
      </c>
      <c r="B9" s="15">
        <v>473</v>
      </c>
      <c r="C9" s="46" t="s">
        <v>114</v>
      </c>
      <c r="D9" s="45">
        <v>907.5</v>
      </c>
      <c r="E9" s="16" t="s">
        <v>27</v>
      </c>
      <c r="F9" s="17">
        <f t="shared" si="0"/>
        <v>4292.4749999999995</v>
      </c>
      <c r="G9" s="35"/>
      <c r="H9" s="35"/>
      <c r="I9" s="35"/>
      <c r="J9" s="35"/>
      <c r="K9" s="35"/>
      <c r="L9" s="35"/>
      <c r="M9" s="35"/>
      <c r="N9" s="35"/>
      <c r="O9" s="35"/>
      <c r="P9" s="35"/>
    </row>
    <row r="10" spans="1:16" s="12" customFormat="1" ht="19.5" customHeight="1">
      <c r="A10" s="18">
        <v>5</v>
      </c>
      <c r="B10" s="15">
        <v>32</v>
      </c>
      <c r="C10" s="4" t="s">
        <v>35</v>
      </c>
      <c r="D10" s="15">
        <v>8694.9500000000007</v>
      </c>
      <c r="E10" s="16" t="s">
        <v>27</v>
      </c>
      <c r="F10" s="17">
        <f t="shared" si="0"/>
        <v>2782.384</v>
      </c>
    </row>
    <row r="11" spans="1:16" s="12" customFormat="1" ht="20.25" customHeight="1">
      <c r="A11" s="13">
        <v>6</v>
      </c>
      <c r="B11" s="14">
        <v>72</v>
      </c>
      <c r="C11" s="112" t="s">
        <v>100</v>
      </c>
      <c r="D11" s="15">
        <v>25321</v>
      </c>
      <c r="E11" s="16" t="s">
        <v>27</v>
      </c>
      <c r="F11" s="17">
        <f t="shared" si="0"/>
        <v>18231.12</v>
      </c>
      <c r="G11" s="36"/>
      <c r="H11" s="36"/>
      <c r="I11" s="36"/>
      <c r="J11" s="36"/>
      <c r="K11" s="36"/>
      <c r="L11" s="36"/>
      <c r="M11" s="36"/>
      <c r="N11" s="36"/>
      <c r="O11" s="36"/>
      <c r="P11" s="36"/>
    </row>
    <row r="12" spans="1:16" s="12" customFormat="1" ht="44.25" customHeight="1">
      <c r="A12" s="18">
        <v>7</v>
      </c>
      <c r="B12" s="15">
        <v>148</v>
      </c>
      <c r="C12" s="4" t="s">
        <v>103</v>
      </c>
      <c r="D12" s="15">
        <v>337</v>
      </c>
      <c r="E12" s="16" t="s">
        <v>34</v>
      </c>
      <c r="F12" s="17">
        <f>(B12*D12)</f>
        <v>49876</v>
      </c>
    </row>
    <row r="13" spans="1:16" s="12" customFormat="1" ht="30.75" customHeight="1">
      <c r="A13" s="18">
        <v>8</v>
      </c>
      <c r="B13" s="19">
        <v>7</v>
      </c>
      <c r="C13" s="4" t="s">
        <v>0</v>
      </c>
      <c r="D13" s="15">
        <v>5001.7</v>
      </c>
      <c r="E13" s="16" t="s">
        <v>33</v>
      </c>
      <c r="F13" s="17">
        <f>(B13*D13)</f>
        <v>35011.9</v>
      </c>
    </row>
    <row r="14" spans="1:16" s="12" customFormat="1" ht="30.75" customHeight="1">
      <c r="A14" s="13">
        <v>9</v>
      </c>
      <c r="B14" s="14">
        <v>447</v>
      </c>
      <c r="C14" s="113" t="s">
        <v>101</v>
      </c>
      <c r="D14" s="15">
        <v>26288.46</v>
      </c>
      <c r="E14" s="16" t="s">
        <v>27</v>
      </c>
      <c r="F14" s="17">
        <f>(B14*D14%)</f>
        <v>117509.41619999999</v>
      </c>
      <c r="G14" s="37"/>
      <c r="H14" s="37"/>
      <c r="I14" s="37"/>
      <c r="J14" s="37"/>
      <c r="K14" s="37"/>
      <c r="L14" s="37"/>
      <c r="M14" s="37"/>
      <c r="N14" s="37"/>
      <c r="O14" s="37"/>
      <c r="P14" s="36"/>
    </row>
    <row r="15" spans="1:16" s="12" customFormat="1" ht="41.25" customHeight="1">
      <c r="A15" s="18">
        <v>10</v>
      </c>
      <c r="B15" s="15"/>
      <c r="C15" s="4" t="s">
        <v>36</v>
      </c>
      <c r="D15" s="16"/>
      <c r="E15" s="16"/>
      <c r="F15" s="16"/>
    </row>
    <row r="16" spans="1:16" s="12" customFormat="1" ht="16.5" customHeight="1">
      <c r="A16" s="18" t="s">
        <v>5</v>
      </c>
      <c r="B16" s="15">
        <v>33</v>
      </c>
      <c r="C16" s="4" t="s">
        <v>25</v>
      </c>
      <c r="D16" s="15">
        <v>228.9</v>
      </c>
      <c r="E16" s="16" t="s">
        <v>30</v>
      </c>
      <c r="F16" s="17">
        <f>(B16*D16)</f>
        <v>7553.7</v>
      </c>
    </row>
    <row r="17" spans="1:16" s="12" customFormat="1" ht="18" customHeight="1">
      <c r="A17" s="18">
        <v>11</v>
      </c>
      <c r="B17" s="15">
        <v>701</v>
      </c>
      <c r="C17" s="4" t="s">
        <v>1</v>
      </c>
      <c r="D17" s="15">
        <v>2206.6</v>
      </c>
      <c r="E17" s="16" t="s">
        <v>28</v>
      </c>
      <c r="F17" s="17">
        <f>(B17*D17%)</f>
        <v>15468.266</v>
      </c>
    </row>
    <row r="18" spans="1:16" s="12" customFormat="1" ht="17.25" customHeight="1">
      <c r="A18" s="18">
        <v>12</v>
      </c>
      <c r="B18" s="15">
        <v>701</v>
      </c>
      <c r="C18" s="4" t="s">
        <v>2</v>
      </c>
      <c r="D18" s="15">
        <v>2197.52</v>
      </c>
      <c r="E18" s="16" t="s">
        <v>28</v>
      </c>
      <c r="F18" s="17">
        <f>(B18*D18%)</f>
        <v>15404.6152</v>
      </c>
    </row>
    <row r="19" spans="1:16" s="12" customFormat="1" ht="30.75" customHeight="1">
      <c r="A19" s="18">
        <v>13</v>
      </c>
      <c r="B19" s="15">
        <v>77</v>
      </c>
      <c r="C19" s="50" t="s">
        <v>102</v>
      </c>
      <c r="D19" s="15">
        <v>2306.1</v>
      </c>
      <c r="E19" s="16" t="s">
        <v>28</v>
      </c>
      <c r="F19" s="17">
        <f>(B19*D19%)</f>
        <v>1775.6969999999999</v>
      </c>
      <c r="G19" s="38"/>
      <c r="H19" s="38"/>
      <c r="I19" s="38"/>
      <c r="J19" s="38"/>
      <c r="K19" s="38"/>
      <c r="L19" s="38"/>
      <c r="M19" s="38"/>
      <c r="N19" s="38"/>
      <c r="O19" s="38"/>
      <c r="P19" s="38"/>
    </row>
    <row r="20" spans="1:16" s="12" customFormat="1" ht="28.5" customHeight="1">
      <c r="A20" s="18">
        <v>14</v>
      </c>
      <c r="B20" s="15">
        <v>31</v>
      </c>
      <c r="C20" s="4" t="s">
        <v>32</v>
      </c>
      <c r="D20" s="15">
        <v>902.93</v>
      </c>
      <c r="E20" s="16" t="s">
        <v>31</v>
      </c>
      <c r="F20" s="17">
        <f t="shared" ref="F20" si="1">(B20*D20)</f>
        <v>27990.829999999998</v>
      </c>
    </row>
    <row r="21" spans="1:16" s="12" customFormat="1" ht="27.95" customHeight="1">
      <c r="A21" s="18">
        <v>15</v>
      </c>
      <c r="B21" s="15"/>
      <c r="C21" s="4" t="s">
        <v>95</v>
      </c>
      <c r="D21" s="15"/>
      <c r="E21" s="16"/>
      <c r="F21" s="18"/>
    </row>
    <row r="22" spans="1:16" s="12" customFormat="1" ht="14.25" customHeight="1">
      <c r="A22" s="18" t="s">
        <v>5</v>
      </c>
      <c r="B22" s="15">
        <v>154</v>
      </c>
      <c r="C22" s="4" t="s">
        <v>6</v>
      </c>
      <c r="D22" s="15">
        <v>3275.5</v>
      </c>
      <c r="E22" s="16" t="s">
        <v>28</v>
      </c>
      <c r="F22" s="18">
        <f>(B22*D22/100)</f>
        <v>5044.2700000000004</v>
      </c>
    </row>
    <row r="23" spans="1:16" s="12" customFormat="1" ht="32.25" customHeight="1">
      <c r="A23" s="18">
        <v>16</v>
      </c>
      <c r="B23" s="15">
        <v>40</v>
      </c>
      <c r="C23" s="4" t="s">
        <v>96</v>
      </c>
      <c r="D23" s="15">
        <v>27747.06</v>
      </c>
      <c r="F23" s="18">
        <f>(B23*D23%)</f>
        <v>11098.824000000001</v>
      </c>
    </row>
    <row r="24" spans="1:16" s="12" customFormat="1" ht="31.5" customHeight="1">
      <c r="A24" s="18">
        <v>17</v>
      </c>
      <c r="B24" s="15">
        <v>90</v>
      </c>
      <c r="C24" s="4" t="s">
        <v>26</v>
      </c>
      <c r="D24" s="15">
        <v>28299.3</v>
      </c>
      <c r="E24" s="16" t="s">
        <v>28</v>
      </c>
      <c r="F24" s="18">
        <f>(B24*D24%)</f>
        <v>25469.37</v>
      </c>
    </row>
    <row r="25" spans="1:16" ht="21" customHeight="1">
      <c r="A25" s="39" t="s">
        <v>111</v>
      </c>
      <c r="B25" s="122">
        <v>502</v>
      </c>
      <c r="C25" s="50" t="s">
        <v>104</v>
      </c>
      <c r="D25" s="15">
        <v>1030.98</v>
      </c>
      <c r="E25" s="16" t="s">
        <v>28</v>
      </c>
      <c r="F25" s="18">
        <f>(B25*D25%)</f>
        <v>5175.5196000000005</v>
      </c>
      <c r="G25" s="38"/>
      <c r="H25" s="38"/>
      <c r="I25" s="38"/>
      <c r="J25" s="38"/>
      <c r="K25" s="38"/>
      <c r="L25" s="38"/>
      <c r="M25" s="38"/>
      <c r="N25" s="38"/>
      <c r="O25" s="38"/>
      <c r="P25" s="38"/>
    </row>
    <row r="26" spans="1:16" ht="21" customHeight="1">
      <c r="A26" s="39" t="s">
        <v>115</v>
      </c>
      <c r="B26" s="122">
        <v>40</v>
      </c>
      <c r="C26" s="40" t="s">
        <v>105</v>
      </c>
      <c r="D26" s="15">
        <v>829.95</v>
      </c>
      <c r="E26" s="16" t="s">
        <v>28</v>
      </c>
      <c r="F26" s="18">
        <f>(B26*D26%)</f>
        <v>331.98</v>
      </c>
      <c r="G26" s="42"/>
      <c r="H26" s="41"/>
      <c r="I26" s="42"/>
      <c r="J26" s="41"/>
      <c r="K26" s="42"/>
      <c r="L26" s="41"/>
      <c r="M26" s="41"/>
      <c r="N26" s="41"/>
      <c r="O26" s="41"/>
      <c r="P26" s="41"/>
    </row>
    <row r="27" spans="1:16" s="12" customFormat="1" ht="21" customHeight="1">
      <c r="A27" s="18">
        <v>20</v>
      </c>
      <c r="B27" s="15">
        <v>253</v>
      </c>
      <c r="C27" s="4" t="s">
        <v>3</v>
      </c>
      <c r="D27" s="15">
        <v>1079.6500000000001</v>
      </c>
      <c r="E27" s="16" t="s">
        <v>28</v>
      </c>
      <c r="F27" s="18">
        <f>(B27*D27%)</f>
        <v>2731.5145000000002</v>
      </c>
    </row>
    <row r="28" spans="1:16" s="12" customFormat="1" ht="27.95" customHeight="1">
      <c r="A28" s="18">
        <v>21</v>
      </c>
      <c r="B28" s="15">
        <v>70</v>
      </c>
      <c r="C28" s="4" t="s">
        <v>4</v>
      </c>
      <c r="D28" s="15">
        <v>1662.21</v>
      </c>
      <c r="E28" s="16" t="s">
        <v>28</v>
      </c>
      <c r="F28" s="18">
        <f t="shared" ref="F28" si="2">(B28*D28%)</f>
        <v>1163.547</v>
      </c>
    </row>
    <row r="29" spans="1:16" s="26" customFormat="1" ht="18.75" customHeight="1">
      <c r="A29" s="20"/>
      <c r="B29" s="21"/>
      <c r="C29" s="22"/>
      <c r="D29" s="128" t="s">
        <v>110</v>
      </c>
      <c r="E29" s="128"/>
      <c r="F29" s="121">
        <f>SUM(F6:F28)</f>
        <v>350912.29350000003</v>
      </c>
      <c r="G29" s="25"/>
      <c r="I29" s="12"/>
    </row>
    <row r="30" spans="1:16" s="26" customFormat="1" ht="18.75" customHeight="1">
      <c r="A30" s="20"/>
      <c r="B30" s="21"/>
      <c r="C30" s="22"/>
      <c r="D30" s="123"/>
      <c r="E30" s="123"/>
      <c r="F30" s="124"/>
      <c r="G30" s="25"/>
      <c r="I30" s="12"/>
    </row>
    <row r="31" spans="1:16" s="26" customFormat="1" ht="18.75" customHeight="1">
      <c r="A31" s="20"/>
      <c r="B31" s="21"/>
      <c r="C31" s="22"/>
      <c r="D31" s="123"/>
      <c r="E31" s="123"/>
      <c r="F31" s="124"/>
      <c r="G31" s="25"/>
      <c r="I31" s="12"/>
    </row>
    <row r="32" spans="1:16" s="26" customFormat="1" ht="18.75" customHeight="1">
      <c r="A32" s="20"/>
      <c r="B32" s="21"/>
      <c r="C32" s="22"/>
      <c r="D32" s="123"/>
      <c r="E32" s="123"/>
      <c r="F32" s="124"/>
      <c r="G32" s="25"/>
      <c r="I32" s="12"/>
    </row>
    <row r="33" spans="1:16" s="26" customFormat="1" ht="18.75" customHeight="1">
      <c r="A33" s="20"/>
      <c r="B33" s="21"/>
      <c r="C33" s="22"/>
      <c r="D33" s="123"/>
      <c r="E33" s="123"/>
      <c r="F33" s="124"/>
      <c r="G33" s="25"/>
      <c r="I33" s="12"/>
    </row>
    <row r="34" spans="1:16" s="26" customFormat="1" ht="18.75" customHeight="1">
      <c r="A34" s="20"/>
      <c r="B34" s="21"/>
      <c r="C34" s="22"/>
      <c r="D34" s="123"/>
      <c r="E34" s="123"/>
      <c r="F34" s="124"/>
      <c r="G34" s="25"/>
      <c r="I34" s="12"/>
    </row>
    <row r="35" spans="1:16" s="12" customFormat="1" ht="27.95" customHeight="1">
      <c r="A35" s="20"/>
      <c r="B35" s="21"/>
      <c r="C35" s="49" t="s">
        <v>108</v>
      </c>
      <c r="D35" s="23"/>
      <c r="E35" s="24"/>
      <c r="F35" s="27"/>
    </row>
    <row r="36" spans="1:16" ht="49.5" customHeight="1">
      <c r="A36" s="30" t="s">
        <v>7</v>
      </c>
      <c r="B36" s="34"/>
      <c r="C36" s="125" t="str">
        <f>C2</f>
        <v>RESTORATION / PROVISION OF  WASH ROOM &amp; BOUNDARY WALL FACILITY IN SELECTED SCHOOL OF TALUKA THANO BULA KHAN ( Kohistani Area ) DISTRICT JAMSHORO @ GGPS Thano Bula Khan  .  ( Semic No. 422030038 )</v>
      </c>
      <c r="D36" s="126"/>
      <c r="E36" s="127"/>
      <c r="F36" s="47"/>
      <c r="G36" s="47"/>
      <c r="H36" s="47"/>
      <c r="I36" s="47"/>
      <c r="J36" s="47"/>
      <c r="K36" s="47"/>
      <c r="L36" s="47"/>
      <c r="M36" s="47"/>
      <c r="N36" s="47"/>
      <c r="O36" s="47"/>
      <c r="P36" s="47"/>
    </row>
    <row r="37" spans="1:16" ht="19.5" customHeight="1">
      <c r="A37" s="48" t="s">
        <v>8</v>
      </c>
      <c r="B37" s="48"/>
      <c r="C37" s="48"/>
      <c r="D37" s="48"/>
      <c r="E37" s="48"/>
      <c r="F37" s="48"/>
    </row>
    <row r="38" spans="1:16" ht="28.5" customHeight="1">
      <c r="A38" s="31" t="s">
        <v>9</v>
      </c>
      <c r="B38" s="31" t="s">
        <v>10</v>
      </c>
      <c r="C38" s="32" t="s">
        <v>11</v>
      </c>
      <c r="D38" s="32" t="s">
        <v>12</v>
      </c>
      <c r="E38" s="32" t="s">
        <v>13</v>
      </c>
      <c r="F38" s="32" t="s">
        <v>14</v>
      </c>
    </row>
    <row r="39" spans="1:16" s="12" customFormat="1" ht="23.25" customHeight="1">
      <c r="A39" s="16">
        <v>1</v>
      </c>
      <c r="B39" s="15">
        <v>1040</v>
      </c>
      <c r="C39" s="46" t="s">
        <v>98</v>
      </c>
      <c r="D39" s="45">
        <v>121</v>
      </c>
      <c r="E39" s="16" t="s">
        <v>28</v>
      </c>
      <c r="F39" s="17">
        <f t="shared" ref="F39:F44" si="3">(B39*D39%)</f>
        <v>1258.3999999999999</v>
      </c>
    </row>
    <row r="40" spans="1:16" s="12" customFormat="1" ht="21.75" customHeight="1">
      <c r="A40" s="16">
        <v>2</v>
      </c>
      <c r="B40" s="15">
        <v>26</v>
      </c>
      <c r="C40" s="46" t="s">
        <v>99</v>
      </c>
      <c r="D40" s="45">
        <v>3327.5</v>
      </c>
      <c r="E40" s="16" t="s">
        <v>27</v>
      </c>
      <c r="F40" s="17">
        <f t="shared" si="3"/>
        <v>865.15</v>
      </c>
    </row>
    <row r="41" spans="1:16" s="12" customFormat="1" ht="33.75" customHeight="1">
      <c r="A41" s="13">
        <v>3</v>
      </c>
      <c r="B41" s="14">
        <v>975</v>
      </c>
      <c r="C41" s="113" t="s">
        <v>101</v>
      </c>
      <c r="D41" s="15">
        <v>26288.46</v>
      </c>
      <c r="E41" s="16" t="s">
        <v>27</v>
      </c>
      <c r="F41" s="17">
        <f t="shared" si="3"/>
        <v>256312.48499999999</v>
      </c>
    </row>
    <row r="42" spans="1:16" s="12" customFormat="1" ht="18" customHeight="1">
      <c r="A42" s="18">
        <v>4</v>
      </c>
      <c r="B42" s="15">
        <v>1560</v>
      </c>
      <c r="C42" s="4" t="s">
        <v>1</v>
      </c>
      <c r="D42" s="15">
        <v>2206.6</v>
      </c>
      <c r="E42" s="16" t="s">
        <v>28</v>
      </c>
      <c r="F42" s="17">
        <f t="shared" si="3"/>
        <v>34422.959999999999</v>
      </c>
    </row>
    <row r="43" spans="1:16" s="12" customFormat="1" ht="22.5" customHeight="1">
      <c r="A43" s="18">
        <v>5</v>
      </c>
      <c r="B43" s="15">
        <v>1560</v>
      </c>
      <c r="C43" s="4" t="s">
        <v>2</v>
      </c>
      <c r="D43" s="15">
        <v>2197.52</v>
      </c>
      <c r="E43" s="16" t="s">
        <v>28</v>
      </c>
      <c r="F43" s="17">
        <f t="shared" si="3"/>
        <v>34281.311999999998</v>
      </c>
    </row>
    <row r="44" spans="1:16" s="12" customFormat="1" ht="21.75" customHeight="1">
      <c r="A44" s="39" t="s">
        <v>112</v>
      </c>
      <c r="B44" s="122">
        <v>2273</v>
      </c>
      <c r="C44" s="50" t="s">
        <v>104</v>
      </c>
      <c r="D44" s="15">
        <v>1030.98</v>
      </c>
      <c r="E44" s="16" t="s">
        <v>28</v>
      </c>
      <c r="F44" s="18">
        <f t="shared" si="3"/>
        <v>23434.175400000004</v>
      </c>
    </row>
    <row r="45" spans="1:16" s="12" customFormat="1" ht="34.5" customHeight="1">
      <c r="A45" s="18">
        <v>7</v>
      </c>
      <c r="B45" s="15"/>
      <c r="C45" s="4" t="s">
        <v>95</v>
      </c>
      <c r="D45" s="15"/>
      <c r="E45" s="16"/>
      <c r="F45" s="18"/>
    </row>
    <row r="46" spans="1:16" s="12" customFormat="1" ht="18.75" customHeight="1">
      <c r="A46" s="18" t="s">
        <v>5</v>
      </c>
      <c r="B46" s="15">
        <v>156</v>
      </c>
      <c r="C46" s="4" t="s">
        <v>6</v>
      </c>
      <c r="D46" s="15">
        <v>3275.5</v>
      </c>
      <c r="E46" s="16" t="s">
        <v>28</v>
      </c>
      <c r="F46" s="18">
        <f>(B46*D46/100)</f>
        <v>5109.78</v>
      </c>
    </row>
    <row r="47" spans="1:16" s="12" customFormat="1" ht="27.95" customHeight="1">
      <c r="A47" s="18">
        <v>8</v>
      </c>
      <c r="B47" s="15">
        <v>1040</v>
      </c>
      <c r="C47" s="4" t="s">
        <v>3</v>
      </c>
      <c r="D47" s="15">
        <v>1079.6500000000001</v>
      </c>
      <c r="E47" s="16" t="s">
        <v>28</v>
      </c>
      <c r="F47" s="18">
        <f>(B47*D47%)</f>
        <v>11228.360000000002</v>
      </c>
    </row>
    <row r="48" spans="1:16" s="12" customFormat="1" ht="38.25" customHeight="1">
      <c r="A48" s="114">
        <v>9</v>
      </c>
      <c r="B48" s="115">
        <v>96</v>
      </c>
      <c r="C48" s="35" t="s">
        <v>107</v>
      </c>
      <c r="D48" s="115">
        <v>1270.83</v>
      </c>
      <c r="E48" s="116" t="s">
        <v>28</v>
      </c>
      <c r="F48" s="114">
        <f>(B48*D48%)</f>
        <v>1219.9967999999999</v>
      </c>
    </row>
    <row r="49" spans="1:6" s="12" customFormat="1" ht="24.75" customHeight="1">
      <c r="A49" s="117"/>
      <c r="B49" s="118"/>
      <c r="C49" s="4"/>
      <c r="D49" s="15"/>
      <c r="E49" s="119" t="s">
        <v>37</v>
      </c>
      <c r="F49" s="120">
        <f>SUM(F35:F48)</f>
        <v>368132.61920000002</v>
      </c>
    </row>
    <row r="50" spans="1:6" s="12" customFormat="1" ht="11.25" customHeight="1">
      <c r="A50" s="28"/>
      <c r="B50" s="28"/>
      <c r="D50" s="29"/>
      <c r="E50" s="29"/>
      <c r="F50" s="29"/>
    </row>
    <row r="51" spans="1:6" s="12" customFormat="1" ht="27.95" customHeight="1">
      <c r="A51" s="28"/>
      <c r="B51" s="28"/>
    </row>
    <row r="52" spans="1:6" s="12" customFormat="1" ht="27.95" customHeight="1">
      <c r="A52" s="28"/>
      <c r="B52" s="28"/>
    </row>
    <row r="53" spans="1:6" s="12" customFormat="1" ht="27.95" customHeight="1">
      <c r="A53" s="28"/>
      <c r="B53" s="28"/>
    </row>
    <row r="54" spans="1:6" s="12" customFormat="1" ht="27.95" customHeight="1">
      <c r="A54" s="28"/>
      <c r="B54" s="28"/>
    </row>
    <row r="55" spans="1:6" s="12" customFormat="1" ht="27.95" customHeight="1">
      <c r="A55" s="28"/>
      <c r="B55" s="28"/>
    </row>
    <row r="56" spans="1:6" s="12" customFormat="1" ht="27.95" customHeight="1">
      <c r="A56" s="28"/>
      <c r="B56" s="28"/>
    </row>
    <row r="57" spans="1:6" s="12" customFormat="1" ht="27.95" customHeight="1">
      <c r="A57" s="28"/>
      <c r="B57" s="28"/>
    </row>
    <row r="58" spans="1:6" s="12" customFormat="1" ht="27.95" customHeight="1">
      <c r="A58" s="28"/>
      <c r="B58" s="28"/>
    </row>
    <row r="59" spans="1:6" s="12" customFormat="1" ht="27.95" customHeight="1">
      <c r="A59" s="28"/>
      <c r="B59" s="28"/>
    </row>
    <row r="60" spans="1:6" s="12" customFormat="1" ht="27.95" customHeight="1">
      <c r="A60" s="28"/>
      <c r="B60" s="28"/>
    </row>
    <row r="61" spans="1:6" s="12" customFormat="1" ht="27.95" customHeight="1">
      <c r="A61" s="28"/>
      <c r="B61" s="28"/>
    </row>
    <row r="62" spans="1:6" s="12" customFormat="1" ht="27.95" customHeight="1">
      <c r="A62" s="28"/>
      <c r="B62" s="28"/>
    </row>
    <row r="63" spans="1:6" s="12" customFormat="1" ht="27.95" customHeight="1">
      <c r="A63" s="28"/>
      <c r="B63" s="28"/>
    </row>
    <row r="64" spans="1:6"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s="12" customFormat="1" ht="27.95" customHeight="1">
      <c r="A149" s="28"/>
      <c r="B149" s="28"/>
    </row>
    <row r="150" spans="1:9" s="12" customFormat="1" ht="27.95" customHeight="1">
      <c r="A150" s="28"/>
      <c r="B150" s="28"/>
    </row>
    <row r="151" spans="1:9" s="12" customFormat="1" ht="27.95" customHeight="1">
      <c r="A151" s="28"/>
      <c r="B151" s="28"/>
    </row>
    <row r="152" spans="1:9" ht="27.95" customHeight="1">
      <c r="I152" s="12"/>
    </row>
    <row r="153" spans="1:9" ht="27.95" customHeight="1">
      <c r="I153" s="12"/>
    </row>
  </sheetData>
  <autoFilter ref="A5:F29">
    <sortState ref="A6:F259">
      <sortCondition ref="A5:A259"/>
    </sortState>
  </autoFilter>
  <mergeCells count="3">
    <mergeCell ref="C2:E2"/>
    <mergeCell ref="C36:E36"/>
    <mergeCell ref="D29:E29"/>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6" customWidth="1"/>
    <col min="2" max="2" width="9.5703125" style="106" customWidth="1"/>
    <col min="3" max="3" width="58.7109375" style="52" customWidth="1"/>
    <col min="4" max="4" width="9.85546875" style="52" customWidth="1"/>
    <col min="5" max="5" width="9" style="52" customWidth="1"/>
    <col min="6" max="6" width="8.7109375" style="110" customWidth="1"/>
    <col min="7" max="16384" width="9.140625" style="52"/>
  </cols>
  <sheetData>
    <row r="1" spans="1:6" ht="23.25" customHeight="1">
      <c r="A1" s="129" t="s">
        <v>38</v>
      </c>
      <c r="B1" s="129"/>
      <c r="C1" s="129"/>
      <c r="D1" s="129"/>
      <c r="E1" s="129"/>
      <c r="F1" s="129"/>
    </row>
    <row r="2" spans="1:6" ht="12" customHeight="1">
      <c r="A2" s="53"/>
      <c r="B2" s="53"/>
      <c r="C2" s="53"/>
      <c r="D2" s="53"/>
      <c r="E2" s="53"/>
      <c r="F2" s="54"/>
    </row>
    <row r="3" spans="1:6" ht="50.25" customHeight="1">
      <c r="A3" s="55" t="s">
        <v>7</v>
      </c>
      <c r="B3" s="53"/>
      <c r="C3" s="125" t="s">
        <v>106</v>
      </c>
      <c r="D3" s="126"/>
      <c r="E3" s="127"/>
      <c r="F3" s="111"/>
    </row>
    <row r="4" spans="1:6" ht="15" customHeight="1">
      <c r="A4" s="56"/>
      <c r="B4" s="53"/>
      <c r="C4" s="57"/>
      <c r="D4" s="57"/>
      <c r="E4" s="57"/>
      <c r="F4" s="58"/>
    </row>
    <row r="5" spans="1:6" ht="19.5" customHeight="1">
      <c r="A5" s="130" t="s">
        <v>8</v>
      </c>
      <c r="B5" s="130"/>
      <c r="C5" s="130"/>
      <c r="D5" s="130"/>
      <c r="E5" s="130"/>
      <c r="F5" s="130"/>
    </row>
    <row r="6" spans="1:6" ht="38.25" customHeight="1">
      <c r="A6" s="59" t="s">
        <v>9</v>
      </c>
      <c r="B6" s="59" t="s">
        <v>10</v>
      </c>
      <c r="C6" s="60" t="s">
        <v>11</v>
      </c>
      <c r="D6" s="60" t="s">
        <v>12</v>
      </c>
      <c r="E6" s="60" t="s">
        <v>13</v>
      </c>
      <c r="F6" s="61" t="s">
        <v>14</v>
      </c>
    </row>
    <row r="7" spans="1:6">
      <c r="A7" s="62"/>
      <c r="B7" s="62"/>
      <c r="C7" s="63"/>
      <c r="D7" s="63"/>
      <c r="E7" s="63"/>
      <c r="F7" s="64"/>
    </row>
    <row r="8" spans="1:6" ht="67.5" customHeight="1">
      <c r="A8" s="65">
        <v>1</v>
      </c>
      <c r="B8" s="66">
        <v>1</v>
      </c>
      <c r="C8" s="67" t="s">
        <v>39</v>
      </c>
      <c r="D8" s="68">
        <v>4802.8999999999996</v>
      </c>
      <c r="E8" s="69" t="s">
        <v>29</v>
      </c>
      <c r="F8" s="70">
        <f>(B8*D8)</f>
        <v>4802.8999999999996</v>
      </c>
    </row>
    <row r="9" spans="1:6" ht="87.75" customHeight="1">
      <c r="A9" s="71">
        <v>2</v>
      </c>
      <c r="B9" s="72">
        <v>1</v>
      </c>
      <c r="C9" s="73" t="s">
        <v>40</v>
      </c>
      <c r="D9" s="74">
        <v>4253.7</v>
      </c>
      <c r="E9" s="75" t="s">
        <v>29</v>
      </c>
      <c r="F9" s="76">
        <f t="shared" ref="F9:F18" si="0">(B9*D9)</f>
        <v>4253.7</v>
      </c>
    </row>
    <row r="10" spans="1:6" ht="48.75" customHeight="1">
      <c r="A10" s="71">
        <v>3</v>
      </c>
      <c r="B10" s="72">
        <v>1</v>
      </c>
      <c r="C10" s="73" t="s">
        <v>41</v>
      </c>
      <c r="D10" s="74">
        <v>2533.4699999999998</v>
      </c>
      <c r="E10" s="75" t="s">
        <v>29</v>
      </c>
      <c r="F10" s="76">
        <f t="shared" si="0"/>
        <v>2533.4699999999998</v>
      </c>
    </row>
    <row r="11" spans="1:6" ht="78" customHeight="1">
      <c r="A11" s="77">
        <v>4</v>
      </c>
      <c r="B11" s="72">
        <v>1</v>
      </c>
      <c r="C11" s="73" t="s">
        <v>42</v>
      </c>
      <c r="D11" s="74">
        <v>2042.43</v>
      </c>
      <c r="E11" s="75" t="s">
        <v>29</v>
      </c>
      <c r="F11" s="76">
        <f t="shared" si="0"/>
        <v>2042.43</v>
      </c>
    </row>
    <row r="12" spans="1:6" ht="58.5" customHeight="1">
      <c r="A12" s="71">
        <v>5</v>
      </c>
      <c r="B12" s="78">
        <v>1</v>
      </c>
      <c r="C12" s="73" t="s">
        <v>43</v>
      </c>
      <c r="D12" s="74">
        <v>447.15</v>
      </c>
      <c r="E12" s="75" t="s">
        <v>29</v>
      </c>
      <c r="F12" s="76">
        <f t="shared" si="0"/>
        <v>447.15</v>
      </c>
    </row>
    <row r="13" spans="1:6" ht="49.5" customHeight="1">
      <c r="A13" s="71">
        <v>6</v>
      </c>
      <c r="B13" s="72">
        <v>0</v>
      </c>
      <c r="C13" s="73" t="s">
        <v>44</v>
      </c>
      <c r="D13" s="74">
        <v>1161.5999999999999</v>
      </c>
      <c r="E13" s="75" t="s">
        <v>29</v>
      </c>
      <c r="F13" s="76">
        <f t="shared" si="0"/>
        <v>0</v>
      </c>
    </row>
    <row r="14" spans="1:6" ht="49.5" customHeight="1">
      <c r="A14" s="71">
        <v>7</v>
      </c>
      <c r="B14" s="72">
        <v>0</v>
      </c>
      <c r="C14" s="73" t="s">
        <v>45</v>
      </c>
      <c r="D14" s="74">
        <v>169.4</v>
      </c>
      <c r="E14" s="75" t="s">
        <v>29</v>
      </c>
      <c r="F14" s="76">
        <f t="shared" si="0"/>
        <v>0</v>
      </c>
    </row>
    <row r="15" spans="1:6" ht="49.5" customHeight="1">
      <c r="A15" s="79">
        <v>8</v>
      </c>
      <c r="B15" s="80">
        <v>1</v>
      </c>
      <c r="C15" s="81" t="s">
        <v>46</v>
      </c>
      <c r="D15" s="80">
        <v>333.29</v>
      </c>
      <c r="E15" s="82" t="s">
        <v>30</v>
      </c>
      <c r="F15" s="83">
        <f t="shared" si="0"/>
        <v>333.29</v>
      </c>
    </row>
    <row r="16" spans="1:6" ht="65.25" customHeight="1">
      <c r="A16" s="71">
        <v>9</v>
      </c>
      <c r="B16" s="72">
        <v>1</v>
      </c>
      <c r="C16" s="84" t="s">
        <v>47</v>
      </c>
      <c r="D16" s="72">
        <v>702</v>
      </c>
      <c r="E16" s="85" t="s">
        <v>29</v>
      </c>
      <c r="F16" s="76">
        <f t="shared" si="0"/>
        <v>702</v>
      </c>
    </row>
    <row r="17" spans="1:6" ht="59.25" customHeight="1">
      <c r="A17" s="86">
        <v>10</v>
      </c>
      <c r="B17" s="87">
        <v>1</v>
      </c>
      <c r="C17" s="88" t="s">
        <v>48</v>
      </c>
      <c r="D17" s="89">
        <v>270.60000000000002</v>
      </c>
      <c r="E17" s="90" t="s">
        <v>29</v>
      </c>
      <c r="F17" s="91">
        <f t="shared" si="0"/>
        <v>270.60000000000002</v>
      </c>
    </row>
    <row r="18" spans="1:6" ht="49.5" customHeight="1">
      <c r="A18" s="71">
        <v>11</v>
      </c>
      <c r="B18" s="72">
        <v>0</v>
      </c>
      <c r="C18" s="84" t="s">
        <v>49</v>
      </c>
      <c r="D18" s="72">
        <v>389.7</v>
      </c>
      <c r="E18" s="85" t="s">
        <v>29</v>
      </c>
      <c r="F18" s="92">
        <f t="shared" si="0"/>
        <v>0</v>
      </c>
    </row>
    <row r="19" spans="1:6" ht="85.5" customHeight="1">
      <c r="A19" s="71">
        <v>12</v>
      </c>
      <c r="B19" s="72"/>
      <c r="C19" s="73" t="s">
        <v>50</v>
      </c>
      <c r="D19" s="74"/>
      <c r="E19" s="75"/>
      <c r="F19" s="92"/>
    </row>
    <row r="20" spans="1:6" ht="21" customHeight="1">
      <c r="A20" s="71">
        <v>12</v>
      </c>
      <c r="B20" s="72">
        <v>0</v>
      </c>
      <c r="C20" s="73" t="s">
        <v>51</v>
      </c>
      <c r="D20" s="74">
        <v>73.209999999999994</v>
      </c>
      <c r="E20" s="75" t="s">
        <v>30</v>
      </c>
      <c r="F20" s="76">
        <f>(B20*D20)</f>
        <v>0</v>
      </c>
    </row>
    <row r="21" spans="1:6" ht="21" customHeight="1">
      <c r="A21" s="71">
        <v>12</v>
      </c>
      <c r="B21" s="72">
        <v>0</v>
      </c>
      <c r="C21" s="73" t="s">
        <v>52</v>
      </c>
      <c r="D21" s="74">
        <v>95.79</v>
      </c>
      <c r="E21" s="75" t="s">
        <v>30</v>
      </c>
      <c r="F21" s="76">
        <f>(B21*D21)</f>
        <v>0</v>
      </c>
    </row>
    <row r="22" spans="1:6" ht="21" customHeight="1">
      <c r="A22" s="71">
        <v>12</v>
      </c>
      <c r="B22" s="72">
        <v>0</v>
      </c>
      <c r="C22" s="73" t="s">
        <v>53</v>
      </c>
      <c r="D22" s="74">
        <v>128.55000000000001</v>
      </c>
      <c r="E22" s="75" t="s">
        <v>30</v>
      </c>
      <c r="F22" s="76">
        <f>(B22*D22)</f>
        <v>0</v>
      </c>
    </row>
    <row r="23" spans="1:6" ht="21" customHeight="1">
      <c r="A23" s="71">
        <v>12</v>
      </c>
      <c r="B23" s="72">
        <v>0</v>
      </c>
      <c r="C23" s="73" t="s">
        <v>54</v>
      </c>
      <c r="D23" s="74">
        <v>188.97</v>
      </c>
      <c r="E23" s="75" t="s">
        <v>30</v>
      </c>
      <c r="F23" s="76">
        <f>(B23*D23)</f>
        <v>0</v>
      </c>
    </row>
    <row r="24" spans="1:6" ht="38.25">
      <c r="A24" s="71">
        <v>13</v>
      </c>
      <c r="B24" s="72"/>
      <c r="C24" s="84" t="s">
        <v>55</v>
      </c>
      <c r="D24" s="72"/>
      <c r="E24" s="85"/>
      <c r="F24" s="92"/>
    </row>
    <row r="25" spans="1:6" ht="18" customHeight="1">
      <c r="A25" s="71">
        <v>13</v>
      </c>
      <c r="B25" s="72">
        <v>20</v>
      </c>
      <c r="C25" s="84" t="s">
        <v>51</v>
      </c>
      <c r="D25" s="72">
        <v>7.82</v>
      </c>
      <c r="E25" s="85" t="s">
        <v>30</v>
      </c>
      <c r="F25" s="92">
        <f t="shared" ref="F25:F33" si="1">(B25*D25)</f>
        <v>156.4</v>
      </c>
    </row>
    <row r="26" spans="1:6" ht="18" customHeight="1">
      <c r="A26" s="79">
        <v>13</v>
      </c>
      <c r="B26" s="80">
        <v>10</v>
      </c>
      <c r="C26" s="81" t="s">
        <v>52</v>
      </c>
      <c r="D26" s="80">
        <v>8.4499999999999993</v>
      </c>
      <c r="E26" s="82" t="s">
        <v>30</v>
      </c>
      <c r="F26" s="93">
        <f t="shared" si="1"/>
        <v>84.5</v>
      </c>
    </row>
    <row r="27" spans="1:6" ht="18" customHeight="1">
      <c r="A27" s="71">
        <v>13</v>
      </c>
      <c r="B27" s="72">
        <v>0</v>
      </c>
      <c r="C27" s="84" t="s">
        <v>53</v>
      </c>
      <c r="D27" s="72">
        <v>9.9600000000000009</v>
      </c>
      <c r="E27" s="85" t="s">
        <v>30</v>
      </c>
      <c r="F27" s="92">
        <f t="shared" si="1"/>
        <v>0</v>
      </c>
    </row>
    <row r="28" spans="1:6" ht="18" customHeight="1">
      <c r="A28" s="71">
        <v>14</v>
      </c>
      <c r="B28" s="72">
        <v>2</v>
      </c>
      <c r="C28" s="73" t="s">
        <v>56</v>
      </c>
      <c r="D28" s="74">
        <v>200.42</v>
      </c>
      <c r="E28" s="75" t="s">
        <v>29</v>
      </c>
      <c r="F28" s="92">
        <f t="shared" si="1"/>
        <v>400.84</v>
      </c>
    </row>
    <row r="29" spans="1:6" ht="18" customHeight="1">
      <c r="A29" s="71">
        <v>14</v>
      </c>
      <c r="B29" s="72">
        <v>1</v>
      </c>
      <c r="C29" s="73" t="s">
        <v>57</v>
      </c>
      <c r="D29" s="74">
        <v>271.92</v>
      </c>
      <c r="E29" s="75" t="s">
        <v>29</v>
      </c>
      <c r="F29" s="76">
        <f t="shared" si="1"/>
        <v>271.92</v>
      </c>
    </row>
    <row r="30" spans="1:6" ht="25.5">
      <c r="A30" s="71">
        <v>15</v>
      </c>
      <c r="B30" s="72">
        <v>2</v>
      </c>
      <c r="C30" s="73" t="s">
        <v>58</v>
      </c>
      <c r="D30" s="75">
        <v>889.46</v>
      </c>
      <c r="E30" s="75" t="s">
        <v>29</v>
      </c>
      <c r="F30" s="76">
        <f t="shared" si="1"/>
        <v>1778.92</v>
      </c>
    </row>
    <row r="31" spans="1:6" ht="25.5">
      <c r="A31" s="71">
        <v>16</v>
      </c>
      <c r="B31" s="72">
        <v>2</v>
      </c>
      <c r="C31" s="84" t="s">
        <v>59</v>
      </c>
      <c r="D31" s="72">
        <v>1109.46</v>
      </c>
      <c r="E31" s="85" t="s">
        <v>30</v>
      </c>
      <c r="F31" s="76">
        <f t="shared" si="1"/>
        <v>2218.92</v>
      </c>
    </row>
    <row r="32" spans="1:6" ht="25.5">
      <c r="A32" s="71">
        <v>17</v>
      </c>
      <c r="B32" s="72">
        <v>1</v>
      </c>
      <c r="C32" s="84" t="s">
        <v>60</v>
      </c>
      <c r="D32" s="72">
        <v>795.3</v>
      </c>
      <c r="E32" s="85" t="s">
        <v>61</v>
      </c>
      <c r="F32" s="76">
        <f t="shared" si="1"/>
        <v>795.3</v>
      </c>
    </row>
    <row r="33" spans="1:6" ht="51">
      <c r="A33" s="86">
        <v>18</v>
      </c>
      <c r="B33" s="87">
        <v>0</v>
      </c>
      <c r="C33" s="88" t="s">
        <v>62</v>
      </c>
      <c r="D33" s="89">
        <v>21989.61</v>
      </c>
      <c r="E33" s="90" t="s">
        <v>61</v>
      </c>
      <c r="F33" s="94">
        <f t="shared" si="1"/>
        <v>0</v>
      </c>
    </row>
    <row r="34" spans="1:6" ht="63.75">
      <c r="A34" s="71">
        <v>19</v>
      </c>
      <c r="B34" s="72"/>
      <c r="C34" s="73" t="s">
        <v>63</v>
      </c>
      <c r="D34" s="74"/>
      <c r="E34" s="75"/>
      <c r="F34" s="92"/>
    </row>
    <row r="35" spans="1:6" ht="21" customHeight="1">
      <c r="A35" s="71">
        <v>19</v>
      </c>
      <c r="B35" s="72">
        <v>0</v>
      </c>
      <c r="C35" s="73" t="s">
        <v>64</v>
      </c>
      <c r="D35" s="74">
        <v>113.97</v>
      </c>
      <c r="E35" s="75" t="s">
        <v>30</v>
      </c>
      <c r="F35" s="92">
        <f>(B35*D35)</f>
        <v>0</v>
      </c>
    </row>
    <row r="36" spans="1:6" ht="21" customHeight="1">
      <c r="A36" s="71">
        <v>19</v>
      </c>
      <c r="B36" s="72">
        <v>20</v>
      </c>
      <c r="C36" s="73" t="s">
        <v>65</v>
      </c>
      <c r="D36" s="74">
        <v>146.57</v>
      </c>
      <c r="E36" s="75" t="s">
        <v>30</v>
      </c>
      <c r="F36" s="76">
        <f>(B36*D36)</f>
        <v>2931.3999999999996</v>
      </c>
    </row>
    <row r="37" spans="1:6" ht="21" customHeight="1">
      <c r="A37" s="71">
        <v>19</v>
      </c>
      <c r="B37" s="72">
        <v>20</v>
      </c>
      <c r="C37" s="73" t="s">
        <v>66</v>
      </c>
      <c r="D37" s="74">
        <v>199.25</v>
      </c>
      <c r="E37" s="75" t="s">
        <v>30</v>
      </c>
      <c r="F37" s="76">
        <f>(B37*D37)</f>
        <v>3985</v>
      </c>
    </row>
    <row r="38" spans="1:6" ht="25.5">
      <c r="A38" s="71">
        <v>20</v>
      </c>
      <c r="B38" s="72">
        <v>0</v>
      </c>
      <c r="C38" s="84" t="s">
        <v>67</v>
      </c>
      <c r="D38" s="72">
        <v>14748</v>
      </c>
      <c r="E38" s="85" t="s">
        <v>61</v>
      </c>
      <c r="F38" s="76">
        <f>(B38*D38)</f>
        <v>0</v>
      </c>
    </row>
    <row r="39" spans="1:6">
      <c r="A39" s="71">
        <v>21</v>
      </c>
      <c r="B39" s="72"/>
      <c r="C39" s="73" t="s">
        <v>68</v>
      </c>
      <c r="D39" s="74"/>
      <c r="E39" s="75"/>
      <c r="F39" s="92"/>
    </row>
    <row r="40" spans="1:6" ht="21" customHeight="1">
      <c r="A40" s="71">
        <v>21</v>
      </c>
      <c r="B40" s="72">
        <v>0</v>
      </c>
      <c r="C40" s="73" t="s">
        <v>69</v>
      </c>
      <c r="D40" s="74">
        <v>90</v>
      </c>
      <c r="E40" s="75" t="s">
        <v>30</v>
      </c>
      <c r="F40" s="92">
        <f>(B40*D40)</f>
        <v>0</v>
      </c>
    </row>
    <row r="41" spans="1:6" ht="21" customHeight="1">
      <c r="A41" s="71">
        <v>21</v>
      </c>
      <c r="B41" s="72">
        <v>20</v>
      </c>
      <c r="C41" s="73" t="s">
        <v>70</v>
      </c>
      <c r="D41" s="74">
        <v>136</v>
      </c>
      <c r="E41" s="75" t="s">
        <v>30</v>
      </c>
      <c r="F41" s="92">
        <f>(B41*D41)</f>
        <v>2720</v>
      </c>
    </row>
    <row r="42" spans="1:6" ht="21" customHeight="1">
      <c r="A42" s="71">
        <v>21</v>
      </c>
      <c r="B42" s="72">
        <v>20</v>
      </c>
      <c r="C42" s="73" t="s">
        <v>71</v>
      </c>
      <c r="D42" s="74">
        <v>259</v>
      </c>
      <c r="E42" s="75" t="s">
        <v>30</v>
      </c>
      <c r="F42" s="92">
        <f>(B42*D42)</f>
        <v>5180</v>
      </c>
    </row>
    <row r="43" spans="1:6" ht="63.75">
      <c r="A43" s="71">
        <v>22</v>
      </c>
      <c r="B43" s="72">
        <v>1</v>
      </c>
      <c r="C43" s="73" t="s">
        <v>72</v>
      </c>
      <c r="D43" s="74">
        <v>22000</v>
      </c>
      <c r="E43" s="75" t="s">
        <v>29</v>
      </c>
      <c r="F43" s="76">
        <f>(B43*D43)</f>
        <v>22000</v>
      </c>
    </row>
    <row r="44" spans="1:6">
      <c r="A44" s="71">
        <v>23</v>
      </c>
      <c r="B44" s="72"/>
      <c r="C44" s="73" t="s">
        <v>73</v>
      </c>
      <c r="D44" s="74"/>
      <c r="E44" s="75"/>
      <c r="F44" s="92"/>
    </row>
    <row r="45" spans="1:6" ht="21" customHeight="1">
      <c r="A45" s="92">
        <v>23</v>
      </c>
      <c r="B45" s="72">
        <v>10</v>
      </c>
      <c r="C45" s="73" t="s">
        <v>74</v>
      </c>
      <c r="D45" s="74">
        <v>76.05</v>
      </c>
      <c r="E45" s="75" t="s">
        <v>30</v>
      </c>
      <c r="F45" s="76">
        <f t="shared" ref="F45:F53" si="2">(B45*D45)</f>
        <v>760.5</v>
      </c>
    </row>
    <row r="46" spans="1:6" ht="21" customHeight="1">
      <c r="A46" s="92">
        <v>23</v>
      </c>
      <c r="B46" s="72">
        <v>60</v>
      </c>
      <c r="C46" s="73" t="s">
        <v>75</v>
      </c>
      <c r="D46" s="75">
        <v>38.950000000000003</v>
      </c>
      <c r="E46" s="75" t="s">
        <v>30</v>
      </c>
      <c r="F46" s="76">
        <f t="shared" si="2"/>
        <v>2337</v>
      </c>
    </row>
    <row r="47" spans="1:6" ht="21" customHeight="1">
      <c r="A47" s="92">
        <v>23</v>
      </c>
      <c r="B47" s="72">
        <v>1</v>
      </c>
      <c r="C47" s="73" t="s">
        <v>76</v>
      </c>
      <c r="D47" s="74">
        <v>1441.65</v>
      </c>
      <c r="E47" s="75" t="s">
        <v>29</v>
      </c>
      <c r="F47" s="76">
        <f t="shared" si="2"/>
        <v>1441.65</v>
      </c>
    </row>
    <row r="48" spans="1:6" ht="21" customHeight="1">
      <c r="A48" s="92">
        <v>23</v>
      </c>
      <c r="B48" s="80">
        <v>1</v>
      </c>
      <c r="C48" s="95" t="s">
        <v>77</v>
      </c>
      <c r="D48" s="96">
        <v>5404.59</v>
      </c>
      <c r="E48" s="97" t="s">
        <v>29</v>
      </c>
      <c r="F48" s="83">
        <f t="shared" si="2"/>
        <v>5404.59</v>
      </c>
    </row>
    <row r="49" spans="1:6" ht="84.75" customHeight="1">
      <c r="A49" s="71"/>
      <c r="B49" s="72">
        <v>0</v>
      </c>
      <c r="C49" s="73" t="s">
        <v>46</v>
      </c>
      <c r="D49" s="74">
        <v>333.29</v>
      </c>
      <c r="E49" s="75" t="s">
        <v>30</v>
      </c>
      <c r="F49" s="92">
        <f t="shared" si="2"/>
        <v>0</v>
      </c>
    </row>
    <row r="50" spans="1:6" ht="51.75" customHeight="1">
      <c r="A50" s="86"/>
      <c r="B50" s="87">
        <v>0</v>
      </c>
      <c r="C50" s="88" t="s">
        <v>47</v>
      </c>
      <c r="D50" s="89">
        <v>702</v>
      </c>
      <c r="E50" s="90" t="s">
        <v>29</v>
      </c>
      <c r="F50" s="91">
        <f t="shared" si="2"/>
        <v>0</v>
      </c>
    </row>
    <row r="51" spans="1:6" ht="73.5" customHeight="1">
      <c r="A51" s="65"/>
      <c r="B51" s="72">
        <v>0</v>
      </c>
      <c r="C51" s="73" t="s">
        <v>58</v>
      </c>
      <c r="D51" s="74">
        <v>1109.46</v>
      </c>
      <c r="E51" s="75" t="s">
        <v>29</v>
      </c>
      <c r="F51" s="92">
        <f t="shared" si="2"/>
        <v>0</v>
      </c>
    </row>
    <row r="52" spans="1:6" ht="61.5" customHeight="1">
      <c r="A52" s="71"/>
      <c r="B52" s="72"/>
      <c r="C52" s="73" t="s">
        <v>78</v>
      </c>
      <c r="D52" s="74">
        <v>795.3</v>
      </c>
      <c r="E52" s="75" t="s">
        <v>29</v>
      </c>
      <c r="F52" s="92">
        <f t="shared" si="2"/>
        <v>0</v>
      </c>
    </row>
    <row r="53" spans="1:6" ht="61.5" customHeight="1">
      <c r="A53" s="65"/>
      <c r="B53" s="72"/>
      <c r="C53" s="73" t="s">
        <v>79</v>
      </c>
      <c r="D53" s="74">
        <v>14748</v>
      </c>
      <c r="E53" s="75" t="s">
        <v>29</v>
      </c>
      <c r="F53" s="92">
        <f t="shared" si="2"/>
        <v>0</v>
      </c>
    </row>
    <row r="54" spans="1:6" ht="49.5" customHeight="1">
      <c r="A54" s="93"/>
      <c r="B54" s="80"/>
      <c r="C54" s="98" t="s">
        <v>80</v>
      </c>
      <c r="D54" s="96"/>
      <c r="E54" s="97"/>
      <c r="F54" s="93"/>
    </row>
    <row r="55" spans="1:6" ht="49.5" customHeight="1">
      <c r="A55" s="71"/>
      <c r="B55" s="72"/>
      <c r="C55" s="73" t="s">
        <v>81</v>
      </c>
      <c r="D55" s="74">
        <v>4846</v>
      </c>
      <c r="E55" s="75" t="s">
        <v>29</v>
      </c>
      <c r="F55" s="92">
        <f>(B55*D55)</f>
        <v>0</v>
      </c>
    </row>
    <row r="56" spans="1:6" ht="61.5" customHeight="1">
      <c r="A56" s="99"/>
      <c r="B56" s="100"/>
      <c r="C56" s="101" t="s">
        <v>48</v>
      </c>
      <c r="D56" s="100">
        <v>270.60000000000002</v>
      </c>
      <c r="E56" s="102" t="s">
        <v>29</v>
      </c>
      <c r="F56" s="103">
        <f>(B56*D56)</f>
        <v>0</v>
      </c>
    </row>
    <row r="57" spans="1:6" ht="61.5" customHeight="1">
      <c r="A57" s="71"/>
      <c r="B57" s="72"/>
      <c r="C57" s="84" t="s">
        <v>82</v>
      </c>
      <c r="D57" s="72">
        <v>10000</v>
      </c>
      <c r="E57" s="85" t="s">
        <v>61</v>
      </c>
      <c r="F57" s="92">
        <f>(B57*D57)</f>
        <v>0</v>
      </c>
    </row>
    <row r="58" spans="1:6" ht="61.5" customHeight="1">
      <c r="A58" s="86"/>
      <c r="B58" s="87"/>
      <c r="C58" s="104" t="s">
        <v>50</v>
      </c>
      <c r="D58" s="87"/>
      <c r="E58" s="105"/>
      <c r="F58" s="91"/>
    </row>
    <row r="59" spans="1:6" ht="40.5" customHeight="1">
      <c r="A59" s="65"/>
      <c r="B59" s="72"/>
      <c r="C59" s="84" t="s">
        <v>51</v>
      </c>
      <c r="D59" s="72">
        <v>73.209999999999994</v>
      </c>
      <c r="E59" s="85" t="s">
        <v>30</v>
      </c>
      <c r="F59" s="92">
        <f t="shared" ref="F59:F79" si="3">(B59*D59)</f>
        <v>0</v>
      </c>
    </row>
    <row r="60" spans="1:6" ht="40.5" customHeight="1">
      <c r="A60" s="71"/>
      <c r="B60" s="72"/>
      <c r="C60" s="84" t="s">
        <v>52</v>
      </c>
      <c r="D60" s="72">
        <v>95.79</v>
      </c>
      <c r="E60" s="85" t="s">
        <v>30</v>
      </c>
      <c r="F60" s="92">
        <f t="shared" si="3"/>
        <v>0</v>
      </c>
    </row>
    <row r="61" spans="1:6" ht="40.5" customHeight="1">
      <c r="A61" s="65"/>
      <c r="B61" s="72"/>
      <c r="C61" s="73" t="s">
        <v>58</v>
      </c>
      <c r="D61" s="75">
        <v>337.92</v>
      </c>
      <c r="E61" s="75" t="s">
        <v>29</v>
      </c>
      <c r="F61" s="92">
        <f t="shared" si="3"/>
        <v>0</v>
      </c>
    </row>
    <row r="62" spans="1:6" ht="51">
      <c r="A62" s="71"/>
      <c r="B62" s="72"/>
      <c r="C62" s="73" t="s">
        <v>83</v>
      </c>
      <c r="D62" s="74">
        <v>37505.42</v>
      </c>
      <c r="E62" s="75" t="s">
        <v>61</v>
      </c>
      <c r="F62" s="92">
        <f t="shared" si="3"/>
        <v>0</v>
      </c>
    </row>
    <row r="63" spans="1:6" ht="40.5" customHeight="1">
      <c r="A63" s="65"/>
      <c r="B63" s="72"/>
      <c r="C63" s="73" t="s">
        <v>65</v>
      </c>
      <c r="D63" s="74">
        <v>136</v>
      </c>
      <c r="E63" s="75" t="s">
        <v>30</v>
      </c>
      <c r="F63" s="92">
        <f t="shared" si="3"/>
        <v>0</v>
      </c>
    </row>
    <row r="64" spans="1:6" ht="18.75" customHeight="1">
      <c r="A64" s="71"/>
      <c r="B64" s="72"/>
      <c r="C64" s="73" t="s">
        <v>66</v>
      </c>
      <c r="D64" s="74">
        <v>259</v>
      </c>
      <c r="E64" s="75" t="s">
        <v>30</v>
      </c>
      <c r="F64" s="92">
        <f t="shared" si="3"/>
        <v>0</v>
      </c>
    </row>
    <row r="65" spans="1:6" ht="38.25">
      <c r="A65" s="65"/>
      <c r="B65" s="72"/>
      <c r="C65" s="84" t="s">
        <v>39</v>
      </c>
      <c r="D65" s="72">
        <v>4928</v>
      </c>
      <c r="E65" s="85" t="s">
        <v>29</v>
      </c>
      <c r="F65" s="92">
        <f t="shared" si="3"/>
        <v>0</v>
      </c>
    </row>
    <row r="66" spans="1:6" ht="24.75" customHeight="1">
      <c r="A66" s="86"/>
      <c r="B66" s="72"/>
      <c r="C66" s="84" t="s">
        <v>41</v>
      </c>
      <c r="D66" s="72">
        <v>2533.4699999999998</v>
      </c>
      <c r="E66" s="85" t="s">
        <v>29</v>
      </c>
      <c r="F66" s="92">
        <f t="shared" si="3"/>
        <v>0</v>
      </c>
    </row>
    <row r="67" spans="1:6" ht="24.75" customHeight="1">
      <c r="A67" s="86"/>
      <c r="B67" s="72"/>
      <c r="C67" s="84" t="s">
        <v>42</v>
      </c>
      <c r="D67" s="72">
        <v>2042.43</v>
      </c>
      <c r="E67" s="85" t="s">
        <v>29</v>
      </c>
      <c r="F67" s="92">
        <f t="shared" si="3"/>
        <v>0</v>
      </c>
    </row>
    <row r="68" spans="1:6" ht="24.75" customHeight="1">
      <c r="A68" s="86"/>
      <c r="B68" s="78"/>
      <c r="C68" s="84" t="s">
        <v>43</v>
      </c>
      <c r="D68" s="72">
        <v>447.15</v>
      </c>
      <c r="E68" s="85" t="s">
        <v>29</v>
      </c>
      <c r="F68" s="92">
        <f t="shared" si="3"/>
        <v>0</v>
      </c>
    </row>
    <row r="69" spans="1:6" ht="84.75" customHeight="1">
      <c r="A69" s="71"/>
      <c r="B69" s="78"/>
      <c r="C69" s="84" t="s">
        <v>84</v>
      </c>
      <c r="D69" s="72">
        <v>10322.4</v>
      </c>
      <c r="E69" s="85"/>
      <c r="F69" s="92">
        <f t="shared" si="3"/>
        <v>0</v>
      </c>
    </row>
    <row r="70" spans="1:6" ht="84.75" customHeight="1">
      <c r="A70" s="65"/>
      <c r="B70" s="72"/>
      <c r="C70" s="84" t="s">
        <v>85</v>
      </c>
      <c r="D70" s="72">
        <v>72.16</v>
      </c>
      <c r="E70" s="85" t="s">
        <v>61</v>
      </c>
      <c r="F70" s="92">
        <f t="shared" si="3"/>
        <v>0</v>
      </c>
    </row>
    <row r="71" spans="1:6" ht="84.75" customHeight="1">
      <c r="A71" s="71"/>
      <c r="B71" s="72"/>
      <c r="C71" s="84" t="s">
        <v>86</v>
      </c>
      <c r="D71" s="72">
        <v>566.70000000000005</v>
      </c>
      <c r="E71" s="85" t="s">
        <v>29</v>
      </c>
      <c r="F71" s="92">
        <f t="shared" si="3"/>
        <v>0</v>
      </c>
    </row>
    <row r="72" spans="1:6" ht="40.5" customHeight="1">
      <c r="A72" s="65"/>
      <c r="B72" s="72"/>
      <c r="C72" s="84" t="s">
        <v>87</v>
      </c>
      <c r="D72" s="72">
        <v>478.28</v>
      </c>
      <c r="E72" s="85" t="s">
        <v>61</v>
      </c>
      <c r="F72" s="92">
        <f t="shared" si="3"/>
        <v>0</v>
      </c>
    </row>
    <row r="73" spans="1:6" ht="84.75" customHeight="1">
      <c r="A73" s="79"/>
      <c r="B73" s="80"/>
      <c r="C73" s="81" t="s">
        <v>88</v>
      </c>
      <c r="D73" s="80">
        <v>271.92</v>
      </c>
      <c r="E73" s="82" t="s">
        <v>29</v>
      </c>
      <c r="F73" s="93">
        <f t="shared" si="3"/>
        <v>0</v>
      </c>
    </row>
    <row r="74" spans="1:6" ht="81" customHeight="1">
      <c r="A74" s="71"/>
      <c r="B74" s="72"/>
      <c r="C74" s="84" t="s">
        <v>89</v>
      </c>
      <c r="D74" s="72">
        <v>365.42</v>
      </c>
      <c r="E74" s="85" t="s">
        <v>61</v>
      </c>
      <c r="F74" s="92">
        <f t="shared" si="3"/>
        <v>0</v>
      </c>
    </row>
    <row r="75" spans="1:6" ht="18.75" customHeight="1">
      <c r="A75" s="71"/>
      <c r="B75" s="72"/>
      <c r="C75" s="84" t="s">
        <v>90</v>
      </c>
      <c r="D75" s="72">
        <v>30773.42</v>
      </c>
      <c r="E75" s="85" t="s">
        <v>61</v>
      </c>
      <c r="F75" s="92">
        <f t="shared" si="3"/>
        <v>0</v>
      </c>
    </row>
    <row r="76" spans="1:6" ht="18.75" customHeight="1">
      <c r="A76" s="99"/>
      <c r="B76" s="100"/>
      <c r="C76" s="101" t="s">
        <v>91</v>
      </c>
      <c r="D76" s="100">
        <v>199.25</v>
      </c>
      <c r="E76" s="102" t="s">
        <v>61</v>
      </c>
      <c r="F76" s="103">
        <f t="shared" si="3"/>
        <v>0</v>
      </c>
    </row>
    <row r="77" spans="1:6" ht="18.75" customHeight="1">
      <c r="A77" s="71"/>
      <c r="B77" s="72"/>
      <c r="C77" s="84" t="s">
        <v>92</v>
      </c>
      <c r="D77" s="72">
        <v>188.44</v>
      </c>
      <c r="E77" s="85" t="s">
        <v>61</v>
      </c>
      <c r="F77" s="92">
        <f t="shared" si="3"/>
        <v>0</v>
      </c>
    </row>
    <row r="78" spans="1:6" ht="18.75" customHeight="1">
      <c r="A78" s="71"/>
      <c r="B78" s="72"/>
      <c r="C78" s="84" t="s">
        <v>53</v>
      </c>
      <c r="D78" s="72">
        <v>128.55000000000001</v>
      </c>
      <c r="E78" s="85" t="s">
        <v>30</v>
      </c>
      <c r="F78" s="92">
        <f t="shared" si="3"/>
        <v>0</v>
      </c>
    </row>
    <row r="79" spans="1:6">
      <c r="A79" s="86"/>
      <c r="B79" s="87"/>
      <c r="C79" s="104" t="s">
        <v>88</v>
      </c>
      <c r="D79" s="87">
        <v>271.92</v>
      </c>
      <c r="E79" s="105" t="s">
        <v>29</v>
      </c>
      <c r="F79" s="91">
        <f t="shared" si="3"/>
        <v>0</v>
      </c>
    </row>
    <row r="80" spans="1:6" ht="15.75">
      <c r="B80" s="107" t="s">
        <v>93</v>
      </c>
      <c r="F80" s="108">
        <v>48821</v>
      </c>
    </row>
    <row r="81" spans="1:6" ht="15.75">
      <c r="B81" s="107" t="s">
        <v>94</v>
      </c>
      <c r="F81" s="108">
        <v>31945</v>
      </c>
    </row>
    <row r="82" spans="1:6">
      <c r="F82" s="109"/>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2017-04-06T19:26:55Z</cp:lastPrinted>
  <dcterms:created xsi:type="dcterms:W3CDTF">2010-05-28T06:28:34Z</dcterms:created>
  <dcterms:modified xsi:type="dcterms:W3CDTF">2017-04-06T19:27:09Z</dcterms:modified>
</cp:coreProperties>
</file>