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Work'!$A$5:$F$27</definedName>
    <definedName name="_xlnm._FilterDatabase" localSheetId="1" hidden="1">'W&amp;S'!$A$7:$F$81</definedName>
    <definedName name="_xlnm.Print_Area" localSheetId="0">'Civil Work'!$A$1:$F$52</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45" i="9"/>
  <c r="F40" l="1"/>
  <c r="F39"/>
  <c r="F38"/>
  <c r="F37"/>
  <c r="F35"/>
  <c r="F7"/>
  <c r="F9"/>
  <c r="C32" l="1"/>
  <c r="F42"/>
  <c r="F47"/>
  <c r="F41"/>
  <c r="F46"/>
  <c r="F44"/>
  <c r="F43"/>
  <c r="F36"/>
  <c r="F24"/>
  <c r="F18"/>
  <c r="F13"/>
  <c r="F12"/>
  <c r="F11"/>
  <c r="F8"/>
  <c r="F6"/>
  <c r="F48"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6" i="9"/>
  <c r="F15"/>
  <c r="F21"/>
  <c r="F19"/>
  <c r="F25"/>
  <c r="F23"/>
  <c r="F22"/>
  <c r="F17"/>
  <c r="F16"/>
  <c r="F10"/>
  <c r="F27" l="1"/>
</calcChain>
</file>

<file path=xl/sharedStrings.xml><?xml version="1.0" encoding="utf-8"?>
<sst xmlns="http://schemas.openxmlformats.org/spreadsheetml/2006/main" count="248" uniqueCount="118">
  <si>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</si>
  <si>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</si>
  <si>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</si>
  <si>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</si>
  <si>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</si>
  <si>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</si>
  <si>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</si>
  <si>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</si>
  <si>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</si>
  <si>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</si>
  <si>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</si>
  <si>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</si>
  <si>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</si>
  <si>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</si>
  <si>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</si>
  <si>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</si>
  <si>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</si>
  <si>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</si>
  <si>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</si>
  <si>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</si>
  <si>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</si>
  <si>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</si>
  <si>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</si>
  <si>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</si>
  <si>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</si>
  <si>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</si>
  <si>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</si>
  <si>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</si>
  <si>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</si>
  <si>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</si>
  <si>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</si>
  <si>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</si>
  <si>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</si>
  <si>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</si>
  <si>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</si>
  <si>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</si>
  <si>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</si>
  <si>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</si>
  <si>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</si>
  <si>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</si>
  <si>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</si>
  <si>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</si>
  <si>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</si>
  <si>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</si>
  <si>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</si>
  <si>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</si>
  <si>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</si>
  <si>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</si>
  <si>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</si>
  <si>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</si>
  <si>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</si>
  <si>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</si>
  <si>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</si>
  <si>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</si>
  <si>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</si>
  <si>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</si>
  <si>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</si>
  <si>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</si>
  <si>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</si>
  <si>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</si>
  <si>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</si>
  <si>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</si>
  <si>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</si>
  <si>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</si>
  <si>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</si>
  <si>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</si>
  <si>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</si>
  <si>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</si>
  <si>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</si>
  <si>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</si>
  <si>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</si>
  <si>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</si>
  <si>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</si>
  <si>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</si>
  <si>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</si>
  <si>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</si>
  <si>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</si>
  <si>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</si>
  <si>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</si>
  <si>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</si>
  <si>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</si>
  <si>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</si>
  <si>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</si>
  <si>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</si>
  <si>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</si>
  <si>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</si>
  <si>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</si>
  <si>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</si>
  <si>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</si>
  <si>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</si>
  <si>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</si>
  <si>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</si>
  <si>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</si>
  <si>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</si>
  <si>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</si>
  <si>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</si>
  <si>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</si>
  <si>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Removing cement or lime plaster. (S.I.NO:53/P-13)</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</si>
  <si>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</si>
  <si>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</si>
  <si>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</si>
  <si>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</si>
  <si>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</si>
  <si>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</si>
  <si>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</si>
  <si>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</si>
  <si>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</si>
  <si>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</si>
  <si>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</si>
  <si>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Excavation in foundation of building, bridges and other structure including dagbelling dressing, refilling around structure with excavated earth, watering and ramming. Lead upto 5 ft (b) In ordinary soil. (S.I.No. 18(b)/C-1)</t>
  </si>
  <si>
    <t>%oCft</t>
  </si>
  <si>
    <t>RESTORATION / PROVISION OF  WASH ROOM &amp; BOUNDARY WALL FACILITY IN SELECTED SCHOOL OF TALUKA THANO BULA KHAN ( Kohistani Area ) DISTRICT JAMSHORO @ GGPS  Walidad Jokhio .  ( Semic No. 422030036 )</t>
  </si>
  <si>
    <t>Dismentaling Glazed or encostic tile etc (S.I.NO:55/P-13)</t>
  </si>
  <si>
    <t>17</t>
  </si>
  <si>
    <t>Dismantling cement concrete plain 1:3:6(S.I.NO:19(c)/P-10)</t>
  </si>
  <si>
    <t>Dismantling  Stone Masnory in lme or cement . (S.I.NO:3(c)/P-9)</t>
  </si>
  <si>
    <t>M/Fixing Steel grated door with 1/16" thick sheeting i/c angle iron frame 2" x2" x3/8" and 3/4" square bars at 4" c/c with locking arrangment</t>
  </si>
  <si>
    <t>10</t>
  </si>
</sst>
</file>

<file path=xl/styles.xml><?xml version="1.0" encoding="utf-8"?>
<styleSheet xmlns="http://schemas.openxmlformats.org/spreadsheetml/2006/main">
  <numFmts count="2">
    <numFmt numFmtId="43" formatCode="_(* #,##0.00_);_(* \(#,##0.00\);_(* &quot;-&quot;??_);_(@_)"/>
    <numFmt numFmtId="164" formatCode="0.000"/>
  </numFmts>
  <fonts count="26">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29">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0" xfId="0" applyFont="1" applyFill="1" applyAlignment="1">
      <alignment horizontal="center" vertical="center"/>
    </xf>
    <xf numFmtId="0" fontId="3" fillId="0" borderId="0" xfId="0" applyFont="1" applyAlignment="1">
      <alignment vertical="top" wrapText="1"/>
    </xf>
    <xf numFmtId="49" fontId="10" fillId="0" borderId="0" xfId="0" applyNumberFormat="1" applyFont="1" applyFill="1" applyAlignment="1">
      <alignment vertical="top" wrapText="1"/>
    </xf>
    <xf numFmtId="0" fontId="10" fillId="0" borderId="0" xfId="0" applyFont="1" applyAlignment="1">
      <alignment vertical="top" wrapText="1"/>
    </xf>
    <xf numFmtId="49" fontId="3" fillId="0" borderId="1" xfId="0" applyNumberFormat="1" applyFont="1" applyFill="1" applyBorder="1" applyAlignment="1">
      <alignment horizontal="center" vertical="center"/>
    </xf>
    <xf numFmtId="3" fontId="10" fillId="0" borderId="7" xfId="0" applyNumberFormat="1" applyFont="1" applyFill="1" applyBorder="1" applyAlignment="1">
      <alignment vertical="center"/>
    </xf>
    <xf numFmtId="3" fontId="10" fillId="0" borderId="0" xfId="0" applyNumberFormat="1" applyFont="1" applyFill="1" applyAlignment="1">
      <alignment vertical="center"/>
    </xf>
    <xf numFmtId="43" fontId="10" fillId="0" borderId="0" xfId="0" applyNumberFormat="1" applyFont="1" applyFill="1" applyAlignment="1">
      <alignment vertical="center"/>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1"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3" fillId="0" borderId="3" xfId="0" applyFont="1" applyFill="1" applyBorder="1" applyAlignment="1">
      <alignment horizontal="center" vertical="center" wrapText="1"/>
    </xf>
    <xf numFmtId="0" fontId="3" fillId="0" borderId="7" xfId="0" applyFont="1" applyBorder="1" applyAlignment="1">
      <alignment vertical="top" wrapText="1"/>
    </xf>
    <xf numFmtId="0" fontId="12" fillId="0" borderId="0" xfId="0" applyFont="1" applyFill="1" applyAlignment="1">
      <alignment vertical="center"/>
    </xf>
    <xf numFmtId="0" fontId="15" fillId="0" borderId="0" xfId="1" applyFont="1" applyFill="1" applyAlignment="1">
      <alignment vertical="center"/>
    </xf>
    <xf numFmtId="0" fontId="14" fillId="0" borderId="0" xfId="1" applyFont="1" applyFill="1" applyAlignment="1">
      <alignment horizontal="center" vertical="center"/>
    </xf>
    <xf numFmtId="0" fontId="2" fillId="0" borderId="0" xfId="1" applyFont="1" applyFill="1" applyAlignment="1">
      <alignment horizontal="center" vertical="center"/>
    </xf>
    <xf numFmtId="0" fontId="16" fillId="0" borderId="0" xfId="1" applyFont="1" applyFill="1" applyAlignment="1">
      <alignment horizontal="left" vertical="top"/>
    </xf>
    <xf numFmtId="0" fontId="18" fillId="0" borderId="0" xfId="1" applyFont="1" applyFill="1" applyAlignment="1">
      <alignment horizontal="left" vertical="top"/>
    </xf>
    <xf numFmtId="0" fontId="19" fillId="0" borderId="0" xfId="1" applyFont="1" applyFill="1" applyAlignment="1">
      <alignment horizontal="left" vertical="top" wrapText="1"/>
    </xf>
    <xf numFmtId="0" fontId="20" fillId="0" borderId="0" xfId="1" applyFont="1" applyFill="1" applyAlignment="1">
      <alignment horizontal="left" vertical="top" wrapText="1"/>
    </xf>
    <xf numFmtId="49" fontId="17" fillId="0" borderId="3" xfId="1" applyNumberFormat="1" applyFont="1" applyFill="1" applyBorder="1" applyAlignment="1">
      <alignment horizontal="center" vertical="center" wrapText="1"/>
    </xf>
    <xf numFmtId="0" fontId="17"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5" fillId="0" borderId="3" xfId="1" applyNumberFormat="1" applyFont="1" applyFill="1" applyBorder="1" applyAlignment="1">
      <alignment horizontal="center" vertical="center"/>
    </xf>
    <xf numFmtId="0" fontId="15" fillId="0" borderId="3" xfId="1" applyFont="1" applyFill="1" applyBorder="1" applyAlignment="1">
      <alignment vertical="center"/>
    </xf>
    <xf numFmtId="0" fontId="3" fillId="0" borderId="3" xfId="1" applyFont="1" applyFill="1" applyBorder="1" applyAlignment="1">
      <alignment vertical="center"/>
    </xf>
    <xf numFmtId="1" fontId="15" fillId="0" borderId="2" xfId="1" applyNumberFormat="1" applyFont="1" applyFill="1" applyBorder="1" applyAlignment="1">
      <alignment horizontal="center" vertical="center"/>
    </xf>
    <xf numFmtId="2" fontId="15"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2" fillId="0" borderId="2" xfId="1" applyNumberFormat="1" applyFont="1" applyFill="1" applyBorder="1" applyAlignment="1">
      <alignment horizontal="center" vertical="center"/>
    </xf>
    <xf numFmtId="1" fontId="15" fillId="0" borderId="1" xfId="1" applyNumberFormat="1" applyFont="1" applyFill="1" applyBorder="1" applyAlignment="1">
      <alignment horizontal="center" vertical="center"/>
    </xf>
    <xf numFmtId="2" fontId="15"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2" fillId="0" borderId="1" xfId="1" applyNumberFormat="1" applyFont="1" applyFill="1" applyBorder="1" applyAlignment="1">
      <alignment horizontal="center" vertical="center"/>
    </xf>
    <xf numFmtId="0" fontId="15" fillId="0" borderId="1" xfId="1" applyNumberFormat="1" applyFont="1" applyFill="1" applyBorder="1" applyAlignment="1">
      <alignment horizontal="center" vertical="center"/>
    </xf>
    <xf numFmtId="164" fontId="15" fillId="0" borderId="1" xfId="1" applyNumberFormat="1" applyFont="1" applyFill="1" applyBorder="1" applyAlignment="1">
      <alignment horizontal="center" vertical="center"/>
    </xf>
    <xf numFmtId="1" fontId="15" fillId="0" borderId="5" xfId="1" applyNumberFormat="1" applyFont="1" applyFill="1" applyBorder="1" applyAlignment="1">
      <alignment horizontal="center" vertical="center"/>
    </xf>
    <xf numFmtId="2" fontId="15" fillId="0" borderId="5" xfId="1" applyNumberFormat="1" applyFont="1" applyFill="1" applyBorder="1" applyAlignment="1">
      <alignment horizontal="center" vertical="center"/>
    </xf>
    <xf numFmtId="0" fontId="15" fillId="0" borderId="5" xfId="1" applyFont="1" applyFill="1" applyBorder="1" applyAlignment="1">
      <alignment horizontal="justify" vertical="center" wrapText="1"/>
    </xf>
    <xf numFmtId="0" fontId="15" fillId="0" borderId="5" xfId="1" applyFont="1" applyFill="1" applyBorder="1" applyAlignment="1">
      <alignment horizontal="center" vertical="center"/>
    </xf>
    <xf numFmtId="1" fontId="22" fillId="0" borderId="5" xfId="1" applyNumberFormat="1" applyFont="1" applyFill="1" applyBorder="1" applyAlignment="1">
      <alignment horizontal="center" vertical="center"/>
    </xf>
    <xf numFmtId="0" fontId="15" fillId="0" borderId="1" xfId="1" applyFont="1" applyFill="1" applyBorder="1" applyAlignment="1">
      <alignment horizontal="justify" vertical="center" wrapText="1"/>
    </xf>
    <xf numFmtId="0" fontId="15" fillId="0" borderId="1" xfId="1" applyFont="1" applyFill="1" applyBorder="1" applyAlignment="1">
      <alignment horizontal="center" vertical="center"/>
    </xf>
    <xf numFmtId="1" fontId="15" fillId="0" borderId="4" xfId="1" applyNumberFormat="1" applyFont="1" applyFill="1" applyBorder="1" applyAlignment="1">
      <alignment horizontal="center" vertical="center"/>
    </xf>
    <xf numFmtId="2" fontId="15"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2"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3" fillId="0" borderId="5" xfId="1" applyFont="1" applyFill="1" applyBorder="1" applyAlignment="1">
      <alignment horizontal="justify" vertical="center" wrapText="1"/>
    </xf>
    <xf numFmtId="1" fontId="15" fillId="0" borderId="6" xfId="1" applyNumberFormat="1" applyFont="1" applyFill="1" applyBorder="1" applyAlignment="1">
      <alignment horizontal="center" vertical="center"/>
    </xf>
    <xf numFmtId="2" fontId="15" fillId="0" borderId="6" xfId="1" applyNumberFormat="1" applyFont="1" applyFill="1" applyBorder="1" applyAlignment="1">
      <alignment horizontal="center" vertical="center"/>
    </xf>
    <xf numFmtId="0" fontId="15" fillId="0" borderId="6" xfId="1" applyFont="1" applyFill="1" applyBorder="1" applyAlignment="1">
      <alignment horizontal="justify" vertical="center" wrapText="1"/>
    </xf>
    <xf numFmtId="0" fontId="15"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5" fillId="0" borderId="4" xfId="1" applyFont="1" applyFill="1" applyBorder="1" applyAlignment="1">
      <alignment horizontal="justify" vertical="center" wrapText="1"/>
    </xf>
    <xf numFmtId="0" fontId="15" fillId="0" borderId="4" xfId="1" applyFont="1" applyFill="1" applyBorder="1" applyAlignment="1">
      <alignment horizontal="center" vertical="center"/>
    </xf>
    <xf numFmtId="49" fontId="15" fillId="0" borderId="0" xfId="1" applyNumberFormat="1" applyFont="1" applyFill="1" applyAlignment="1">
      <alignment horizontal="center" vertical="center"/>
    </xf>
    <xf numFmtId="2" fontId="21"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7"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2" fillId="0" borderId="1" xfId="0" applyFont="1" applyFill="1" applyBorder="1" applyAlignment="1">
      <alignment horizontal="center" vertical="top"/>
    </xf>
    <xf numFmtId="1" fontId="25" fillId="0" borderId="1" xfId="0" applyNumberFormat="1" applyFont="1" applyFill="1" applyBorder="1" applyAlignment="1">
      <alignment horizontal="center" vertical="top"/>
    </xf>
    <xf numFmtId="1" fontId="24"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0" fontId="13" fillId="0" borderId="0" xfId="0" applyFont="1" applyFill="1" applyBorder="1" applyAlignment="1">
      <alignment horizontal="center" vertical="top"/>
    </xf>
    <xf numFmtId="1" fontId="24" fillId="0" borderId="0" xfId="0" applyNumberFormat="1" applyFont="1" applyFill="1" applyBorder="1" applyAlignment="1">
      <alignment horizontal="center" vertical="top"/>
    </xf>
    <xf numFmtId="0" fontId="3" fillId="0" borderId="2" xfId="0" applyFont="1" applyFill="1" applyBorder="1" applyAlignment="1">
      <alignment horizontal="justify" vertical="center" wrapText="1"/>
    </xf>
    <xf numFmtId="1"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xf>
    <xf numFmtId="1" fontId="7" fillId="0" borderId="2" xfId="0" applyNumberFormat="1" applyFont="1" applyFill="1" applyBorder="1" applyAlignment="1">
      <alignment horizontal="center" vertical="center"/>
    </xf>
    <xf numFmtId="3" fontId="11" fillId="0" borderId="8" xfId="0" applyNumberFormat="1" applyFont="1" applyBorder="1" applyAlignment="1">
      <alignment horizontal="center" vertical="top" wrapText="1"/>
    </xf>
    <xf numFmtId="3" fontId="11" fillId="0" borderId="9" xfId="0" applyNumberFormat="1" applyFont="1" applyBorder="1" applyAlignment="1">
      <alignment horizontal="center" vertical="top" wrapText="1"/>
    </xf>
    <xf numFmtId="3" fontId="11" fillId="0" borderId="10" xfId="0" applyNumberFormat="1" applyFont="1" applyBorder="1" applyAlignment="1">
      <alignment horizontal="center" vertical="top" wrapText="1"/>
    </xf>
    <xf numFmtId="0" fontId="13" fillId="0" borderId="1" xfId="0" applyFont="1" applyFill="1" applyBorder="1" applyAlignment="1">
      <alignment horizontal="center" vertical="top"/>
    </xf>
    <xf numFmtId="0" fontId="14" fillId="0" borderId="0" xfId="1" applyFont="1" applyFill="1" applyAlignment="1">
      <alignment horizontal="center" vertical="center"/>
    </xf>
    <xf numFmtId="49" fontId="21"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1"/>
  <sheetViews>
    <sheetView tabSelected="1" view="pageBreakPreview" topLeftCell="A19" zoomScaleSheetLayoutView="100" workbookViewId="0">
      <selection activeCell="C28" sqref="C28"/>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44"/>
      <c r="B1" s="44"/>
      <c r="C1" s="42" t="s">
        <v>107</v>
      </c>
      <c r="D1" s="44"/>
      <c r="E1" s="44"/>
      <c r="F1" s="44"/>
    </row>
    <row r="2" spans="1:16" ht="44.25" customHeight="1">
      <c r="A2" s="27" t="s">
        <v>7</v>
      </c>
      <c r="B2" s="30"/>
      <c r="C2" s="123" t="s">
        <v>111</v>
      </c>
      <c r="D2" s="124"/>
      <c r="E2" s="125"/>
      <c r="F2" s="40"/>
      <c r="G2" s="40"/>
      <c r="H2" s="40"/>
      <c r="I2" s="40"/>
      <c r="J2" s="40"/>
      <c r="K2" s="40"/>
      <c r="L2" s="40"/>
      <c r="M2" s="40"/>
      <c r="N2" s="40"/>
      <c r="O2" s="40"/>
      <c r="P2" s="40"/>
    </row>
    <row r="3" spans="1:16" ht="19.5" customHeight="1">
      <c r="A3" s="41" t="s">
        <v>8</v>
      </c>
      <c r="B3" s="41"/>
      <c r="C3" s="41"/>
      <c r="D3" s="41"/>
      <c r="E3" s="41"/>
      <c r="F3" s="41"/>
    </row>
    <row r="4" spans="1:16" ht="28.5" customHeight="1">
      <c r="A4" s="28" t="s">
        <v>9</v>
      </c>
      <c r="B4" s="28" t="s">
        <v>10</v>
      </c>
      <c r="C4" s="29" t="s">
        <v>11</v>
      </c>
      <c r="D4" s="29" t="s">
        <v>12</v>
      </c>
      <c r="E4" s="29" t="s">
        <v>13</v>
      </c>
      <c r="F4" s="29" t="s">
        <v>14</v>
      </c>
    </row>
    <row r="5" spans="1:16" ht="6" customHeight="1">
      <c r="A5" s="2"/>
      <c r="B5" s="2"/>
      <c r="C5" s="3"/>
      <c r="D5" s="3"/>
      <c r="E5" s="3"/>
      <c r="F5" s="3"/>
    </row>
    <row r="6" spans="1:16" s="9" customFormat="1" ht="21" customHeight="1">
      <c r="A6" s="13">
        <v>1</v>
      </c>
      <c r="B6" s="12">
        <v>218</v>
      </c>
      <c r="C6" s="39" t="s">
        <v>97</v>
      </c>
      <c r="D6" s="38">
        <v>121</v>
      </c>
      <c r="E6" s="13" t="s">
        <v>28</v>
      </c>
      <c r="F6" s="14">
        <f t="shared" ref="F6:F11" si="0">(B6*D6%)</f>
        <v>263.77999999999997</v>
      </c>
      <c r="G6" s="31"/>
      <c r="H6" s="31"/>
      <c r="I6" s="31"/>
      <c r="J6" s="31"/>
      <c r="K6" s="31"/>
      <c r="L6" s="31"/>
      <c r="M6" s="31"/>
      <c r="N6" s="31"/>
      <c r="O6" s="31"/>
    </row>
    <row r="7" spans="1:16" s="9" customFormat="1" ht="19.5" customHeight="1">
      <c r="A7" s="13">
        <v>2</v>
      </c>
      <c r="B7" s="12">
        <v>356</v>
      </c>
      <c r="C7" s="39" t="s">
        <v>112</v>
      </c>
      <c r="D7" s="38">
        <v>786.5</v>
      </c>
      <c r="E7" s="13" t="s">
        <v>28</v>
      </c>
      <c r="F7" s="14">
        <f t="shared" ref="F7" si="1">(B7*D7%)</f>
        <v>2799.94</v>
      </c>
      <c r="G7" s="31"/>
      <c r="H7" s="31"/>
      <c r="I7" s="31"/>
      <c r="J7" s="31"/>
      <c r="K7" s="31"/>
      <c r="L7" s="31"/>
      <c r="M7" s="31"/>
      <c r="N7" s="31"/>
      <c r="O7" s="31"/>
      <c r="P7" s="31"/>
    </row>
    <row r="8" spans="1:16" s="9" customFormat="1" ht="19.5" customHeight="1">
      <c r="A8" s="13">
        <v>3</v>
      </c>
      <c r="B8" s="12">
        <v>9</v>
      </c>
      <c r="C8" s="39" t="s">
        <v>114</v>
      </c>
      <c r="D8" s="38">
        <v>1306.8</v>
      </c>
      <c r="E8" s="13" t="s">
        <v>27</v>
      </c>
      <c r="F8" s="14">
        <f t="shared" si="0"/>
        <v>117.61199999999999</v>
      </c>
      <c r="G8" s="31"/>
      <c r="H8" s="31"/>
      <c r="I8" s="31"/>
      <c r="J8" s="31"/>
      <c r="K8" s="31"/>
      <c r="L8" s="31"/>
      <c r="M8" s="31"/>
      <c r="N8" s="31"/>
      <c r="O8" s="31"/>
      <c r="P8" s="31"/>
    </row>
    <row r="9" spans="1:16" ht="57.75" customHeight="1">
      <c r="A9" s="119">
        <v>4</v>
      </c>
      <c r="B9" s="120">
        <v>253</v>
      </c>
      <c r="C9" s="118" t="s">
        <v>109</v>
      </c>
      <c r="D9" s="120">
        <v>3176.25</v>
      </c>
      <c r="E9" s="121" t="s">
        <v>110</v>
      </c>
      <c r="F9" s="122">
        <f>(B9*D9/1000)</f>
        <v>803.59124999999995</v>
      </c>
    </row>
    <row r="10" spans="1:16" s="9" customFormat="1" ht="25.5" customHeight="1">
      <c r="A10" s="15">
        <v>5</v>
      </c>
      <c r="B10" s="12">
        <v>21</v>
      </c>
      <c r="C10" s="4" t="s">
        <v>35</v>
      </c>
      <c r="D10" s="12">
        <v>8694.9500000000007</v>
      </c>
      <c r="E10" s="13" t="s">
        <v>27</v>
      </c>
      <c r="F10" s="14">
        <f t="shared" si="0"/>
        <v>1825.9395</v>
      </c>
    </row>
    <row r="11" spans="1:16" s="9" customFormat="1" ht="20.25" customHeight="1">
      <c r="A11" s="10">
        <v>6</v>
      </c>
      <c r="B11" s="11">
        <v>70</v>
      </c>
      <c r="C11" s="105" t="s">
        <v>98</v>
      </c>
      <c r="D11" s="12">
        <v>25321</v>
      </c>
      <c r="E11" s="13" t="s">
        <v>27</v>
      </c>
      <c r="F11" s="14">
        <f t="shared" si="0"/>
        <v>17724.7</v>
      </c>
      <c r="G11" s="32"/>
      <c r="H11" s="32"/>
      <c r="I11" s="32"/>
      <c r="J11" s="32"/>
      <c r="K11" s="32"/>
      <c r="L11" s="32"/>
      <c r="M11" s="32"/>
      <c r="N11" s="32"/>
      <c r="O11" s="32"/>
      <c r="P11" s="32"/>
    </row>
    <row r="12" spans="1:16" s="9" customFormat="1" ht="48" customHeight="1">
      <c r="A12" s="15">
        <v>7</v>
      </c>
      <c r="B12" s="12">
        <v>24</v>
      </c>
      <c r="C12" s="4" t="s">
        <v>101</v>
      </c>
      <c r="D12" s="12">
        <v>337</v>
      </c>
      <c r="E12" s="13" t="s">
        <v>34</v>
      </c>
      <c r="F12" s="14">
        <f>(B12*D12)</f>
        <v>8088</v>
      </c>
    </row>
    <row r="13" spans="1:16" s="9" customFormat="1" ht="30.75" customHeight="1">
      <c r="A13" s="15">
        <v>8</v>
      </c>
      <c r="B13" s="16">
        <v>1</v>
      </c>
      <c r="C13" s="4" t="s">
        <v>0</v>
      </c>
      <c r="D13" s="12">
        <v>5001.7</v>
      </c>
      <c r="E13" s="13" t="s">
        <v>33</v>
      </c>
      <c r="F13" s="14">
        <f>(B13*D13)</f>
        <v>5001.7</v>
      </c>
    </row>
    <row r="14" spans="1:16" s="9" customFormat="1" ht="41.25" customHeight="1">
      <c r="A14" s="15">
        <v>9</v>
      </c>
      <c r="B14" s="12"/>
      <c r="C14" s="4" t="s">
        <v>36</v>
      </c>
      <c r="D14" s="13"/>
      <c r="E14" s="13"/>
      <c r="F14" s="13"/>
    </row>
    <row r="15" spans="1:16" s="9" customFormat="1" ht="16.5" customHeight="1">
      <c r="A15" s="15" t="s">
        <v>5</v>
      </c>
      <c r="B15" s="12">
        <v>16.5</v>
      </c>
      <c r="C15" s="4" t="s">
        <v>25</v>
      </c>
      <c r="D15" s="12">
        <v>228.9</v>
      </c>
      <c r="E15" s="13" t="s">
        <v>30</v>
      </c>
      <c r="F15" s="14">
        <f>(B15*D15)</f>
        <v>3776.85</v>
      </c>
    </row>
    <row r="16" spans="1:16" s="9" customFormat="1" ht="25.5" customHeight="1">
      <c r="A16" s="15">
        <v>10</v>
      </c>
      <c r="B16" s="12">
        <v>511</v>
      </c>
      <c r="C16" s="4" t="s">
        <v>1</v>
      </c>
      <c r="D16" s="12">
        <v>2206.6</v>
      </c>
      <c r="E16" s="13" t="s">
        <v>28</v>
      </c>
      <c r="F16" s="14">
        <f>(B16*D16%)</f>
        <v>11275.725999999999</v>
      </c>
    </row>
    <row r="17" spans="1:16" s="9" customFormat="1" ht="24.75" customHeight="1">
      <c r="A17" s="15">
        <v>11</v>
      </c>
      <c r="B17" s="12">
        <v>511</v>
      </c>
      <c r="C17" s="4" t="s">
        <v>2</v>
      </c>
      <c r="D17" s="12">
        <v>2197.52</v>
      </c>
      <c r="E17" s="13" t="s">
        <v>28</v>
      </c>
      <c r="F17" s="14">
        <f>(B17*D17%)</f>
        <v>11229.3272</v>
      </c>
    </row>
    <row r="18" spans="1:16" s="9" customFormat="1" ht="33" customHeight="1">
      <c r="A18" s="15">
        <v>12</v>
      </c>
      <c r="B18" s="12">
        <v>84</v>
      </c>
      <c r="C18" s="43" t="s">
        <v>100</v>
      </c>
      <c r="D18" s="12">
        <v>2306.1</v>
      </c>
      <c r="E18" s="13" t="s">
        <v>28</v>
      </c>
      <c r="F18" s="14">
        <f>(B18*D18%)</f>
        <v>1937.124</v>
      </c>
      <c r="G18" s="33"/>
      <c r="H18" s="33"/>
      <c r="I18" s="33"/>
      <c r="J18" s="33"/>
      <c r="K18" s="33"/>
      <c r="L18" s="33"/>
      <c r="M18" s="33"/>
      <c r="N18" s="33"/>
      <c r="O18" s="33"/>
      <c r="P18" s="33"/>
    </row>
    <row r="19" spans="1:16" s="9" customFormat="1" ht="28.5" customHeight="1">
      <c r="A19" s="15">
        <v>13</v>
      </c>
      <c r="B19" s="12">
        <v>15</v>
      </c>
      <c r="C19" s="4" t="s">
        <v>32</v>
      </c>
      <c r="D19" s="12">
        <v>902.93</v>
      </c>
      <c r="E19" s="13" t="s">
        <v>31</v>
      </c>
      <c r="F19" s="14">
        <f t="shared" ref="F19" si="2">(B19*D19)</f>
        <v>13543.949999999999</v>
      </c>
    </row>
    <row r="20" spans="1:16" s="9" customFormat="1" ht="27.95" customHeight="1">
      <c r="A20" s="15">
        <v>14</v>
      </c>
      <c r="B20" s="12"/>
      <c r="C20" s="4" t="s">
        <v>95</v>
      </c>
      <c r="D20" s="12"/>
      <c r="E20" s="13"/>
      <c r="F20" s="15"/>
    </row>
    <row r="21" spans="1:16" s="9" customFormat="1" ht="22.5" customHeight="1">
      <c r="A21" s="15" t="s">
        <v>5</v>
      </c>
      <c r="B21" s="12">
        <v>246</v>
      </c>
      <c r="C21" s="4" t="s">
        <v>6</v>
      </c>
      <c r="D21" s="12">
        <v>3275.5</v>
      </c>
      <c r="E21" s="13" t="s">
        <v>28</v>
      </c>
      <c r="F21" s="15">
        <f>(B21*D21/100)</f>
        <v>8057.73</v>
      </c>
    </row>
    <row r="22" spans="1:16" s="9" customFormat="1" ht="32.25" customHeight="1">
      <c r="A22" s="15">
        <v>15</v>
      </c>
      <c r="B22" s="12">
        <v>56</v>
      </c>
      <c r="C22" s="4" t="s">
        <v>96</v>
      </c>
      <c r="D22" s="12">
        <v>27747.06</v>
      </c>
      <c r="F22" s="15">
        <f>(B22*D22%)</f>
        <v>15538.353599999999</v>
      </c>
    </row>
    <row r="23" spans="1:16" s="9" customFormat="1" ht="31.5" customHeight="1">
      <c r="A23" s="15">
        <v>16</v>
      </c>
      <c r="B23" s="12">
        <v>300</v>
      </c>
      <c r="C23" s="4" t="s">
        <v>26</v>
      </c>
      <c r="D23" s="12">
        <v>28299.3</v>
      </c>
      <c r="E23" s="13" t="s">
        <v>28</v>
      </c>
      <c r="F23" s="15">
        <f>(B23*D23%)</f>
        <v>84897.9</v>
      </c>
    </row>
    <row r="24" spans="1:16" ht="27" customHeight="1">
      <c r="A24" s="34" t="s">
        <v>113</v>
      </c>
      <c r="B24" s="115">
        <v>56</v>
      </c>
      <c r="C24" s="35" t="s">
        <v>103</v>
      </c>
      <c r="D24" s="12">
        <v>829.95</v>
      </c>
      <c r="E24" s="13" t="s">
        <v>28</v>
      </c>
      <c r="F24" s="15">
        <f>(B24*D24%)</f>
        <v>464.77199999999999</v>
      </c>
      <c r="G24" s="37"/>
      <c r="H24" s="36"/>
      <c r="I24" s="37"/>
      <c r="J24" s="36"/>
      <c r="K24" s="37"/>
      <c r="L24" s="36"/>
      <c r="M24" s="36"/>
      <c r="N24" s="36"/>
      <c r="O24" s="36"/>
      <c r="P24" s="36"/>
    </row>
    <row r="25" spans="1:16" s="9" customFormat="1" ht="26.25" customHeight="1">
      <c r="A25" s="15">
        <v>18</v>
      </c>
      <c r="B25" s="12">
        <v>146</v>
      </c>
      <c r="C25" s="4" t="s">
        <v>3</v>
      </c>
      <c r="D25" s="12">
        <v>1079.6500000000001</v>
      </c>
      <c r="E25" s="13" t="s">
        <v>28</v>
      </c>
      <c r="F25" s="15">
        <f>(B25*D25%)</f>
        <v>1576.2890000000002</v>
      </c>
    </row>
    <row r="26" spans="1:16" s="9" customFormat="1" ht="35.25" customHeight="1">
      <c r="A26" s="15">
        <v>19</v>
      </c>
      <c r="B26" s="12">
        <v>140</v>
      </c>
      <c r="C26" s="4" t="s">
        <v>4</v>
      </c>
      <c r="D26" s="12">
        <v>1662.21</v>
      </c>
      <c r="E26" s="13" t="s">
        <v>28</v>
      </c>
      <c r="F26" s="15">
        <f t="shared" ref="F26" si="3">(B26*D26%)</f>
        <v>2327.0940000000001</v>
      </c>
    </row>
    <row r="27" spans="1:16" s="23" customFormat="1" ht="18.75" customHeight="1">
      <c r="A27" s="17"/>
      <c r="B27" s="18"/>
      <c r="C27" s="19"/>
      <c r="D27" s="126" t="s">
        <v>108</v>
      </c>
      <c r="E27" s="126"/>
      <c r="F27" s="114">
        <f>SUM(F6:F26)</f>
        <v>191250.37854999999</v>
      </c>
      <c r="G27" s="22"/>
      <c r="I27" s="9"/>
    </row>
    <row r="28" spans="1:16" s="23" customFormat="1" ht="18.75" customHeight="1">
      <c r="A28" s="17"/>
      <c r="B28" s="18"/>
      <c r="C28" s="19"/>
      <c r="D28" s="116"/>
      <c r="E28" s="116"/>
      <c r="F28" s="117"/>
      <c r="G28" s="22"/>
      <c r="I28" s="9"/>
    </row>
    <row r="29" spans="1:16" s="23" customFormat="1" ht="18.75" customHeight="1">
      <c r="A29" s="17"/>
      <c r="B29" s="18"/>
      <c r="C29" s="19"/>
      <c r="D29" s="116"/>
      <c r="E29" s="116"/>
      <c r="F29" s="117"/>
      <c r="G29" s="22"/>
      <c r="I29" s="9"/>
    </row>
    <row r="30" spans="1:16" s="23" customFormat="1" ht="18.75" customHeight="1">
      <c r="A30" s="17"/>
      <c r="B30" s="18"/>
      <c r="C30" s="19"/>
      <c r="D30" s="116"/>
      <c r="E30" s="116"/>
      <c r="F30" s="117"/>
      <c r="G30" s="22"/>
      <c r="I30" s="9"/>
    </row>
    <row r="31" spans="1:16" s="9" customFormat="1" ht="27.95" customHeight="1">
      <c r="A31" s="17"/>
      <c r="B31" s="18"/>
      <c r="C31" s="42" t="s">
        <v>106</v>
      </c>
      <c r="D31" s="20"/>
      <c r="E31" s="21"/>
      <c r="F31" s="24"/>
    </row>
    <row r="32" spans="1:16" ht="49.5" customHeight="1">
      <c r="A32" s="27" t="s">
        <v>7</v>
      </c>
      <c r="B32" s="30"/>
      <c r="C32" s="123" t="str">
        <f>C2</f>
        <v>RESTORATION / PROVISION OF  WASH ROOM &amp; BOUNDARY WALL FACILITY IN SELECTED SCHOOL OF TALUKA THANO BULA KHAN ( Kohistani Area ) DISTRICT JAMSHORO @ GGPS  Walidad Jokhio .  ( Semic No. 422030036 )</v>
      </c>
      <c r="D32" s="124"/>
      <c r="E32" s="125"/>
      <c r="F32" s="40"/>
      <c r="G32" s="40"/>
      <c r="H32" s="40"/>
      <c r="I32" s="40"/>
      <c r="J32" s="40"/>
      <c r="K32" s="40"/>
      <c r="L32" s="40"/>
      <c r="M32" s="40"/>
      <c r="N32" s="40"/>
      <c r="O32" s="40"/>
      <c r="P32" s="40"/>
    </row>
    <row r="33" spans="1:6" ht="19.5" customHeight="1">
      <c r="A33" s="41" t="s">
        <v>8</v>
      </c>
      <c r="B33" s="41"/>
      <c r="C33" s="41"/>
      <c r="D33" s="41"/>
      <c r="E33" s="41"/>
      <c r="F33" s="41"/>
    </row>
    <row r="34" spans="1:6" ht="28.5" customHeight="1">
      <c r="A34" s="28" t="s">
        <v>9</v>
      </c>
      <c r="B34" s="28" t="s">
        <v>10</v>
      </c>
      <c r="C34" s="29" t="s">
        <v>11</v>
      </c>
      <c r="D34" s="29" t="s">
        <v>12</v>
      </c>
      <c r="E34" s="29" t="s">
        <v>13</v>
      </c>
      <c r="F34" s="29" t="s">
        <v>14</v>
      </c>
    </row>
    <row r="35" spans="1:6" s="9" customFormat="1" ht="21.75" customHeight="1">
      <c r="A35" s="13">
        <v>1</v>
      </c>
      <c r="B35" s="12">
        <v>425</v>
      </c>
      <c r="C35" s="39" t="s">
        <v>115</v>
      </c>
      <c r="D35" s="38">
        <v>907.5</v>
      </c>
      <c r="E35" s="13" t="s">
        <v>27</v>
      </c>
      <c r="F35" s="14">
        <f t="shared" ref="F35" si="4">(B35*D35%)</f>
        <v>3856.8749999999995</v>
      </c>
    </row>
    <row r="36" spans="1:6" s="9" customFormat="1" ht="23.25" customHeight="1">
      <c r="A36" s="13">
        <v>2</v>
      </c>
      <c r="B36" s="12">
        <v>450</v>
      </c>
      <c r="C36" s="39" t="s">
        <v>97</v>
      </c>
      <c r="D36" s="38">
        <v>121</v>
      </c>
      <c r="E36" s="13" t="s">
        <v>28</v>
      </c>
      <c r="F36" s="14">
        <f t="shared" ref="F36:F44" si="5">(B36*D36%)</f>
        <v>544.5</v>
      </c>
    </row>
    <row r="37" spans="1:6" ht="51">
      <c r="A37" s="119">
        <v>3</v>
      </c>
      <c r="B37" s="120">
        <v>54</v>
      </c>
      <c r="C37" s="118" t="s">
        <v>109</v>
      </c>
      <c r="D37" s="120">
        <v>3176.25</v>
      </c>
      <c r="E37" s="121" t="s">
        <v>110</v>
      </c>
      <c r="F37" s="122">
        <f>(B37*D37/1000)</f>
        <v>171.51750000000001</v>
      </c>
    </row>
    <row r="38" spans="1:6" s="9" customFormat="1" ht="19.5" customHeight="1">
      <c r="A38" s="15">
        <v>4</v>
      </c>
      <c r="B38" s="12">
        <v>9</v>
      </c>
      <c r="C38" s="4" t="s">
        <v>35</v>
      </c>
      <c r="D38" s="12">
        <v>8694.9500000000007</v>
      </c>
      <c r="E38" s="13" t="s">
        <v>27</v>
      </c>
      <c r="F38" s="14">
        <f t="shared" ref="F38" si="6">(B38*D38%)</f>
        <v>782.54549999999995</v>
      </c>
    </row>
    <row r="39" spans="1:6" s="9" customFormat="1" ht="44.25" customHeight="1">
      <c r="A39" s="15">
        <v>5</v>
      </c>
      <c r="B39" s="12">
        <v>170</v>
      </c>
      <c r="C39" s="4" t="s">
        <v>101</v>
      </c>
      <c r="D39" s="12">
        <v>337</v>
      </c>
      <c r="E39" s="13" t="s">
        <v>34</v>
      </c>
      <c r="F39" s="14">
        <f>(B39*D39)</f>
        <v>57290</v>
      </c>
    </row>
    <row r="40" spans="1:6" s="9" customFormat="1" ht="30.75" customHeight="1">
      <c r="A40" s="15">
        <v>6</v>
      </c>
      <c r="B40" s="16">
        <v>8</v>
      </c>
      <c r="C40" s="4" t="s">
        <v>0</v>
      </c>
      <c r="D40" s="12">
        <v>5001.7</v>
      </c>
      <c r="E40" s="13" t="s">
        <v>33</v>
      </c>
      <c r="F40" s="14">
        <f>(B40*D40)</f>
        <v>40013.599999999999</v>
      </c>
    </row>
    <row r="41" spans="1:6" s="9" customFormat="1" ht="33.75" customHeight="1">
      <c r="A41" s="10">
        <v>7</v>
      </c>
      <c r="B41" s="11">
        <v>1125</v>
      </c>
      <c r="C41" s="106" t="s">
        <v>99</v>
      </c>
      <c r="D41" s="12">
        <v>26288.46</v>
      </c>
      <c r="E41" s="13" t="s">
        <v>27</v>
      </c>
      <c r="F41" s="14">
        <f t="shared" si="5"/>
        <v>295745.17499999999</v>
      </c>
    </row>
    <row r="42" spans="1:6" s="9" customFormat="1" ht="18" customHeight="1">
      <c r="A42" s="15">
        <v>8</v>
      </c>
      <c r="B42" s="12">
        <v>600</v>
      </c>
      <c r="C42" s="4" t="s">
        <v>1</v>
      </c>
      <c r="D42" s="12">
        <v>2206.6</v>
      </c>
      <c r="E42" s="13" t="s">
        <v>28</v>
      </c>
      <c r="F42" s="14">
        <f t="shared" si="5"/>
        <v>13239.599999999999</v>
      </c>
    </row>
    <row r="43" spans="1:6" s="9" customFormat="1" ht="22.5" customHeight="1">
      <c r="A43" s="15">
        <v>9</v>
      </c>
      <c r="B43" s="12">
        <v>600</v>
      </c>
      <c r="C43" s="4" t="s">
        <v>2</v>
      </c>
      <c r="D43" s="12">
        <v>2197.52</v>
      </c>
      <c r="E43" s="13" t="s">
        <v>28</v>
      </c>
      <c r="F43" s="14">
        <f t="shared" si="5"/>
        <v>13185.12</v>
      </c>
    </row>
    <row r="44" spans="1:6" s="9" customFormat="1" ht="21.75" customHeight="1">
      <c r="A44" s="34" t="s">
        <v>117</v>
      </c>
      <c r="B44" s="115">
        <v>1800</v>
      </c>
      <c r="C44" s="43" t="s">
        <v>102</v>
      </c>
      <c r="D44" s="12">
        <v>1030.98</v>
      </c>
      <c r="E44" s="13" t="s">
        <v>28</v>
      </c>
      <c r="F44" s="15">
        <f t="shared" si="5"/>
        <v>18557.640000000003</v>
      </c>
    </row>
    <row r="45" spans="1:6" s="9" customFormat="1" ht="28.5" customHeight="1">
      <c r="A45" s="15">
        <v>11</v>
      </c>
      <c r="B45" s="12">
        <v>48</v>
      </c>
      <c r="C45" s="4" t="s">
        <v>116</v>
      </c>
      <c r="D45" s="12">
        <v>726.72</v>
      </c>
      <c r="E45" s="13" t="s">
        <v>31</v>
      </c>
      <c r="F45" s="14">
        <f t="shared" ref="F45" si="7">(B45*D45)</f>
        <v>34882.559999999998</v>
      </c>
    </row>
    <row r="46" spans="1:6" s="9" customFormat="1" ht="27.95" customHeight="1">
      <c r="A46" s="15">
        <v>12</v>
      </c>
      <c r="B46" s="12">
        <v>600</v>
      </c>
      <c r="C46" s="4" t="s">
        <v>3</v>
      </c>
      <c r="D46" s="12">
        <v>1079.6500000000001</v>
      </c>
      <c r="E46" s="13" t="s">
        <v>28</v>
      </c>
      <c r="F46" s="15">
        <f>(B46*D46%)</f>
        <v>6477.9000000000015</v>
      </c>
    </row>
    <row r="47" spans="1:6" s="9" customFormat="1" ht="38.25" customHeight="1">
      <c r="A47" s="107">
        <v>13</v>
      </c>
      <c r="B47" s="108">
        <v>96</v>
      </c>
      <c r="C47" s="31" t="s">
        <v>105</v>
      </c>
      <c r="D47" s="108">
        <v>1270.83</v>
      </c>
      <c r="E47" s="109" t="s">
        <v>28</v>
      </c>
      <c r="F47" s="107">
        <f>(B47*D47%)</f>
        <v>1219.9967999999999</v>
      </c>
    </row>
    <row r="48" spans="1:6" s="9" customFormat="1" ht="24.75" customHeight="1">
      <c r="A48" s="110"/>
      <c r="B48" s="111"/>
      <c r="C48" s="4"/>
      <c r="D48" s="12"/>
      <c r="E48" s="112" t="s">
        <v>37</v>
      </c>
      <c r="F48" s="113">
        <f>SUM(F31:F47)</f>
        <v>485967.02980000002</v>
      </c>
    </row>
    <row r="49" spans="1:6" s="9" customFormat="1" ht="11.25" customHeight="1">
      <c r="A49" s="25"/>
      <c r="B49" s="25"/>
      <c r="D49" s="26"/>
      <c r="E49" s="26"/>
      <c r="F49" s="26"/>
    </row>
    <row r="50" spans="1:6" s="9" customFormat="1" ht="27.95" customHeight="1">
      <c r="A50" s="25"/>
      <c r="B50" s="25"/>
    </row>
    <row r="51" spans="1:6" s="9" customFormat="1" ht="27.95" customHeight="1">
      <c r="A51" s="25"/>
      <c r="B51" s="25"/>
    </row>
    <row r="52" spans="1:6" s="9" customFormat="1" ht="27.95" customHeight="1">
      <c r="A52" s="25"/>
      <c r="B52" s="25"/>
    </row>
    <row r="53" spans="1:6" s="9" customFormat="1" ht="27.95" customHeight="1">
      <c r="A53" s="25"/>
      <c r="B53" s="25"/>
    </row>
    <row r="54" spans="1:6" s="9" customFormat="1" ht="27.95" customHeight="1">
      <c r="A54" s="25"/>
      <c r="B54" s="25"/>
    </row>
    <row r="55" spans="1:6" s="9" customFormat="1" ht="27.95" customHeight="1">
      <c r="A55" s="25"/>
      <c r="B55" s="25"/>
    </row>
    <row r="56" spans="1:6" s="9" customFormat="1" ht="27.95" customHeight="1">
      <c r="A56" s="25"/>
      <c r="B56" s="25"/>
    </row>
    <row r="57" spans="1:6" s="9" customFormat="1" ht="27.95" customHeight="1">
      <c r="A57" s="25"/>
      <c r="B57" s="25"/>
    </row>
    <row r="58" spans="1:6" s="9" customFormat="1" ht="27.95" customHeight="1">
      <c r="A58" s="25"/>
      <c r="B58" s="25"/>
    </row>
    <row r="59" spans="1:6" s="9" customFormat="1" ht="27.95" customHeight="1">
      <c r="A59" s="25"/>
      <c r="B59" s="25"/>
    </row>
    <row r="60" spans="1:6" s="9" customFormat="1" ht="27.95" customHeight="1">
      <c r="A60" s="25"/>
      <c r="B60" s="25"/>
    </row>
    <row r="61" spans="1:6" s="9" customFormat="1" ht="27.95" customHeight="1">
      <c r="A61" s="25"/>
      <c r="B61" s="25"/>
    </row>
    <row r="62" spans="1:6" s="9" customFormat="1" ht="27.95" customHeight="1">
      <c r="A62" s="25"/>
      <c r="B62" s="25"/>
    </row>
    <row r="63" spans="1:6" s="9" customFormat="1" ht="27.95" customHeight="1">
      <c r="A63" s="25"/>
      <c r="B63" s="25"/>
    </row>
    <row r="64" spans="1:6" s="9" customFormat="1" ht="27.95" customHeight="1">
      <c r="A64" s="25"/>
      <c r="B64" s="25"/>
    </row>
    <row r="65" spans="1:2" s="9" customFormat="1" ht="27.95" customHeight="1">
      <c r="A65" s="25"/>
      <c r="B65" s="25"/>
    </row>
    <row r="66" spans="1:2" s="9" customFormat="1" ht="27.95" customHeight="1">
      <c r="A66" s="25"/>
      <c r="B66" s="25"/>
    </row>
    <row r="67" spans="1:2" s="9" customFormat="1" ht="27.95" customHeight="1">
      <c r="A67" s="25"/>
      <c r="B67" s="25"/>
    </row>
    <row r="68" spans="1:2" s="9" customFormat="1" ht="27.95" customHeight="1">
      <c r="A68" s="25"/>
      <c r="B68" s="25"/>
    </row>
    <row r="69" spans="1:2" s="9" customFormat="1" ht="27.95" customHeight="1">
      <c r="A69" s="25"/>
      <c r="B69" s="25"/>
    </row>
    <row r="70" spans="1:2" s="9" customFormat="1" ht="27.95" customHeight="1">
      <c r="A70" s="25"/>
      <c r="B70" s="25"/>
    </row>
    <row r="71" spans="1:2" s="9" customFormat="1" ht="27.95" customHeight="1">
      <c r="A71" s="25"/>
      <c r="B71" s="25"/>
    </row>
    <row r="72" spans="1:2" s="9" customFormat="1" ht="27.95" customHeight="1">
      <c r="A72" s="25"/>
      <c r="B72" s="25"/>
    </row>
    <row r="73" spans="1:2" s="9" customFormat="1" ht="27.95" customHeight="1">
      <c r="A73" s="25"/>
      <c r="B73" s="25"/>
    </row>
    <row r="74" spans="1:2" s="9" customFormat="1" ht="27.95" customHeight="1">
      <c r="A74" s="25"/>
      <c r="B74" s="25"/>
    </row>
    <row r="75" spans="1:2" s="9" customFormat="1" ht="27.95" customHeight="1">
      <c r="A75" s="25"/>
      <c r="B75" s="25"/>
    </row>
    <row r="76" spans="1:2" s="9" customFormat="1" ht="27.95" customHeight="1">
      <c r="A76" s="25"/>
      <c r="B76" s="25"/>
    </row>
    <row r="77" spans="1:2" s="9" customFormat="1" ht="27.95" customHeight="1">
      <c r="A77" s="25"/>
      <c r="B77" s="25"/>
    </row>
    <row r="78" spans="1:2" s="9" customFormat="1" ht="27.95" customHeight="1">
      <c r="A78" s="25"/>
      <c r="B78" s="25"/>
    </row>
    <row r="79" spans="1:2" s="9" customFormat="1" ht="27.95" customHeight="1">
      <c r="A79" s="25"/>
      <c r="B79" s="25"/>
    </row>
    <row r="80" spans="1:2" s="9" customFormat="1" ht="27.95" customHeight="1">
      <c r="A80" s="25"/>
      <c r="B80" s="25"/>
    </row>
    <row r="81" spans="1:2" s="9" customFormat="1" ht="27.95" customHeight="1">
      <c r="A81" s="25"/>
      <c r="B81" s="25"/>
    </row>
    <row r="82" spans="1:2" s="9" customFormat="1" ht="27.95" customHeight="1">
      <c r="A82" s="25"/>
      <c r="B82" s="25"/>
    </row>
    <row r="83" spans="1:2" s="9" customFormat="1" ht="27.95" customHeight="1">
      <c r="A83" s="25"/>
      <c r="B83" s="25"/>
    </row>
    <row r="84" spans="1:2" s="9" customFormat="1" ht="27.95" customHeight="1">
      <c r="A84" s="25"/>
      <c r="B84" s="25"/>
    </row>
    <row r="85" spans="1:2" s="9" customFormat="1" ht="27.95" customHeight="1">
      <c r="A85" s="25"/>
      <c r="B85" s="25"/>
    </row>
    <row r="86" spans="1:2" s="9" customFormat="1" ht="27.95" customHeight="1">
      <c r="A86" s="25"/>
      <c r="B86" s="25"/>
    </row>
    <row r="87" spans="1:2" s="9" customFormat="1" ht="27.95" customHeight="1">
      <c r="A87" s="25"/>
      <c r="B87" s="25"/>
    </row>
    <row r="88" spans="1:2" s="9" customFormat="1" ht="27.95" customHeight="1">
      <c r="A88" s="25"/>
      <c r="B88" s="25"/>
    </row>
    <row r="89" spans="1:2" s="9" customFormat="1" ht="27.95" customHeight="1">
      <c r="A89" s="25"/>
      <c r="B89" s="25"/>
    </row>
    <row r="90" spans="1:2" s="9" customFormat="1" ht="27.95" customHeight="1">
      <c r="A90" s="25"/>
      <c r="B90" s="25"/>
    </row>
    <row r="91" spans="1:2" s="9" customFormat="1" ht="27.95" customHeight="1">
      <c r="A91" s="25"/>
      <c r="B91" s="25"/>
    </row>
    <row r="92" spans="1:2" s="9" customFormat="1" ht="27.95" customHeight="1">
      <c r="A92" s="25"/>
      <c r="B92" s="25"/>
    </row>
    <row r="93" spans="1:2" s="9" customFormat="1" ht="27.95" customHeight="1">
      <c r="A93" s="25"/>
      <c r="B93" s="25"/>
    </row>
    <row r="94" spans="1:2" s="9" customFormat="1" ht="27.95" customHeight="1">
      <c r="A94" s="25"/>
      <c r="B94" s="25"/>
    </row>
    <row r="95" spans="1:2" s="9" customFormat="1" ht="27.95" customHeight="1">
      <c r="A95" s="25"/>
      <c r="B95" s="25"/>
    </row>
    <row r="96" spans="1:2" s="9" customFormat="1" ht="27.95" customHeight="1">
      <c r="A96" s="25"/>
      <c r="B96" s="25"/>
    </row>
    <row r="97" spans="1:2" s="9" customFormat="1" ht="27.95" customHeight="1">
      <c r="A97" s="25"/>
      <c r="B97" s="25"/>
    </row>
    <row r="98" spans="1:2" s="9" customFormat="1" ht="27.95" customHeight="1">
      <c r="A98" s="25"/>
      <c r="B98" s="25"/>
    </row>
    <row r="99" spans="1:2" s="9" customFormat="1" ht="27.95" customHeight="1">
      <c r="A99" s="25"/>
      <c r="B99" s="25"/>
    </row>
    <row r="100" spans="1:2" s="9" customFormat="1" ht="27.95" customHeight="1">
      <c r="A100" s="25"/>
      <c r="B100" s="25"/>
    </row>
    <row r="101" spans="1:2" s="9" customFormat="1" ht="27.95" customHeight="1">
      <c r="A101" s="25"/>
      <c r="B101" s="25"/>
    </row>
    <row r="102" spans="1:2" s="9" customFormat="1" ht="27.95" customHeight="1">
      <c r="A102" s="25"/>
      <c r="B102" s="25"/>
    </row>
    <row r="103" spans="1:2" s="9" customFormat="1" ht="27.95" customHeight="1">
      <c r="A103" s="25"/>
      <c r="B103" s="25"/>
    </row>
    <row r="104" spans="1:2" s="9" customFormat="1" ht="27.95" customHeight="1">
      <c r="A104" s="25"/>
      <c r="B104" s="25"/>
    </row>
    <row r="105" spans="1:2" s="9" customFormat="1" ht="27.95" customHeight="1">
      <c r="A105" s="25"/>
      <c r="B105" s="25"/>
    </row>
    <row r="106" spans="1:2" s="9" customFormat="1" ht="27.95" customHeight="1">
      <c r="A106" s="25"/>
      <c r="B106" s="25"/>
    </row>
    <row r="107" spans="1:2" s="9" customFormat="1" ht="27.95" customHeight="1">
      <c r="A107" s="25"/>
      <c r="B107" s="25"/>
    </row>
    <row r="108" spans="1:2" s="9" customFormat="1" ht="27.95" customHeight="1">
      <c r="A108" s="25"/>
      <c r="B108" s="25"/>
    </row>
    <row r="109" spans="1:2" s="9" customFormat="1" ht="27.95" customHeight="1">
      <c r="A109" s="25"/>
      <c r="B109" s="25"/>
    </row>
    <row r="110" spans="1:2" s="9" customFormat="1" ht="27.95" customHeight="1">
      <c r="A110" s="25"/>
      <c r="B110" s="25"/>
    </row>
    <row r="111" spans="1:2" s="9" customFormat="1" ht="27.95" customHeight="1">
      <c r="A111" s="25"/>
      <c r="B111" s="25"/>
    </row>
    <row r="112" spans="1:2" s="9" customFormat="1" ht="27.95" customHeight="1">
      <c r="A112" s="25"/>
      <c r="B112" s="25"/>
    </row>
    <row r="113" spans="1:2" s="9" customFormat="1" ht="27.95" customHeight="1">
      <c r="A113" s="25"/>
      <c r="B113" s="25"/>
    </row>
    <row r="114" spans="1:2" s="9" customFormat="1" ht="27.95" customHeight="1">
      <c r="A114" s="25"/>
      <c r="B114" s="25"/>
    </row>
    <row r="115" spans="1:2" s="9" customFormat="1" ht="27.95" customHeight="1">
      <c r="A115" s="25"/>
      <c r="B115" s="25"/>
    </row>
    <row r="116" spans="1:2" s="9" customFormat="1" ht="27.95" customHeight="1">
      <c r="A116" s="25"/>
      <c r="B116" s="25"/>
    </row>
    <row r="117" spans="1:2" s="9" customFormat="1" ht="27.95" customHeight="1">
      <c r="A117" s="25"/>
      <c r="B117" s="25"/>
    </row>
    <row r="118" spans="1:2" s="9" customFormat="1" ht="27.95" customHeight="1">
      <c r="A118" s="25"/>
      <c r="B118" s="25"/>
    </row>
    <row r="119" spans="1:2" s="9" customFormat="1" ht="27.95" customHeight="1">
      <c r="A119" s="25"/>
      <c r="B119" s="25"/>
    </row>
    <row r="120" spans="1:2" s="9" customFormat="1" ht="27.95" customHeight="1">
      <c r="A120" s="25"/>
      <c r="B120" s="25"/>
    </row>
    <row r="121" spans="1:2" s="9" customFormat="1" ht="27.95" customHeight="1">
      <c r="A121" s="25"/>
      <c r="B121" s="25"/>
    </row>
    <row r="122" spans="1:2" s="9" customFormat="1" ht="27.95" customHeight="1">
      <c r="A122" s="25"/>
      <c r="B122" s="25"/>
    </row>
    <row r="123" spans="1:2" s="9" customFormat="1" ht="27.95" customHeight="1">
      <c r="A123" s="25"/>
      <c r="B123" s="25"/>
    </row>
    <row r="124" spans="1:2" s="9" customFormat="1" ht="27.95" customHeight="1">
      <c r="A124" s="25"/>
      <c r="B124" s="25"/>
    </row>
    <row r="125" spans="1:2" s="9" customFormat="1" ht="27.95" customHeight="1">
      <c r="A125" s="25"/>
      <c r="B125" s="25"/>
    </row>
    <row r="126" spans="1:2" s="9" customFormat="1" ht="27.95" customHeight="1">
      <c r="A126" s="25"/>
      <c r="B126" s="25"/>
    </row>
    <row r="127" spans="1:2" s="9" customFormat="1" ht="27.95" customHeight="1">
      <c r="A127" s="25"/>
      <c r="B127" s="25"/>
    </row>
    <row r="128" spans="1:2" s="9" customFormat="1" ht="27.95" customHeight="1">
      <c r="A128" s="25"/>
      <c r="B128" s="25"/>
    </row>
    <row r="129" spans="1:2" s="9" customFormat="1" ht="27.95" customHeight="1">
      <c r="A129" s="25"/>
      <c r="B129" s="25"/>
    </row>
    <row r="130" spans="1:2" s="9" customFormat="1" ht="27.95" customHeight="1">
      <c r="A130" s="25"/>
      <c r="B130" s="25"/>
    </row>
    <row r="131" spans="1:2" s="9" customFormat="1" ht="27.95" customHeight="1">
      <c r="A131" s="25"/>
      <c r="B131" s="25"/>
    </row>
    <row r="132" spans="1:2" s="9" customFormat="1" ht="27.95" customHeight="1">
      <c r="A132" s="25"/>
      <c r="B132" s="25"/>
    </row>
    <row r="133" spans="1:2" s="9" customFormat="1" ht="27.95" customHeight="1">
      <c r="A133" s="25"/>
      <c r="B133" s="25"/>
    </row>
    <row r="134" spans="1:2" s="9" customFormat="1" ht="27.95" customHeight="1">
      <c r="A134" s="25"/>
      <c r="B134" s="25"/>
    </row>
    <row r="135" spans="1:2" s="9" customFormat="1" ht="27.95" customHeight="1">
      <c r="A135" s="25"/>
      <c r="B135" s="25"/>
    </row>
    <row r="136" spans="1:2" s="9" customFormat="1" ht="27.95" customHeight="1">
      <c r="A136" s="25"/>
      <c r="B136" s="25"/>
    </row>
    <row r="137" spans="1:2" s="9" customFormat="1" ht="27.95" customHeight="1">
      <c r="A137" s="25"/>
      <c r="B137" s="25"/>
    </row>
    <row r="138" spans="1:2" s="9" customFormat="1" ht="27.95" customHeight="1">
      <c r="A138" s="25"/>
      <c r="B138" s="25"/>
    </row>
    <row r="139" spans="1:2" s="9" customFormat="1" ht="27.95" customHeight="1">
      <c r="A139" s="25"/>
      <c r="B139" s="25"/>
    </row>
    <row r="140" spans="1:2" s="9" customFormat="1" ht="27.95" customHeight="1">
      <c r="A140" s="25"/>
      <c r="B140" s="25"/>
    </row>
    <row r="141" spans="1:2" s="9" customFormat="1" ht="27.95" customHeight="1">
      <c r="A141" s="25"/>
      <c r="B141" s="25"/>
    </row>
    <row r="142" spans="1:2" s="9" customFormat="1" ht="27.95" customHeight="1">
      <c r="A142" s="25"/>
      <c r="B142" s="25"/>
    </row>
    <row r="143" spans="1:2" s="9" customFormat="1" ht="27.95" customHeight="1">
      <c r="A143" s="25"/>
      <c r="B143" s="25"/>
    </row>
    <row r="144" spans="1:2" s="9" customFormat="1" ht="27.95" customHeight="1">
      <c r="A144" s="25"/>
      <c r="B144" s="25"/>
    </row>
    <row r="145" spans="1:9" s="9" customFormat="1" ht="27.95" customHeight="1">
      <c r="A145" s="25"/>
      <c r="B145" s="25"/>
    </row>
    <row r="146" spans="1:9" s="9" customFormat="1" ht="27.95" customHeight="1">
      <c r="A146" s="25"/>
      <c r="B146" s="25"/>
    </row>
    <row r="147" spans="1:9" s="9" customFormat="1" ht="27.95" customHeight="1">
      <c r="A147" s="25"/>
      <c r="B147" s="25"/>
    </row>
    <row r="148" spans="1:9" s="9" customFormat="1" ht="27.95" customHeight="1">
      <c r="A148" s="25"/>
      <c r="B148" s="25"/>
    </row>
    <row r="149" spans="1:9" s="9" customFormat="1" ht="27.95" customHeight="1">
      <c r="A149" s="25"/>
      <c r="B149" s="25"/>
    </row>
    <row r="150" spans="1:9" ht="27.95" customHeight="1">
      <c r="I150" s="9"/>
    </row>
    <row r="151" spans="1:9" ht="27.95" customHeight="1">
      <c r="I151" s="9"/>
    </row>
  </sheetData>
  <autoFilter ref="A5:F27">
    <sortState ref="A6:F259">
      <sortCondition ref="A5:A259"/>
    </sortState>
  </autoFilter>
  <mergeCells count="3">
    <mergeCell ref="C2:E2"/>
    <mergeCell ref="C32:E32"/>
    <mergeCell ref="D27:E27"/>
  </mergeCells>
  <pageMargins left="0.25" right="0" top="0.4" bottom="0.5" header="0.25" footer="0.25"/>
  <pageSetup paperSize="9" orientation="portrait" verticalDpi="180" r:id="rId1"/>
  <headerFooter alignWithMargins="0"/>
  <ignoredErrors>
    <ignoredError sqref="F9" formula="1"/>
    <ignoredError sqref="A24" numberStoredAsText="1"/>
  </ignoredErrors>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99" customWidth="1"/>
    <col min="2" max="2" width="9.5703125" style="99" customWidth="1"/>
    <col min="3" max="3" width="58.7109375" style="45" customWidth="1"/>
    <col min="4" max="4" width="9.85546875" style="45" customWidth="1"/>
    <col min="5" max="5" width="9" style="45" customWidth="1"/>
    <col min="6" max="6" width="8.7109375" style="103" customWidth="1"/>
    <col min="7" max="16384" width="9.140625" style="45"/>
  </cols>
  <sheetData>
    <row r="1" spans="1:6" ht="23.25" customHeight="1">
      <c r="A1" s="127" t="s">
        <v>38</v>
      </c>
      <c r="B1" s="127"/>
      <c r="C1" s="127"/>
      <c r="D1" s="127"/>
      <c r="E1" s="127"/>
      <c r="F1" s="127"/>
    </row>
    <row r="2" spans="1:6" ht="12" customHeight="1">
      <c r="A2" s="46"/>
      <c r="B2" s="46"/>
      <c r="C2" s="46"/>
      <c r="D2" s="46"/>
      <c r="E2" s="46"/>
      <c r="F2" s="47"/>
    </row>
    <row r="3" spans="1:6" ht="50.25" customHeight="1">
      <c r="A3" s="48" t="s">
        <v>7</v>
      </c>
      <c r="B3" s="46"/>
      <c r="C3" s="123" t="s">
        <v>104</v>
      </c>
      <c r="D3" s="124"/>
      <c r="E3" s="125"/>
      <c r="F3" s="104"/>
    </row>
    <row r="4" spans="1:6" ht="15" customHeight="1">
      <c r="A4" s="49"/>
      <c r="B4" s="46"/>
      <c r="C4" s="50"/>
      <c r="D4" s="50"/>
      <c r="E4" s="50"/>
      <c r="F4" s="51"/>
    </row>
    <row r="5" spans="1:6" ht="19.5" customHeight="1">
      <c r="A5" s="128" t="s">
        <v>8</v>
      </c>
      <c r="B5" s="128"/>
      <c r="C5" s="128"/>
      <c r="D5" s="128"/>
      <c r="E5" s="128"/>
      <c r="F5" s="128"/>
    </row>
    <row r="6" spans="1:6" ht="38.25" customHeight="1">
      <c r="A6" s="52" t="s">
        <v>9</v>
      </c>
      <c r="B6" s="52" t="s">
        <v>10</v>
      </c>
      <c r="C6" s="53" t="s">
        <v>11</v>
      </c>
      <c r="D6" s="53" t="s">
        <v>12</v>
      </c>
      <c r="E6" s="53" t="s">
        <v>13</v>
      </c>
      <c r="F6" s="54" t="s">
        <v>14</v>
      </c>
    </row>
    <row r="7" spans="1:6">
      <c r="A7" s="55"/>
      <c r="B7" s="55"/>
      <c r="C7" s="56"/>
      <c r="D7" s="56"/>
      <c r="E7" s="56"/>
      <c r="F7" s="57"/>
    </row>
    <row r="8" spans="1:6" ht="67.5" customHeight="1">
      <c r="A8" s="58">
        <v>1</v>
      </c>
      <c r="B8" s="59">
        <v>1</v>
      </c>
      <c r="C8" s="60" t="s">
        <v>39</v>
      </c>
      <c r="D8" s="61">
        <v>4802.8999999999996</v>
      </c>
      <c r="E8" s="62" t="s">
        <v>29</v>
      </c>
      <c r="F8" s="63">
        <f>(B8*D8)</f>
        <v>4802.8999999999996</v>
      </c>
    </row>
    <row r="9" spans="1:6" ht="87.75" customHeight="1">
      <c r="A9" s="64">
        <v>2</v>
      </c>
      <c r="B9" s="65">
        <v>1</v>
      </c>
      <c r="C9" s="66" t="s">
        <v>40</v>
      </c>
      <c r="D9" s="67">
        <v>4253.7</v>
      </c>
      <c r="E9" s="68" t="s">
        <v>29</v>
      </c>
      <c r="F9" s="69">
        <f t="shared" ref="F9:F18" si="0">(B9*D9)</f>
        <v>4253.7</v>
      </c>
    </row>
    <row r="10" spans="1:6" ht="48.75" customHeight="1">
      <c r="A10" s="64">
        <v>3</v>
      </c>
      <c r="B10" s="65">
        <v>1</v>
      </c>
      <c r="C10" s="66" t="s">
        <v>41</v>
      </c>
      <c r="D10" s="67">
        <v>2533.4699999999998</v>
      </c>
      <c r="E10" s="68" t="s">
        <v>29</v>
      </c>
      <c r="F10" s="69">
        <f t="shared" si="0"/>
        <v>2533.4699999999998</v>
      </c>
    </row>
    <row r="11" spans="1:6" ht="78" customHeight="1">
      <c r="A11" s="70">
        <v>4</v>
      </c>
      <c r="B11" s="65">
        <v>1</v>
      </c>
      <c r="C11" s="66" t="s">
        <v>42</v>
      </c>
      <c r="D11" s="67">
        <v>2042.43</v>
      </c>
      <c r="E11" s="68" t="s">
        <v>29</v>
      </c>
      <c r="F11" s="69">
        <f t="shared" si="0"/>
        <v>2042.43</v>
      </c>
    </row>
    <row r="12" spans="1:6" ht="58.5" customHeight="1">
      <c r="A12" s="64">
        <v>5</v>
      </c>
      <c r="B12" s="71">
        <v>1</v>
      </c>
      <c r="C12" s="66" t="s">
        <v>43</v>
      </c>
      <c r="D12" s="67">
        <v>447.15</v>
      </c>
      <c r="E12" s="68" t="s">
        <v>29</v>
      </c>
      <c r="F12" s="69">
        <f t="shared" si="0"/>
        <v>447.15</v>
      </c>
    </row>
    <row r="13" spans="1:6" ht="49.5" customHeight="1">
      <c r="A13" s="64">
        <v>6</v>
      </c>
      <c r="B13" s="65">
        <v>0</v>
      </c>
      <c r="C13" s="66" t="s">
        <v>44</v>
      </c>
      <c r="D13" s="67">
        <v>1161.5999999999999</v>
      </c>
      <c r="E13" s="68" t="s">
        <v>29</v>
      </c>
      <c r="F13" s="69">
        <f t="shared" si="0"/>
        <v>0</v>
      </c>
    </row>
    <row r="14" spans="1:6" ht="49.5" customHeight="1">
      <c r="A14" s="64">
        <v>7</v>
      </c>
      <c r="B14" s="65">
        <v>0</v>
      </c>
      <c r="C14" s="66" t="s">
        <v>45</v>
      </c>
      <c r="D14" s="67">
        <v>169.4</v>
      </c>
      <c r="E14" s="68" t="s">
        <v>29</v>
      </c>
      <c r="F14" s="69">
        <f t="shared" si="0"/>
        <v>0</v>
      </c>
    </row>
    <row r="15" spans="1:6" ht="49.5" customHeight="1">
      <c r="A15" s="72">
        <v>8</v>
      </c>
      <c r="B15" s="73">
        <v>1</v>
      </c>
      <c r="C15" s="74" t="s">
        <v>46</v>
      </c>
      <c r="D15" s="73">
        <v>333.29</v>
      </c>
      <c r="E15" s="75" t="s">
        <v>30</v>
      </c>
      <c r="F15" s="76">
        <f t="shared" si="0"/>
        <v>333.29</v>
      </c>
    </row>
    <row r="16" spans="1:6" ht="65.25" customHeight="1">
      <c r="A16" s="64">
        <v>9</v>
      </c>
      <c r="B16" s="65">
        <v>1</v>
      </c>
      <c r="C16" s="77" t="s">
        <v>47</v>
      </c>
      <c r="D16" s="65">
        <v>702</v>
      </c>
      <c r="E16" s="78" t="s">
        <v>29</v>
      </c>
      <c r="F16" s="69">
        <f t="shared" si="0"/>
        <v>702</v>
      </c>
    </row>
    <row r="17" spans="1:6" ht="59.25" customHeight="1">
      <c r="A17" s="79">
        <v>10</v>
      </c>
      <c r="B17" s="80">
        <v>1</v>
      </c>
      <c r="C17" s="81" t="s">
        <v>48</v>
      </c>
      <c r="D17" s="82">
        <v>270.60000000000002</v>
      </c>
      <c r="E17" s="83" t="s">
        <v>29</v>
      </c>
      <c r="F17" s="84">
        <f t="shared" si="0"/>
        <v>270.60000000000002</v>
      </c>
    </row>
    <row r="18" spans="1:6" ht="49.5" customHeight="1">
      <c r="A18" s="64">
        <v>11</v>
      </c>
      <c r="B18" s="65">
        <v>0</v>
      </c>
      <c r="C18" s="77" t="s">
        <v>49</v>
      </c>
      <c r="D18" s="65">
        <v>389.7</v>
      </c>
      <c r="E18" s="78" t="s">
        <v>29</v>
      </c>
      <c r="F18" s="85">
        <f t="shared" si="0"/>
        <v>0</v>
      </c>
    </row>
    <row r="19" spans="1:6" ht="85.5" customHeight="1">
      <c r="A19" s="64">
        <v>12</v>
      </c>
      <c r="B19" s="65"/>
      <c r="C19" s="66" t="s">
        <v>50</v>
      </c>
      <c r="D19" s="67"/>
      <c r="E19" s="68"/>
      <c r="F19" s="85"/>
    </row>
    <row r="20" spans="1:6" ht="21" customHeight="1">
      <c r="A20" s="64">
        <v>12</v>
      </c>
      <c r="B20" s="65">
        <v>0</v>
      </c>
      <c r="C20" s="66" t="s">
        <v>51</v>
      </c>
      <c r="D20" s="67">
        <v>73.209999999999994</v>
      </c>
      <c r="E20" s="68" t="s">
        <v>30</v>
      </c>
      <c r="F20" s="69">
        <f>(B20*D20)</f>
        <v>0</v>
      </c>
    </row>
    <row r="21" spans="1:6" ht="21" customHeight="1">
      <c r="A21" s="64">
        <v>12</v>
      </c>
      <c r="B21" s="65">
        <v>0</v>
      </c>
      <c r="C21" s="66" t="s">
        <v>52</v>
      </c>
      <c r="D21" s="67">
        <v>95.79</v>
      </c>
      <c r="E21" s="68" t="s">
        <v>30</v>
      </c>
      <c r="F21" s="69">
        <f>(B21*D21)</f>
        <v>0</v>
      </c>
    </row>
    <row r="22" spans="1:6" ht="21" customHeight="1">
      <c r="A22" s="64">
        <v>12</v>
      </c>
      <c r="B22" s="65">
        <v>0</v>
      </c>
      <c r="C22" s="66" t="s">
        <v>53</v>
      </c>
      <c r="D22" s="67">
        <v>128.55000000000001</v>
      </c>
      <c r="E22" s="68" t="s">
        <v>30</v>
      </c>
      <c r="F22" s="69">
        <f>(B22*D22)</f>
        <v>0</v>
      </c>
    </row>
    <row r="23" spans="1:6" ht="21" customHeight="1">
      <c r="A23" s="64">
        <v>12</v>
      </c>
      <c r="B23" s="65">
        <v>0</v>
      </c>
      <c r="C23" s="66" t="s">
        <v>54</v>
      </c>
      <c r="D23" s="67">
        <v>188.97</v>
      </c>
      <c r="E23" s="68" t="s">
        <v>30</v>
      </c>
      <c r="F23" s="69">
        <f>(B23*D23)</f>
        <v>0</v>
      </c>
    </row>
    <row r="24" spans="1:6" ht="38.25">
      <c r="A24" s="64">
        <v>13</v>
      </c>
      <c r="B24" s="65"/>
      <c r="C24" s="77" t="s">
        <v>55</v>
      </c>
      <c r="D24" s="65"/>
      <c r="E24" s="78"/>
      <c r="F24" s="85"/>
    </row>
    <row r="25" spans="1:6" ht="18" customHeight="1">
      <c r="A25" s="64">
        <v>13</v>
      </c>
      <c r="B25" s="65">
        <v>20</v>
      </c>
      <c r="C25" s="77" t="s">
        <v>51</v>
      </c>
      <c r="D25" s="65">
        <v>7.82</v>
      </c>
      <c r="E25" s="78" t="s">
        <v>30</v>
      </c>
      <c r="F25" s="85">
        <f t="shared" ref="F25:F33" si="1">(B25*D25)</f>
        <v>156.4</v>
      </c>
    </row>
    <row r="26" spans="1:6" ht="18" customHeight="1">
      <c r="A26" s="72">
        <v>13</v>
      </c>
      <c r="B26" s="73">
        <v>10</v>
      </c>
      <c r="C26" s="74" t="s">
        <v>52</v>
      </c>
      <c r="D26" s="73">
        <v>8.4499999999999993</v>
      </c>
      <c r="E26" s="75" t="s">
        <v>30</v>
      </c>
      <c r="F26" s="86">
        <f t="shared" si="1"/>
        <v>84.5</v>
      </c>
    </row>
    <row r="27" spans="1:6" ht="18" customHeight="1">
      <c r="A27" s="64">
        <v>13</v>
      </c>
      <c r="B27" s="65">
        <v>0</v>
      </c>
      <c r="C27" s="77" t="s">
        <v>53</v>
      </c>
      <c r="D27" s="65">
        <v>9.9600000000000009</v>
      </c>
      <c r="E27" s="78" t="s">
        <v>30</v>
      </c>
      <c r="F27" s="85">
        <f t="shared" si="1"/>
        <v>0</v>
      </c>
    </row>
    <row r="28" spans="1:6" ht="18" customHeight="1">
      <c r="A28" s="64">
        <v>14</v>
      </c>
      <c r="B28" s="65">
        <v>2</v>
      </c>
      <c r="C28" s="66" t="s">
        <v>56</v>
      </c>
      <c r="D28" s="67">
        <v>200.42</v>
      </c>
      <c r="E28" s="68" t="s">
        <v>29</v>
      </c>
      <c r="F28" s="85">
        <f t="shared" si="1"/>
        <v>400.84</v>
      </c>
    </row>
    <row r="29" spans="1:6" ht="18" customHeight="1">
      <c r="A29" s="64">
        <v>14</v>
      </c>
      <c r="B29" s="65">
        <v>1</v>
      </c>
      <c r="C29" s="66" t="s">
        <v>57</v>
      </c>
      <c r="D29" s="67">
        <v>271.92</v>
      </c>
      <c r="E29" s="68" t="s">
        <v>29</v>
      </c>
      <c r="F29" s="69">
        <f t="shared" si="1"/>
        <v>271.92</v>
      </c>
    </row>
    <row r="30" spans="1:6" ht="25.5">
      <c r="A30" s="64">
        <v>15</v>
      </c>
      <c r="B30" s="65">
        <v>2</v>
      </c>
      <c r="C30" s="66" t="s">
        <v>58</v>
      </c>
      <c r="D30" s="68">
        <v>889.46</v>
      </c>
      <c r="E30" s="68" t="s">
        <v>29</v>
      </c>
      <c r="F30" s="69">
        <f t="shared" si="1"/>
        <v>1778.92</v>
      </c>
    </row>
    <row r="31" spans="1:6" ht="25.5">
      <c r="A31" s="64">
        <v>16</v>
      </c>
      <c r="B31" s="65">
        <v>2</v>
      </c>
      <c r="C31" s="77" t="s">
        <v>59</v>
      </c>
      <c r="D31" s="65">
        <v>1109.46</v>
      </c>
      <c r="E31" s="78" t="s">
        <v>30</v>
      </c>
      <c r="F31" s="69">
        <f t="shared" si="1"/>
        <v>2218.92</v>
      </c>
    </row>
    <row r="32" spans="1:6" ht="25.5">
      <c r="A32" s="64">
        <v>17</v>
      </c>
      <c r="B32" s="65">
        <v>1</v>
      </c>
      <c r="C32" s="77" t="s">
        <v>60</v>
      </c>
      <c r="D32" s="65">
        <v>795.3</v>
      </c>
      <c r="E32" s="78" t="s">
        <v>61</v>
      </c>
      <c r="F32" s="69">
        <f t="shared" si="1"/>
        <v>795.3</v>
      </c>
    </row>
    <row r="33" spans="1:6" ht="51">
      <c r="A33" s="79">
        <v>18</v>
      </c>
      <c r="B33" s="80">
        <v>0</v>
      </c>
      <c r="C33" s="81" t="s">
        <v>62</v>
      </c>
      <c r="D33" s="82">
        <v>21989.61</v>
      </c>
      <c r="E33" s="83" t="s">
        <v>61</v>
      </c>
      <c r="F33" s="87">
        <f t="shared" si="1"/>
        <v>0</v>
      </c>
    </row>
    <row r="34" spans="1:6" ht="63.75">
      <c r="A34" s="64">
        <v>19</v>
      </c>
      <c r="B34" s="65"/>
      <c r="C34" s="66" t="s">
        <v>63</v>
      </c>
      <c r="D34" s="67"/>
      <c r="E34" s="68"/>
      <c r="F34" s="85"/>
    </row>
    <row r="35" spans="1:6" ht="21" customHeight="1">
      <c r="A35" s="64">
        <v>19</v>
      </c>
      <c r="B35" s="65">
        <v>0</v>
      </c>
      <c r="C35" s="66" t="s">
        <v>64</v>
      </c>
      <c r="D35" s="67">
        <v>113.97</v>
      </c>
      <c r="E35" s="68" t="s">
        <v>30</v>
      </c>
      <c r="F35" s="85">
        <f>(B35*D35)</f>
        <v>0</v>
      </c>
    </row>
    <row r="36" spans="1:6" ht="21" customHeight="1">
      <c r="A36" s="64">
        <v>19</v>
      </c>
      <c r="B36" s="65">
        <v>20</v>
      </c>
      <c r="C36" s="66" t="s">
        <v>65</v>
      </c>
      <c r="D36" s="67">
        <v>146.57</v>
      </c>
      <c r="E36" s="68" t="s">
        <v>30</v>
      </c>
      <c r="F36" s="69">
        <f>(B36*D36)</f>
        <v>2931.3999999999996</v>
      </c>
    </row>
    <row r="37" spans="1:6" ht="21" customHeight="1">
      <c r="A37" s="64">
        <v>19</v>
      </c>
      <c r="B37" s="65">
        <v>20</v>
      </c>
      <c r="C37" s="66" t="s">
        <v>66</v>
      </c>
      <c r="D37" s="67">
        <v>199.25</v>
      </c>
      <c r="E37" s="68" t="s">
        <v>30</v>
      </c>
      <c r="F37" s="69">
        <f>(B37*D37)</f>
        <v>3985</v>
      </c>
    </row>
    <row r="38" spans="1:6" ht="25.5">
      <c r="A38" s="64">
        <v>20</v>
      </c>
      <c r="B38" s="65">
        <v>0</v>
      </c>
      <c r="C38" s="77" t="s">
        <v>67</v>
      </c>
      <c r="D38" s="65">
        <v>14748</v>
      </c>
      <c r="E38" s="78" t="s">
        <v>61</v>
      </c>
      <c r="F38" s="69">
        <f>(B38*D38)</f>
        <v>0</v>
      </c>
    </row>
    <row r="39" spans="1:6">
      <c r="A39" s="64">
        <v>21</v>
      </c>
      <c r="B39" s="65"/>
      <c r="C39" s="66" t="s">
        <v>68</v>
      </c>
      <c r="D39" s="67"/>
      <c r="E39" s="68"/>
      <c r="F39" s="85"/>
    </row>
    <row r="40" spans="1:6" ht="21" customHeight="1">
      <c r="A40" s="64">
        <v>21</v>
      </c>
      <c r="B40" s="65">
        <v>0</v>
      </c>
      <c r="C40" s="66" t="s">
        <v>69</v>
      </c>
      <c r="D40" s="67">
        <v>90</v>
      </c>
      <c r="E40" s="68" t="s">
        <v>30</v>
      </c>
      <c r="F40" s="85">
        <f>(B40*D40)</f>
        <v>0</v>
      </c>
    </row>
    <row r="41" spans="1:6" ht="21" customHeight="1">
      <c r="A41" s="64">
        <v>21</v>
      </c>
      <c r="B41" s="65">
        <v>20</v>
      </c>
      <c r="C41" s="66" t="s">
        <v>70</v>
      </c>
      <c r="D41" s="67">
        <v>136</v>
      </c>
      <c r="E41" s="68" t="s">
        <v>30</v>
      </c>
      <c r="F41" s="85">
        <f>(B41*D41)</f>
        <v>2720</v>
      </c>
    </row>
    <row r="42" spans="1:6" ht="21" customHeight="1">
      <c r="A42" s="64">
        <v>21</v>
      </c>
      <c r="B42" s="65">
        <v>20</v>
      </c>
      <c r="C42" s="66" t="s">
        <v>71</v>
      </c>
      <c r="D42" s="67">
        <v>259</v>
      </c>
      <c r="E42" s="68" t="s">
        <v>30</v>
      </c>
      <c r="F42" s="85">
        <f>(B42*D42)</f>
        <v>5180</v>
      </c>
    </row>
    <row r="43" spans="1:6" ht="63.75">
      <c r="A43" s="64">
        <v>22</v>
      </c>
      <c r="B43" s="65">
        <v>1</v>
      </c>
      <c r="C43" s="66" t="s">
        <v>72</v>
      </c>
      <c r="D43" s="67">
        <v>22000</v>
      </c>
      <c r="E43" s="68" t="s">
        <v>29</v>
      </c>
      <c r="F43" s="69">
        <f>(B43*D43)</f>
        <v>22000</v>
      </c>
    </row>
    <row r="44" spans="1:6">
      <c r="A44" s="64">
        <v>23</v>
      </c>
      <c r="B44" s="65"/>
      <c r="C44" s="66" t="s">
        <v>73</v>
      </c>
      <c r="D44" s="67"/>
      <c r="E44" s="68"/>
      <c r="F44" s="85"/>
    </row>
    <row r="45" spans="1:6" ht="21" customHeight="1">
      <c r="A45" s="85">
        <v>23</v>
      </c>
      <c r="B45" s="65">
        <v>10</v>
      </c>
      <c r="C45" s="66" t="s">
        <v>74</v>
      </c>
      <c r="D45" s="67">
        <v>76.05</v>
      </c>
      <c r="E45" s="68" t="s">
        <v>30</v>
      </c>
      <c r="F45" s="69">
        <f t="shared" ref="F45:F53" si="2">(B45*D45)</f>
        <v>760.5</v>
      </c>
    </row>
    <row r="46" spans="1:6" ht="21" customHeight="1">
      <c r="A46" s="85">
        <v>23</v>
      </c>
      <c r="B46" s="65">
        <v>60</v>
      </c>
      <c r="C46" s="66" t="s">
        <v>75</v>
      </c>
      <c r="D46" s="68">
        <v>38.950000000000003</v>
      </c>
      <c r="E46" s="68" t="s">
        <v>30</v>
      </c>
      <c r="F46" s="69">
        <f t="shared" si="2"/>
        <v>2337</v>
      </c>
    </row>
    <row r="47" spans="1:6" ht="21" customHeight="1">
      <c r="A47" s="85">
        <v>23</v>
      </c>
      <c r="B47" s="65">
        <v>1</v>
      </c>
      <c r="C47" s="66" t="s">
        <v>76</v>
      </c>
      <c r="D47" s="67">
        <v>1441.65</v>
      </c>
      <c r="E47" s="68" t="s">
        <v>29</v>
      </c>
      <c r="F47" s="69">
        <f t="shared" si="2"/>
        <v>1441.65</v>
      </c>
    </row>
    <row r="48" spans="1:6" ht="21" customHeight="1">
      <c r="A48" s="85">
        <v>23</v>
      </c>
      <c r="B48" s="73">
        <v>1</v>
      </c>
      <c r="C48" s="88" t="s">
        <v>77</v>
      </c>
      <c r="D48" s="89">
        <v>5404.59</v>
      </c>
      <c r="E48" s="90" t="s">
        <v>29</v>
      </c>
      <c r="F48" s="76">
        <f t="shared" si="2"/>
        <v>5404.59</v>
      </c>
    </row>
    <row r="49" spans="1:6" ht="84.75" customHeight="1">
      <c r="A49" s="64"/>
      <c r="B49" s="65">
        <v>0</v>
      </c>
      <c r="C49" s="66" t="s">
        <v>46</v>
      </c>
      <c r="D49" s="67">
        <v>333.29</v>
      </c>
      <c r="E49" s="68" t="s">
        <v>30</v>
      </c>
      <c r="F49" s="85">
        <f t="shared" si="2"/>
        <v>0</v>
      </c>
    </row>
    <row r="50" spans="1:6" ht="51.75" customHeight="1">
      <c r="A50" s="79"/>
      <c r="B50" s="80">
        <v>0</v>
      </c>
      <c r="C50" s="81" t="s">
        <v>47</v>
      </c>
      <c r="D50" s="82">
        <v>702</v>
      </c>
      <c r="E50" s="83" t="s">
        <v>29</v>
      </c>
      <c r="F50" s="84">
        <f t="shared" si="2"/>
        <v>0</v>
      </c>
    </row>
    <row r="51" spans="1:6" ht="73.5" customHeight="1">
      <c r="A51" s="58"/>
      <c r="B51" s="65">
        <v>0</v>
      </c>
      <c r="C51" s="66" t="s">
        <v>58</v>
      </c>
      <c r="D51" s="67">
        <v>1109.46</v>
      </c>
      <c r="E51" s="68" t="s">
        <v>29</v>
      </c>
      <c r="F51" s="85">
        <f t="shared" si="2"/>
        <v>0</v>
      </c>
    </row>
    <row r="52" spans="1:6" ht="61.5" customHeight="1">
      <c r="A52" s="64"/>
      <c r="B52" s="65"/>
      <c r="C52" s="66" t="s">
        <v>78</v>
      </c>
      <c r="D52" s="67">
        <v>795.3</v>
      </c>
      <c r="E52" s="68" t="s">
        <v>29</v>
      </c>
      <c r="F52" s="85">
        <f t="shared" si="2"/>
        <v>0</v>
      </c>
    </row>
    <row r="53" spans="1:6" ht="61.5" customHeight="1">
      <c r="A53" s="58"/>
      <c r="B53" s="65"/>
      <c r="C53" s="66" t="s">
        <v>79</v>
      </c>
      <c r="D53" s="67">
        <v>14748</v>
      </c>
      <c r="E53" s="68" t="s">
        <v>29</v>
      </c>
      <c r="F53" s="85">
        <f t="shared" si="2"/>
        <v>0</v>
      </c>
    </row>
    <row r="54" spans="1:6" ht="49.5" customHeight="1">
      <c r="A54" s="86"/>
      <c r="B54" s="73"/>
      <c r="C54" s="91" t="s">
        <v>80</v>
      </c>
      <c r="D54" s="89"/>
      <c r="E54" s="90"/>
      <c r="F54" s="86"/>
    </row>
    <row r="55" spans="1:6" ht="49.5" customHeight="1">
      <c r="A55" s="64"/>
      <c r="B55" s="65"/>
      <c r="C55" s="66" t="s">
        <v>81</v>
      </c>
      <c r="D55" s="67">
        <v>4846</v>
      </c>
      <c r="E55" s="68" t="s">
        <v>29</v>
      </c>
      <c r="F55" s="85">
        <f>(B55*D55)</f>
        <v>0</v>
      </c>
    </row>
    <row r="56" spans="1:6" ht="61.5" customHeight="1">
      <c r="A56" s="92"/>
      <c r="B56" s="93"/>
      <c r="C56" s="94" t="s">
        <v>48</v>
      </c>
      <c r="D56" s="93">
        <v>270.60000000000002</v>
      </c>
      <c r="E56" s="95" t="s">
        <v>29</v>
      </c>
      <c r="F56" s="96">
        <f>(B56*D56)</f>
        <v>0</v>
      </c>
    </row>
    <row r="57" spans="1:6" ht="61.5" customHeight="1">
      <c r="A57" s="64"/>
      <c r="B57" s="65"/>
      <c r="C57" s="77" t="s">
        <v>82</v>
      </c>
      <c r="D57" s="65">
        <v>10000</v>
      </c>
      <c r="E57" s="78" t="s">
        <v>61</v>
      </c>
      <c r="F57" s="85">
        <f>(B57*D57)</f>
        <v>0</v>
      </c>
    </row>
    <row r="58" spans="1:6" ht="61.5" customHeight="1">
      <c r="A58" s="79"/>
      <c r="B58" s="80"/>
      <c r="C58" s="97" t="s">
        <v>50</v>
      </c>
      <c r="D58" s="80"/>
      <c r="E58" s="98"/>
      <c r="F58" s="84"/>
    </row>
    <row r="59" spans="1:6" ht="40.5" customHeight="1">
      <c r="A59" s="58"/>
      <c r="B59" s="65"/>
      <c r="C59" s="77" t="s">
        <v>51</v>
      </c>
      <c r="D59" s="65">
        <v>73.209999999999994</v>
      </c>
      <c r="E59" s="78" t="s">
        <v>30</v>
      </c>
      <c r="F59" s="85">
        <f t="shared" ref="F59:F79" si="3">(B59*D59)</f>
        <v>0</v>
      </c>
    </row>
    <row r="60" spans="1:6" ht="40.5" customHeight="1">
      <c r="A60" s="64"/>
      <c r="B60" s="65"/>
      <c r="C60" s="77" t="s">
        <v>52</v>
      </c>
      <c r="D60" s="65">
        <v>95.79</v>
      </c>
      <c r="E60" s="78" t="s">
        <v>30</v>
      </c>
      <c r="F60" s="85">
        <f t="shared" si="3"/>
        <v>0</v>
      </c>
    </row>
    <row r="61" spans="1:6" ht="40.5" customHeight="1">
      <c r="A61" s="58"/>
      <c r="B61" s="65"/>
      <c r="C61" s="66" t="s">
        <v>58</v>
      </c>
      <c r="D61" s="68">
        <v>337.92</v>
      </c>
      <c r="E61" s="68" t="s">
        <v>29</v>
      </c>
      <c r="F61" s="85">
        <f t="shared" si="3"/>
        <v>0</v>
      </c>
    </row>
    <row r="62" spans="1:6" ht="51">
      <c r="A62" s="64"/>
      <c r="B62" s="65"/>
      <c r="C62" s="66" t="s">
        <v>83</v>
      </c>
      <c r="D62" s="67">
        <v>37505.42</v>
      </c>
      <c r="E62" s="68" t="s">
        <v>61</v>
      </c>
      <c r="F62" s="85">
        <f t="shared" si="3"/>
        <v>0</v>
      </c>
    </row>
    <row r="63" spans="1:6" ht="40.5" customHeight="1">
      <c r="A63" s="58"/>
      <c r="B63" s="65"/>
      <c r="C63" s="66" t="s">
        <v>65</v>
      </c>
      <c r="D63" s="67">
        <v>136</v>
      </c>
      <c r="E63" s="68" t="s">
        <v>30</v>
      </c>
      <c r="F63" s="85">
        <f t="shared" si="3"/>
        <v>0</v>
      </c>
    </row>
    <row r="64" spans="1:6" ht="18.75" customHeight="1">
      <c r="A64" s="64"/>
      <c r="B64" s="65"/>
      <c r="C64" s="66" t="s">
        <v>66</v>
      </c>
      <c r="D64" s="67">
        <v>259</v>
      </c>
      <c r="E64" s="68" t="s">
        <v>30</v>
      </c>
      <c r="F64" s="85">
        <f t="shared" si="3"/>
        <v>0</v>
      </c>
    </row>
    <row r="65" spans="1:6" ht="38.25">
      <c r="A65" s="58"/>
      <c r="B65" s="65"/>
      <c r="C65" s="77" t="s">
        <v>39</v>
      </c>
      <c r="D65" s="65">
        <v>4928</v>
      </c>
      <c r="E65" s="78" t="s">
        <v>29</v>
      </c>
      <c r="F65" s="85">
        <f t="shared" si="3"/>
        <v>0</v>
      </c>
    </row>
    <row r="66" spans="1:6" ht="24.75" customHeight="1">
      <c r="A66" s="79"/>
      <c r="B66" s="65"/>
      <c r="C66" s="77" t="s">
        <v>41</v>
      </c>
      <c r="D66" s="65">
        <v>2533.4699999999998</v>
      </c>
      <c r="E66" s="78" t="s">
        <v>29</v>
      </c>
      <c r="F66" s="85">
        <f t="shared" si="3"/>
        <v>0</v>
      </c>
    </row>
    <row r="67" spans="1:6" ht="24.75" customHeight="1">
      <c r="A67" s="79"/>
      <c r="B67" s="65"/>
      <c r="C67" s="77" t="s">
        <v>42</v>
      </c>
      <c r="D67" s="65">
        <v>2042.43</v>
      </c>
      <c r="E67" s="78" t="s">
        <v>29</v>
      </c>
      <c r="F67" s="85">
        <f t="shared" si="3"/>
        <v>0</v>
      </c>
    </row>
    <row r="68" spans="1:6" ht="24.75" customHeight="1">
      <c r="A68" s="79"/>
      <c r="B68" s="71"/>
      <c r="C68" s="77" t="s">
        <v>43</v>
      </c>
      <c r="D68" s="65">
        <v>447.15</v>
      </c>
      <c r="E68" s="78" t="s">
        <v>29</v>
      </c>
      <c r="F68" s="85">
        <f t="shared" si="3"/>
        <v>0</v>
      </c>
    </row>
    <row r="69" spans="1:6" ht="84.75" customHeight="1">
      <c r="A69" s="64"/>
      <c r="B69" s="71"/>
      <c r="C69" s="77" t="s">
        <v>84</v>
      </c>
      <c r="D69" s="65">
        <v>10322.4</v>
      </c>
      <c r="E69" s="78"/>
      <c r="F69" s="85">
        <f t="shared" si="3"/>
        <v>0</v>
      </c>
    </row>
    <row r="70" spans="1:6" ht="84.75" customHeight="1">
      <c r="A70" s="58"/>
      <c r="B70" s="65"/>
      <c r="C70" s="77" t="s">
        <v>85</v>
      </c>
      <c r="D70" s="65">
        <v>72.16</v>
      </c>
      <c r="E70" s="78" t="s">
        <v>61</v>
      </c>
      <c r="F70" s="85">
        <f t="shared" si="3"/>
        <v>0</v>
      </c>
    </row>
    <row r="71" spans="1:6" ht="84.75" customHeight="1">
      <c r="A71" s="64"/>
      <c r="B71" s="65"/>
      <c r="C71" s="77" t="s">
        <v>86</v>
      </c>
      <c r="D71" s="65">
        <v>566.70000000000005</v>
      </c>
      <c r="E71" s="78" t="s">
        <v>29</v>
      </c>
      <c r="F71" s="85">
        <f t="shared" si="3"/>
        <v>0</v>
      </c>
    </row>
    <row r="72" spans="1:6" ht="40.5" customHeight="1">
      <c r="A72" s="58"/>
      <c r="B72" s="65"/>
      <c r="C72" s="77" t="s">
        <v>87</v>
      </c>
      <c r="D72" s="65">
        <v>478.28</v>
      </c>
      <c r="E72" s="78" t="s">
        <v>61</v>
      </c>
      <c r="F72" s="85">
        <f t="shared" si="3"/>
        <v>0</v>
      </c>
    </row>
    <row r="73" spans="1:6" ht="84.75" customHeight="1">
      <c r="A73" s="72"/>
      <c r="B73" s="73"/>
      <c r="C73" s="74" t="s">
        <v>88</v>
      </c>
      <c r="D73" s="73">
        <v>271.92</v>
      </c>
      <c r="E73" s="75" t="s">
        <v>29</v>
      </c>
      <c r="F73" s="86">
        <f t="shared" si="3"/>
        <v>0</v>
      </c>
    </row>
    <row r="74" spans="1:6" ht="81" customHeight="1">
      <c r="A74" s="64"/>
      <c r="B74" s="65"/>
      <c r="C74" s="77" t="s">
        <v>89</v>
      </c>
      <c r="D74" s="65">
        <v>365.42</v>
      </c>
      <c r="E74" s="78" t="s">
        <v>61</v>
      </c>
      <c r="F74" s="85">
        <f t="shared" si="3"/>
        <v>0</v>
      </c>
    </row>
    <row r="75" spans="1:6" ht="18.75" customHeight="1">
      <c r="A75" s="64"/>
      <c r="B75" s="65"/>
      <c r="C75" s="77" t="s">
        <v>90</v>
      </c>
      <c r="D75" s="65">
        <v>30773.42</v>
      </c>
      <c r="E75" s="78" t="s">
        <v>61</v>
      </c>
      <c r="F75" s="85">
        <f t="shared" si="3"/>
        <v>0</v>
      </c>
    </row>
    <row r="76" spans="1:6" ht="18.75" customHeight="1">
      <c r="A76" s="92"/>
      <c r="B76" s="93"/>
      <c r="C76" s="94" t="s">
        <v>91</v>
      </c>
      <c r="D76" s="93">
        <v>199.25</v>
      </c>
      <c r="E76" s="95" t="s">
        <v>61</v>
      </c>
      <c r="F76" s="96">
        <f t="shared" si="3"/>
        <v>0</v>
      </c>
    </row>
    <row r="77" spans="1:6" ht="18.75" customHeight="1">
      <c r="A77" s="64"/>
      <c r="B77" s="65"/>
      <c r="C77" s="77" t="s">
        <v>92</v>
      </c>
      <c r="D77" s="65">
        <v>188.44</v>
      </c>
      <c r="E77" s="78" t="s">
        <v>61</v>
      </c>
      <c r="F77" s="85">
        <f t="shared" si="3"/>
        <v>0</v>
      </c>
    </row>
    <row r="78" spans="1:6" ht="18.75" customHeight="1">
      <c r="A78" s="64"/>
      <c r="B78" s="65"/>
      <c r="C78" s="77" t="s">
        <v>53</v>
      </c>
      <c r="D78" s="65">
        <v>128.55000000000001</v>
      </c>
      <c r="E78" s="78" t="s">
        <v>30</v>
      </c>
      <c r="F78" s="85">
        <f t="shared" si="3"/>
        <v>0</v>
      </c>
    </row>
    <row r="79" spans="1:6">
      <c r="A79" s="79"/>
      <c r="B79" s="80"/>
      <c r="C79" s="97" t="s">
        <v>88</v>
      </c>
      <c r="D79" s="80">
        <v>271.92</v>
      </c>
      <c r="E79" s="98" t="s">
        <v>29</v>
      </c>
      <c r="F79" s="84">
        <f t="shared" si="3"/>
        <v>0</v>
      </c>
    </row>
    <row r="80" spans="1:6" ht="15.75">
      <c r="B80" s="100" t="s">
        <v>93</v>
      </c>
      <c r="F80" s="101">
        <v>48821</v>
      </c>
    </row>
    <row r="81" spans="1:6" ht="15.75">
      <c r="B81" s="100" t="s">
        <v>94</v>
      </c>
      <c r="F81" s="101">
        <v>31945</v>
      </c>
    </row>
    <row r="82" spans="1:6">
      <c r="F82" s="102"/>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2017-04-06T19:32:40Z</cp:lastPrinted>
  <dcterms:created xsi:type="dcterms:W3CDTF">2010-05-28T06:28:34Z</dcterms:created>
  <dcterms:modified xsi:type="dcterms:W3CDTF">2017-04-06T19:32:51Z</dcterms:modified>
</cp:coreProperties>
</file>