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Work'!$A$1:$F$48</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C33" i="9"/>
  <c r="F9"/>
  <c r="F38" l="1"/>
  <c r="F42"/>
  <c r="F37"/>
  <c r="F41"/>
  <c r="F40"/>
  <c r="F39"/>
  <c r="F36"/>
  <c r="F26"/>
  <c r="F25"/>
  <c r="F19"/>
  <c r="F14"/>
  <c r="F13"/>
  <c r="F12"/>
  <c r="F11"/>
  <c r="F8"/>
  <c r="F7"/>
  <c r="F6"/>
  <c r="F43"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<sst xmlns="http://schemas.openxmlformats.org/spreadsheetml/2006/main" count="242" uniqueCount="117">
  <si>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</si>
  <si>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</si>
  <si>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</si>
  <si>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</si>
  <si>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</si>
  <si>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</si>
  <si>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</si>
  <si>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</si>
  <si>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</si>
  <si>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</si>
  <si>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</si>
  <si>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</si>
  <si>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</si>
  <si>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</si>
  <si>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</si>
  <si>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</si>
  <si>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</si>
  <si>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</si>
  <si>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</si>
  <si>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</si>
  <si>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</si>
  <si>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</si>
  <si>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</si>
  <si>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</si>
  <si>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</si>
  <si>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</si>
  <si>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</si>
  <si>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</si>
  <si>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</si>
  <si>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</si>
  <si>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</si>
  <si>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</si>
  <si>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</si>
  <si>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</si>
  <si>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</si>
  <si>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</si>
  <si>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</si>
  <si>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</si>
  <si>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</si>
  <si>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</si>
  <si>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</si>
  <si>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</si>
  <si>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</si>
  <si>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</si>
  <si>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</si>
  <si>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</si>
  <si>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</si>
  <si>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</si>
  <si>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</si>
  <si>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</si>
  <si>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</si>
  <si>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</si>
  <si>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</si>
  <si>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</si>
  <si>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</si>
  <si>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</si>
  <si>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</si>
  <si>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</si>
  <si>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</si>
  <si>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</si>
  <si>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</si>
  <si>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</si>
  <si>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</si>
  <si>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</si>
  <si>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</si>
  <si>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</si>
  <si>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</si>
  <si>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</si>
  <si>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</si>
  <si>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</si>
  <si>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</si>
  <si>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</si>
  <si>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</si>
  <si>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</si>
  <si>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</si>
  <si>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</si>
  <si>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</si>
  <si>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</si>
  <si>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</si>
  <si>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</si>
  <si>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</si>
  <si>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</si>
  <si>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</si>
  <si>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</si>
  <si>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</si>
  <si>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</si>
  <si>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</si>
  <si>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</si>
  <si>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</si>
  <si>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</si>
  <si>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</si>
  <si>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</si>
  <si>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</si>
  <si>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</si>
  <si>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</si>
  <si>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</si>
  <si>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</si>
  <si>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</si>
  <si>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</si>
  <si>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</si>
  <si>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</si>
  <si>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</si>
  <si>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</si>
  <si>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</si>
  <si>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</si>
  <si>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</si>
  <si>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</si>
  <si>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</si>
  <si>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</si>
  <si>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</si>
  <si>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</si>
  <si>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19</t>
  </si>
  <si>
    <t>Excavation in foundation of building, bridges and other structure including dagbelling dressing, refilling around structure with excavated earth, watering and ramming. Lead upto 5 ft (b) In ordinary soil. (S.I.No. 18(b)/C-1)</t>
  </si>
  <si>
    <t>%oCft</t>
  </si>
  <si>
    <t>18</t>
  </si>
  <si>
    <t>RESTORATION / PROVISION OF  WASH ROOM &amp; BOUNDARY WALL FACILITY IN SELECTED SCHOOL OF TALUKA THANO BULA KHAN ( Kohistani Area ) DISTRICT JAMSHORO @ GGPS    Mole - II.  ( Semic No. 422030055 )</t>
  </si>
  <si>
    <t>5</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</si>
</sst>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sz val="9"/>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6">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27" fillId="0" borderId="2" xfId="0" applyFont="1" applyFill="1" applyBorder="1" applyAlignment="1">
      <alignment horizontal="justify" vertical="center" wrapText="1"/>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47"/>
  <sheetViews>
    <sheetView tabSelected="1" view="pageBreakPreview" topLeftCell="A34" zoomScaleSheetLayoutView="100" workbookViewId="0">
      <selection activeCell="C45" sqref="C45"/>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5.75" customHeight="1">
      <c r="A2" s="30" t="s">
        <v>7</v>
      </c>
      <c r="B2" s="34"/>
      <c r="C2" s="130" t="s">
        <v>115</v>
      </c>
      <c r="D2" s="131"/>
      <c r="E2" s="132"/>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113</v>
      </c>
      <c r="C6" s="43" t="s">
        <v>97</v>
      </c>
      <c r="D6" s="44">
        <v>5445</v>
      </c>
      <c r="E6" s="10" t="s">
        <v>27</v>
      </c>
      <c r="F6" s="11">
        <f t="shared" ref="F6:F11" si="0">(B6*D6%)</f>
        <v>6152.85</v>
      </c>
      <c r="G6" s="33"/>
      <c r="H6" s="33"/>
      <c r="I6" s="33"/>
      <c r="J6" s="33"/>
      <c r="K6" s="33"/>
      <c r="L6" s="33"/>
      <c r="M6" s="33"/>
      <c r="N6" s="33"/>
      <c r="O6" s="33"/>
      <c r="P6" s="33"/>
    </row>
    <row r="7" spans="1:16" s="12" customFormat="1" ht="21" customHeight="1">
      <c r="A7" s="16">
        <v>2</v>
      </c>
      <c r="B7" s="15">
        <v>440</v>
      </c>
      <c r="C7" s="46" t="s">
        <v>98</v>
      </c>
      <c r="D7" s="45">
        <v>121</v>
      </c>
      <c r="E7" s="16" t="s">
        <v>28</v>
      </c>
      <c r="F7" s="17">
        <f t="shared" si="0"/>
        <v>532.4</v>
      </c>
      <c r="G7" s="35"/>
      <c r="H7" s="35"/>
      <c r="I7" s="35"/>
      <c r="J7" s="35"/>
      <c r="K7" s="35"/>
      <c r="L7" s="35"/>
      <c r="M7" s="35"/>
      <c r="N7" s="35"/>
      <c r="O7" s="35"/>
    </row>
    <row r="8" spans="1:16" s="12" customFormat="1" ht="19.5" customHeight="1">
      <c r="A8" s="16">
        <v>3</v>
      </c>
      <c r="B8" s="15">
        <v>7</v>
      </c>
      <c r="C8" s="46" t="s">
        <v>99</v>
      </c>
      <c r="D8" s="45">
        <v>3327.5</v>
      </c>
      <c r="E8" s="16" t="s">
        <v>27</v>
      </c>
      <c r="F8" s="17">
        <f t="shared" si="0"/>
        <v>232.92499999999998</v>
      </c>
      <c r="G8" s="35"/>
      <c r="H8" s="35"/>
      <c r="I8" s="35"/>
      <c r="J8" s="35"/>
      <c r="K8" s="35"/>
      <c r="L8" s="35"/>
      <c r="M8" s="35"/>
      <c r="N8" s="35"/>
      <c r="O8" s="35"/>
      <c r="P8" s="35"/>
    </row>
    <row r="9" spans="1:16" ht="40.5" customHeight="1">
      <c r="A9" s="123">
        <v>4</v>
      </c>
      <c r="B9" s="124">
        <v>852</v>
      </c>
      <c r="C9" s="125" t="s">
        <v>112</v>
      </c>
      <c r="D9" s="124">
        <v>3176.25</v>
      </c>
      <c r="E9" s="126" t="s">
        <v>113</v>
      </c>
      <c r="F9" s="127">
        <f>(B9*D9/1000)</f>
        <v>2706.165</v>
      </c>
    </row>
    <row r="10" spans="1:16" s="12" customFormat="1" ht="19.5" customHeight="1">
      <c r="A10" s="18">
        <v>5</v>
      </c>
      <c r="B10" s="15">
        <v>93</v>
      </c>
      <c r="C10" s="4" t="s">
        <v>35</v>
      </c>
      <c r="D10" s="15">
        <v>8694.9500000000007</v>
      </c>
      <c r="E10" s="16" t="s">
        <v>27</v>
      </c>
      <c r="F10" s="17">
        <f t="shared" si="0"/>
        <v>8086.3035</v>
      </c>
    </row>
    <row r="11" spans="1:16" s="12" customFormat="1" ht="20.25" customHeight="1">
      <c r="A11" s="13">
        <v>6</v>
      </c>
      <c r="B11" s="14">
        <v>176</v>
      </c>
      <c r="C11" s="112" t="s">
        <v>100</v>
      </c>
      <c r="D11" s="15">
        <v>25321</v>
      </c>
      <c r="E11" s="16" t="s">
        <v>27</v>
      </c>
      <c r="F11" s="17">
        <f t="shared" si="0"/>
        <v>44564.959999999999</v>
      </c>
      <c r="G11" s="36"/>
      <c r="H11" s="36"/>
      <c r="I11" s="36"/>
      <c r="J11" s="36"/>
      <c r="K11" s="36"/>
      <c r="L11" s="36"/>
      <c r="M11" s="36"/>
      <c r="N11" s="36"/>
      <c r="O11" s="36"/>
      <c r="P11" s="36"/>
    </row>
    <row r="12" spans="1:16" s="12" customFormat="1" ht="44.25" customHeight="1">
      <c r="A12" s="18">
        <v>7</v>
      </c>
      <c r="B12" s="15">
        <v>127</v>
      </c>
      <c r="C12" s="4" t="s">
        <v>103</v>
      </c>
      <c r="D12" s="15">
        <v>337</v>
      </c>
      <c r="E12" s="16" t="s">
        <v>34</v>
      </c>
      <c r="F12" s="17">
        <f>(B12*D12)</f>
        <v>42799</v>
      </c>
    </row>
    <row r="13" spans="1:16" s="12" customFormat="1" ht="30.75" customHeight="1">
      <c r="A13" s="18">
        <v>8</v>
      </c>
      <c r="B13" s="19">
        <v>6</v>
      </c>
      <c r="C13" s="4" t="s">
        <v>0</v>
      </c>
      <c r="D13" s="15">
        <v>5001.7</v>
      </c>
      <c r="E13" s="16" t="s">
        <v>33</v>
      </c>
      <c r="F13" s="17">
        <f>(B13*D13)</f>
        <v>30010.199999999997</v>
      </c>
    </row>
    <row r="14" spans="1:16" s="12" customFormat="1" ht="30.75" customHeight="1">
      <c r="A14" s="13">
        <v>9</v>
      </c>
      <c r="B14" s="14">
        <v>33</v>
      </c>
      <c r="C14" s="113" t="s">
        <v>101</v>
      </c>
      <c r="D14" s="15">
        <v>26288.46</v>
      </c>
      <c r="E14" s="16" t="s">
        <v>27</v>
      </c>
      <c r="F14" s="17">
        <f>(B14*D14%)</f>
        <v>8675.1917999999987</v>
      </c>
      <c r="G14" s="37"/>
      <c r="H14" s="37"/>
      <c r="I14" s="37"/>
      <c r="J14" s="37"/>
      <c r="K14" s="37"/>
      <c r="L14" s="37"/>
      <c r="M14" s="37"/>
      <c r="N14" s="37"/>
      <c r="O14" s="37"/>
      <c r="P14" s="36"/>
    </row>
    <row r="15" spans="1:16" s="12" customFormat="1" ht="41.25" customHeight="1">
      <c r="A15" s="18">
        <v>10</v>
      </c>
      <c r="B15" s="15"/>
      <c r="C15" s="4" t="s">
        <v>36</v>
      </c>
      <c r="D15" s="16"/>
      <c r="E15" s="16"/>
      <c r="F15" s="16"/>
    </row>
    <row r="16" spans="1:16" s="12" customFormat="1" ht="16.5" customHeight="1">
      <c r="A16" s="18" t="s">
        <v>5</v>
      </c>
      <c r="B16" s="15">
        <v>33</v>
      </c>
      <c r="C16" s="4" t="s">
        <v>25</v>
      </c>
      <c r="D16" s="15">
        <v>228.9</v>
      </c>
      <c r="E16" s="16" t="s">
        <v>30</v>
      </c>
      <c r="F16" s="17">
        <f>(B16*D16)</f>
        <v>7553.7</v>
      </c>
    </row>
    <row r="17" spans="1:16" s="12" customFormat="1" ht="21.75" customHeight="1">
      <c r="A17" s="18">
        <v>11</v>
      </c>
      <c r="B17" s="15">
        <v>559</v>
      </c>
      <c r="C17" s="4" t="s">
        <v>1</v>
      </c>
      <c r="D17" s="15">
        <v>2206.6</v>
      </c>
      <c r="E17" s="16" t="s">
        <v>28</v>
      </c>
      <c r="F17" s="17">
        <f>(B17*D17%)</f>
        <v>12334.894</v>
      </c>
    </row>
    <row r="18" spans="1:16" s="12" customFormat="1" ht="21.75" customHeight="1">
      <c r="A18" s="18">
        <v>12</v>
      </c>
      <c r="B18" s="15">
        <v>559</v>
      </c>
      <c r="C18" s="4" t="s">
        <v>2</v>
      </c>
      <c r="D18" s="15">
        <v>2197.52</v>
      </c>
      <c r="E18" s="16" t="s">
        <v>28</v>
      </c>
      <c r="F18" s="17">
        <f>(B18*D18%)</f>
        <v>12284.1368</v>
      </c>
    </row>
    <row r="19" spans="1:16" s="12" customFormat="1" ht="30.75" customHeight="1">
      <c r="A19" s="18">
        <v>13</v>
      </c>
      <c r="B19" s="15">
        <v>86</v>
      </c>
      <c r="C19" s="50" t="s">
        <v>102</v>
      </c>
      <c r="D19" s="15">
        <v>2306.1</v>
      </c>
      <c r="E19" s="16" t="s">
        <v>28</v>
      </c>
      <c r="F19" s="17">
        <f>(B19*D19%)</f>
        <v>1983.2460000000001</v>
      </c>
      <c r="G19" s="38"/>
      <c r="H19" s="38"/>
      <c r="I19" s="38"/>
      <c r="J19" s="38"/>
      <c r="K19" s="38"/>
      <c r="L19" s="38"/>
      <c r="M19" s="38"/>
      <c r="N19" s="38"/>
      <c r="O19" s="38"/>
      <c r="P19" s="38"/>
    </row>
    <row r="20" spans="1:16" s="12" customFormat="1" ht="28.5" customHeight="1">
      <c r="A20" s="18">
        <v>14</v>
      </c>
      <c r="B20" s="15">
        <v>31</v>
      </c>
      <c r="C20" s="4" t="s">
        <v>32</v>
      </c>
      <c r="D20" s="15">
        <v>902.93</v>
      </c>
      <c r="E20" s="16" t="s">
        <v>31</v>
      </c>
      <c r="F20" s="17">
        <f t="shared" ref="F20" si="1">(B20*D20)</f>
        <v>27990.829999999998</v>
      </c>
    </row>
    <row r="21" spans="1:16" s="12" customFormat="1" ht="27.95" customHeight="1">
      <c r="A21" s="18">
        <v>15</v>
      </c>
      <c r="B21" s="15"/>
      <c r="C21" s="4" t="s">
        <v>95</v>
      </c>
      <c r="D21" s="15"/>
      <c r="E21" s="16"/>
      <c r="F21" s="18"/>
    </row>
    <row r="22" spans="1:16" s="12" customFormat="1" ht="19.5" customHeight="1">
      <c r="A22" s="18" t="s">
        <v>5</v>
      </c>
      <c r="B22" s="15">
        <v>162</v>
      </c>
      <c r="C22" s="4" t="s">
        <v>6</v>
      </c>
      <c r="D22" s="15">
        <v>3275.5</v>
      </c>
      <c r="E22" s="16" t="s">
        <v>28</v>
      </c>
      <c r="F22" s="18">
        <f>(B22*D22/100)</f>
        <v>5306.31</v>
      </c>
    </row>
    <row r="23" spans="1:16" s="12" customFormat="1" ht="32.25" customHeight="1">
      <c r="A23" s="18">
        <v>16</v>
      </c>
      <c r="B23" s="15">
        <v>40</v>
      </c>
      <c r="C23" s="4" t="s">
        <v>96</v>
      </c>
      <c r="D23" s="15">
        <v>27747.06</v>
      </c>
      <c r="E23" s="16" t="s">
        <v>28</v>
      </c>
      <c r="F23" s="18">
        <f>(B23*D23%)</f>
        <v>11098.824000000001</v>
      </c>
    </row>
    <row r="24" spans="1:16" s="12" customFormat="1" ht="31.5" customHeight="1">
      <c r="A24" s="18">
        <v>17</v>
      </c>
      <c r="B24" s="15">
        <v>90</v>
      </c>
      <c r="C24" s="4" t="s">
        <v>26</v>
      </c>
      <c r="D24" s="15">
        <v>28299.3</v>
      </c>
      <c r="E24" s="16" t="s">
        <v>28</v>
      </c>
      <c r="F24" s="18">
        <f>(B24*D24%)</f>
        <v>25469.37</v>
      </c>
    </row>
    <row r="25" spans="1:16" ht="21" customHeight="1">
      <c r="A25" s="39" t="s">
        <v>114</v>
      </c>
      <c r="B25" s="122">
        <v>200</v>
      </c>
      <c r="C25" s="50" t="s">
        <v>104</v>
      </c>
      <c r="D25" s="15">
        <v>1030.98</v>
      </c>
      <c r="E25" s="16" t="s">
        <v>28</v>
      </c>
      <c r="F25" s="18">
        <f>(B25*D25%)</f>
        <v>2061.96</v>
      </c>
      <c r="G25" s="38"/>
      <c r="H25" s="38"/>
      <c r="I25" s="38"/>
      <c r="J25" s="38"/>
      <c r="K25" s="38"/>
      <c r="L25" s="38"/>
      <c r="M25" s="38"/>
      <c r="N25" s="38"/>
      <c r="O25" s="38"/>
      <c r="P25" s="38"/>
    </row>
    <row r="26" spans="1:16" ht="21" customHeight="1">
      <c r="A26" s="39" t="s">
        <v>111</v>
      </c>
      <c r="B26" s="122">
        <v>40</v>
      </c>
      <c r="C26" s="40" t="s">
        <v>105</v>
      </c>
      <c r="D26" s="15">
        <v>829.95</v>
      </c>
      <c r="E26" s="16" t="s">
        <v>28</v>
      </c>
      <c r="F26" s="18">
        <f>(B26*D26%)</f>
        <v>331.98</v>
      </c>
      <c r="G26" s="42"/>
      <c r="H26" s="41"/>
      <c r="I26" s="42"/>
      <c r="J26" s="41"/>
      <c r="K26" s="42"/>
      <c r="L26" s="41"/>
      <c r="M26" s="41"/>
      <c r="N26" s="41"/>
      <c r="O26" s="41"/>
      <c r="P26" s="41"/>
    </row>
    <row r="27" spans="1:16" s="12" customFormat="1" ht="21" customHeight="1">
      <c r="A27" s="18">
        <v>20</v>
      </c>
      <c r="B27" s="15">
        <v>342</v>
      </c>
      <c r="C27" s="4" t="s">
        <v>3</v>
      </c>
      <c r="D27" s="15">
        <v>1079.6500000000001</v>
      </c>
      <c r="E27" s="16" t="s">
        <v>28</v>
      </c>
      <c r="F27" s="18">
        <f>(B27*D27%)</f>
        <v>3692.4030000000007</v>
      </c>
    </row>
    <row r="28" spans="1:16" s="12" customFormat="1" ht="34.5" customHeight="1">
      <c r="A28" s="18">
        <v>21</v>
      </c>
      <c r="B28" s="15">
        <v>70</v>
      </c>
      <c r="C28" s="4" t="s">
        <v>4</v>
      </c>
      <c r="D28" s="15">
        <v>1662.21</v>
      </c>
      <c r="E28" s="16" t="s">
        <v>28</v>
      </c>
      <c r="F28" s="18">
        <f t="shared" ref="F28" si="2">(B28*D28%)</f>
        <v>1163.547</v>
      </c>
    </row>
    <row r="29" spans="1:16" s="26" customFormat="1" ht="18.75" customHeight="1">
      <c r="A29" s="20"/>
      <c r="B29" s="21"/>
      <c r="C29" s="22"/>
      <c r="D29" s="133" t="s">
        <v>110</v>
      </c>
      <c r="E29" s="133"/>
      <c r="F29" s="121">
        <f>SUM(F6:F28)</f>
        <v>255031.19609999997</v>
      </c>
      <c r="G29" s="25"/>
      <c r="I29" s="12"/>
    </row>
    <row r="30" spans="1:16" s="26" customFormat="1" ht="18.75" customHeight="1">
      <c r="A30" s="20"/>
      <c r="B30" s="21"/>
      <c r="C30" s="22"/>
      <c r="D30" s="128"/>
      <c r="E30" s="128"/>
      <c r="F30" s="129"/>
      <c r="G30" s="25"/>
      <c r="I30" s="12"/>
    </row>
    <row r="31" spans="1:16" s="26" customFormat="1" ht="18.75" customHeight="1">
      <c r="A31" s="20"/>
      <c r="B31" s="21"/>
      <c r="C31" s="22"/>
      <c r="D31" s="128"/>
      <c r="E31" s="128"/>
      <c r="F31" s="129"/>
      <c r="G31" s="25"/>
      <c r="I31" s="12"/>
    </row>
    <row r="32" spans="1:16" s="12" customFormat="1" ht="27.95" customHeight="1">
      <c r="A32" s="20"/>
      <c r="B32" s="21"/>
      <c r="C32" s="49" t="s">
        <v>108</v>
      </c>
      <c r="D32" s="23"/>
      <c r="E32" s="24"/>
      <c r="F32" s="27"/>
    </row>
    <row r="33" spans="1:16" ht="49.5" customHeight="1">
      <c r="A33" s="30" t="s">
        <v>7</v>
      </c>
      <c r="B33" s="34"/>
      <c r="C33" s="130" t="str">
        <f>C2</f>
        <v>RESTORATION / PROVISION OF  WASH ROOM &amp; BOUNDARY WALL FACILITY IN SELECTED SCHOOL OF TALUKA THANO BULA KHAN ( Kohistani Area ) DISTRICT JAMSHORO @ GGPS    Mole - II.  ( Semic No. 422030055 )</v>
      </c>
      <c r="D33" s="131"/>
      <c r="E33" s="132"/>
      <c r="F33" s="47"/>
      <c r="G33" s="47"/>
      <c r="H33" s="47"/>
      <c r="I33" s="47"/>
      <c r="J33" s="47"/>
      <c r="K33" s="47"/>
      <c r="L33" s="47"/>
      <c r="M33" s="47"/>
      <c r="N33" s="47"/>
      <c r="O33" s="47"/>
      <c r="P33" s="47"/>
    </row>
    <row r="34" spans="1:16" ht="19.5" customHeight="1">
      <c r="A34" s="48" t="s">
        <v>8</v>
      </c>
      <c r="B34" s="48"/>
      <c r="C34" s="48"/>
      <c r="D34" s="48"/>
      <c r="E34" s="48"/>
      <c r="F34" s="48"/>
    </row>
    <row r="35" spans="1:16" ht="28.5" customHeight="1">
      <c r="A35" s="31" t="s">
        <v>9</v>
      </c>
      <c r="B35" s="31" t="s">
        <v>10</v>
      </c>
      <c r="C35" s="32" t="s">
        <v>11</v>
      </c>
      <c r="D35" s="32" t="s">
        <v>12</v>
      </c>
      <c r="E35" s="32" t="s">
        <v>13</v>
      </c>
      <c r="F35" s="32" t="s">
        <v>14</v>
      </c>
    </row>
    <row r="36" spans="1:16" s="12" customFormat="1" ht="23.25" customHeight="1">
      <c r="A36" s="16">
        <v>1</v>
      </c>
      <c r="B36" s="15">
        <v>1220</v>
      </c>
      <c r="C36" s="46" t="s">
        <v>98</v>
      </c>
      <c r="D36" s="45">
        <v>121</v>
      </c>
      <c r="E36" s="16" t="s">
        <v>28</v>
      </c>
      <c r="F36" s="17">
        <f t="shared" ref="F36:F40" si="3">(B36*D36%)</f>
        <v>1476.2</v>
      </c>
    </row>
    <row r="37" spans="1:16" s="12" customFormat="1" ht="33.75" customHeight="1">
      <c r="A37" s="13">
        <v>2</v>
      </c>
      <c r="B37" s="14">
        <v>763</v>
      </c>
      <c r="C37" s="113" t="s">
        <v>101</v>
      </c>
      <c r="D37" s="15">
        <v>26288.46</v>
      </c>
      <c r="E37" s="16" t="s">
        <v>27</v>
      </c>
      <c r="F37" s="17">
        <f t="shared" si="3"/>
        <v>200580.94979999997</v>
      </c>
    </row>
    <row r="38" spans="1:16" s="12" customFormat="1" ht="18" customHeight="1">
      <c r="A38" s="18">
        <v>3</v>
      </c>
      <c r="B38" s="15">
        <v>1220</v>
      </c>
      <c r="C38" s="4" t="s">
        <v>1</v>
      </c>
      <c r="D38" s="15">
        <v>2206.6</v>
      </c>
      <c r="E38" s="16" t="s">
        <v>28</v>
      </c>
      <c r="F38" s="17">
        <f t="shared" si="3"/>
        <v>26920.52</v>
      </c>
    </row>
    <row r="39" spans="1:16" s="12" customFormat="1" ht="22.5" customHeight="1">
      <c r="A39" s="18">
        <v>4</v>
      </c>
      <c r="B39" s="15">
        <v>1220</v>
      </c>
      <c r="C39" s="4" t="s">
        <v>2</v>
      </c>
      <c r="D39" s="15">
        <v>2197.52</v>
      </c>
      <c r="E39" s="16" t="s">
        <v>28</v>
      </c>
      <c r="F39" s="17">
        <f t="shared" si="3"/>
        <v>26809.744000000002</v>
      </c>
    </row>
    <row r="40" spans="1:16" s="12" customFormat="1" ht="21.75" customHeight="1">
      <c r="A40" s="39" t="s">
        <v>116</v>
      </c>
      <c r="B40" s="122">
        <v>1933</v>
      </c>
      <c r="C40" s="50" t="s">
        <v>104</v>
      </c>
      <c r="D40" s="15">
        <v>1030.98</v>
      </c>
      <c r="E40" s="16" t="s">
        <v>28</v>
      </c>
      <c r="F40" s="18">
        <f t="shared" si="3"/>
        <v>19928.843400000002</v>
      </c>
    </row>
    <row r="41" spans="1:16" s="12" customFormat="1" ht="27.95" customHeight="1">
      <c r="A41" s="18">
        <v>6</v>
      </c>
      <c r="B41" s="15">
        <v>1220</v>
      </c>
      <c r="C41" s="4" t="s">
        <v>3</v>
      </c>
      <c r="D41" s="15">
        <v>1079.6500000000001</v>
      </c>
      <c r="E41" s="16" t="s">
        <v>28</v>
      </c>
      <c r="F41" s="18">
        <f>(B41*D41%)</f>
        <v>13171.730000000001</v>
      </c>
    </row>
    <row r="42" spans="1:16" s="12" customFormat="1" ht="38.25" customHeight="1">
      <c r="A42" s="114">
        <v>7</v>
      </c>
      <c r="B42" s="115">
        <v>96</v>
      </c>
      <c r="C42" s="35" t="s">
        <v>107</v>
      </c>
      <c r="D42" s="115">
        <v>1270.83</v>
      </c>
      <c r="E42" s="116" t="s">
        <v>28</v>
      </c>
      <c r="F42" s="114">
        <f>(B42*D42%)</f>
        <v>1219.9967999999999</v>
      </c>
    </row>
    <row r="43" spans="1:16" s="12" customFormat="1" ht="24.75" customHeight="1">
      <c r="A43" s="117"/>
      <c r="B43" s="118"/>
      <c r="C43" s="4"/>
      <c r="D43" s="15"/>
      <c r="E43" s="119" t="s">
        <v>37</v>
      </c>
      <c r="F43" s="120">
        <f>SUM(F32:F42)</f>
        <v>290107.984</v>
      </c>
    </row>
    <row r="44" spans="1:16" s="12" customFormat="1" ht="11.25" customHeight="1">
      <c r="A44" s="28"/>
      <c r="B44" s="28"/>
      <c r="D44" s="29"/>
      <c r="E44" s="29"/>
      <c r="F44" s="29"/>
    </row>
    <row r="45" spans="1:16" s="12" customFormat="1" ht="27.95" customHeight="1">
      <c r="A45" s="28"/>
      <c r="B45" s="28"/>
    </row>
    <row r="46" spans="1:16" s="12" customFormat="1" ht="27.95" customHeight="1">
      <c r="A46" s="28"/>
      <c r="B46" s="28"/>
    </row>
    <row r="47" spans="1:16" s="12" customFormat="1" ht="27.95" customHeight="1">
      <c r="A47" s="28"/>
      <c r="B47" s="28"/>
    </row>
    <row r="48" spans="1:16" s="12" customFormat="1" ht="27.95" customHeight="1">
      <c r="A48" s="28"/>
      <c r="B48" s="28"/>
    </row>
    <row r="49" spans="1:2" s="12" customFormat="1" ht="27.95" customHeight="1">
      <c r="A49" s="28"/>
      <c r="B49" s="28"/>
    </row>
    <row r="50" spans="1:2" s="12" customFormat="1" ht="27.95" customHeight="1">
      <c r="A50" s="28"/>
      <c r="B50" s="28"/>
    </row>
    <row r="51" spans="1:2" s="12" customFormat="1" ht="27.95" customHeight="1">
      <c r="A51" s="28"/>
      <c r="B51" s="28"/>
    </row>
    <row r="52" spans="1:2" s="12" customFormat="1" ht="27.95" customHeight="1">
      <c r="A52" s="28"/>
      <c r="B52" s="28"/>
    </row>
    <row r="53" spans="1:2" s="12" customFormat="1" ht="27.95" customHeight="1">
      <c r="A53" s="28"/>
      <c r="B53" s="28"/>
    </row>
    <row r="54" spans="1:2" s="12" customFormat="1" ht="27.95" customHeight="1">
      <c r="A54" s="28"/>
      <c r="B54" s="28"/>
    </row>
    <row r="55" spans="1:2" s="12" customFormat="1" ht="27.95" customHeight="1">
      <c r="A55" s="28"/>
      <c r="B55" s="28"/>
    </row>
    <row r="56" spans="1:2" s="12" customFormat="1" ht="27.95" customHeight="1">
      <c r="A56" s="28"/>
      <c r="B56" s="28"/>
    </row>
    <row r="57" spans="1:2" s="12" customFormat="1" ht="27.95" customHeight="1">
      <c r="A57" s="28"/>
      <c r="B57" s="28"/>
    </row>
    <row r="58" spans="1:2" s="12" customFormat="1" ht="27.95" customHeight="1">
      <c r="A58" s="28"/>
      <c r="B58" s="28"/>
    </row>
    <row r="59" spans="1:2" s="12" customFormat="1" ht="27.95" customHeight="1">
      <c r="A59" s="28"/>
      <c r="B59" s="28"/>
    </row>
    <row r="60" spans="1:2" s="12" customFormat="1" ht="27.95" customHeight="1">
      <c r="A60" s="28"/>
      <c r="B60" s="28"/>
    </row>
    <row r="61" spans="1:2" s="12" customFormat="1" ht="27.95" customHeight="1">
      <c r="A61" s="28"/>
      <c r="B61" s="28"/>
    </row>
    <row r="62" spans="1:2" s="12" customFormat="1" ht="27.95" customHeight="1">
      <c r="A62" s="28"/>
      <c r="B62" s="28"/>
    </row>
    <row r="63" spans="1:2" s="12" customFormat="1" ht="27.95" customHeight="1">
      <c r="A63" s="28"/>
      <c r="B63" s="28"/>
    </row>
    <row r="64" spans="1:2"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ht="27.95" customHeight="1">
      <c r="I146" s="12"/>
    </row>
    <row r="147" spans="1:9" ht="27.95" customHeight="1">
      <c r="I147" s="12"/>
    </row>
  </sheetData>
  <autoFilter ref="A5:F29">
    <sortState ref="A6:F259">
      <sortCondition ref="A5:A259"/>
    </sortState>
  </autoFilter>
  <mergeCells count="3">
    <mergeCell ref="C2:E2"/>
    <mergeCell ref="C33:E33"/>
    <mergeCell ref="D29:E29"/>
  </mergeCells>
  <pageMargins left="0.25" right="0" top="0.4" bottom="0.5" header="0.25" footer="0.25"/>
  <pageSetup paperSize="9" orientation="portrait" verticalDpi="180" r:id="rId1"/>
  <headerFooter alignWithMargins="0"/>
  <ignoredErrors>
    <ignoredError sqref="A25:A26" numberStoredAsText="1"/>
    <ignoredError sqref="F9" formula="1"/>
  </ignoredErrors>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34" t="s">
        <v>38</v>
      </c>
      <c r="B1" s="134"/>
      <c r="C1" s="134"/>
      <c r="D1" s="134"/>
      <c r="E1" s="134"/>
      <c r="F1" s="134"/>
    </row>
    <row r="2" spans="1:6" ht="12" customHeight="1">
      <c r="A2" s="53"/>
      <c r="B2" s="53"/>
      <c r="C2" s="53"/>
      <c r="D2" s="53"/>
      <c r="E2" s="53"/>
      <c r="F2" s="54"/>
    </row>
    <row r="3" spans="1:6" ht="50.25" customHeight="1">
      <c r="A3" s="55" t="s">
        <v>7</v>
      </c>
      <c r="B3" s="53"/>
      <c r="C3" s="130" t="s">
        <v>106</v>
      </c>
      <c r="D3" s="131"/>
      <c r="E3" s="132"/>
      <c r="F3" s="111"/>
    </row>
    <row r="4" spans="1:6" ht="15" customHeight="1">
      <c r="A4" s="56"/>
      <c r="B4" s="53"/>
      <c r="C4" s="57"/>
      <c r="D4" s="57"/>
      <c r="E4" s="57"/>
      <c r="F4" s="58"/>
    </row>
    <row r="5" spans="1:6" ht="19.5" customHeight="1">
      <c r="A5" s="135" t="s">
        <v>8</v>
      </c>
      <c r="B5" s="135"/>
      <c r="C5" s="135"/>
      <c r="D5" s="135"/>
      <c r="E5" s="135"/>
      <c r="F5" s="135"/>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2017-04-06T19:41:07Z</cp:lastPrinted>
  <dcterms:created xsi:type="dcterms:W3CDTF">2010-05-28T06:28:34Z</dcterms:created>
  <dcterms:modified xsi:type="dcterms:W3CDTF">2017-04-06T19:41:22Z</dcterms:modified>
</cp:coreProperties>
</file>