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defaultThemeVersion="124226"/>
  <bookViews>
    <workbookView xWindow="6480" yWindow="-45" windowWidth="9165" windowHeight="6735" activeTab="1"/>
  </bookViews>
  <sheets>
    <sheet name="Schdl B Part A" sheetId="32" r:id="rId1"/>
    <sheet name="Schdl Part B" sheetId="35" r:id="rId2"/>
  </sheets>
  <definedNames>
    <definedName name="Deduction">#REF!</definedName>
    <definedName name="Dedution">#REF!</definedName>
    <definedName name="Entrence">#REF!</definedName>
    <definedName name="_xlnm.Print_Area" localSheetId="0">'Schdl B Part A'!$A$1:$S$35</definedName>
    <definedName name="_xlnm.Print_Titles" localSheetId="0">'Schdl B Part A'!$5:$5</definedName>
    <definedName name="_xlnm.Print_Titles" localSheetId="1">'Schdl Part B'!$4:$4</definedName>
  </definedNames>
  <calcPr calcId="124519"/>
</workbook>
</file>

<file path=xl/calcChain.xml><?xml version="1.0" encoding="utf-8"?>
<calcChain xmlns="http://schemas.openxmlformats.org/spreadsheetml/2006/main">
  <c r="P23" i="35"/>
  <c r="P11" l="1"/>
  <c r="P27"/>
  <c r="P24"/>
  <c r="P22"/>
  <c r="P21"/>
  <c r="P20"/>
  <c r="P19"/>
  <c r="P18"/>
  <c r="P17"/>
  <c r="P16"/>
  <c r="P15"/>
  <c r="P14"/>
  <c r="P13"/>
  <c r="P12"/>
  <c r="P10"/>
  <c r="P9"/>
  <c r="P8"/>
  <c r="P7"/>
  <c r="P6"/>
  <c r="P5"/>
  <c r="P30" l="1"/>
</calcChain>
</file>

<file path=xl/sharedStrings.xml><?xml version="1.0" encoding="utf-8"?>
<sst xmlns="http://schemas.openxmlformats.org/spreadsheetml/2006/main" count="121" uniqueCount="68">
  <si>
    <t>%Sft</t>
  </si>
  <si>
    <t xml:space="preserve">Total </t>
  </si>
  <si>
    <t>Name of Work:</t>
  </si>
  <si>
    <t>Description</t>
  </si>
  <si>
    <t>QTY</t>
  </si>
  <si>
    <t>Rate</t>
  </si>
  <si>
    <t>Unit</t>
  </si>
  <si>
    <t>AMOUNT</t>
  </si>
  <si>
    <t>%Cft</t>
  </si>
  <si>
    <t>P-Cft</t>
  </si>
  <si>
    <t>P-Cwt</t>
  </si>
  <si>
    <t>%0Cft</t>
  </si>
  <si>
    <t>S.
No.</t>
  </si>
  <si>
    <t>P-Sft</t>
  </si>
  <si>
    <t>P-Rft</t>
  </si>
  <si>
    <t xml:space="preserve">Sujawal </t>
  </si>
  <si>
    <t>Sft</t>
  </si>
  <si>
    <t xml:space="preserve">        Executive Engineer</t>
  </si>
  <si>
    <t xml:space="preserve">        Buildings Division </t>
  </si>
  <si>
    <t>Excavation in foundation of building bridge &amp; other structure i/c dagbelling dressing refilling around the structure with excavated earth  watering &amp; ramming lead upto 5' fts. In ordinary soil. 
(S.I. No.: 18/b/p-4 Vol-3,Part-3 Schdl Rates of (General) Edition 2012)</t>
  </si>
  <si>
    <t>Cement Concrete brick or stone ballast 1-1/2" to 2" gauage Ratio 1:4:8 (S.I. No: 4 (b)/P-15 Vol-3,Part-3 Schdl Rates of (General) Edition 2012)</t>
  </si>
  <si>
    <t>C/R masonry i/c hammer dressed in plinth and foundation in cement sand mortar 1:4 (S.I. No: 2 (d-ii), P-27 Vol-3,Part-3 Schdl Rates of (General) Edition 2012)</t>
  </si>
  <si>
    <t>RCC work I/c all labor and material except the cost of steel reinforcement and its labor for bending and binding which will be paid separately this rate also include all kinds of forms moulds lifting shuttering curing rendering and finishing the exposed  surface  (i/c screening and washing of shingle R.C work in roof slab, beams columns rafts, lintels and other structural members laid in situ or precast laid in position complete in all respects  ratio 1:2:4 ) 90 lbs. cement 2cft Sand 4 cft shingle  1/8" to 1/4" gauge.  (S.I.No.6 (a) (i) P-16  P-27 Vol-3,Part-3 Schdl Rates of (General) Edition 2012)</t>
  </si>
  <si>
    <t>Fabrication of mild steel reinforcement for cement concrete I/c cutting bending laying in position making joints and fastenings I/c cost of binding wire (also includes removal of rust from bars) using Tor bars (S.I. No: 8 (a) (b)/P-16 /17  P-27 Vol-3,Part-3 Schdl Rates of (General) Edition 2012)</t>
  </si>
  <si>
    <t>Filling watering and ramming earth in floors with surplus earth  from foundation lead upto one chain and lift up to 5 feet (S.I.No 21 P-4,  Vol-3,Part-3 Schdl Rates of (General) Edition 2012)</t>
  </si>
  <si>
    <t>Filling watering and ramming earth in floors with New earth from excavated from out side lead upto one chain and lift up to 5 feet (S.I.No 22 P-4,  Vol-3,Part-3 Schdl Rates of (General) Edition 2012)</t>
  </si>
  <si>
    <t>P/L 1:3:6 cement concrete solid block masonry wall above 6'' In thickness set in 1:6 cement mortar in Groung floor super structure i/c racking out joints and curing etce complete ( S.I.No. 24/P-19 Vol-3,Part-3 Schdl Rates of (General) Edition 2012)</t>
  </si>
  <si>
    <t>Cement plaster 1:6 upto 12' height 1/2" thick (S.I. No. 13/b/p-52 Vol-3,Part-3 Schdl Rates of (General) Edition 2012).</t>
  </si>
  <si>
    <t>Cement plaster 1:4 upto 12' height 3/8" thick (S.I. No. 11/a/p-51Vol-3,Part-3 Schdl Rates of (General) Edition 2012).</t>
  </si>
  <si>
    <t>Cement concrete plain i/c placing compacting finishing and curring complete (i/c Screening and Washing at stone aggregate without shuttering 1:2:4 (S.I.No-5 (f) P-16, Vol-3,Part-3 Schdl Rates of (General) Edition 2012).</t>
  </si>
  <si>
    <t>Laying with marble flooring fine dressed on the surface without winding set' in lime mortar 1:2 including rubbing and polishing of the joints. 3/4" thick flooring (S.I.No.28.(a) P.No.43, Vol-3,Part-3 Schdl Rates of (General) Edition 2012).</t>
  </si>
  <si>
    <t>P/F 3/8" thick marble tiles of approved quailty and color shade size 8"x4/6"x4" in dado skriting and facing removal /tucking of existing plaster surafce 1/2" thick base of cement mortor 1:3 (S.I.No. 68(i) P-49  Vol-3,Part-3 Schdl Rates of (General) Edition 2012).</t>
  </si>
  <si>
    <t>Laying floor of approved with glazed tile 1/4" thick in white cement 1:2 over 3/4" thick cement mortor 1:2 complete (S.I.No24 /P-43, Vol-3,Part-3 Schdl Rates of (General) Edition 2012).</t>
  </si>
  <si>
    <t>Wite  glazed tile 1/4" thick dado jointed wite cement and laid over 1:2 cement sand mortar 3/4" thick I/c finishing.(S.I.No.37 P-45, Vol-3,Part-3 Schdl Rates of (General) Edition 2012).</t>
  </si>
  <si>
    <t>Prepairing the surface and applying rock wall/ shield coating to provide durable crust to wall, thickness b/w 2mm to 32mm (1/8'') with acrylic coplymer emulsion, selected marble chips, water resistance and fire and termite resistance. (S.I.No.43 P-56, Vol-3,Part-3 Schdl Rates of (General) Edition 2012).</t>
  </si>
  <si>
    <t>Prepairing the surface and painting with matt finish I/c rubbing the surface with bathy (silicon carbide rubbing brick) filling the voids with zink/ chalk/ plaster of paris mixture, applying first coat premix, making the surface smooth and then painting 3 coats with matt finish of approved make etc: complete (new surface)(S.I.No.36 (b) P-55, Vol-3,Part-3 Schdl Rates of (General) Edition 2012).</t>
  </si>
  <si>
    <t>Painting new surface (c ) Preparing surface and painting of door and windows any type (i/c edge) (iii) 3 coas (S.I. No. 5(c-ii) p-69 Vol-3,Part-3 Schdl Rates of (General) Edition 2012).</t>
  </si>
  <si>
    <t>Supplying and fixing inposition alminium channels framing for hinged doors or alcop made with 5mm thick tinted glass glazing and alpha locks I/c handles, stoppers etc..(S.I.No.83(b) P-108, Vol-3,Part-3 Schdl Rates of (General) Edition 2012)</t>
  </si>
  <si>
    <t>Supplying and fixing inposition alminium channels framing for hinged windows or alcop made with 5mm thick tinted glass glazing and alpha locks I/c handles, stoppers etc..(S.I.No.84 (b) P-108, Vol-3,Part-3 Schdl Rates of (General) Edition 2012)</t>
  </si>
  <si>
    <t>Cement concrete brick or stone ballast 1x1/2'' to 2'' guage (S.I No. 4 (c) /P-15),  Vol-3,Part-3 Schdl Rates of (General) Edition 2012)</t>
  </si>
  <si>
    <t>Supplying and fixing window printed blinds (horizontal/vertical) with plain design and of approved colour I/c fixing in windows with necessary accessories.(S.I.No.71 P-67, Vol-3,Part-3 Schdl Rates of (General) Edition 2012).</t>
  </si>
  <si>
    <t>Providing and fixing wooden wardrobe including boxing with back shelves, shutters drawers and brass fittings such as handles locking arrangements, hanger rod shoe rod and mirror measuring 2'X1' complete as per approved design.(S.I.No.24 P-61, Vol-3,Part-3 Schdl Rates of (General) Edition 2012).</t>
  </si>
  <si>
    <t>Providing and fixing deodar Almirah 9''X12'' depth including boxing with back shelves, shutters brass fittings complete.(S.I.No.23  P-61, Vol-3,Part-3 Schdl Rates of (General) Edition 2012).</t>
  </si>
  <si>
    <t>Providing and fixing iron steel grill using solid square bars of size 1/2'' X 1/2'' placed at 4'' I/c and frame of flat iron patti of 3/4'' X 3/4'' I/c circle shape at 1-0 apart equivalent fitted with screws are pins I/c painting 3 coats with 1st coat of red oxide paint etc.(S.I.No.30 P-94, Vol-3,Part-3 Schdl Rates of (General) Edition 2012).</t>
  </si>
  <si>
    <t>Making and fixing steel grated door with 1/6'' thick sheeting including angle iron frame 2''X2''  3/8'' and 3/4'' square bars 4'' centre to centre with locking arrangements.(S.I.No.24  P-92, Vol-3,Part-3 Schdl Rates of (General) Edition 2012).</t>
  </si>
  <si>
    <t>Prepairing surface and painting guard bars, gates of iron bars, gratings, railings (including standards braces, etc). And similar open work.(S.I.No.5 (b-ii) P-69, Vol-3,Part-3 Schdl Rates of (General) Edition 2012).</t>
  </si>
  <si>
    <t>Providing &amp; fixing false ceiling of thermopile in panels of required design and size including frame work of Aluminum T-section hanged with nail wire to ceiling etc: completed.(S.I.No.43  P-39, Vol-3,Part-3 Schdl Rates of (General) Edition 2012).</t>
  </si>
  <si>
    <t>RCC work I/c all labor and material except the cost of steel reinforcement and its labor for bending and binding which will be paid separately this rate also include all kinds of forms moulds lifting shuttering curing rendering and finishing the exposed  surface  (i/c screening and washing of shingle R.C work in roof slab, beams columns rafts, lintels and other structural members laid in situ or precast laid in position complete in all respects  ratio 1:2:4 ) 90 lbs. cement 2cft Sand 4 cft shingle  1/8" to 1/4" gauge.  (S.I.No.6 (a) (i) P-16, Vol-3,Part-3 Schdl Rates of (General) Edition 2012).</t>
  </si>
  <si>
    <t>Fabrication of mild steel reinforcement for cement concrete I/c cutting bending laying in position making joints and fastenings I/c cost of binding wire (also includes removal of rust from bars) using Tor bars (S.I. No: 8 (b), P-17, Vol-3,Part-3 Schdl Rates of (General) Edition 2012).</t>
  </si>
  <si>
    <t>P/L 1:3:6 cement concrete solid block masonry wall above 6'' In thickness set in 1:6 cement mortar in Groung floor super structure i/c racking out joints and curing etce complete ( S.I.No. 23/P-19 ,Vol-3,Part-3 Schdl Rates of (General) Edition 2012).</t>
  </si>
  <si>
    <t>Cement plaster 1:6 upto 12' height 1/2" thick (S.I. No. 13/b/p-52 ,Vol-3,Part-3 Schdl Rates of (General) Edition 2012).</t>
  </si>
  <si>
    <t>Cement plaster 1:4 upto 12' height 3/8" thick (S.I. No. 11/a/p-52 ,Vol-3,Part-3 Schdl Rates of (General) Edition 2012).</t>
  </si>
  <si>
    <t>Cement concrete plain i/c placing compacting finishing and curring complete (i/c Screening and Washing at stone aggregate without shuttering 1:2:4 (S.I.No-5 f/P-16) ,Vol-3,Part-3 Schdl Rates of (General) Edition 2012).</t>
  </si>
  <si>
    <t>Laying with marble flooring fine dressed on the surface without winding set' in lime mortar 1:2 including rubbing and polishing of the joints. 3/4" thick flooring (S.I.No.28.(a) P.No.43, ,Vol-3,Part-3 Schdl Rates of (General) Edition 2012).</t>
  </si>
  <si>
    <t xml:space="preserve">P/F 3/8" thick marble tiles of approved quailty and color shade size 8"x4/6"x4" in dado skriting and facing removal /tucking of existing plaster surafce 1/2" thick base of cement mortor 1:3 (S.I.No68(i) P-49,Vol-3,Part-3 Schdl Rates of (General) Edition 2012). </t>
  </si>
  <si>
    <t>Laying floor of approved with glazed tile 1/4" thick in white cement 1:2 over 3/4" thick cement mortor 1:2 complete (S.I.No. 24/P-43, ,Vol-3,Part-3 Schdl Rates of (General) Edition 2012).</t>
  </si>
  <si>
    <t>Wite  glazed tile 1/4" thick dado jointed wite cement and laid over 1:2 cement sand mortar 3/4" thick I/c finishing.(S.I.No.37 P-45, ,Vol-3,Part-3 Schdl Rates of (General) Edition 2012).</t>
  </si>
  <si>
    <t>Prepairing the surface and painting with matt finish I/c rubbing the surface with bathy (silicon carbide rubbing brick) filling the voids with zink/ chalk/ plaster of paris mixture, applying first coat premix, making the surface smooth and then painting 3 coats with matt finish of approved make etc: complete (new surface) (S.I.No.36 (b) P-5, ,Vol-3,Part-3 Schdl Rates of (General) Edition 2012).</t>
  </si>
  <si>
    <t>Painting new surface (c ) Preparing surface and painting of door and windows any type (i/c edge) (iii) 3 coas (S.I. No. 5 (c-ii) P-70, Vol-3,Part-3 Schdl Rates of (General) Edition 2012).</t>
  </si>
  <si>
    <t>Supplying and fixing inposition alminium channels framing for hinged doors or alcop made with 5mm thick tinted glass glazing and alpha locks I/c handles, stoppers etc.(S.I.No.83(b) P-108, Vol-3,Part-3 Schdl Rates of (General) Edition 2012)</t>
  </si>
  <si>
    <t>Supplying and fixing inposition alminium channels framing for hinged windows or alcop made with 5mm thick tinted glass glazing and alpha locks I/c handles, stoppers etc. (S.I.No.84 (b) P-108, Vol-3,Part-3 Schdl Rates of (General) Edition 2012)</t>
  </si>
  <si>
    <t>Supplying and fixing window printed blinds (horizontal/vertical) with plain design and of approved colour I/c fixing in windows with necessary accessories. (S.I.No.71 P-67, Vol-3,Part-3 Schdl Rates of (General) Edition 2012).</t>
  </si>
  <si>
    <t>Providing and laying 1'' thick topping cement concrete ( 1:2:4) including surface finishing and dividing into pannels. 1-1/2" thick (S.I.No.16 (b) P-42, Vol-3,Part-3 Schdl Rates of (General) Edition 2012).</t>
  </si>
  <si>
    <t>Two coats of bitumen laid hot using 34 Lbs per % Sft over roof and sand blinded one cft % Sft. (S.I No 13, P-35, Vol-3,Part-3 Schdl Rates of (General) Edition 2012).</t>
  </si>
  <si>
    <t>Providing &amp; fixing false ceiling of thermopile in panels of required design and size including frame work of Aluminum T-section hanged with nail wire to ceiling etc: completed. (S.I.No.43  P-39, Vol-3,Part-3 Schdl Rates of (General) Edition 2012).</t>
  </si>
  <si>
    <t>CONSTRUCTION OF 1ST TYPE BUNGLOW AT DC COMPLEX SUJAWAL  (PART-B)</t>
  </si>
  <si>
    <t>CONSTRUCTION OF 1ST TYPE BUNGLOW AT DC COMPLEX SUJAWAL  GROUND FLOOR (PART-A)</t>
  </si>
  <si>
    <t>SCHEDULE "B"</t>
  </si>
</sst>
</file>

<file path=xl/styles.xml><?xml version="1.0" encoding="utf-8"?>
<styleSheet xmlns="http://schemas.openxmlformats.org/spreadsheetml/2006/main">
  <fonts count="46">
    <font>
      <sz val="10"/>
      <name val="Arial"/>
    </font>
    <font>
      <sz val="11"/>
      <color theme="1"/>
      <name val="Calibri"/>
      <family val="2"/>
      <scheme val="minor"/>
    </font>
    <font>
      <sz val="10"/>
      <name val="Arial"/>
      <family val="2"/>
    </font>
    <font>
      <b/>
      <sz val="10"/>
      <name val="Arial"/>
      <family val="2"/>
    </font>
    <font>
      <b/>
      <i/>
      <sz val="12"/>
      <name val="Times New Roman"/>
      <family val="1"/>
    </font>
    <font>
      <sz val="10"/>
      <name val="Arial"/>
      <family val="2"/>
    </font>
    <font>
      <sz val="8"/>
      <name val="Times New Roman"/>
      <family val="1"/>
    </font>
    <font>
      <b/>
      <i/>
      <sz val="8"/>
      <name val="Times New Roman"/>
      <family val="1"/>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2"/>
      <name val="Arial"/>
      <family val="2"/>
    </font>
    <font>
      <b/>
      <sz val="12"/>
      <name val="Times New Roman"/>
      <family val="1"/>
    </font>
    <font>
      <sz val="12"/>
      <name val="Arial"/>
      <family val="2"/>
    </font>
    <font>
      <sz val="8"/>
      <name val="Arial"/>
      <family val="2"/>
    </font>
    <font>
      <b/>
      <u/>
      <sz val="20"/>
      <name val="Arial"/>
      <family val="2"/>
    </font>
    <font>
      <b/>
      <u/>
      <sz val="25"/>
      <name val="Times New Roman"/>
      <family val="1"/>
    </font>
    <font>
      <sz val="15"/>
      <name val="Arial"/>
      <family val="2"/>
    </font>
    <font>
      <b/>
      <u/>
      <sz val="8"/>
      <name val="Times New Roman"/>
      <family val="1"/>
    </font>
    <font>
      <b/>
      <u/>
      <sz val="11"/>
      <name val="Times New Roman"/>
      <family val="1"/>
    </font>
    <font>
      <b/>
      <sz val="11"/>
      <name val="Arial"/>
      <family val="2"/>
    </font>
    <font>
      <b/>
      <i/>
      <sz val="12"/>
      <name val="Arial"/>
      <family val="2"/>
    </font>
    <font>
      <b/>
      <i/>
      <sz val="13"/>
      <name val="Times New Roman"/>
      <family val="1"/>
    </font>
    <font>
      <sz val="13"/>
      <name val="Arial"/>
      <family val="2"/>
    </font>
    <font>
      <sz val="13"/>
      <name val="Times New Roman"/>
      <family val="1"/>
    </font>
    <font>
      <b/>
      <sz val="13"/>
      <name val="Times New Roman"/>
      <family val="1"/>
    </font>
    <font>
      <sz val="10"/>
      <name val="Arial"/>
      <family val="2"/>
      <charset val="1"/>
    </font>
    <font>
      <b/>
      <u/>
      <sz val="13"/>
      <name val="Arial"/>
      <family val="2"/>
    </font>
    <font>
      <sz val="13"/>
      <name val="Fixedsys"/>
      <family val="3"/>
    </font>
    <font>
      <b/>
      <i/>
      <sz val="13"/>
      <name val="Fixedsys"/>
      <family val="3"/>
    </font>
    <font>
      <b/>
      <sz val="10"/>
      <color theme="1"/>
      <name val="Arial"/>
      <family val="2"/>
    </font>
    <font>
      <b/>
      <u/>
      <sz val="12"/>
      <name val="Arial"/>
      <family val="2"/>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double">
        <color indexed="64"/>
      </bottom>
      <diagonal/>
    </border>
    <border>
      <left style="slantDashDot">
        <color indexed="64"/>
      </left>
      <right style="slantDashDot">
        <color indexed="64"/>
      </right>
      <top style="slantDashDot">
        <color indexed="64"/>
      </top>
      <bottom style="slantDashDot">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47">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8" borderId="0" applyNumberFormat="0" applyBorder="0" applyAlignment="0" applyProtection="0"/>
    <xf numFmtId="0" fontId="8" fillId="11" borderId="0" applyNumberFormat="0" applyBorder="0" applyAlignment="0" applyProtection="0"/>
    <xf numFmtId="0" fontId="9" fillId="12"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9" borderId="0" applyNumberFormat="0" applyBorder="0" applyAlignment="0" applyProtection="0"/>
    <xf numFmtId="0" fontId="10" fillId="3" borderId="0" applyNumberFormat="0" applyBorder="0" applyAlignment="0" applyProtection="0"/>
    <xf numFmtId="0" fontId="11" fillId="20" borderId="1" applyNumberFormat="0" applyAlignment="0" applyProtection="0"/>
    <xf numFmtId="0" fontId="12" fillId="21" borderId="2" applyNumberFormat="0" applyAlignment="0" applyProtection="0"/>
    <xf numFmtId="0" fontId="40" fillId="0" borderId="0"/>
    <xf numFmtId="0" fontId="13" fillId="0" borderId="0" applyNumberFormat="0" applyFill="0" applyBorder="0" applyAlignment="0" applyProtection="0"/>
    <xf numFmtId="0" fontId="14" fillId="4" borderId="0" applyNumberFormat="0" applyBorder="0" applyAlignment="0" applyProtection="0"/>
    <xf numFmtId="0" fontId="15" fillId="0" borderId="3" applyNumberFormat="0" applyFill="0" applyAlignment="0" applyProtection="0"/>
    <xf numFmtId="0" fontId="16" fillId="0" borderId="4" applyNumberFormat="0" applyFill="0" applyAlignment="0" applyProtection="0"/>
    <xf numFmtId="0" fontId="17" fillId="0" borderId="5" applyNumberFormat="0" applyFill="0" applyAlignment="0" applyProtection="0"/>
    <xf numFmtId="0" fontId="17" fillId="0" borderId="0" applyNumberFormat="0" applyFill="0" applyBorder="0" applyAlignment="0" applyProtection="0"/>
    <xf numFmtId="0" fontId="18" fillId="7" borderId="1" applyNumberFormat="0" applyAlignment="0" applyProtection="0"/>
    <xf numFmtId="0" fontId="19" fillId="0" borderId="6" applyNumberFormat="0" applyFill="0" applyAlignment="0" applyProtection="0"/>
    <xf numFmtId="0" fontId="20" fillId="22" borderId="0" applyNumberFormat="0" applyBorder="0" applyAlignment="0" applyProtection="0"/>
    <xf numFmtId="0" fontId="5" fillId="0" borderId="0"/>
    <xf numFmtId="0" fontId="5" fillId="0" borderId="0"/>
    <xf numFmtId="0" fontId="2" fillId="23" borderId="7" applyNumberFormat="0" applyFont="0" applyAlignment="0" applyProtection="0"/>
    <xf numFmtId="0" fontId="21" fillId="20" borderId="8" applyNumberFormat="0" applyAlignment="0" applyProtection="0"/>
    <xf numFmtId="0" fontId="22" fillId="0" borderId="0" applyNumberFormat="0" applyFill="0" applyBorder="0" applyAlignment="0" applyProtection="0"/>
    <xf numFmtId="0" fontId="23" fillId="0" borderId="9" applyNumberFormat="0" applyFill="0" applyAlignment="0" applyProtection="0"/>
    <xf numFmtId="0" fontId="24" fillId="0" borderId="0" applyNumberFormat="0" applyFill="0" applyBorder="0" applyAlignment="0" applyProtection="0"/>
    <xf numFmtId="0" fontId="5" fillId="0" borderId="0"/>
    <xf numFmtId="0" fontId="1" fillId="0" borderId="0"/>
  </cellStyleXfs>
  <cellXfs count="108">
    <xf numFmtId="0" fontId="0" fillId="0" borderId="0" xfId="0"/>
    <xf numFmtId="0" fontId="6" fillId="0" borderId="0" xfId="0" applyFont="1" applyAlignment="1">
      <alignment vertical="top" wrapText="1"/>
    </xf>
    <xf numFmtId="2" fontId="0" fillId="0" borderId="0" xfId="0" applyNumberFormat="1"/>
    <xf numFmtId="0" fontId="30" fillId="0" borderId="0" xfId="0" applyFont="1" applyAlignment="1">
      <alignment horizontal="center" vertical="center"/>
    </xf>
    <xf numFmtId="0" fontId="32" fillId="0" borderId="0" xfId="0" applyFont="1" applyBorder="1" applyAlignment="1">
      <alignment vertical="top" wrapText="1"/>
    </xf>
    <xf numFmtId="0" fontId="33" fillId="0" borderId="0" xfId="0" applyFont="1" applyBorder="1" applyAlignment="1">
      <alignment horizontal="center" vertical="center"/>
    </xf>
    <xf numFmtId="0" fontId="3" fillId="0" borderId="11" xfId="0" applyFont="1" applyFill="1" applyBorder="1" applyAlignment="1">
      <alignment vertical="top" wrapText="1"/>
    </xf>
    <xf numFmtId="0" fontId="7" fillId="0" borderId="0" xfId="0" applyFont="1" applyBorder="1" applyAlignment="1">
      <alignment vertical="top" wrapText="1"/>
    </xf>
    <xf numFmtId="0" fontId="4" fillId="0" borderId="0" xfId="0" applyFont="1" applyBorder="1" applyAlignment="1">
      <alignment horizontal="center" vertical="center"/>
    </xf>
    <xf numFmtId="0" fontId="7" fillId="0" borderId="0" xfId="0" applyFont="1" applyBorder="1" applyAlignment="1">
      <alignment horizontal="center" vertical="center"/>
    </xf>
    <xf numFmtId="0" fontId="37" fillId="0" borderId="0" xfId="0" applyFont="1"/>
    <xf numFmtId="0" fontId="0" fillId="0" borderId="0" xfId="0" applyFill="1"/>
    <xf numFmtId="0" fontId="36" fillId="0" borderId="0" xfId="0" applyFont="1" applyAlignment="1">
      <alignment horizontal="center"/>
    </xf>
    <xf numFmtId="0" fontId="42" fillId="0" borderId="0" xfId="0" applyFont="1" applyAlignment="1">
      <alignment horizontal="center"/>
    </xf>
    <xf numFmtId="0" fontId="38" fillId="0" borderId="0" xfId="0" applyFont="1" applyAlignment="1">
      <alignment vertical="top" wrapText="1"/>
    </xf>
    <xf numFmtId="0" fontId="43" fillId="0" borderId="0" xfId="0" applyFont="1" applyAlignment="1">
      <alignment horizontal="center"/>
    </xf>
    <xf numFmtId="0" fontId="36" fillId="0" borderId="0" xfId="0" applyFont="1" applyAlignment="1">
      <alignment horizontal="center" vertical="center"/>
    </xf>
    <xf numFmtId="0" fontId="43" fillId="0" borderId="0" xfId="0" applyFont="1" applyAlignment="1">
      <alignment horizontal="center" vertical="center"/>
    </xf>
    <xf numFmtId="0" fontId="3" fillId="0" borderId="13" xfId="0" applyFont="1" applyFill="1" applyBorder="1" applyAlignment="1">
      <alignment vertical="top" wrapText="1"/>
    </xf>
    <xf numFmtId="0" fontId="25" fillId="0" borderId="13" xfId="0" applyFont="1" applyBorder="1" applyAlignment="1">
      <alignment vertical="top" wrapText="1"/>
    </xf>
    <xf numFmtId="0" fontId="25" fillId="0" borderId="13" xfId="0" applyFont="1" applyFill="1" applyBorder="1" applyAlignment="1">
      <alignment horizontal="center"/>
    </xf>
    <xf numFmtId="2" fontId="25" fillId="0" borderId="13" xfId="0" applyNumberFormat="1" applyFont="1" applyFill="1" applyBorder="1" applyAlignment="1">
      <alignment horizontal="center"/>
    </xf>
    <xf numFmtId="0" fontId="25" fillId="0" borderId="13" xfId="0" applyFont="1" applyBorder="1" applyAlignment="1">
      <alignment horizontal="right" vertical="top" wrapText="1"/>
    </xf>
    <xf numFmtId="0" fontId="6" fillId="0" borderId="13" xfId="0" applyFont="1" applyBorder="1" applyAlignment="1">
      <alignment vertical="top" wrapText="1"/>
    </xf>
    <xf numFmtId="2" fontId="3" fillId="0" borderId="13" xfId="0" applyNumberFormat="1" applyFont="1" applyFill="1" applyBorder="1" applyAlignment="1">
      <alignment horizontal="right"/>
    </xf>
    <xf numFmtId="0" fontId="3" fillId="0" borderId="13" xfId="0" applyFont="1" applyFill="1" applyBorder="1" applyAlignment="1">
      <alignment horizontal="center"/>
    </xf>
    <xf numFmtId="2" fontId="3" fillId="0" borderId="13" xfId="0" applyNumberFormat="1" applyFont="1" applyFill="1" applyBorder="1" applyAlignment="1">
      <alignment horizontal="center"/>
    </xf>
    <xf numFmtId="2" fontId="3" fillId="0" borderId="13" xfId="0" applyNumberFormat="1" applyFont="1" applyBorder="1" applyAlignment="1">
      <alignment horizontal="right"/>
    </xf>
    <xf numFmtId="2" fontId="3" fillId="0" borderId="13" xfId="0" applyNumberFormat="1" applyFont="1" applyBorder="1" applyAlignment="1">
      <alignment horizontal="center"/>
    </xf>
    <xf numFmtId="0" fontId="39" fillId="0" borderId="0" xfId="0" applyFont="1" applyBorder="1" applyAlignment="1">
      <alignment vertical="top" wrapText="1"/>
    </xf>
    <xf numFmtId="0" fontId="37" fillId="0" borderId="0" xfId="0" applyFont="1" applyAlignment="1">
      <alignment horizontal="center"/>
    </xf>
    <xf numFmtId="0" fontId="0" fillId="0" borderId="0" xfId="0" applyAlignment="1">
      <alignment horizontal="right"/>
    </xf>
    <xf numFmtId="0" fontId="3" fillId="0" borderId="13" xfId="0" applyFont="1" applyBorder="1" applyAlignment="1">
      <alignment horizontal="center" wrapText="1"/>
    </xf>
    <xf numFmtId="0" fontId="3" fillId="0" borderId="13" xfId="0" applyFont="1" applyBorder="1" applyAlignment="1">
      <alignment horizontal="right" wrapText="1"/>
    </xf>
    <xf numFmtId="2" fontId="30" fillId="0" borderId="0" xfId="0" applyNumberFormat="1" applyFont="1" applyAlignment="1">
      <alignment horizontal="center"/>
    </xf>
    <xf numFmtId="0" fontId="30" fillId="0" borderId="0" xfId="0" applyFont="1" applyAlignment="1">
      <alignment horizontal="center"/>
    </xf>
    <xf numFmtId="0" fontId="0" fillId="0" borderId="0" xfId="0" applyAlignment="1"/>
    <xf numFmtId="2" fontId="0" fillId="0" borderId="0" xfId="0" applyNumberFormat="1" applyAlignment="1"/>
    <xf numFmtId="0" fontId="28" fillId="0" borderId="0" xfId="0" applyFont="1" applyAlignment="1"/>
    <xf numFmtId="2" fontId="3" fillId="0" borderId="13" xfId="0" applyNumberFormat="1" applyFont="1" applyBorder="1" applyAlignment="1">
      <alignment horizontal="right" wrapText="1"/>
    </xf>
    <xf numFmtId="2" fontId="3" fillId="0" borderId="13" xfId="0" applyNumberFormat="1" applyFont="1" applyBorder="1" applyAlignment="1"/>
    <xf numFmtId="0" fontId="0" fillId="0" borderId="0" xfId="0" applyAlignment="1">
      <alignment horizontal="center"/>
    </xf>
    <xf numFmtId="1" fontId="3" fillId="0" borderId="14" xfId="0" applyNumberFormat="1" applyFont="1" applyFill="1" applyBorder="1" applyAlignment="1"/>
    <xf numFmtId="0" fontId="30" fillId="0" borderId="0" xfId="0" applyFont="1" applyAlignment="1"/>
    <xf numFmtId="0" fontId="34" fillId="0" borderId="13" xfId="0" applyFont="1" applyFill="1" applyBorder="1" applyAlignment="1"/>
    <xf numFmtId="1" fontId="3" fillId="0" borderId="13" xfId="0" applyNumberFormat="1" applyFont="1" applyFill="1" applyBorder="1" applyAlignment="1"/>
    <xf numFmtId="0" fontId="3" fillId="0" borderId="13" xfId="0" applyFont="1" applyBorder="1" applyAlignment="1">
      <alignment wrapText="1"/>
    </xf>
    <xf numFmtId="2" fontId="3" fillId="0" borderId="13" xfId="0" applyNumberFormat="1" applyFont="1" applyBorder="1" applyAlignment="1">
      <alignment wrapText="1"/>
    </xf>
    <xf numFmtId="0" fontId="28" fillId="0" borderId="0" xfId="0" applyFont="1" applyAlignment="1">
      <alignment horizontal="right"/>
    </xf>
    <xf numFmtId="0" fontId="3" fillId="0" borderId="0" xfId="0" applyFont="1" applyAlignment="1">
      <alignment horizontal="right"/>
    </xf>
    <xf numFmtId="2" fontId="30" fillId="0" borderId="0" xfId="0" applyNumberFormat="1" applyFont="1" applyAlignment="1"/>
    <xf numFmtId="0" fontId="30" fillId="0" borderId="0" xfId="0" applyFont="1" applyAlignment="1">
      <alignment horizontal="right"/>
    </xf>
    <xf numFmtId="2" fontId="33" fillId="0" borderId="0" xfId="0" applyNumberFormat="1" applyFont="1" applyBorder="1" applyAlignment="1"/>
    <xf numFmtId="0" fontId="33" fillId="0" borderId="0" xfId="0" applyFont="1" applyBorder="1" applyAlignment="1">
      <alignment horizontal="right"/>
    </xf>
    <xf numFmtId="2" fontId="25" fillId="0" borderId="11" xfId="0" applyNumberFormat="1" applyFont="1" applyFill="1" applyBorder="1" applyAlignment="1"/>
    <xf numFmtId="0" fontId="25" fillId="0" borderId="11" xfId="0" applyFont="1" applyFill="1" applyBorder="1" applyAlignment="1">
      <alignment horizontal="center"/>
    </xf>
    <xf numFmtId="0" fontId="34" fillId="0" borderId="11" xfId="0" applyFont="1" applyFill="1" applyBorder="1" applyAlignment="1">
      <alignment horizontal="center"/>
    </xf>
    <xf numFmtId="2" fontId="7" fillId="0" borderId="0" xfId="0" applyNumberFormat="1" applyFont="1" applyBorder="1" applyAlignment="1"/>
    <xf numFmtId="0" fontId="7" fillId="0" borderId="0" xfId="0" applyFont="1" applyBorder="1" applyAlignment="1">
      <alignment horizontal="right"/>
    </xf>
    <xf numFmtId="0" fontId="7" fillId="0" borderId="0" xfId="0" applyFont="1" applyBorder="1" applyAlignment="1">
      <alignment horizontal="center"/>
    </xf>
    <xf numFmtId="0" fontId="25" fillId="0" borderId="16" xfId="0" applyFont="1" applyBorder="1" applyAlignment="1">
      <alignment horizontal="center" vertical="top" wrapText="1"/>
    </xf>
    <xf numFmtId="0" fontId="25" fillId="0" borderId="13" xfId="0" applyFont="1" applyBorder="1" applyAlignment="1">
      <alignment horizontal="center" vertical="center" wrapText="1"/>
    </xf>
    <xf numFmtId="0" fontId="27" fillId="0" borderId="13" xfId="0" applyFont="1" applyFill="1" applyBorder="1" applyAlignment="1">
      <alignment horizontal="justify" vertical="center" wrapText="1"/>
    </xf>
    <xf numFmtId="0" fontId="29" fillId="0" borderId="0" xfId="0" applyFont="1" applyAlignment="1">
      <alignment horizontal="center" vertical="center"/>
    </xf>
    <xf numFmtId="0" fontId="25" fillId="0" borderId="11" xfId="0" applyFont="1" applyFill="1" applyBorder="1" applyAlignment="1">
      <alignment horizontal="center" vertical="center"/>
    </xf>
    <xf numFmtId="0" fontId="31" fillId="0" borderId="0" xfId="0" applyFont="1" applyAlignment="1">
      <alignment horizontal="center" vertical="top"/>
    </xf>
    <xf numFmtId="0" fontId="45" fillId="0" borderId="0" xfId="0" applyFont="1" applyBorder="1" applyAlignment="1">
      <alignment horizontal="justify" vertical="top" wrapText="1"/>
    </xf>
    <xf numFmtId="21" fontId="27" fillId="0" borderId="13" xfId="0" applyNumberFormat="1" applyFont="1" applyFill="1" applyBorder="1" applyAlignment="1">
      <alignment horizontal="justify" vertical="center" wrapText="1"/>
    </xf>
    <xf numFmtId="0" fontId="27" fillId="0" borderId="13" xfId="0" applyFont="1" applyFill="1" applyBorder="1" applyAlignment="1">
      <alignment horizontal="justify" vertical="top" wrapText="1"/>
    </xf>
    <xf numFmtId="0" fontId="35" fillId="0" borderId="0" xfId="0" applyFont="1" applyBorder="1" applyAlignment="1">
      <alignment horizontal="center" vertical="top" wrapText="1"/>
    </xf>
    <xf numFmtId="0" fontId="25" fillId="0" borderId="16" xfId="0" applyFont="1" applyFill="1" applyBorder="1" applyAlignment="1">
      <alignment horizontal="center" vertical="top" wrapText="1"/>
    </xf>
    <xf numFmtId="0" fontId="25" fillId="0" borderId="18" xfId="0" applyFont="1" applyFill="1" applyBorder="1" applyAlignment="1">
      <alignment horizontal="center" vertical="top" wrapText="1"/>
    </xf>
    <xf numFmtId="0" fontId="25" fillId="0" borderId="12" xfId="0" applyFont="1" applyFill="1" applyBorder="1" applyAlignment="1">
      <alignment horizontal="center" vertical="top" wrapText="1"/>
    </xf>
    <xf numFmtId="0" fontId="5" fillId="0" borderId="13" xfId="0" applyFont="1" applyFill="1" applyBorder="1" applyAlignment="1">
      <alignment horizontal="left"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7" xfId="0" applyFont="1" applyBorder="1" applyAlignment="1">
      <alignment horizontal="center" vertical="center" wrapText="1"/>
    </xf>
    <xf numFmtId="2" fontId="44" fillId="0" borderId="16" xfId="0" applyNumberFormat="1" applyFont="1" applyBorder="1" applyAlignment="1">
      <alignment horizontal="center"/>
    </xf>
    <xf numFmtId="2" fontId="44" fillId="0" borderId="18" xfId="0" applyNumberFormat="1" applyFont="1" applyBorder="1" applyAlignment="1">
      <alignment horizontal="center"/>
    </xf>
    <xf numFmtId="2" fontId="44" fillId="0" borderId="12" xfId="0" applyNumberFormat="1" applyFont="1" applyBorder="1" applyAlignment="1">
      <alignment horizontal="center"/>
    </xf>
    <xf numFmtId="0" fontId="26" fillId="0" borderId="16" xfId="0" applyFont="1" applyBorder="1" applyAlignment="1">
      <alignment horizontal="center" vertical="top" wrapText="1"/>
    </xf>
    <xf numFmtId="0" fontId="26" fillId="0" borderId="18" xfId="0" applyFont="1" applyBorder="1" applyAlignment="1">
      <alignment horizontal="center" vertical="top" wrapText="1"/>
    </xf>
    <xf numFmtId="0" fontId="26" fillId="0" borderId="12" xfId="0" applyFont="1" applyBorder="1" applyAlignment="1">
      <alignment horizontal="center" vertical="top" wrapText="1"/>
    </xf>
    <xf numFmtId="2" fontId="3" fillId="0" borderId="16" xfId="0" applyNumberFormat="1" applyFont="1" applyBorder="1" applyAlignment="1">
      <alignment horizontal="center"/>
    </xf>
    <xf numFmtId="2" fontId="3" fillId="0" borderId="18" xfId="0" applyNumberFormat="1" applyFont="1" applyBorder="1" applyAlignment="1">
      <alignment horizontal="center"/>
    </xf>
    <xf numFmtId="2" fontId="3" fillId="0" borderId="12" xfId="0" applyNumberFormat="1" applyFont="1" applyBorder="1" applyAlignment="1">
      <alignment horizontal="center"/>
    </xf>
    <xf numFmtId="0" fontId="3" fillId="0" borderId="16" xfId="0" applyFont="1" applyFill="1" applyBorder="1" applyAlignment="1">
      <alignment horizontal="center"/>
    </xf>
    <xf numFmtId="0" fontId="3" fillId="0" borderId="18" xfId="0" applyFont="1" applyFill="1" applyBorder="1" applyAlignment="1">
      <alignment horizontal="center"/>
    </xf>
    <xf numFmtId="0" fontId="3" fillId="0" borderId="12" xfId="0" applyFont="1" applyFill="1" applyBorder="1" applyAlignment="1">
      <alignment horizontal="center"/>
    </xf>
    <xf numFmtId="0" fontId="3" fillId="0" borderId="16" xfId="0" applyFont="1" applyBorder="1" applyAlignment="1">
      <alignment horizontal="center"/>
    </xf>
    <xf numFmtId="0" fontId="3" fillId="0" borderId="18" xfId="0" applyFont="1" applyBorder="1" applyAlignment="1">
      <alignment horizontal="center"/>
    </xf>
    <xf numFmtId="0" fontId="3" fillId="0" borderId="12" xfId="0" applyFont="1" applyBorder="1" applyAlignment="1">
      <alignment horizontal="center"/>
    </xf>
    <xf numFmtId="1" fontId="3" fillId="0" borderId="16" xfId="0" applyNumberFormat="1" applyFont="1" applyBorder="1" applyAlignment="1"/>
    <xf numFmtId="1" fontId="3" fillId="0" borderId="18" xfId="0" applyNumberFormat="1" applyFont="1" applyBorder="1" applyAlignment="1"/>
    <xf numFmtId="1" fontId="3" fillId="0" borderId="12" xfId="0" applyNumberFormat="1" applyFont="1" applyBorder="1" applyAlignment="1"/>
    <xf numFmtId="0" fontId="5" fillId="0" borderId="13" xfId="0" applyFont="1" applyFill="1" applyBorder="1" applyAlignment="1">
      <alignment horizontal="justify" vertical="center" wrapText="1"/>
    </xf>
    <xf numFmtId="1" fontId="3" fillId="0" borderId="16" xfId="0" applyNumberFormat="1" applyFont="1" applyFill="1" applyBorder="1" applyAlignment="1"/>
    <xf numFmtId="1" fontId="3" fillId="0" borderId="18" xfId="0" applyNumberFormat="1" applyFont="1" applyFill="1" applyBorder="1" applyAlignment="1"/>
    <xf numFmtId="1" fontId="3" fillId="0" borderId="12" xfId="0" applyNumberFormat="1" applyFont="1" applyFill="1" applyBorder="1" applyAlignment="1"/>
    <xf numFmtId="0" fontId="5" fillId="0" borderId="13" xfId="0" applyFont="1" applyFill="1" applyBorder="1" applyAlignment="1">
      <alignment horizontal="justify" vertical="top" wrapText="1"/>
    </xf>
    <xf numFmtId="0" fontId="2" fillId="0" borderId="13" xfId="0" applyFont="1" applyFill="1" applyBorder="1" applyAlignment="1">
      <alignment horizontal="justify" vertical="top" wrapText="1"/>
    </xf>
    <xf numFmtId="0" fontId="41" fillId="0" borderId="10" xfId="0" applyFont="1" applyBorder="1" applyAlignment="1">
      <alignment horizontal="justify" vertical="center" wrapText="1"/>
    </xf>
    <xf numFmtId="0" fontId="25" fillId="0" borderId="13" xfId="0" applyFont="1" applyFill="1" applyBorder="1" applyAlignment="1">
      <alignment horizontal="center" vertical="center"/>
    </xf>
    <xf numFmtId="0" fontId="34" fillId="0" borderId="0" xfId="0" applyFont="1" applyAlignment="1">
      <alignment horizontal="right"/>
    </xf>
    <xf numFmtId="0" fontId="27" fillId="0" borderId="19" xfId="0" applyFont="1" applyFill="1" applyBorder="1" applyAlignment="1">
      <alignment horizontal="center" vertical="center" wrapText="1"/>
    </xf>
    <xf numFmtId="0" fontId="27" fillId="0" borderId="20" xfId="0" applyFont="1" applyFill="1" applyBorder="1" applyAlignment="1">
      <alignment horizontal="center" vertical="center" wrapText="1"/>
    </xf>
    <xf numFmtId="0" fontId="27" fillId="0" borderId="21" xfId="0" applyFont="1" applyFill="1" applyBorder="1" applyAlignment="1">
      <alignment horizontal="center" vertical="center" wrapText="1"/>
    </xf>
    <xf numFmtId="1" fontId="34" fillId="0" borderId="0" xfId="0" applyNumberFormat="1" applyFont="1" applyAlignment="1">
      <alignment horizontal="right"/>
    </xf>
  </cellXfs>
  <cellStyles count="47">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cel Built-in Normal" xfId="28"/>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rmal 2" xfId="38"/>
    <cellStyle name="Normal 3" xfId="39"/>
    <cellStyle name="Normal 4" xfId="45"/>
    <cellStyle name="Normal 5" xfId="46"/>
    <cellStyle name="Note" xfId="40" builtinId="10" customBuiltin="1"/>
    <cellStyle name="Output" xfId="41" builtinId="21" customBuiltin="1"/>
    <cellStyle name="Title" xfId="42" builtinId="15" customBuiltin="1"/>
    <cellStyle name="Total" xfId="43" builtinId="25" customBuiltin="1"/>
    <cellStyle name="Warning Text" xfId="44"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Q35"/>
  <sheetViews>
    <sheetView view="pageBreakPreview" topLeftCell="A7" zoomScaleSheetLayoutView="100" workbookViewId="0">
      <selection activeCell="Q34" sqref="Q34"/>
    </sheetView>
  </sheetViews>
  <sheetFormatPr defaultRowHeight="12.75"/>
  <cols>
    <col min="1" max="1" width="4.140625" style="1" customWidth="1"/>
    <col min="2" max="2" width="14.5703125" customWidth="1"/>
    <col min="3" max="3" width="8.5703125" customWidth="1"/>
    <col min="4" max="4" width="2.7109375" customWidth="1"/>
    <col min="5" max="5" width="7.42578125" customWidth="1"/>
    <col min="6" max="6" width="2" customWidth="1"/>
    <col min="7" max="7" width="6.85546875" customWidth="1"/>
    <col min="8" max="8" width="2" customWidth="1"/>
    <col min="9" max="9" width="6.7109375" customWidth="1"/>
    <col min="10" max="10" width="2.28515625" customWidth="1"/>
    <col min="11" max="11" width="9.42578125" customWidth="1"/>
    <col min="12" max="12" width="2.85546875" customWidth="1"/>
    <col min="13" max="13" width="11.5703125" style="37" customWidth="1"/>
    <col min="14" max="14" width="10.85546875" style="48" customWidth="1"/>
    <col min="15" max="15" width="8.28515625" style="41" customWidth="1"/>
    <col min="16" max="16" width="11.28515625" style="31" customWidth="1"/>
    <col min="17" max="17" width="15.28515625" customWidth="1"/>
    <col min="18" max="20" width="9.5703125" bestFit="1" customWidth="1"/>
  </cols>
  <sheetData>
    <row r="1" spans="1:16" ht="26.25" customHeight="1">
      <c r="A1" s="63" t="s">
        <v>67</v>
      </c>
      <c r="B1" s="63"/>
      <c r="C1" s="63"/>
      <c r="D1" s="63"/>
      <c r="E1" s="63"/>
      <c r="F1" s="63"/>
      <c r="G1" s="63"/>
      <c r="H1" s="63"/>
      <c r="I1" s="63"/>
      <c r="J1" s="63"/>
      <c r="K1" s="63"/>
      <c r="L1" s="63"/>
      <c r="M1" s="63"/>
      <c r="N1" s="63"/>
      <c r="O1" s="63"/>
      <c r="P1" s="63"/>
    </row>
    <row r="2" spans="1:16" ht="6.75" customHeight="1">
      <c r="A2" s="3"/>
      <c r="B2" s="3"/>
      <c r="C2" s="3"/>
      <c r="D2" s="3"/>
      <c r="E2" s="3"/>
      <c r="F2" s="3"/>
      <c r="G2" s="3"/>
      <c r="H2" s="3"/>
      <c r="I2" s="3"/>
      <c r="J2" s="3"/>
      <c r="K2" s="3"/>
      <c r="L2" s="3"/>
      <c r="M2" s="50"/>
      <c r="N2" s="51"/>
      <c r="O2" s="35"/>
      <c r="P2" s="51"/>
    </row>
    <row r="3" spans="1:16" ht="36" customHeight="1">
      <c r="A3" s="65" t="s">
        <v>2</v>
      </c>
      <c r="B3" s="65"/>
      <c r="C3" s="66" t="s">
        <v>66</v>
      </c>
      <c r="D3" s="66"/>
      <c r="E3" s="66"/>
      <c r="F3" s="66"/>
      <c r="G3" s="66"/>
      <c r="H3" s="66"/>
      <c r="I3" s="66"/>
      <c r="J3" s="66"/>
      <c r="K3" s="66"/>
      <c r="L3" s="66"/>
      <c r="M3" s="66"/>
      <c r="N3" s="66"/>
      <c r="O3" s="66"/>
      <c r="P3" s="66"/>
    </row>
    <row r="4" spans="1:16" ht="4.5" customHeight="1" thickBot="1">
      <c r="A4" s="4"/>
      <c r="B4" s="5"/>
      <c r="C4" s="5"/>
      <c r="D4" s="5"/>
      <c r="E4" s="5"/>
      <c r="F4" s="5"/>
      <c r="G4" s="5"/>
      <c r="H4" s="5"/>
      <c r="I4" s="5"/>
      <c r="J4" s="5"/>
      <c r="K4" s="5"/>
      <c r="L4" s="5"/>
      <c r="M4" s="52"/>
      <c r="N4" s="53"/>
      <c r="P4" s="49"/>
    </row>
    <row r="5" spans="1:16" ht="26.25" customHeight="1" thickBot="1">
      <c r="A5" s="6" t="s">
        <v>12</v>
      </c>
      <c r="B5" s="64" t="s">
        <v>3</v>
      </c>
      <c r="C5" s="64"/>
      <c r="D5" s="64"/>
      <c r="E5" s="64"/>
      <c r="F5" s="64"/>
      <c r="G5" s="64"/>
      <c r="H5" s="64"/>
      <c r="I5" s="64"/>
      <c r="J5" s="64"/>
      <c r="K5" s="64"/>
      <c r="L5" s="64"/>
      <c r="M5" s="54" t="s">
        <v>4</v>
      </c>
      <c r="N5" s="55" t="s">
        <v>5</v>
      </c>
      <c r="O5" s="55" t="s">
        <v>6</v>
      </c>
      <c r="P5" s="56" t="s">
        <v>7</v>
      </c>
    </row>
    <row r="6" spans="1:16" ht="3" customHeight="1">
      <c r="A6" s="7"/>
      <c r="B6" s="8"/>
      <c r="C6" s="9"/>
      <c r="D6" s="9"/>
      <c r="E6" s="9"/>
      <c r="F6" s="9"/>
      <c r="G6" s="9"/>
      <c r="H6" s="9"/>
      <c r="I6" s="9"/>
      <c r="J6" s="9"/>
      <c r="K6" s="9"/>
      <c r="L6" s="9"/>
      <c r="M6" s="57"/>
      <c r="N6" s="58"/>
      <c r="O6" s="59"/>
      <c r="P6" s="58"/>
    </row>
    <row r="7" spans="1:16" ht="79.5" customHeight="1">
      <c r="A7" s="19">
        <v>1</v>
      </c>
      <c r="B7" s="62" t="s">
        <v>19</v>
      </c>
      <c r="C7" s="62"/>
      <c r="D7" s="62"/>
      <c r="E7" s="62"/>
      <c r="F7" s="62"/>
      <c r="G7" s="62"/>
      <c r="H7" s="62"/>
      <c r="I7" s="62"/>
      <c r="J7" s="62"/>
      <c r="K7" s="62"/>
      <c r="L7" s="62"/>
      <c r="M7" s="103">
        <v>9911.0625</v>
      </c>
      <c r="N7" s="103">
        <v>3176.25</v>
      </c>
      <c r="O7" s="103" t="s">
        <v>11</v>
      </c>
      <c r="P7" s="103">
        <v>31480</v>
      </c>
    </row>
    <row r="8" spans="1:16" ht="51" customHeight="1">
      <c r="A8" s="19">
        <v>2</v>
      </c>
      <c r="B8" s="67" t="s">
        <v>20</v>
      </c>
      <c r="C8" s="62"/>
      <c r="D8" s="62"/>
      <c r="E8" s="62"/>
      <c r="F8" s="62"/>
      <c r="G8" s="62"/>
      <c r="H8" s="62"/>
      <c r="I8" s="62"/>
      <c r="J8" s="62"/>
      <c r="K8" s="62"/>
      <c r="L8" s="62"/>
      <c r="M8" s="103">
        <v>625.44000000000005</v>
      </c>
      <c r="N8" s="103">
        <v>9416.2800000000007</v>
      </c>
      <c r="O8" s="103" t="s">
        <v>8</v>
      </c>
      <c r="P8" s="103">
        <v>58893</v>
      </c>
    </row>
    <row r="9" spans="1:16" ht="45.75" customHeight="1">
      <c r="A9" s="19">
        <v>3</v>
      </c>
      <c r="B9" s="62" t="s">
        <v>21</v>
      </c>
      <c r="C9" s="62"/>
      <c r="D9" s="62"/>
      <c r="E9" s="62"/>
      <c r="F9" s="62"/>
      <c r="G9" s="62"/>
      <c r="H9" s="62"/>
      <c r="I9" s="62"/>
      <c r="J9" s="62"/>
      <c r="K9" s="62"/>
      <c r="L9" s="62"/>
      <c r="M9" s="103">
        <v>2841.65625</v>
      </c>
      <c r="N9" s="103">
        <v>26475</v>
      </c>
      <c r="O9" s="103" t="s">
        <v>8</v>
      </c>
      <c r="P9" s="103">
        <v>752328</v>
      </c>
    </row>
    <row r="10" spans="1:16" ht="155.25" customHeight="1">
      <c r="A10" s="19">
        <v>4</v>
      </c>
      <c r="B10" s="62" t="s">
        <v>22</v>
      </c>
      <c r="C10" s="62"/>
      <c r="D10" s="62"/>
      <c r="E10" s="62"/>
      <c r="F10" s="62"/>
      <c r="G10" s="62"/>
      <c r="H10" s="62"/>
      <c r="I10" s="62"/>
      <c r="J10" s="62"/>
      <c r="K10" s="62"/>
      <c r="L10" s="62"/>
      <c r="M10" s="103">
        <v>4823.6018749999994</v>
      </c>
      <c r="N10" s="103">
        <v>337</v>
      </c>
      <c r="O10" s="103" t="s">
        <v>9</v>
      </c>
      <c r="P10" s="103">
        <v>1625554</v>
      </c>
    </row>
    <row r="11" spans="1:16" ht="80.25" customHeight="1">
      <c r="A11" s="19">
        <v>5</v>
      </c>
      <c r="B11" s="62" t="s">
        <v>23</v>
      </c>
      <c r="C11" s="62"/>
      <c r="D11" s="62"/>
      <c r="E11" s="62"/>
      <c r="F11" s="62"/>
      <c r="G11" s="62"/>
      <c r="H11" s="62"/>
      <c r="I11" s="62"/>
      <c r="J11" s="62"/>
      <c r="K11" s="62"/>
      <c r="L11" s="62"/>
      <c r="M11" s="103">
        <v>241.18000000000004</v>
      </c>
      <c r="N11" s="103">
        <v>5001.7</v>
      </c>
      <c r="O11" s="103" t="s">
        <v>10</v>
      </c>
      <c r="P11" s="103">
        <v>1206310</v>
      </c>
    </row>
    <row r="12" spans="1:16" ht="48.75" customHeight="1">
      <c r="A12" s="19">
        <v>6</v>
      </c>
      <c r="B12" s="62" t="s">
        <v>24</v>
      </c>
      <c r="C12" s="62"/>
      <c r="D12" s="62"/>
      <c r="E12" s="62"/>
      <c r="F12" s="62"/>
      <c r="G12" s="62"/>
      <c r="H12" s="62"/>
      <c r="I12" s="62"/>
      <c r="J12" s="62"/>
      <c r="K12" s="62"/>
      <c r="L12" s="62"/>
      <c r="M12" s="103">
        <v>6928</v>
      </c>
      <c r="N12" s="103">
        <v>1512.5</v>
      </c>
      <c r="O12" s="103" t="s">
        <v>11</v>
      </c>
      <c r="P12" s="103">
        <v>10479</v>
      </c>
    </row>
    <row r="13" spans="1:16" ht="59.25" customHeight="1">
      <c r="A13" s="19">
        <v>7</v>
      </c>
      <c r="B13" s="62" t="s">
        <v>25</v>
      </c>
      <c r="C13" s="62"/>
      <c r="D13" s="62"/>
      <c r="E13" s="62"/>
      <c r="F13" s="62"/>
      <c r="G13" s="62"/>
      <c r="H13" s="62"/>
      <c r="I13" s="62"/>
      <c r="J13" s="62"/>
      <c r="K13" s="62"/>
      <c r="L13" s="62"/>
      <c r="M13" s="103">
        <v>8762.6992999999984</v>
      </c>
      <c r="N13" s="103">
        <v>3630</v>
      </c>
      <c r="O13" s="103" t="s">
        <v>11</v>
      </c>
      <c r="P13" s="103">
        <v>31809</v>
      </c>
    </row>
    <row r="14" spans="1:16" ht="59.25" customHeight="1">
      <c r="A14" s="19">
        <v>8</v>
      </c>
      <c r="B14" s="62" t="s">
        <v>39</v>
      </c>
      <c r="C14" s="62"/>
      <c r="D14" s="62"/>
      <c r="E14" s="62"/>
      <c r="F14" s="62"/>
      <c r="G14" s="62"/>
      <c r="H14" s="62"/>
      <c r="I14" s="62"/>
      <c r="J14" s="62"/>
      <c r="K14" s="62"/>
      <c r="L14" s="62"/>
      <c r="M14" s="103">
        <v>1496.992</v>
      </c>
      <c r="N14" s="103">
        <v>8694.9500000000007</v>
      </c>
      <c r="O14" s="103" t="s">
        <v>8</v>
      </c>
      <c r="P14" s="103">
        <v>130162.705904</v>
      </c>
    </row>
    <row r="15" spans="1:16" ht="63.75" customHeight="1">
      <c r="A15" s="19">
        <v>9</v>
      </c>
      <c r="B15" s="68" t="s">
        <v>26</v>
      </c>
      <c r="C15" s="68"/>
      <c r="D15" s="68"/>
      <c r="E15" s="68"/>
      <c r="F15" s="68"/>
      <c r="G15" s="68"/>
      <c r="H15" s="68"/>
      <c r="I15" s="68"/>
      <c r="J15" s="68"/>
      <c r="K15" s="68"/>
      <c r="L15" s="68"/>
      <c r="M15" s="103">
        <v>2669.3900000000003</v>
      </c>
      <c r="N15" s="103">
        <v>15771.01</v>
      </c>
      <c r="O15" s="103" t="s">
        <v>8</v>
      </c>
      <c r="P15" s="103">
        <v>420990</v>
      </c>
    </row>
    <row r="16" spans="1:16" ht="37.5" customHeight="1">
      <c r="A16" s="19">
        <v>10</v>
      </c>
      <c r="B16" s="62" t="s">
        <v>27</v>
      </c>
      <c r="C16" s="62"/>
      <c r="D16" s="62"/>
      <c r="E16" s="62"/>
      <c r="F16" s="62"/>
      <c r="G16" s="62"/>
      <c r="H16" s="62"/>
      <c r="I16" s="62"/>
      <c r="J16" s="62"/>
      <c r="K16" s="62"/>
      <c r="L16" s="62"/>
      <c r="M16" s="103">
        <v>14805</v>
      </c>
      <c r="N16" s="103">
        <v>2206.6</v>
      </c>
      <c r="O16" s="103" t="s">
        <v>0</v>
      </c>
      <c r="P16" s="103">
        <v>326687</v>
      </c>
    </row>
    <row r="17" spans="1:17" ht="34.5" customHeight="1">
      <c r="A17" s="19">
        <v>11</v>
      </c>
      <c r="B17" s="62" t="s">
        <v>28</v>
      </c>
      <c r="C17" s="62"/>
      <c r="D17" s="62"/>
      <c r="E17" s="62"/>
      <c r="F17" s="62"/>
      <c r="G17" s="62"/>
      <c r="H17" s="62"/>
      <c r="I17" s="62"/>
      <c r="J17" s="62"/>
      <c r="K17" s="62"/>
      <c r="L17" s="62"/>
      <c r="M17" s="103">
        <v>14805</v>
      </c>
      <c r="N17" s="103">
        <v>2197.52</v>
      </c>
      <c r="O17" s="103" t="s">
        <v>0</v>
      </c>
      <c r="P17" s="103">
        <v>325343</v>
      </c>
    </row>
    <row r="18" spans="1:17" ht="62.25" customHeight="1">
      <c r="A18" s="19">
        <v>12</v>
      </c>
      <c r="B18" s="62" t="s">
        <v>29</v>
      </c>
      <c r="C18" s="62"/>
      <c r="D18" s="62"/>
      <c r="E18" s="62"/>
      <c r="F18" s="62"/>
      <c r="G18" s="62"/>
      <c r="H18" s="62"/>
      <c r="I18" s="62"/>
      <c r="J18" s="62"/>
      <c r="K18" s="62"/>
      <c r="L18" s="62"/>
      <c r="M18" s="103">
        <v>689.91100000000006</v>
      </c>
      <c r="N18" s="103">
        <v>14429.25</v>
      </c>
      <c r="O18" s="103" t="s">
        <v>8</v>
      </c>
      <c r="P18" s="103">
        <v>99549</v>
      </c>
    </row>
    <row r="19" spans="1:17" ht="64.5" customHeight="1">
      <c r="A19" s="19">
        <v>13</v>
      </c>
      <c r="B19" s="62" t="s">
        <v>30</v>
      </c>
      <c r="C19" s="62"/>
      <c r="D19" s="62"/>
      <c r="E19" s="62"/>
      <c r="F19" s="62"/>
      <c r="G19" s="62"/>
      <c r="H19" s="62"/>
      <c r="I19" s="62"/>
      <c r="J19" s="62"/>
      <c r="K19" s="62"/>
      <c r="L19" s="62"/>
      <c r="M19" s="103">
        <v>3589.5206000000003</v>
      </c>
      <c r="N19" s="103">
        <v>567.48</v>
      </c>
      <c r="O19" s="103" t="s">
        <v>14</v>
      </c>
      <c r="P19" s="103">
        <v>2036981</v>
      </c>
    </row>
    <row r="20" spans="1:17" ht="84.75" customHeight="1">
      <c r="A20" s="19">
        <v>14</v>
      </c>
      <c r="B20" s="62" t="s">
        <v>31</v>
      </c>
      <c r="C20" s="62"/>
      <c r="D20" s="62"/>
      <c r="E20" s="62"/>
      <c r="F20" s="62"/>
      <c r="G20" s="62"/>
      <c r="H20" s="62"/>
      <c r="I20" s="62"/>
      <c r="J20" s="62"/>
      <c r="K20" s="62"/>
      <c r="L20" s="62"/>
      <c r="M20" s="103">
        <v>215</v>
      </c>
      <c r="N20" s="103">
        <v>186.04</v>
      </c>
      <c r="O20" s="103" t="s">
        <v>13</v>
      </c>
      <c r="P20" s="103">
        <v>39999</v>
      </c>
    </row>
    <row r="21" spans="1:17" ht="52.5" customHeight="1">
      <c r="A21" s="19">
        <v>15</v>
      </c>
      <c r="B21" s="62" t="s">
        <v>32</v>
      </c>
      <c r="C21" s="62"/>
      <c r="D21" s="62"/>
      <c r="E21" s="62"/>
      <c r="F21" s="62"/>
      <c r="G21" s="62"/>
      <c r="H21" s="62"/>
      <c r="I21" s="62"/>
      <c r="J21" s="62"/>
      <c r="K21" s="62"/>
      <c r="L21" s="62"/>
      <c r="M21" s="103">
        <v>199.66749999999999</v>
      </c>
      <c r="N21" s="103">
        <v>27678.86</v>
      </c>
      <c r="O21" s="103" t="s">
        <v>0</v>
      </c>
      <c r="P21" s="103">
        <v>55266</v>
      </c>
    </row>
    <row r="22" spans="1:17" ht="53.25" customHeight="1">
      <c r="A22" s="19">
        <v>16</v>
      </c>
      <c r="B22" s="62" t="s">
        <v>33</v>
      </c>
      <c r="C22" s="62"/>
      <c r="D22" s="62"/>
      <c r="E22" s="62"/>
      <c r="F22" s="62"/>
      <c r="G22" s="62"/>
      <c r="H22" s="62"/>
      <c r="I22" s="62"/>
      <c r="J22" s="62"/>
      <c r="K22" s="62"/>
      <c r="L22" s="62"/>
      <c r="M22" s="103">
        <v>692</v>
      </c>
      <c r="N22" s="103">
        <v>28253.61</v>
      </c>
      <c r="O22" s="103" t="s">
        <v>0</v>
      </c>
      <c r="P22" s="103">
        <v>195515</v>
      </c>
      <c r="Q22" s="2"/>
    </row>
    <row r="23" spans="1:17" ht="65.25" customHeight="1">
      <c r="A23" s="19">
        <v>17</v>
      </c>
      <c r="B23" s="62" t="s">
        <v>37</v>
      </c>
      <c r="C23" s="62"/>
      <c r="D23" s="62"/>
      <c r="E23" s="62"/>
      <c r="F23" s="62"/>
      <c r="G23" s="62"/>
      <c r="H23" s="62"/>
      <c r="I23" s="62"/>
      <c r="J23" s="62"/>
      <c r="K23" s="62"/>
      <c r="L23" s="62"/>
      <c r="M23" s="103">
        <v>273</v>
      </c>
      <c r="N23" s="103">
        <v>1507.66</v>
      </c>
      <c r="O23" s="103" t="s">
        <v>13</v>
      </c>
      <c r="P23" s="103">
        <v>411591.18000000005</v>
      </c>
    </row>
    <row r="24" spans="1:17" ht="59.25" customHeight="1">
      <c r="A24" s="19">
        <v>18</v>
      </c>
      <c r="B24" s="62" t="s">
        <v>38</v>
      </c>
      <c r="C24" s="62"/>
      <c r="D24" s="62"/>
      <c r="E24" s="62"/>
      <c r="F24" s="62"/>
      <c r="G24" s="62"/>
      <c r="H24" s="62"/>
      <c r="I24" s="62"/>
      <c r="J24" s="62"/>
      <c r="K24" s="62"/>
      <c r="L24" s="62"/>
      <c r="M24" s="103">
        <v>261.5</v>
      </c>
      <c r="N24" s="103">
        <v>1647.69</v>
      </c>
      <c r="O24" s="103" t="s">
        <v>13</v>
      </c>
      <c r="P24" s="103">
        <v>430870.935</v>
      </c>
    </row>
    <row r="25" spans="1:17" ht="81.75" customHeight="1">
      <c r="A25" s="19">
        <v>19</v>
      </c>
      <c r="B25" s="62" t="s">
        <v>34</v>
      </c>
      <c r="C25" s="62"/>
      <c r="D25" s="62"/>
      <c r="E25" s="62"/>
      <c r="F25" s="62"/>
      <c r="G25" s="62"/>
      <c r="H25" s="62"/>
      <c r="I25" s="62"/>
      <c r="J25" s="62"/>
      <c r="K25" s="62"/>
      <c r="L25" s="62"/>
      <c r="M25" s="103">
        <v>8431</v>
      </c>
      <c r="N25" s="103">
        <v>4504.5</v>
      </c>
      <c r="O25" s="103" t="s">
        <v>0</v>
      </c>
      <c r="P25" s="103">
        <v>379774</v>
      </c>
    </row>
    <row r="26" spans="1:17" ht="94.5" customHeight="1">
      <c r="A26" s="19">
        <v>20</v>
      </c>
      <c r="B26" s="62" t="s">
        <v>35</v>
      </c>
      <c r="C26" s="62"/>
      <c r="D26" s="62"/>
      <c r="E26" s="62"/>
      <c r="F26" s="62"/>
      <c r="G26" s="62"/>
      <c r="H26" s="62"/>
      <c r="I26" s="62"/>
      <c r="J26" s="62"/>
      <c r="K26" s="62"/>
      <c r="L26" s="62"/>
      <c r="M26" s="103">
        <v>5983.75</v>
      </c>
      <c r="N26" s="103">
        <v>2717</v>
      </c>
      <c r="O26" s="103" t="s">
        <v>0</v>
      </c>
      <c r="P26" s="103">
        <v>162578.48750000002</v>
      </c>
    </row>
    <row r="27" spans="1:17" ht="48" customHeight="1">
      <c r="A27" s="19">
        <v>21</v>
      </c>
      <c r="B27" s="62" t="s">
        <v>36</v>
      </c>
      <c r="C27" s="62"/>
      <c r="D27" s="62"/>
      <c r="E27" s="62"/>
      <c r="F27" s="62"/>
      <c r="G27" s="62"/>
      <c r="H27" s="62"/>
      <c r="I27" s="62"/>
      <c r="J27" s="62"/>
      <c r="K27" s="62"/>
      <c r="L27" s="62"/>
      <c r="M27" s="103">
        <v>110.5</v>
      </c>
      <c r="N27" s="103">
        <v>2116.41</v>
      </c>
      <c r="O27" s="103" t="s">
        <v>0</v>
      </c>
      <c r="P27" s="103">
        <v>2339</v>
      </c>
    </row>
    <row r="28" spans="1:17" s="11" customFormat="1" ht="69.75" customHeight="1">
      <c r="A28" s="19">
        <v>22</v>
      </c>
      <c r="B28" s="62" t="s">
        <v>40</v>
      </c>
      <c r="C28" s="62"/>
      <c r="D28" s="62"/>
      <c r="E28" s="62"/>
      <c r="F28" s="62"/>
      <c r="G28" s="62"/>
      <c r="H28" s="62"/>
      <c r="I28" s="62"/>
      <c r="J28" s="62"/>
      <c r="K28" s="62"/>
      <c r="L28" s="62"/>
      <c r="M28" s="103">
        <v>311</v>
      </c>
      <c r="N28" s="103">
        <v>91.11</v>
      </c>
      <c r="O28" s="103" t="s">
        <v>13</v>
      </c>
      <c r="P28" s="103">
        <v>28335.21</v>
      </c>
    </row>
    <row r="29" spans="1:17" s="11" customFormat="1" ht="81" customHeight="1">
      <c r="A29" s="19">
        <v>23</v>
      </c>
      <c r="B29" s="62" t="s">
        <v>41</v>
      </c>
      <c r="C29" s="62"/>
      <c r="D29" s="62"/>
      <c r="E29" s="62"/>
      <c r="F29" s="62"/>
      <c r="G29" s="62"/>
      <c r="H29" s="62"/>
      <c r="I29" s="62"/>
      <c r="J29" s="62"/>
      <c r="K29" s="62"/>
      <c r="L29" s="62"/>
      <c r="M29" s="103">
        <v>35</v>
      </c>
      <c r="N29" s="103">
        <v>2364.63</v>
      </c>
      <c r="O29" s="103" t="s">
        <v>13</v>
      </c>
      <c r="P29" s="103">
        <v>82762.05</v>
      </c>
    </row>
    <row r="30" spans="1:17" s="11" customFormat="1" ht="72.75" customHeight="1">
      <c r="A30" s="19">
        <v>24</v>
      </c>
      <c r="B30" s="62" t="s">
        <v>42</v>
      </c>
      <c r="C30" s="62"/>
      <c r="D30" s="62"/>
      <c r="E30" s="62"/>
      <c r="F30" s="62"/>
      <c r="G30" s="62"/>
      <c r="H30" s="62"/>
      <c r="I30" s="62"/>
      <c r="J30" s="62"/>
      <c r="K30" s="62"/>
      <c r="L30" s="62"/>
      <c r="M30" s="103">
        <v>20.25</v>
      </c>
      <c r="N30" s="103">
        <v>1778.5</v>
      </c>
      <c r="O30" s="103" t="s">
        <v>13</v>
      </c>
      <c r="P30" s="103">
        <v>36014.625</v>
      </c>
    </row>
    <row r="31" spans="1:17" s="11" customFormat="1" ht="99" customHeight="1">
      <c r="A31" s="19">
        <v>25</v>
      </c>
      <c r="B31" s="62" t="s">
        <v>43</v>
      </c>
      <c r="C31" s="62"/>
      <c r="D31" s="62"/>
      <c r="E31" s="62"/>
      <c r="F31" s="62"/>
      <c r="G31" s="62"/>
      <c r="H31" s="62"/>
      <c r="I31" s="62"/>
      <c r="J31" s="62"/>
      <c r="K31" s="62"/>
      <c r="L31" s="62"/>
      <c r="M31" s="103">
        <v>261.5</v>
      </c>
      <c r="N31" s="103">
        <v>194.16</v>
      </c>
      <c r="O31" s="103" t="s">
        <v>13</v>
      </c>
      <c r="P31" s="103">
        <v>50772.84</v>
      </c>
    </row>
    <row r="32" spans="1:17" s="11" customFormat="1" ht="72.75" customHeight="1">
      <c r="A32" s="19">
        <v>26</v>
      </c>
      <c r="B32" s="62" t="s">
        <v>44</v>
      </c>
      <c r="C32" s="62"/>
      <c r="D32" s="62"/>
      <c r="E32" s="62"/>
      <c r="F32" s="62"/>
      <c r="G32" s="62"/>
      <c r="H32" s="62"/>
      <c r="I32" s="62"/>
      <c r="J32" s="62"/>
      <c r="K32" s="62"/>
      <c r="L32" s="62"/>
      <c r="M32" s="103">
        <v>84</v>
      </c>
      <c r="N32" s="103">
        <v>726.72</v>
      </c>
      <c r="O32" s="103" t="s">
        <v>13</v>
      </c>
      <c r="P32" s="103">
        <v>61044.480000000003</v>
      </c>
    </row>
    <row r="33" spans="1:16" s="11" customFormat="1" ht="66.75" customHeight="1">
      <c r="A33" s="19">
        <v>27</v>
      </c>
      <c r="B33" s="62" t="s">
        <v>45</v>
      </c>
      <c r="C33" s="62"/>
      <c r="D33" s="62"/>
      <c r="E33" s="62"/>
      <c r="F33" s="62"/>
      <c r="G33" s="62"/>
      <c r="H33" s="62"/>
      <c r="I33" s="62"/>
      <c r="J33" s="62"/>
      <c r="K33" s="62"/>
      <c r="L33" s="62"/>
      <c r="M33" s="103">
        <v>168</v>
      </c>
      <c r="N33" s="103">
        <v>1270.83</v>
      </c>
      <c r="O33" s="103" t="s">
        <v>0</v>
      </c>
      <c r="P33" s="103">
        <v>2134.9944</v>
      </c>
    </row>
    <row r="34" spans="1:16" s="11" customFormat="1" ht="64.5" customHeight="1">
      <c r="A34" s="60">
        <v>28</v>
      </c>
      <c r="B34" s="104" t="s">
        <v>46</v>
      </c>
      <c r="C34" s="105"/>
      <c r="D34" s="105"/>
      <c r="E34" s="105"/>
      <c r="F34" s="105"/>
      <c r="G34" s="105"/>
      <c r="H34" s="105"/>
      <c r="I34" s="105"/>
      <c r="J34" s="105"/>
      <c r="K34" s="105"/>
      <c r="L34" s="106"/>
      <c r="M34" s="103">
        <v>824</v>
      </c>
      <c r="N34" s="103">
        <v>91.5</v>
      </c>
      <c r="O34" s="103" t="s">
        <v>13</v>
      </c>
      <c r="P34" s="103">
        <v>75396</v>
      </c>
    </row>
    <row r="35" spans="1:16" ht="26.25" customHeight="1">
      <c r="A35" s="23"/>
      <c r="B35" s="61"/>
      <c r="C35" s="61"/>
      <c r="D35" s="61"/>
      <c r="E35" s="61"/>
      <c r="F35" s="61"/>
      <c r="G35" s="61"/>
      <c r="H35" s="61"/>
      <c r="I35" s="61"/>
      <c r="J35" s="61"/>
      <c r="K35" s="61"/>
      <c r="L35" s="61"/>
      <c r="M35" s="103"/>
      <c r="N35" s="103"/>
      <c r="O35" s="103" t="s">
        <v>1</v>
      </c>
      <c r="P35" s="107">
        <v>9070959.5078040008</v>
      </c>
    </row>
  </sheetData>
  <mergeCells count="33">
    <mergeCell ref="B14:L14"/>
    <mergeCell ref="B18:L18"/>
    <mergeCell ref="B11:L11"/>
    <mergeCell ref="B16:L16"/>
    <mergeCell ref="B17:L17"/>
    <mergeCell ref="B12:L12"/>
    <mergeCell ref="B13:L13"/>
    <mergeCell ref="B15:L15"/>
    <mergeCell ref="A1:P1"/>
    <mergeCell ref="B5:L5"/>
    <mergeCell ref="A3:B3"/>
    <mergeCell ref="C3:P3"/>
    <mergeCell ref="B10:L10"/>
    <mergeCell ref="B7:L7"/>
    <mergeCell ref="B9:L9"/>
    <mergeCell ref="B8:L8"/>
    <mergeCell ref="B28:L28"/>
    <mergeCell ref="B19:L19"/>
    <mergeCell ref="B20:L20"/>
    <mergeCell ref="B22:L22"/>
    <mergeCell ref="B23:L23"/>
    <mergeCell ref="B25:L25"/>
    <mergeCell ref="B24:L24"/>
    <mergeCell ref="B27:L27"/>
    <mergeCell ref="B26:L26"/>
    <mergeCell ref="B21:L21"/>
    <mergeCell ref="B29:L29"/>
    <mergeCell ref="B30:L30"/>
    <mergeCell ref="B31:L31"/>
    <mergeCell ref="B32:L32"/>
    <mergeCell ref="B33:L33"/>
    <mergeCell ref="B34:L34"/>
    <mergeCell ref="B35:L35"/>
  </mergeCells>
  <phoneticPr fontId="28" type="noConversion"/>
  <pageMargins left="0.25" right="0.25" top="0.75" bottom="0.75" header="0.3" footer="0.3"/>
  <pageSetup paperSize="9" scale="90" orientation="portrait" horizontalDpi="300" verticalDpi="300" r:id="rId1"/>
  <headerFooter alignWithMargins="0">
    <oddHeader>&amp;R&amp;8Page &amp;P</oddHeader>
  </headerFooter>
</worksheet>
</file>

<file path=xl/worksheets/sheet2.xml><?xml version="1.0" encoding="utf-8"?>
<worksheet xmlns="http://schemas.openxmlformats.org/spreadsheetml/2006/main" xmlns:r="http://schemas.openxmlformats.org/officeDocument/2006/relationships">
  <dimension ref="A1:P34"/>
  <sheetViews>
    <sheetView tabSelected="1" view="pageBreakPreview" topLeftCell="A22" zoomScale="95" zoomScaleSheetLayoutView="95" workbookViewId="0">
      <selection activeCell="P30" sqref="P30"/>
    </sheetView>
  </sheetViews>
  <sheetFormatPr defaultRowHeight="12.75"/>
  <cols>
    <col min="1" max="1" width="4.85546875" style="1" customWidth="1"/>
    <col min="2" max="2" width="14.5703125" customWidth="1"/>
    <col min="3" max="3" width="8.5703125" customWidth="1"/>
    <col min="4" max="4" width="2.7109375" customWidth="1"/>
    <col min="5" max="5" width="7.42578125" customWidth="1"/>
    <col min="6" max="6" width="2" customWidth="1"/>
    <col min="7" max="7" width="6.140625" customWidth="1"/>
    <col min="8" max="8" width="2" hidden="1" customWidth="1"/>
    <col min="9" max="9" width="4.7109375" hidden="1" customWidth="1"/>
    <col min="10" max="10" width="2.28515625" hidden="1" customWidth="1"/>
    <col min="11" max="11" width="5.28515625" hidden="1" customWidth="1"/>
    <col min="12" max="12" width="7.28515625" customWidth="1"/>
    <col min="13" max="13" width="8.140625" style="37" customWidth="1"/>
    <col min="14" max="14" width="9.28515625" style="38" customWidth="1"/>
    <col min="15" max="15" width="8.28515625" style="41" customWidth="1"/>
    <col min="16" max="16" width="11.28515625" style="36" customWidth="1"/>
    <col min="17" max="17" width="15.28515625" customWidth="1"/>
    <col min="18" max="20" width="9.5703125" bestFit="1" customWidth="1"/>
  </cols>
  <sheetData>
    <row r="1" spans="1:16" ht="26.25" customHeight="1">
      <c r="A1" s="63" t="s">
        <v>67</v>
      </c>
      <c r="B1" s="63"/>
      <c r="C1" s="63"/>
      <c r="D1" s="63"/>
      <c r="E1" s="63"/>
      <c r="F1" s="63"/>
      <c r="G1" s="63"/>
      <c r="H1" s="63"/>
      <c r="I1" s="63"/>
      <c r="J1" s="63"/>
      <c r="K1" s="63"/>
      <c r="L1" s="63"/>
      <c r="M1" s="63"/>
      <c r="N1" s="63"/>
      <c r="O1" s="63"/>
      <c r="P1" s="63"/>
    </row>
    <row r="2" spans="1:16" ht="6.75" customHeight="1">
      <c r="A2" s="3"/>
      <c r="B2" s="3"/>
      <c r="C2" s="3"/>
      <c r="D2" s="3"/>
      <c r="E2" s="3"/>
      <c r="F2" s="3"/>
      <c r="G2" s="3"/>
      <c r="H2" s="3"/>
      <c r="I2" s="3"/>
      <c r="J2" s="3"/>
      <c r="K2" s="3"/>
      <c r="L2" s="3"/>
      <c r="M2" s="34"/>
      <c r="N2" s="35"/>
      <c r="O2" s="35"/>
      <c r="P2" s="43"/>
    </row>
    <row r="3" spans="1:16" ht="43.5" customHeight="1" thickBot="1">
      <c r="A3" s="65" t="s">
        <v>2</v>
      </c>
      <c r="B3" s="65"/>
      <c r="C3" s="101" t="s">
        <v>65</v>
      </c>
      <c r="D3" s="101"/>
      <c r="E3" s="101"/>
      <c r="F3" s="101"/>
      <c r="G3" s="101"/>
      <c r="H3" s="101"/>
      <c r="I3" s="101"/>
      <c r="J3" s="101"/>
      <c r="K3" s="101"/>
      <c r="L3" s="101"/>
      <c r="M3" s="101"/>
      <c r="N3" s="101"/>
      <c r="O3" s="101"/>
      <c r="P3" s="101"/>
    </row>
    <row r="4" spans="1:16" ht="26.25" customHeight="1" thickTop="1">
      <c r="A4" s="18" t="s">
        <v>12</v>
      </c>
      <c r="B4" s="102" t="s">
        <v>3</v>
      </c>
      <c r="C4" s="102"/>
      <c r="D4" s="102"/>
      <c r="E4" s="102"/>
      <c r="F4" s="102"/>
      <c r="G4" s="102"/>
      <c r="H4" s="102"/>
      <c r="I4" s="102"/>
      <c r="J4" s="102"/>
      <c r="K4" s="102"/>
      <c r="L4" s="102"/>
      <c r="M4" s="21" t="s">
        <v>4</v>
      </c>
      <c r="N4" s="20" t="s">
        <v>5</v>
      </c>
      <c r="O4" s="20" t="s">
        <v>6</v>
      </c>
      <c r="P4" s="44" t="s">
        <v>7</v>
      </c>
    </row>
    <row r="5" spans="1:16" ht="147" customHeight="1">
      <c r="A5" s="19">
        <v>1</v>
      </c>
      <c r="B5" s="95" t="s">
        <v>47</v>
      </c>
      <c r="C5" s="95"/>
      <c r="D5" s="95"/>
      <c r="E5" s="95"/>
      <c r="F5" s="95"/>
      <c r="G5" s="95"/>
      <c r="H5" s="95"/>
      <c r="I5" s="95"/>
      <c r="J5" s="95"/>
      <c r="K5" s="95"/>
      <c r="L5" s="95"/>
      <c r="M5" s="24">
        <v>1375.87</v>
      </c>
      <c r="N5" s="26">
        <v>349.1</v>
      </c>
      <c r="O5" s="25" t="s">
        <v>9</v>
      </c>
      <c r="P5" s="45">
        <f>ROUND(M5*N5,0)</f>
        <v>480316</v>
      </c>
    </row>
    <row r="6" spans="1:16" ht="76.5" customHeight="1">
      <c r="A6" s="19">
        <v>2</v>
      </c>
      <c r="B6" s="95" t="s">
        <v>48</v>
      </c>
      <c r="C6" s="95"/>
      <c r="D6" s="95"/>
      <c r="E6" s="95"/>
      <c r="F6" s="95"/>
      <c r="G6" s="95"/>
      <c r="H6" s="95"/>
      <c r="I6" s="95"/>
      <c r="J6" s="95"/>
      <c r="K6" s="95"/>
      <c r="L6" s="95"/>
      <c r="M6" s="27">
        <v>68.790000000000006</v>
      </c>
      <c r="N6" s="26">
        <v>5152.95</v>
      </c>
      <c r="O6" s="25" t="s">
        <v>10</v>
      </c>
      <c r="P6" s="45">
        <f>ROUND(M6*N6,0)</f>
        <v>354471</v>
      </c>
    </row>
    <row r="7" spans="1:16" ht="70.5" customHeight="1">
      <c r="A7" s="19">
        <v>3</v>
      </c>
      <c r="B7" s="99" t="s">
        <v>49</v>
      </c>
      <c r="C7" s="99"/>
      <c r="D7" s="99"/>
      <c r="E7" s="99"/>
      <c r="F7" s="99"/>
      <c r="G7" s="99"/>
      <c r="H7" s="99"/>
      <c r="I7" s="99"/>
      <c r="J7" s="99"/>
      <c r="K7" s="99"/>
      <c r="L7" s="99"/>
      <c r="M7" s="24">
        <v>1913.25</v>
      </c>
      <c r="N7" s="26">
        <v>16099.98</v>
      </c>
      <c r="O7" s="25" t="s">
        <v>8</v>
      </c>
      <c r="P7" s="45">
        <f>ROUND(M7*N7/100,0)</f>
        <v>308033</v>
      </c>
    </row>
    <row r="8" spans="1:16" ht="40.5" customHeight="1">
      <c r="A8" s="19">
        <v>4</v>
      </c>
      <c r="B8" s="95" t="s">
        <v>50</v>
      </c>
      <c r="C8" s="95"/>
      <c r="D8" s="95"/>
      <c r="E8" s="95"/>
      <c r="F8" s="95"/>
      <c r="G8" s="95"/>
      <c r="H8" s="95"/>
      <c r="I8" s="95"/>
      <c r="J8" s="95"/>
      <c r="K8" s="95"/>
      <c r="L8" s="95"/>
      <c r="M8" s="24">
        <v>6931</v>
      </c>
      <c r="N8" s="26">
        <v>2346.6</v>
      </c>
      <c r="O8" s="25" t="s">
        <v>0</v>
      </c>
      <c r="P8" s="45">
        <f>ROUND(M8*N8/100,0)</f>
        <v>162643</v>
      </c>
    </row>
    <row r="9" spans="1:16" ht="39" customHeight="1">
      <c r="A9" s="19">
        <v>5</v>
      </c>
      <c r="B9" s="95" t="s">
        <v>51</v>
      </c>
      <c r="C9" s="95"/>
      <c r="D9" s="95"/>
      <c r="E9" s="95"/>
      <c r="F9" s="95"/>
      <c r="G9" s="95"/>
      <c r="H9" s="95"/>
      <c r="I9" s="95"/>
      <c r="J9" s="95"/>
      <c r="K9" s="95"/>
      <c r="L9" s="95"/>
      <c r="M9" s="27">
        <v>6931</v>
      </c>
      <c r="N9" s="26">
        <v>2337.52</v>
      </c>
      <c r="O9" s="25" t="s">
        <v>0</v>
      </c>
      <c r="P9" s="45">
        <f>ROUND(M9*N9/100,0)</f>
        <v>162014</v>
      </c>
    </row>
    <row r="10" spans="1:16" ht="51" customHeight="1">
      <c r="A10" s="19">
        <v>6</v>
      </c>
      <c r="B10" s="95" t="s">
        <v>52</v>
      </c>
      <c r="C10" s="95"/>
      <c r="D10" s="95"/>
      <c r="E10" s="95"/>
      <c r="F10" s="95"/>
      <c r="G10" s="95"/>
      <c r="H10" s="95"/>
      <c r="I10" s="95"/>
      <c r="J10" s="95"/>
      <c r="K10" s="95"/>
      <c r="L10" s="95"/>
      <c r="M10" s="27">
        <v>257.67</v>
      </c>
      <c r="N10" s="26">
        <v>15639.25</v>
      </c>
      <c r="O10" s="25" t="s">
        <v>8</v>
      </c>
      <c r="P10" s="45">
        <f>ROUND(M10*N10/100,0)</f>
        <v>40298</v>
      </c>
    </row>
    <row r="11" spans="1:16" ht="70.5" customHeight="1">
      <c r="A11" s="19">
        <v>7</v>
      </c>
      <c r="B11" s="95" t="s">
        <v>53</v>
      </c>
      <c r="C11" s="95"/>
      <c r="D11" s="95"/>
      <c r="E11" s="95"/>
      <c r="F11" s="95"/>
      <c r="G11" s="95"/>
      <c r="H11" s="95"/>
      <c r="I11" s="95"/>
      <c r="J11" s="95"/>
      <c r="K11" s="95"/>
      <c r="L11" s="95"/>
      <c r="M11" s="24">
        <v>1275.72</v>
      </c>
      <c r="N11" s="26">
        <v>567.48</v>
      </c>
      <c r="O11" s="25" t="s">
        <v>14</v>
      </c>
      <c r="P11" s="45">
        <f>N11*M11</f>
        <v>723945.58559999999</v>
      </c>
    </row>
    <row r="12" spans="1:16" ht="71.25" customHeight="1">
      <c r="A12" s="19">
        <v>8</v>
      </c>
      <c r="B12" s="95" t="s">
        <v>54</v>
      </c>
      <c r="C12" s="95"/>
      <c r="D12" s="95"/>
      <c r="E12" s="95"/>
      <c r="F12" s="95"/>
      <c r="G12" s="95"/>
      <c r="H12" s="95"/>
      <c r="I12" s="95"/>
      <c r="J12" s="95"/>
      <c r="K12" s="95"/>
      <c r="L12" s="95"/>
      <c r="M12" s="27">
        <v>212.625</v>
      </c>
      <c r="N12" s="26">
        <v>186.04</v>
      </c>
      <c r="O12" s="25" t="s">
        <v>13</v>
      </c>
      <c r="P12" s="45">
        <f>ROUND(M12*N12,0)</f>
        <v>39557</v>
      </c>
    </row>
    <row r="13" spans="1:16" ht="52.5" customHeight="1">
      <c r="A13" s="19">
        <v>9</v>
      </c>
      <c r="B13" s="95" t="s">
        <v>55</v>
      </c>
      <c r="C13" s="95"/>
      <c r="D13" s="95"/>
      <c r="E13" s="95"/>
      <c r="F13" s="95"/>
      <c r="G13" s="95"/>
      <c r="H13" s="95"/>
      <c r="I13" s="95"/>
      <c r="J13" s="95"/>
      <c r="K13" s="95"/>
      <c r="L13" s="95"/>
      <c r="M13" s="27">
        <v>144.32999999999998</v>
      </c>
      <c r="N13" s="26">
        <v>27678.86</v>
      </c>
      <c r="O13" s="25" t="s">
        <v>0</v>
      </c>
      <c r="P13" s="45">
        <f>ROUND(M13*N13/100,0)</f>
        <v>39949</v>
      </c>
    </row>
    <row r="14" spans="1:16" ht="59.25" customHeight="1">
      <c r="A14" s="19">
        <v>10</v>
      </c>
      <c r="B14" s="95" t="s">
        <v>56</v>
      </c>
      <c r="C14" s="95"/>
      <c r="D14" s="95"/>
      <c r="E14" s="95"/>
      <c r="F14" s="95"/>
      <c r="G14" s="95"/>
      <c r="H14" s="95"/>
      <c r="I14" s="95"/>
      <c r="J14" s="95"/>
      <c r="K14" s="95"/>
      <c r="L14" s="95"/>
      <c r="M14" s="27">
        <v>533.70000000000005</v>
      </c>
      <c r="N14" s="26">
        <v>28253.61</v>
      </c>
      <c r="O14" s="25" t="s">
        <v>0</v>
      </c>
      <c r="P14" s="45">
        <f>ROUND(M14*N14/100,0)</f>
        <v>150790</v>
      </c>
    </row>
    <row r="15" spans="1:16" ht="81.75" customHeight="1">
      <c r="A15" s="19">
        <v>11</v>
      </c>
      <c r="B15" s="95" t="s">
        <v>34</v>
      </c>
      <c r="C15" s="95"/>
      <c r="D15" s="95"/>
      <c r="E15" s="95"/>
      <c r="F15" s="95"/>
      <c r="G15" s="95"/>
      <c r="H15" s="95"/>
      <c r="I15" s="95"/>
      <c r="J15" s="95"/>
      <c r="K15" s="95"/>
      <c r="L15" s="95"/>
      <c r="M15" s="24">
        <v>3369.3</v>
      </c>
      <c r="N15" s="26">
        <v>4504.5</v>
      </c>
      <c r="O15" s="25" t="s">
        <v>0</v>
      </c>
      <c r="P15" s="45">
        <f>ROUND(M15*N15/100,0)</f>
        <v>151770</v>
      </c>
    </row>
    <row r="16" spans="1:16" ht="89.25" customHeight="1">
      <c r="A16" s="22">
        <v>12</v>
      </c>
      <c r="B16" s="95" t="s">
        <v>57</v>
      </c>
      <c r="C16" s="95"/>
      <c r="D16" s="95"/>
      <c r="E16" s="95"/>
      <c r="F16" s="95"/>
      <c r="G16" s="95"/>
      <c r="H16" s="95"/>
      <c r="I16" s="95"/>
      <c r="J16" s="95"/>
      <c r="K16" s="95"/>
      <c r="L16" s="95"/>
      <c r="M16" s="24">
        <v>3442.3</v>
      </c>
      <c r="N16" s="24">
        <v>2717</v>
      </c>
      <c r="O16" s="25" t="s">
        <v>0</v>
      </c>
      <c r="P16" s="46">
        <f>M16*N16%</f>
        <v>93527.291000000012</v>
      </c>
    </row>
    <row r="17" spans="1:16" ht="49.5" customHeight="1">
      <c r="A17" s="19">
        <v>13</v>
      </c>
      <c r="B17" s="95" t="s">
        <v>58</v>
      </c>
      <c r="C17" s="95"/>
      <c r="D17" s="95"/>
      <c r="E17" s="95"/>
      <c r="F17" s="95"/>
      <c r="G17" s="95"/>
      <c r="H17" s="95"/>
      <c r="I17" s="95"/>
      <c r="J17" s="95"/>
      <c r="K17" s="95"/>
      <c r="L17" s="95"/>
      <c r="M17" s="27">
        <v>117</v>
      </c>
      <c r="N17" s="26">
        <v>2116.41</v>
      </c>
      <c r="O17" s="25" t="s">
        <v>0</v>
      </c>
      <c r="P17" s="45">
        <f>ROUND(M17*N17/100,0)</f>
        <v>2476</v>
      </c>
    </row>
    <row r="18" spans="1:16" s="11" customFormat="1" ht="62.25" customHeight="1">
      <c r="A18" s="22">
        <v>14</v>
      </c>
      <c r="B18" s="95" t="s">
        <v>59</v>
      </c>
      <c r="C18" s="95"/>
      <c r="D18" s="95"/>
      <c r="E18" s="95"/>
      <c r="F18" s="95"/>
      <c r="G18" s="95"/>
      <c r="H18" s="95"/>
      <c r="I18" s="95"/>
      <c r="J18" s="95"/>
      <c r="K18" s="95"/>
      <c r="L18" s="95"/>
      <c r="M18" s="28">
        <v>150.5</v>
      </c>
      <c r="N18" s="28">
        <v>1507.66</v>
      </c>
      <c r="O18" s="32" t="s">
        <v>13</v>
      </c>
      <c r="P18" s="46">
        <f>M18*N18</f>
        <v>226902.83000000002</v>
      </c>
    </row>
    <row r="19" spans="1:16" s="11" customFormat="1" ht="50.25" customHeight="1">
      <c r="A19" s="22">
        <v>15</v>
      </c>
      <c r="B19" s="95" t="s">
        <v>60</v>
      </c>
      <c r="C19" s="95"/>
      <c r="D19" s="95"/>
      <c r="E19" s="95"/>
      <c r="F19" s="95"/>
      <c r="G19" s="95"/>
      <c r="H19" s="95"/>
      <c r="I19" s="95"/>
      <c r="J19" s="95"/>
      <c r="K19" s="95"/>
      <c r="L19" s="95"/>
      <c r="M19" s="39">
        <v>175.5</v>
      </c>
      <c r="N19" s="33">
        <v>1647.69</v>
      </c>
      <c r="O19" s="32" t="s">
        <v>13</v>
      </c>
      <c r="P19" s="46">
        <f>M19*N19</f>
        <v>289169.59500000003</v>
      </c>
    </row>
    <row r="20" spans="1:16" s="11" customFormat="1" ht="64.5" customHeight="1">
      <c r="A20" s="22">
        <v>16</v>
      </c>
      <c r="B20" s="99" t="s">
        <v>61</v>
      </c>
      <c r="C20" s="99"/>
      <c r="D20" s="99"/>
      <c r="E20" s="99"/>
      <c r="F20" s="99"/>
      <c r="G20" s="99"/>
      <c r="H20" s="99"/>
      <c r="I20" s="99"/>
      <c r="J20" s="99"/>
      <c r="K20" s="99"/>
      <c r="L20" s="99"/>
      <c r="M20" s="39">
        <v>287.5</v>
      </c>
      <c r="N20" s="33">
        <v>91.11</v>
      </c>
      <c r="O20" s="32" t="s">
        <v>16</v>
      </c>
      <c r="P20" s="46">
        <f>M20*N20</f>
        <v>26194.125</v>
      </c>
    </row>
    <row r="21" spans="1:16" s="11" customFormat="1" ht="114.75" customHeight="1">
      <c r="A21" s="22">
        <v>17</v>
      </c>
      <c r="B21" s="99" t="s">
        <v>41</v>
      </c>
      <c r="C21" s="99"/>
      <c r="D21" s="99"/>
      <c r="E21" s="99"/>
      <c r="F21" s="99"/>
      <c r="G21" s="99"/>
      <c r="H21" s="99"/>
      <c r="I21" s="99"/>
      <c r="J21" s="99"/>
      <c r="K21" s="99"/>
      <c r="L21" s="99"/>
      <c r="M21" s="39">
        <v>58.5</v>
      </c>
      <c r="N21" s="33">
        <v>2364.63</v>
      </c>
      <c r="O21" s="32" t="s">
        <v>13</v>
      </c>
      <c r="P21" s="46">
        <f>M21*N21</f>
        <v>138330.85500000001</v>
      </c>
    </row>
    <row r="22" spans="1:16" s="11" customFormat="1" ht="87.75" customHeight="1">
      <c r="A22" s="22">
        <v>18</v>
      </c>
      <c r="B22" s="100" t="s">
        <v>43</v>
      </c>
      <c r="C22" s="99"/>
      <c r="D22" s="99"/>
      <c r="E22" s="99"/>
      <c r="F22" s="99"/>
      <c r="G22" s="99"/>
      <c r="H22" s="99"/>
      <c r="I22" s="99"/>
      <c r="J22" s="99"/>
      <c r="K22" s="99"/>
      <c r="L22" s="99"/>
      <c r="M22" s="39">
        <v>175.5</v>
      </c>
      <c r="N22" s="33">
        <v>194.16</v>
      </c>
      <c r="O22" s="32" t="s">
        <v>13</v>
      </c>
      <c r="P22" s="46">
        <f>M22*N22</f>
        <v>34075.08</v>
      </c>
    </row>
    <row r="23" spans="1:16" s="11" customFormat="1" ht="60" customHeight="1">
      <c r="A23" s="22">
        <v>19</v>
      </c>
      <c r="B23" s="99" t="s">
        <v>62</v>
      </c>
      <c r="C23" s="99"/>
      <c r="D23" s="99"/>
      <c r="E23" s="99"/>
      <c r="F23" s="99"/>
      <c r="G23" s="99"/>
      <c r="H23" s="99"/>
      <c r="I23" s="99"/>
      <c r="J23" s="99"/>
      <c r="K23" s="99"/>
      <c r="L23" s="99"/>
      <c r="M23" s="40">
        <v>1305.6075000000001</v>
      </c>
      <c r="N23" s="25">
        <v>2548.29</v>
      </c>
      <c r="O23" s="32" t="s">
        <v>0</v>
      </c>
      <c r="P23" s="47">
        <f>M23*N23/100</f>
        <v>33270.665361749998</v>
      </c>
    </row>
    <row r="24" spans="1:16" s="11" customFormat="1" ht="17.25" customHeight="1">
      <c r="A24" s="70">
        <v>20</v>
      </c>
      <c r="B24" s="73" t="s">
        <v>64</v>
      </c>
      <c r="C24" s="73"/>
      <c r="D24" s="73"/>
      <c r="E24" s="73"/>
      <c r="F24" s="73"/>
      <c r="G24" s="73"/>
      <c r="H24" s="73"/>
      <c r="I24" s="73"/>
      <c r="J24" s="73"/>
      <c r="K24" s="73"/>
      <c r="L24" s="73"/>
      <c r="M24" s="77">
        <v>540</v>
      </c>
      <c r="N24" s="86">
        <v>91.5</v>
      </c>
      <c r="O24" s="89" t="s">
        <v>13</v>
      </c>
      <c r="P24" s="92">
        <f>M24*N24</f>
        <v>49410</v>
      </c>
    </row>
    <row r="25" spans="1:16" s="11" customFormat="1" ht="17.25" customHeight="1">
      <c r="A25" s="71"/>
      <c r="B25" s="73"/>
      <c r="C25" s="73"/>
      <c r="D25" s="73"/>
      <c r="E25" s="73"/>
      <c r="F25" s="73"/>
      <c r="G25" s="73"/>
      <c r="H25" s="73"/>
      <c r="I25" s="73"/>
      <c r="J25" s="73"/>
      <c r="K25" s="73"/>
      <c r="L25" s="73"/>
      <c r="M25" s="78"/>
      <c r="N25" s="87"/>
      <c r="O25" s="90"/>
      <c r="P25" s="93"/>
    </row>
    <row r="26" spans="1:16" s="11" customFormat="1" ht="29.25" customHeight="1">
      <c r="A26" s="72"/>
      <c r="B26" s="73"/>
      <c r="C26" s="73"/>
      <c r="D26" s="73"/>
      <c r="E26" s="73"/>
      <c r="F26" s="73"/>
      <c r="G26" s="73"/>
      <c r="H26" s="73"/>
      <c r="I26" s="73"/>
      <c r="J26" s="73"/>
      <c r="K26" s="73"/>
      <c r="L26" s="73"/>
      <c r="M26" s="79"/>
      <c r="N26" s="88"/>
      <c r="O26" s="91"/>
      <c r="P26" s="94"/>
    </row>
    <row r="27" spans="1:16" ht="16.5" customHeight="1">
      <c r="A27" s="80">
        <v>21</v>
      </c>
      <c r="B27" s="73" t="s">
        <v>63</v>
      </c>
      <c r="C27" s="73"/>
      <c r="D27" s="73"/>
      <c r="E27" s="73"/>
      <c r="F27" s="73"/>
      <c r="G27" s="73"/>
      <c r="H27" s="73"/>
      <c r="I27" s="73"/>
      <c r="J27" s="73"/>
      <c r="K27" s="73"/>
      <c r="L27" s="73"/>
      <c r="M27" s="83">
        <v>1305.5999999999999</v>
      </c>
      <c r="N27" s="86">
        <v>1887.4</v>
      </c>
      <c r="O27" s="86" t="s">
        <v>0</v>
      </c>
      <c r="P27" s="96">
        <f>M27*N27%</f>
        <v>24641.894400000001</v>
      </c>
    </row>
    <row r="28" spans="1:16" ht="16.5" customHeight="1">
      <c r="A28" s="81"/>
      <c r="B28" s="73"/>
      <c r="C28" s="73"/>
      <c r="D28" s="73"/>
      <c r="E28" s="73"/>
      <c r="F28" s="73"/>
      <c r="G28" s="73"/>
      <c r="H28" s="73"/>
      <c r="I28" s="73"/>
      <c r="J28" s="73"/>
      <c r="K28" s="73"/>
      <c r="L28" s="73"/>
      <c r="M28" s="84"/>
      <c r="N28" s="87"/>
      <c r="O28" s="87"/>
      <c r="P28" s="97"/>
    </row>
    <row r="29" spans="1:16" ht="16.5" customHeight="1">
      <c r="A29" s="82"/>
      <c r="B29" s="73"/>
      <c r="C29" s="73"/>
      <c r="D29" s="73"/>
      <c r="E29" s="73"/>
      <c r="F29" s="73"/>
      <c r="G29" s="73"/>
      <c r="H29" s="73"/>
      <c r="I29" s="73"/>
      <c r="J29" s="73"/>
      <c r="K29" s="73"/>
      <c r="L29" s="73"/>
      <c r="M29" s="85"/>
      <c r="N29" s="88"/>
      <c r="O29" s="88"/>
      <c r="P29" s="98"/>
    </row>
    <row r="30" spans="1:16" ht="26.25" customHeight="1">
      <c r="A30" s="23"/>
      <c r="B30" s="74"/>
      <c r="C30" s="75"/>
      <c r="D30" s="75"/>
      <c r="E30" s="75"/>
      <c r="F30" s="75"/>
      <c r="G30" s="75"/>
      <c r="H30" s="75"/>
      <c r="I30" s="75"/>
      <c r="J30" s="75"/>
      <c r="K30" s="75"/>
      <c r="L30" s="75"/>
      <c r="M30" s="76"/>
      <c r="N30" s="25"/>
      <c r="O30" s="25" t="s">
        <v>1</v>
      </c>
      <c r="P30" s="42">
        <f>SUM(P5:P29)</f>
        <v>3531784.9213617505</v>
      </c>
    </row>
    <row r="32" spans="1:16" ht="17.25">
      <c r="A32" s="29"/>
      <c r="B32" s="69"/>
      <c r="C32" s="69"/>
      <c r="D32" s="10"/>
      <c r="E32" s="10"/>
      <c r="F32" s="10"/>
      <c r="G32" s="10"/>
      <c r="H32" s="10"/>
      <c r="I32" s="10"/>
      <c r="J32" s="12" t="s">
        <v>17</v>
      </c>
      <c r="K32" s="13"/>
      <c r="L32" s="30"/>
    </row>
    <row r="33" spans="1:12" ht="17.25">
      <c r="A33" s="29"/>
      <c r="B33" s="14"/>
      <c r="C33" s="10"/>
      <c r="D33" s="10"/>
      <c r="E33" s="10"/>
      <c r="F33" s="10"/>
      <c r="G33" s="10"/>
      <c r="H33" s="10"/>
      <c r="I33" s="10"/>
      <c r="J33" s="12" t="s">
        <v>18</v>
      </c>
      <c r="K33" s="15"/>
      <c r="L33" s="12"/>
    </row>
    <row r="34" spans="1:12" ht="17.25">
      <c r="A34" s="29"/>
      <c r="B34" s="14"/>
      <c r="C34" s="10"/>
      <c r="D34" s="10"/>
      <c r="E34" s="10"/>
      <c r="F34" s="10"/>
      <c r="G34" s="10"/>
      <c r="H34" s="10"/>
      <c r="I34" s="10"/>
      <c r="J34" s="16" t="s">
        <v>15</v>
      </c>
      <c r="K34" s="17"/>
      <c r="L34" s="16"/>
    </row>
  </sheetData>
  <mergeCells count="37">
    <mergeCell ref="A1:P1"/>
    <mergeCell ref="A3:B3"/>
    <mergeCell ref="C3:P3"/>
    <mergeCell ref="B4:L4"/>
    <mergeCell ref="B5:L5"/>
    <mergeCell ref="B11:L11"/>
    <mergeCell ref="B23:L23"/>
    <mergeCell ref="B19:L19"/>
    <mergeCell ref="B20:L20"/>
    <mergeCell ref="B21:L21"/>
    <mergeCell ref="B22:L22"/>
    <mergeCell ref="B13:L13"/>
    <mergeCell ref="B14:L14"/>
    <mergeCell ref="B15:L15"/>
    <mergeCell ref="B16:L16"/>
    <mergeCell ref="B17:L17"/>
    <mergeCell ref="B18:L18"/>
    <mergeCell ref="B6:L6"/>
    <mergeCell ref="B7:L7"/>
    <mergeCell ref="B8:L8"/>
    <mergeCell ref="B9:L9"/>
    <mergeCell ref="B10:L10"/>
    <mergeCell ref="N24:N26"/>
    <mergeCell ref="O24:O26"/>
    <mergeCell ref="P24:P26"/>
    <mergeCell ref="B12:L12"/>
    <mergeCell ref="N27:N29"/>
    <mergeCell ref="O27:O29"/>
    <mergeCell ref="P27:P29"/>
    <mergeCell ref="B32:C32"/>
    <mergeCell ref="A24:A26"/>
    <mergeCell ref="B27:L29"/>
    <mergeCell ref="B30:M30"/>
    <mergeCell ref="B24:L26"/>
    <mergeCell ref="M24:M26"/>
    <mergeCell ref="A27:A29"/>
    <mergeCell ref="M27:M29"/>
  </mergeCells>
  <pageMargins left="0.25" right="0.25" top="0.75" bottom="0.75" header="0.3" footer="0.3"/>
  <pageSetup paperSize="9" orientation="portrait" horizontalDpi="4294967294"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Schdl B Part A</vt:lpstr>
      <vt:lpstr>Schdl Part B</vt:lpstr>
      <vt:lpstr>'Schdl B Part A'!Print_Area</vt:lpstr>
      <vt:lpstr>'Schdl B Part A'!Print_Titles</vt:lpstr>
      <vt:lpstr>'Schdl Part B'!Print_Titles</vt:lpstr>
    </vt:vector>
  </TitlesOfParts>
  <Company>Jarwar</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Waheed</dc:creator>
  <cp:lastModifiedBy>mhujjan</cp:lastModifiedBy>
  <cp:lastPrinted>2017-04-22T13:56:22Z</cp:lastPrinted>
  <dcterms:created xsi:type="dcterms:W3CDTF">2012-11-11T16:46:47Z</dcterms:created>
  <dcterms:modified xsi:type="dcterms:W3CDTF">2017-05-01T09:27:05Z</dcterms:modified>
</cp:coreProperties>
</file>