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0" yWindow="60" windowWidth="7710" windowHeight="9120"/>
  </bookViews>
  <sheets>
    <sheet name="SCHEDULE B" sheetId="33" r:id="rId1"/>
  </sheets>
  <externalReferences>
    <externalReference r:id="rId2"/>
  </externalReferences>
  <definedNames>
    <definedName name="Deduction" localSheetId="0">#REF!</definedName>
    <definedName name="Deduction">#REF!</definedName>
    <definedName name="Dedution" localSheetId="0">#REF!</definedName>
    <definedName name="Dedution">#REF!</definedName>
    <definedName name="Entrence" localSheetId="0">#REF!</definedName>
    <definedName name="Entrence">#REF!</definedName>
    <definedName name="_xlnm.Print_Titles" localSheetId="0">'SCHEDULE B'!$4:$4</definedName>
  </definedNames>
  <calcPr calcId="124519" fullCalcOnLoad="1"/>
</workbook>
</file>

<file path=xl/calcChain.xml><?xml version="1.0" encoding="utf-8"?>
<calcChain xmlns="http://schemas.openxmlformats.org/spreadsheetml/2006/main">
  <c r="P17" i="33"/>
  <c r="P16"/>
  <c r="P11"/>
  <c r="P10"/>
  <c r="P6"/>
  <c r="P7"/>
  <c r="P8"/>
  <c r="P9"/>
  <c r="P15"/>
  <c r="P14"/>
  <c r="P12"/>
  <c r="P13"/>
  <c r="P18"/>
</calcChain>
</file>

<file path=xl/sharedStrings.xml><?xml version="1.0" encoding="utf-8"?>
<sst xmlns="http://schemas.openxmlformats.org/spreadsheetml/2006/main" count="33" uniqueCount="27">
  <si>
    <t>%Sft</t>
  </si>
  <si>
    <t xml:space="preserve">Total </t>
  </si>
  <si>
    <t>Description</t>
  </si>
  <si>
    <t>QTY</t>
  </si>
  <si>
    <t>Rate</t>
  </si>
  <si>
    <t>Unit</t>
  </si>
  <si>
    <t>AMOUNT</t>
  </si>
  <si>
    <t>%Cft</t>
  </si>
  <si>
    <t>P-Cft</t>
  </si>
  <si>
    <t>P-Cwt</t>
  </si>
  <si>
    <t>%0Cft</t>
  </si>
  <si>
    <t>S.
No.</t>
  </si>
  <si>
    <t>Primary Coat Chalk distemper (S.I.No. 24(c ) P-54)</t>
  </si>
  <si>
    <t>P-Sft</t>
  </si>
  <si>
    <t>Distempering two coats (S.I. No. 22/c/p-53).</t>
  </si>
  <si>
    <t>ALL-ROUND COMPOUND WALL FOR DEPUTY COMMISSIONER COMPLEX DISTRICT SUJAWAL.</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</si>
  <si>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</si>
  <si>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1-1/2" to 2" gauage Ratio 1:4:8 (S.I. No: 4 (b)/P-15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</si>
  <si>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</si>
  <si>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</si>
  <si>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C/R masonry i/c hammer dressed in plinth and foundation in cement sand mortar 1:4 (S.I. No: 2 (d-ii), P-27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</si>
  <si>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</si>
  <si>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</si>
  <si>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Cement plaster 1:4 upto 12' height 3/8" thick (S.I. No. 11/a/p-51Vol-3,Part-3 Schdl Rates of (General) Edition 2012).</t>
  </si>
  <si>
    <t>Making and fixing steel grated door with 1/6'' thick sheeting including angle iron frame 2''X2''  3/8'' and 3/4'' square bars 4'' centre to centre with locking arrangements.(S.I.No.24  P-92, Vol-3,Part-3 Schdl Rates of (General) Edition 2012).</t>
  </si>
  <si>
    <t>Prepairing surface and painting guard bars, gates of iron bars, gratings, railings (including standards braces, etc). And similar open work.(S.I.No.5 (b-ii) P-69, Vol-3,Part-3 Schdl Rates of (General) Edition 2012).</t>
  </si>
  <si>
    <t>SCHEDULE "B" to BID</t>
  </si>
</sst>
</file>

<file path=xl/styles.xml><?xml version="1.0" encoding="utf-8"?>
<styleSheet xmlns="http://schemas.openxmlformats.org/spreadsheetml/2006/main">
  <fonts count="33">
    <font>
      <sz val="10"/>
      <name val="Arial"/>
    </font>
    <font>
      <sz val="10"/>
      <name val="Arial"/>
    </font>
    <font>
      <b/>
      <sz val="10"/>
      <name val="Arial"/>
      <family val="2"/>
    </font>
    <font>
      <b/>
      <i/>
      <sz val="12"/>
      <name val="Times New Roman"/>
      <family val="1"/>
    </font>
    <font>
      <sz val="10"/>
      <name val="Times New Roman"/>
      <family val="1"/>
    </font>
    <font>
      <sz val="10"/>
      <name val="Arial"/>
      <family val="2"/>
    </font>
    <font>
      <sz val="8"/>
      <name val="Times New Roman"/>
      <family val="1"/>
    </font>
    <font>
      <b/>
      <i/>
      <sz val="8"/>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sz val="12"/>
      <name val="Arial"/>
      <family val="2"/>
    </font>
    <font>
      <sz val="8"/>
      <name val="Arial"/>
      <family val="2"/>
    </font>
    <font>
      <b/>
      <u/>
      <sz val="25"/>
      <name val="Times New Roman"/>
      <family val="1"/>
    </font>
    <font>
      <b/>
      <sz val="11"/>
      <name val="Arial"/>
      <family val="2"/>
    </font>
    <font>
      <sz val="10"/>
      <name val="Arial"/>
      <family val="2"/>
      <charset val="1"/>
    </font>
    <font>
      <b/>
      <u/>
      <sz val="13"/>
      <name val="Arial"/>
      <family val="2"/>
    </font>
    <font>
      <b/>
      <u/>
      <sz val="14"/>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slantDashDot">
        <color indexed="64"/>
      </left>
      <right style="slantDashDot">
        <color indexed="64"/>
      </right>
      <top style="slantDashDot">
        <color indexed="64"/>
      </top>
      <bottom style="slantDashDot">
        <color indexed="64"/>
      </bottom>
      <diagonal/>
    </border>
    <border>
      <left/>
      <right/>
      <top style="double">
        <color indexed="64"/>
      </top>
      <bottom/>
      <diagonal/>
    </border>
    <border>
      <left/>
      <right/>
      <top/>
      <bottom style="slantDashDot">
        <color indexed="64"/>
      </bottom>
      <diagonal/>
    </border>
  </borders>
  <cellStyleXfs count="4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30" fillId="0" borderId="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5" fillId="0" borderId="0"/>
    <xf numFmtId="0" fontId="5" fillId="0" borderId="0"/>
    <xf numFmtId="0" fontId="1" fillId="23" borderId="7"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36">
    <xf numFmtId="0" fontId="0" fillId="0" borderId="0" xfId="0"/>
    <xf numFmtId="0" fontId="6" fillId="0" borderId="0" xfId="0" applyFont="1" applyAlignment="1">
      <alignment vertical="top" wrapText="1"/>
    </xf>
    <xf numFmtId="0" fontId="25" fillId="0" borderId="0" xfId="0" applyFont="1" applyBorder="1" applyAlignment="1">
      <alignment vertical="top" wrapText="1"/>
    </xf>
    <xf numFmtId="2" fontId="26" fillId="0" borderId="0" xfId="0" applyNumberFormat="1" applyFont="1" applyBorder="1" applyAlignment="1">
      <alignment horizontal="center" vertical="center" wrapText="1"/>
    </xf>
    <xf numFmtId="0" fontId="25" fillId="0" borderId="10" xfId="0" applyFont="1" applyFill="1" applyBorder="1" applyAlignment="1">
      <alignment horizontal="center" vertical="center"/>
    </xf>
    <xf numFmtId="1" fontId="26" fillId="0" borderId="0" xfId="0" applyNumberFormat="1" applyFont="1" applyBorder="1" applyAlignment="1">
      <alignment horizontal="center" vertical="center" wrapText="1"/>
    </xf>
    <xf numFmtId="0" fontId="28" fillId="0" borderId="0" xfId="0" applyFont="1" applyAlignment="1">
      <alignment horizontal="center" vertical="center"/>
    </xf>
    <xf numFmtId="0" fontId="2" fillId="0" borderId="10" xfId="0" applyFont="1" applyFill="1" applyBorder="1" applyAlignment="1">
      <alignment vertical="top" wrapText="1"/>
    </xf>
    <xf numFmtId="0" fontId="29" fillId="0" borderId="10" xfId="0" applyFont="1" applyFill="1" applyBorder="1" applyAlignment="1">
      <alignment horizontal="center" vertical="center"/>
    </xf>
    <xf numFmtId="0" fontId="7" fillId="0" borderId="0" xfId="0" applyFont="1" applyBorder="1" applyAlignment="1">
      <alignment vertical="top" wrapText="1"/>
    </xf>
    <xf numFmtId="0" fontId="3" fillId="0" borderId="0" xfId="0" applyFont="1" applyBorder="1" applyAlignment="1">
      <alignment horizontal="center" vertical="center"/>
    </xf>
    <xf numFmtId="0" fontId="7" fillId="0" borderId="0" xfId="0" applyFont="1" applyBorder="1" applyAlignment="1">
      <alignment horizontal="center" vertical="center"/>
    </xf>
    <xf numFmtId="1" fontId="25" fillId="0" borderId="0" xfId="0" applyNumberFormat="1" applyFont="1" applyFill="1" applyBorder="1" applyAlignment="1">
      <alignment horizontal="center"/>
    </xf>
    <xf numFmtId="0" fontId="25" fillId="0" borderId="0" xfId="0" applyFont="1" applyBorder="1" applyAlignment="1">
      <alignment horizontal="center"/>
    </xf>
    <xf numFmtId="1" fontId="25" fillId="0" borderId="0" xfId="0" applyNumberFormat="1" applyFont="1" applyBorder="1" applyAlignment="1">
      <alignment horizontal="center"/>
    </xf>
    <xf numFmtId="0" fontId="26" fillId="0" borderId="0" xfId="0" applyFont="1" applyBorder="1" applyAlignment="1">
      <alignment horizontal="left" vertical="center" wrapText="1"/>
    </xf>
    <xf numFmtId="1" fontId="25" fillId="0" borderId="0" xfId="0" applyNumberFormat="1" applyFont="1" applyFill="1" applyBorder="1" applyAlignment="1">
      <alignment horizontal="right"/>
    </xf>
    <xf numFmtId="1" fontId="25" fillId="0" borderId="0" xfId="0" applyNumberFormat="1" applyFont="1" applyBorder="1" applyAlignment="1">
      <alignment horizontal="right"/>
    </xf>
    <xf numFmtId="0" fontId="25" fillId="0" borderId="0" xfId="0" applyFont="1" applyBorder="1" applyAlignment="1">
      <alignment horizontal="left" vertical="center" wrapText="1"/>
    </xf>
    <xf numFmtId="0" fontId="25" fillId="0" borderId="0" xfId="0" applyFont="1" applyFill="1" applyBorder="1" applyAlignment="1">
      <alignment horizontal="center"/>
    </xf>
    <xf numFmtId="2" fontId="25" fillId="0" borderId="0" xfId="0" applyNumberFormat="1" applyFont="1" applyFill="1" applyBorder="1" applyAlignment="1">
      <alignment horizontal="center"/>
    </xf>
    <xf numFmtId="0" fontId="27" fillId="0" borderId="0" xfId="0" applyFont="1"/>
    <xf numFmtId="0" fontId="25" fillId="0" borderId="0" xfId="0" applyFont="1" applyFill="1" applyBorder="1" applyAlignment="1">
      <alignment horizontal="center" vertical="center"/>
    </xf>
    <xf numFmtId="0" fontId="6" fillId="0" borderId="0" xfId="0" applyFont="1" applyBorder="1" applyAlignment="1">
      <alignment vertical="top" wrapText="1"/>
    </xf>
    <xf numFmtId="0" fontId="4" fillId="0" borderId="0" xfId="0" applyFont="1" applyFill="1" applyBorder="1" applyAlignment="1">
      <alignment horizontal="left" vertical="center" wrapText="1"/>
    </xf>
    <xf numFmtId="0" fontId="6" fillId="0" borderId="0" xfId="0" applyFont="1" applyBorder="1" applyAlignment="1">
      <alignment horizontal="left"/>
    </xf>
    <xf numFmtId="2" fontId="25" fillId="0" borderId="0" xfId="0" applyNumberFormat="1" applyFont="1" applyBorder="1" applyAlignment="1">
      <alignment horizontal="right"/>
    </xf>
    <xf numFmtId="1" fontId="25" fillId="0" borderId="0" xfId="0" applyNumberFormat="1" applyFont="1" applyFill="1" applyBorder="1" applyAlignment="1">
      <alignment horizontal="center" vertical="center"/>
    </xf>
    <xf numFmtId="0" fontId="25" fillId="0" borderId="0" xfId="0" applyFont="1" applyFill="1" applyBorder="1" applyAlignment="1">
      <alignment vertical="top" wrapText="1"/>
    </xf>
    <xf numFmtId="2" fontId="25" fillId="0" borderId="0" xfId="0" applyNumberFormat="1" applyFont="1" applyFill="1" applyBorder="1" applyAlignment="1">
      <alignment horizontal="center" vertical="center"/>
    </xf>
    <xf numFmtId="1" fontId="29" fillId="0" borderId="11" xfId="0" applyNumberFormat="1" applyFont="1" applyFill="1" applyBorder="1" applyAlignment="1">
      <alignment vertical="center"/>
    </xf>
    <xf numFmtId="0" fontId="26" fillId="0" borderId="0" xfId="0" applyFont="1" applyFill="1" applyBorder="1" applyAlignment="1">
      <alignment horizontal="justify" vertical="center" wrapText="1"/>
    </xf>
    <xf numFmtId="0" fontId="25" fillId="0" borderId="10" xfId="0" applyFont="1" applyFill="1" applyBorder="1" applyAlignment="1">
      <alignment horizontal="center" vertical="center"/>
    </xf>
    <xf numFmtId="21" fontId="26" fillId="0" borderId="0" xfId="0" applyNumberFormat="1" applyFont="1" applyFill="1" applyBorder="1" applyAlignment="1">
      <alignment horizontal="justify" vertical="center" wrapText="1"/>
    </xf>
    <xf numFmtId="0" fontId="31" fillId="0" borderId="0" xfId="0" applyFont="1" applyBorder="1" applyAlignment="1">
      <alignment horizontal="center" vertical="top" wrapText="1"/>
    </xf>
    <xf numFmtId="0" fontId="32" fillId="0" borderId="12" xfId="0" applyFont="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0</xdr:colOff>
      <xdr:row>28</xdr:row>
      <xdr:rowOff>0</xdr:rowOff>
    </xdr:from>
    <xdr:to>
      <xdr:col>16</xdr:col>
      <xdr:colOff>0</xdr:colOff>
      <xdr:row>28</xdr:row>
      <xdr:rowOff>0</xdr:rowOff>
    </xdr:to>
    <xdr:sp macro="" textlink="">
      <xdr:nvSpPr>
        <xdr:cNvPr id="76891" name="Line 3"/>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2" name="Line 4"/>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3" name="Line 5"/>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4" name="line 0"/>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5" name="Line 7"/>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6" name="Line 8"/>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7" name="Line 9"/>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8" name="Line 11"/>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899" name="Line 12"/>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twoCellAnchor>
    <xdr:from>
      <xdr:col>16</xdr:col>
      <xdr:colOff>0</xdr:colOff>
      <xdr:row>28</xdr:row>
      <xdr:rowOff>0</xdr:rowOff>
    </xdr:from>
    <xdr:to>
      <xdr:col>16</xdr:col>
      <xdr:colOff>0</xdr:colOff>
      <xdr:row>28</xdr:row>
      <xdr:rowOff>0</xdr:rowOff>
    </xdr:to>
    <xdr:sp macro="" textlink="">
      <xdr:nvSpPr>
        <xdr:cNvPr id="76900" name="Line 13"/>
        <xdr:cNvSpPr>
          <a:spLocks noChangeShapeType="1"/>
        </xdr:cNvSpPr>
      </xdr:nvSpPr>
      <xdr:spPr bwMode="auto">
        <a:xfrm>
          <a:off x="7248525" y="12820650"/>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H%20sub%20division\zunaib%20Work\2016-17\M&amp;R%20Estimate\Civil%20work\M&amp;R%20XE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1"/>
      <sheetName val="S.1"/>
      <sheetName val="E.1"/>
      <sheetName val="Cartg P-A "/>
      <sheetName val="Schedule B"/>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1"/>
  <sheetViews>
    <sheetView tabSelected="1" view="pageBreakPreview" topLeftCell="A16" zoomScaleSheetLayoutView="100" workbookViewId="0">
      <selection activeCell="M17" sqref="M17"/>
    </sheetView>
  </sheetViews>
  <sheetFormatPr defaultRowHeight="12.75"/>
  <cols>
    <col min="1" max="1" width="4.140625" style="1" customWidth="1"/>
    <col min="2" max="2" width="14.5703125" customWidth="1"/>
    <col min="3" max="3" width="8.5703125" customWidth="1"/>
    <col min="4" max="4" width="2" customWidth="1"/>
    <col min="5" max="5" width="7.42578125" customWidth="1"/>
    <col min="6" max="6" width="2" customWidth="1"/>
    <col min="7" max="7" width="9.7109375" customWidth="1"/>
    <col min="8" max="8" width="2" customWidth="1"/>
    <col min="9" max="9" width="6.7109375" customWidth="1"/>
    <col min="10" max="10" width="2.28515625" customWidth="1"/>
    <col min="11" max="11" width="6.7109375" customWidth="1"/>
    <col min="12" max="12" width="2.85546875" customWidth="1"/>
    <col min="13" max="13" width="11.5703125" customWidth="1"/>
    <col min="14" max="14" width="10.85546875" style="21" customWidth="1"/>
    <col min="15" max="15" width="6.28515625" customWidth="1"/>
    <col min="16" max="16" width="11" customWidth="1"/>
    <col min="17" max="17" width="20.28515625" hidden="1" customWidth="1"/>
    <col min="18" max="19" width="9.5703125" bestFit="1" customWidth="1"/>
  </cols>
  <sheetData>
    <row r="1" spans="1:16" ht="6.75" customHeight="1">
      <c r="A1" s="6"/>
      <c r="B1" s="6"/>
      <c r="C1" s="6"/>
      <c r="D1" s="6"/>
      <c r="E1" s="6"/>
      <c r="F1" s="6"/>
      <c r="G1" s="6"/>
      <c r="H1" s="6"/>
      <c r="I1" s="6"/>
      <c r="J1" s="6"/>
      <c r="K1" s="6"/>
      <c r="L1" s="6"/>
      <c r="M1" s="6"/>
      <c r="N1" s="6"/>
      <c r="O1" s="6"/>
      <c r="P1" s="6"/>
    </row>
    <row r="2" spans="1:16" ht="43.5" customHeight="1">
      <c r="A2" s="34" t="s">
        <v>15</v>
      </c>
      <c r="B2" s="34"/>
      <c r="C2" s="34"/>
      <c r="D2" s="34"/>
      <c r="E2" s="34"/>
      <c r="F2" s="34"/>
      <c r="G2" s="34"/>
      <c r="H2" s="34"/>
      <c r="I2" s="34"/>
      <c r="J2" s="34"/>
      <c r="K2" s="34"/>
      <c r="L2" s="34"/>
      <c r="M2" s="34"/>
      <c r="N2" s="34"/>
      <c r="O2" s="34"/>
      <c r="P2" s="34"/>
    </row>
    <row r="3" spans="1:16" ht="19.5" customHeight="1" thickBot="1">
      <c r="A3" s="35" t="s">
        <v>26</v>
      </c>
      <c r="B3" s="35"/>
      <c r="C3" s="35"/>
      <c r="D3" s="35"/>
      <c r="E3" s="35"/>
      <c r="F3" s="35"/>
      <c r="G3" s="35"/>
      <c r="H3" s="35"/>
      <c r="I3" s="35"/>
      <c r="J3" s="35"/>
      <c r="K3" s="35"/>
      <c r="L3" s="35"/>
      <c r="M3" s="35"/>
      <c r="N3" s="35"/>
      <c r="O3" s="35"/>
      <c r="P3" s="35"/>
    </row>
    <row r="4" spans="1:16" ht="29.25" customHeight="1" thickBot="1">
      <c r="A4" s="7" t="s">
        <v>11</v>
      </c>
      <c r="B4" s="32" t="s">
        <v>2</v>
      </c>
      <c r="C4" s="32"/>
      <c r="D4" s="32"/>
      <c r="E4" s="32"/>
      <c r="F4" s="32"/>
      <c r="G4" s="32"/>
      <c r="H4" s="32"/>
      <c r="I4" s="32"/>
      <c r="J4" s="32"/>
      <c r="K4" s="32"/>
      <c r="L4" s="32"/>
      <c r="M4" s="4" t="s">
        <v>3</v>
      </c>
      <c r="N4" s="4" t="s">
        <v>4</v>
      </c>
      <c r="O4" s="4" t="s">
        <v>5</v>
      </c>
      <c r="P4" s="8" t="s">
        <v>6</v>
      </c>
    </row>
    <row r="5" spans="1:16" ht="3" customHeight="1">
      <c r="A5" s="9"/>
      <c r="B5" s="10"/>
      <c r="C5" s="11"/>
      <c r="D5" s="11"/>
      <c r="E5" s="11"/>
      <c r="F5" s="11"/>
      <c r="G5" s="11"/>
      <c r="H5" s="11"/>
      <c r="I5" s="11"/>
      <c r="J5" s="11"/>
      <c r="K5" s="11"/>
      <c r="L5" s="11"/>
      <c r="M5" s="11"/>
      <c r="N5" s="11"/>
      <c r="O5" s="11"/>
      <c r="P5" s="11"/>
    </row>
    <row r="6" spans="1:16" ht="80.25" customHeight="1">
      <c r="A6" s="2">
        <v>1</v>
      </c>
      <c r="B6" s="31" t="s">
        <v>16</v>
      </c>
      <c r="C6" s="31"/>
      <c r="D6" s="31"/>
      <c r="E6" s="31"/>
      <c r="F6" s="31"/>
      <c r="G6" s="31"/>
      <c r="H6" s="31"/>
      <c r="I6" s="31"/>
      <c r="J6" s="31"/>
      <c r="K6" s="31"/>
      <c r="L6" s="31"/>
      <c r="M6" s="16">
        <v>18705</v>
      </c>
      <c r="N6" s="13">
        <v>3176.25</v>
      </c>
      <c r="O6" s="13" t="s">
        <v>10</v>
      </c>
      <c r="P6" s="14">
        <f>ROUND(M6*N6/1000,0)</f>
        <v>59412</v>
      </c>
    </row>
    <row r="7" spans="1:16" ht="52.5" customHeight="1">
      <c r="A7" s="2">
        <v>2</v>
      </c>
      <c r="B7" s="33" t="s">
        <v>17</v>
      </c>
      <c r="C7" s="31"/>
      <c r="D7" s="31"/>
      <c r="E7" s="31"/>
      <c r="F7" s="31"/>
      <c r="G7" s="31"/>
      <c r="H7" s="31"/>
      <c r="I7" s="31"/>
      <c r="J7" s="31"/>
      <c r="K7" s="31"/>
      <c r="L7" s="31"/>
      <c r="M7" s="16">
        <v>5003</v>
      </c>
      <c r="N7" s="20">
        <v>9416.2800000000007</v>
      </c>
      <c r="O7" s="19" t="s">
        <v>7</v>
      </c>
      <c r="P7" s="12">
        <f>ROUND(M7*N7/100,0)</f>
        <v>471096</v>
      </c>
    </row>
    <row r="8" spans="1:16" ht="161.25" customHeight="1">
      <c r="A8" s="2">
        <v>3</v>
      </c>
      <c r="B8" s="31" t="s">
        <v>18</v>
      </c>
      <c r="C8" s="31"/>
      <c r="D8" s="31"/>
      <c r="E8" s="31"/>
      <c r="F8" s="31"/>
      <c r="G8" s="31"/>
      <c r="H8" s="31"/>
      <c r="I8" s="31"/>
      <c r="J8" s="31"/>
      <c r="K8" s="31"/>
      <c r="L8" s="31"/>
      <c r="M8" s="16">
        <v>12235</v>
      </c>
      <c r="N8" s="20">
        <v>337</v>
      </c>
      <c r="O8" s="19" t="s">
        <v>8</v>
      </c>
      <c r="P8" s="12">
        <f>ROUND(M8*N8,0)</f>
        <v>4123195</v>
      </c>
    </row>
    <row r="9" spans="1:16" ht="81" customHeight="1">
      <c r="A9" s="2">
        <v>4</v>
      </c>
      <c r="B9" s="31" t="s">
        <v>19</v>
      </c>
      <c r="C9" s="31"/>
      <c r="D9" s="31"/>
      <c r="E9" s="31"/>
      <c r="F9" s="31"/>
      <c r="G9" s="31"/>
      <c r="H9" s="31"/>
      <c r="I9" s="31"/>
      <c r="J9" s="31"/>
      <c r="K9" s="31"/>
      <c r="L9" s="31"/>
      <c r="M9" s="26">
        <v>611.75</v>
      </c>
      <c r="N9" s="20">
        <v>5001.7</v>
      </c>
      <c r="O9" s="19" t="s">
        <v>9</v>
      </c>
      <c r="P9" s="12">
        <f>ROUND(M9*N9,0)</f>
        <v>3059790</v>
      </c>
    </row>
    <row r="10" spans="1:16" ht="48.75" customHeight="1">
      <c r="A10" s="2">
        <v>5</v>
      </c>
      <c r="B10" s="31" t="s">
        <v>20</v>
      </c>
      <c r="C10" s="31"/>
      <c r="D10" s="31"/>
      <c r="E10" s="31"/>
      <c r="F10" s="31"/>
      <c r="G10" s="31"/>
      <c r="H10" s="31"/>
      <c r="I10" s="31"/>
      <c r="J10" s="31"/>
      <c r="K10" s="31"/>
      <c r="L10" s="31"/>
      <c r="M10" s="16">
        <v>25285</v>
      </c>
      <c r="N10" s="20">
        <v>26475</v>
      </c>
      <c r="O10" s="19" t="s">
        <v>7</v>
      </c>
      <c r="P10" s="12">
        <f t="shared" ref="P10:P15" si="0">ROUND(M10*N10/100,0)</f>
        <v>6694204</v>
      </c>
    </row>
    <row r="11" spans="1:16" ht="66" customHeight="1">
      <c r="A11" s="2">
        <v>6</v>
      </c>
      <c r="B11" s="31" t="s">
        <v>21</v>
      </c>
      <c r="C11" s="31"/>
      <c r="D11" s="31"/>
      <c r="E11" s="31"/>
      <c r="F11" s="31"/>
      <c r="G11" s="31"/>
      <c r="H11" s="31"/>
      <c r="I11" s="31"/>
      <c r="J11" s="31"/>
      <c r="K11" s="31"/>
      <c r="L11" s="31"/>
      <c r="M11" s="16">
        <v>9516</v>
      </c>
      <c r="N11" s="20">
        <v>15771.01</v>
      </c>
      <c r="O11" s="19" t="s">
        <v>7</v>
      </c>
      <c r="P11" s="12">
        <f t="shared" si="0"/>
        <v>1500769</v>
      </c>
    </row>
    <row r="12" spans="1:16" ht="36.75" customHeight="1">
      <c r="A12" s="2">
        <v>7</v>
      </c>
      <c r="B12" s="31" t="s">
        <v>22</v>
      </c>
      <c r="C12" s="31"/>
      <c r="D12" s="31"/>
      <c r="E12" s="31"/>
      <c r="F12" s="31"/>
      <c r="G12" s="31"/>
      <c r="H12" s="31"/>
      <c r="I12" s="31"/>
      <c r="J12" s="31"/>
      <c r="K12" s="31"/>
      <c r="L12" s="31"/>
      <c r="M12" s="16">
        <v>78300</v>
      </c>
      <c r="N12" s="20">
        <v>2206.6</v>
      </c>
      <c r="O12" s="19" t="s">
        <v>0</v>
      </c>
      <c r="P12" s="12">
        <f t="shared" si="0"/>
        <v>1727768</v>
      </c>
    </row>
    <row r="13" spans="1:16" ht="41.25" customHeight="1">
      <c r="A13" s="2">
        <v>8</v>
      </c>
      <c r="B13" s="31" t="s">
        <v>23</v>
      </c>
      <c r="C13" s="31"/>
      <c r="D13" s="31"/>
      <c r="E13" s="31"/>
      <c r="F13" s="31"/>
      <c r="G13" s="31"/>
      <c r="H13" s="31"/>
      <c r="I13" s="31"/>
      <c r="J13" s="31"/>
      <c r="K13" s="31"/>
      <c r="L13" s="31"/>
      <c r="M13" s="17">
        <v>78300</v>
      </c>
      <c r="N13" s="20">
        <v>2197.52</v>
      </c>
      <c r="O13" s="19" t="s">
        <v>0</v>
      </c>
      <c r="P13" s="12">
        <f t="shared" si="0"/>
        <v>1720658</v>
      </c>
    </row>
    <row r="14" spans="1:16" ht="21" customHeight="1">
      <c r="A14" s="28">
        <v>9</v>
      </c>
      <c r="B14" s="31" t="s">
        <v>12</v>
      </c>
      <c r="C14" s="31"/>
      <c r="D14" s="31"/>
      <c r="E14" s="31"/>
      <c r="F14" s="31"/>
      <c r="G14" s="31"/>
      <c r="H14" s="31"/>
      <c r="I14" s="31"/>
      <c r="J14" s="31"/>
      <c r="K14" s="31"/>
      <c r="L14" s="31"/>
      <c r="M14" s="17">
        <v>78300</v>
      </c>
      <c r="N14" s="29">
        <v>442.75</v>
      </c>
      <c r="O14" s="22" t="s">
        <v>0</v>
      </c>
      <c r="P14" s="12">
        <f t="shared" si="0"/>
        <v>346673</v>
      </c>
    </row>
    <row r="15" spans="1:16" ht="21" customHeight="1">
      <c r="A15" s="2">
        <v>10</v>
      </c>
      <c r="B15" s="31" t="s">
        <v>14</v>
      </c>
      <c r="C15" s="31"/>
      <c r="D15" s="31"/>
      <c r="E15" s="31"/>
      <c r="F15" s="31"/>
      <c r="G15" s="31"/>
      <c r="H15" s="31"/>
      <c r="I15" s="31"/>
      <c r="J15" s="31"/>
      <c r="K15" s="31"/>
      <c r="L15" s="31"/>
      <c r="M15" s="16">
        <v>78300</v>
      </c>
      <c r="N15" s="20">
        <v>1043.9000000000001</v>
      </c>
      <c r="O15" s="19" t="s">
        <v>0</v>
      </c>
      <c r="P15" s="12">
        <f t="shared" si="0"/>
        <v>817374</v>
      </c>
    </row>
    <row r="16" spans="1:16" ht="69.75" customHeight="1">
      <c r="A16" s="2">
        <v>11</v>
      </c>
      <c r="B16" s="31" t="s">
        <v>24</v>
      </c>
      <c r="C16" s="31"/>
      <c r="D16" s="31"/>
      <c r="E16" s="31"/>
      <c r="F16" s="31"/>
      <c r="G16" s="31"/>
      <c r="H16" s="31"/>
      <c r="I16" s="31"/>
      <c r="J16" s="31"/>
      <c r="K16" s="31"/>
      <c r="L16" s="31"/>
      <c r="M16" s="16">
        <v>84</v>
      </c>
      <c r="N16" s="20">
        <v>726.72</v>
      </c>
      <c r="O16" s="19" t="s">
        <v>13</v>
      </c>
      <c r="P16" s="12">
        <f>ROUND(M16*N16,0)</f>
        <v>61044</v>
      </c>
    </row>
    <row r="17" spans="1:16" ht="73.5" customHeight="1" thickBot="1">
      <c r="A17" s="2">
        <v>12</v>
      </c>
      <c r="B17" s="31" t="s">
        <v>25</v>
      </c>
      <c r="C17" s="31"/>
      <c r="D17" s="31"/>
      <c r="E17" s="31"/>
      <c r="F17" s="31"/>
      <c r="G17" s="31"/>
      <c r="H17" s="31"/>
      <c r="I17" s="31"/>
      <c r="J17" s="31"/>
      <c r="K17" s="31"/>
      <c r="L17" s="31"/>
      <c r="M17" s="16">
        <v>168</v>
      </c>
      <c r="N17" s="20">
        <v>1270.83</v>
      </c>
      <c r="O17" s="19" t="s">
        <v>0</v>
      </c>
      <c r="P17" s="12">
        <f>ROUND(M17*N17/100,0)</f>
        <v>2135</v>
      </c>
    </row>
    <row r="18" spans="1:16" ht="26.25" customHeight="1" thickTop="1">
      <c r="A18" s="23"/>
      <c r="B18" s="18"/>
      <c r="C18" s="15"/>
      <c r="D18" s="15"/>
      <c r="E18" s="15"/>
      <c r="F18" s="3"/>
      <c r="G18" s="3"/>
      <c r="H18" s="3"/>
      <c r="I18" s="5"/>
      <c r="J18" s="5"/>
      <c r="K18" s="5"/>
      <c r="L18" s="15"/>
      <c r="M18" s="17"/>
      <c r="N18" s="22" t="s">
        <v>1</v>
      </c>
      <c r="P18" s="30">
        <f>SUM(P6:P17)</f>
        <v>20584118</v>
      </c>
    </row>
    <row r="19" spans="1:16" ht="13.5" customHeight="1">
      <c r="A19" s="23"/>
      <c r="B19" s="18"/>
      <c r="C19" s="15"/>
      <c r="D19" s="15"/>
      <c r="E19" s="15"/>
      <c r="F19" s="3"/>
      <c r="G19" s="3"/>
      <c r="H19" s="3"/>
      <c r="I19" s="5"/>
      <c r="J19" s="5"/>
      <c r="K19" s="5"/>
      <c r="L19" s="15"/>
      <c r="M19" s="17"/>
      <c r="N19" s="22"/>
      <c r="O19" s="27"/>
      <c r="P19" s="27"/>
    </row>
    <row r="20" spans="1:16">
      <c r="B20" s="24"/>
    </row>
    <row r="21" spans="1:16">
      <c r="B21" s="25"/>
    </row>
  </sheetData>
  <mergeCells count="15">
    <mergeCell ref="A2:P2"/>
    <mergeCell ref="A3:P3"/>
    <mergeCell ref="B8:L8"/>
    <mergeCell ref="B9:L9"/>
    <mergeCell ref="B10:L10"/>
    <mergeCell ref="B4:L4"/>
    <mergeCell ref="B6:L6"/>
    <mergeCell ref="B7:L7"/>
    <mergeCell ref="B15:L15"/>
    <mergeCell ref="B16:L16"/>
    <mergeCell ref="B17:L17"/>
    <mergeCell ref="B11:L11"/>
    <mergeCell ref="B12:L12"/>
    <mergeCell ref="B13:L13"/>
    <mergeCell ref="B14:L14"/>
  </mergeCells>
  <pageMargins left="0.71" right="0" top="0.52" bottom="0.44" header="0.35" footer="0.17"/>
  <pageSetup scale="90" orientation="portrait" horizontalDpi="300" verticalDpi="300" r:id="rId1"/>
  <headerFooter alignWithMargins="0">
    <oddHeader>&amp;R&amp;8Page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 B</vt:lpstr>
      <vt:lpstr>'SCHEDULE B'!Print_Titles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2017-04-22T14:01:37Z</cp:lastPrinted>
  <dcterms:created xsi:type="dcterms:W3CDTF">2012-11-11T16:46:47Z</dcterms:created>
  <dcterms:modified xsi:type="dcterms:W3CDTF">2017-04-25T06:13:26Z</dcterms:modified>
</cp:coreProperties>
</file>