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defaultThemeVersion="124226"/>
  <bookViews>
    <workbookView xWindow="-75" yWindow="-15" windowWidth="7815" windowHeight="7020"/>
  </bookViews>
  <sheets>
    <sheet name="Abstract" sheetId="38" r:id="rId1"/>
  </sheets>
  <definedNames>
    <definedName name="Deduction" localSheetId="0">#REF!</definedName>
    <definedName name="Deduction">#REF!</definedName>
    <definedName name="Dedution" localSheetId="0">#REF!</definedName>
    <definedName name="Dedution">#REF!</definedName>
    <definedName name="Entrence" localSheetId="0">#REF!</definedName>
    <definedName name="Entrence">#REF!</definedName>
    <definedName name="_xlnm.Print_Titles" localSheetId="0">Abstract!$3:$3</definedName>
  </definedNames>
  <calcPr calcId="124519"/>
</workbook>
</file>

<file path=xl/calcChain.xml><?xml version="1.0" encoding="utf-8"?>
<calcChain xmlns="http://schemas.openxmlformats.org/spreadsheetml/2006/main">
  <c r="O96" i="38"/>
  <c r="O34"/>
  <c r="O32"/>
  <c r="O86" l="1"/>
  <c r="O84"/>
  <c r="O82"/>
  <c r="O80"/>
  <c r="O72"/>
  <c r="O70"/>
  <c r="O65"/>
  <c r="O57"/>
  <c r="O18"/>
  <c r="O16"/>
  <c r="O6"/>
  <c r="O74" l="1"/>
  <c r="O90"/>
  <c r="O92"/>
  <c r="O76"/>
  <c r="O42"/>
  <c r="O63"/>
  <c r="O53"/>
  <c r="O51"/>
  <c r="O45"/>
  <c r="O47"/>
  <c r="O43"/>
  <c r="O40"/>
  <c r="O30"/>
  <c r="O20"/>
  <c r="O28"/>
  <c r="O26"/>
  <c r="O8"/>
  <c r="O12" l="1"/>
  <c r="O10"/>
  <c r="O24"/>
  <c r="O36"/>
  <c r="O78"/>
  <c r="O38"/>
  <c r="O61"/>
  <c r="O94"/>
  <c r="O88"/>
  <c r="O55"/>
  <c r="O49"/>
  <c r="O59"/>
  <c r="O22"/>
  <c r="O98" l="1"/>
  <c r="O103" s="1"/>
  <c r="O14"/>
  <c r="O67" s="1"/>
  <c r="O102" s="1"/>
  <c r="O104" l="1"/>
  <c r="O105" s="1"/>
</calcChain>
</file>

<file path=xl/sharedStrings.xml><?xml version="1.0" encoding="utf-8"?>
<sst xmlns="http://schemas.openxmlformats.org/spreadsheetml/2006/main" count="111" uniqueCount="69">
  <si>
    <t>%Sft</t>
  </si>
  <si>
    <t>Description</t>
  </si>
  <si>
    <t>QTY</t>
  </si>
  <si>
    <t>Rate</t>
  </si>
  <si>
    <t>Unit</t>
  </si>
  <si>
    <t>AMOUNT</t>
  </si>
  <si>
    <t>%Cft</t>
  </si>
  <si>
    <t>P-Cft</t>
  </si>
  <si>
    <t>P-Cwt</t>
  </si>
  <si>
    <t>%0Cft</t>
  </si>
  <si>
    <t>P-Sft</t>
  </si>
  <si>
    <t>P-Rft</t>
  </si>
  <si>
    <t>S.
No.</t>
  </si>
  <si>
    <t>S/F in position iron / steel grill of 3/4" x 1/4" size flat iron of pproved design  i/c painting three coats. etc complete (weight not to be less than 3.7 Lbs/ Sq. Foot of  finished grill). (S.I. No. 26/p-92).</t>
  </si>
  <si>
    <t>Two coat of bitumen laid hot using 34 Ibs for % Sft over roof and blinded with sand at 1 Cft per % Sft. (S. I. No. 13 , P-35)</t>
  </si>
  <si>
    <t>First class deodar wood wrought joimery wortk in wire gauze D/W with 22 S.W.G  galvanized wire gauge 144 mesh per sq: iron fitting complete (d) galvanized wire guaze fixed to chowkhats with 3/4" thick deodar steps with screw (S.I.NO:14 d /P-60).</t>
  </si>
  <si>
    <t>Coursed rubble massonary in foundation in plinth in cement sand mortar 1:6. i/c hammer dressing</t>
  </si>
  <si>
    <t xml:space="preserve">Coursed rubble massonary in G/Floor with super structure 1:6 i/c hammer dressing </t>
  </si>
  <si>
    <t>P/F G.I frames /Chowkets of size 7"x2" or 4-1/2"x3" foor door using 20 gauge G.I sheet i/c welded hinges &amp; fixing at site with necessary hold asts filling with cement sand slurry of ratio 1:6(S.Ino.29/P-98)</t>
  </si>
  <si>
    <t>P/F G.I frames /Chowkets of size 7"x2" or 4-1/2"x3" for windows using 20 gauge G.I sheet i/c welded hinges &amp; fixing at site with necessary hold asts filling with cement sand slurry of ratio 1:6(S.Ino.29/P-98)</t>
  </si>
  <si>
    <t>First class deodar wood with wrought joinery in doors &amp; wind: etc fixed in position i/c chowkhats hold fasts hinges iron tower bolts, chocks cleats handle and cords with hocks etc. (b) 1. 3/4" thick (S.I.No.7(b)/P-57)</t>
  </si>
  <si>
    <t>Cement Pointing raised on stone work in 1:3 ratio .</t>
  </si>
  <si>
    <t>P/L 1:2:4 cement concrete topping i/c surface finishing and dividing into planells (SINo-16©/P-41)</t>
  </si>
  <si>
    <t>White washing ( C) three coats (S.I.No. 26 (c ) P-60)</t>
  </si>
  <si>
    <t>Painting new surface and painting sashes fan light glazed or guzed doors andy type (i/c edges) ( S.I.No.5(b) P-69)</t>
  </si>
  <si>
    <t>P/F approved quality khaprail (S.I.No.39/P-37)</t>
  </si>
  <si>
    <t xml:space="preserve">Supplying &amp; Fixing False Ceiling on Roof </t>
  </si>
  <si>
    <t>PART-B COMPOUND WALL WITH MAIN GATE</t>
  </si>
  <si>
    <t>Primary Coat Chalk distemper (S.I.No. 24(c ) P-54)</t>
  </si>
  <si>
    <t>Distempering Three coats (S.I.No. 24 P-53)</t>
  </si>
  <si>
    <t>Total</t>
  </si>
  <si>
    <t>Painting new surface (c ) Preparing surface and painting of door and windows any type (i/c edge) (iii) 3 coas (S.I. No. 5(c-ii) p-69 Vol-3,Part-3 Schdl Rates of (General) Edition 2012).</t>
  </si>
  <si>
    <t>Prepairing the surface and painting with matt finish I/c rubbing the surface with bathy (silicon carbide rubbing brick) filling the voids with zink/ chalk/ plaster of paris mixture, applying first coat premix, making the surface smooth and then painting 3 coats with matt finish of approved make etc: complete (new surface)(S.I.No.36 (b) P-55, Vol-3,Part-3 Schdl Rates of (General) Edition 2012).</t>
  </si>
  <si>
    <t>Wite  glazed tile 1/4" thick dado jointed wite cement and laid over 1:2 cement sand mortar 3/4" thick I/c finishing.(S.I.No.37 P-45, Vol-3,Part-3 Schdl Rates of (General) Edition 2012).</t>
  </si>
  <si>
    <t>Laying floor of approved with glazed tile 1/4" thick in white cement 1:2 over 3/4" thick cement mortor 1:2 complete (S.I.No24 /P-43, Vol-3,Part-3 Schdl Rates of (General) Edition 2012).</t>
  </si>
  <si>
    <t>Cement plaster 1:4 upto 12' height 3/8" thick (S.I. No. 11/a/p-51Vol-3,Part-3 Schdl Rates of (General) Edition 2012).</t>
  </si>
  <si>
    <t>Cement plaster 1:6 upto 12' height 1/2" thick (S.I. No. 13/b/p-52 Vol-3,Part-3 Schdl Rates of (General) Edition 2012).</t>
  </si>
  <si>
    <t>P/L 1:3:6 cement concrete solid block masonry wall above 6'' In thickness set in 1:6 cement mortar in Groung floor super structure i/c racking out joints and curing etce complete ( S.I.No. 24/P-19 Vol-3,Part-3 Schdl Rates of (General) Edition 2012)</t>
  </si>
  <si>
    <t>Filling watering and ramming earth in floors with surplus earth  from foundation lead upto one chain and lift up to 5 feet (S.I.No 21 P-4,  Vol-3,Part-3 Schdl Rates of (General) Edition 2012)</t>
  </si>
  <si>
    <t>Fabrication of mild steel reinforcement for cement concrete I/c cutting bending laying in position making joints and fastenings I/c cost of binding wire (also includes removal of rust from bars) using Tor bars (S.I. No: 8 (a) (b)/P-16 /17  P-27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</si>
  <si>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P-27 Vol-3,Part-3 Schdl Rates of (General) Edition 2012)</t>
  </si>
  <si>
    <t>Cement Concrete brick or stone ballast 1-1/2" to 2" gauage Ratio 1:4:8 (S.I. No: 4 (b)/P-15 Vol-3,Part-3 Schdl Rates of (General) Edition 2012)</t>
  </si>
  <si>
    <t>Excavation in foundation of building bridge &amp; other structure i/c dagbelling dressing refilling around the structure with excavated earth  watering &amp; ramming lead upto 5' fts. In ordinary soil. (S.I. No.: 18/b/p-4 Vol-3,Part-3 Schdl Rates of (General) Edition 2012)</t>
  </si>
  <si>
    <t>Making and fixing steel grated door with 1/6'' thick sheeting including angle iron frame 2''X2''  3/8'' and 3/4'' square bars 4'' centre to centre with locking arrangements.(S.I.No.24  P-92, Vol-3,Part-3 Schdl Rates of (General) Edition 2012).</t>
  </si>
  <si>
    <t>Prepairing surface and painting guard bars, gates of iron bars, gratings, railings (including standards braces, etc). And similar open work.(S.I.No.5 (b-ii) P-69, Vol-3,Part-3 Schdl Rates of (General) Edition 2012).</t>
  </si>
  <si>
    <t>Excavation in shingle or gravel formation and rock not requiring busting undressed lead upto 100 ft a) Dry (S.I.No. 4, P-1)</t>
  </si>
  <si>
    <t>PART- A MAIN BUILDING</t>
  </si>
  <si>
    <t>Coursed rubble massonary in G/Floor with super structure 1:6 i/c hammer dressing</t>
  </si>
  <si>
    <t xml:space="preserve">P-Sft </t>
  </si>
  <si>
    <t xml:space="preserve">%Sft </t>
  </si>
  <si>
    <t>P/L HALA pattern tiles glazed 6”x6”x1/4” thick on floor or wall facing in required floor and pattern of STYLE specification jointed in white cement and pigment over a base of 1:2 grey cement sand mortar ¾” thick i/c washing and filling of joints with slurry of white cement and pigment in desired shape with finishing cleaning and cost of wax polish etc complete i/c cutting tiles to proper profile (S.I.No. 63, P-47)</t>
  </si>
  <si>
    <t>Part-A Total</t>
  </si>
  <si>
    <t>Excavation in shingle or gravel formation and rock not requiring blassting undressed lead upto 100 ft a) Dry (S.I.No. 4, P-1)</t>
  </si>
  <si>
    <t xml:space="preserve">%0Cft </t>
  </si>
  <si>
    <t>Excavation in rock dressed to designed section grades and profiles excavated material disposed off within 100 ft lift upto 5ft (b) Medium hard rock requiring occassional blassing (S.I.No. 6, P-2)</t>
  </si>
  <si>
    <t xml:space="preserve">%Cft </t>
  </si>
  <si>
    <t>Cement Concrete Brick or Stone Bllast 1 -1/2" to 2" guage ratio 1:4:8 (S.I. No: 4 (b)/P-14)</t>
  </si>
  <si>
    <t xml:space="preserve">P-Cft </t>
  </si>
  <si>
    <t>Part-B</t>
  </si>
  <si>
    <t>GENERAL ABSTRACT</t>
  </si>
  <si>
    <t xml:space="preserve">PART-A MAIN BUILDING </t>
  </si>
  <si>
    <t>Rs</t>
  </si>
  <si>
    <t>PART-A&amp;B Rs.</t>
  </si>
  <si>
    <t xml:space="preserve">Total in Million </t>
  </si>
  <si>
    <r>
      <t xml:space="preserve">Filling watering and ramming earth in floors with New earth from excavated from out side lead upto one chain and lift up to 5 feet Extra Lead 6 Miles(S.I.No 22 P-4,  Vol-3,Part-3 Schdl Rates of (General) Edition 2012) </t>
    </r>
    <r>
      <rPr>
        <b/>
        <sz val="10"/>
        <rFont val="Arial"/>
        <family val="2"/>
      </rPr>
      <t>Extra Lead 6 Miles</t>
    </r>
  </si>
  <si>
    <t>2" thick over roof</t>
  </si>
  <si>
    <t>3" thick</t>
  </si>
  <si>
    <t>CONSTRUCTION OF 3RD CATEGORY  BUNGLOW AT DC COMPLEX SUJAWAL (Civil Work)</t>
  </si>
  <si>
    <t>SCHEDULE "B" to BID</t>
  </si>
</sst>
</file>

<file path=xl/styles.xml><?xml version="1.0" encoding="utf-8"?>
<styleSheet xmlns="http://schemas.openxmlformats.org/spreadsheetml/2006/main">
  <numFmts count="1">
    <numFmt numFmtId="164" formatCode="0.000"/>
  </numFmts>
  <fonts count="28">
    <font>
      <sz val="10"/>
      <name val="Arial"/>
    </font>
    <font>
      <sz val="11"/>
      <color theme="1"/>
      <name val="Calibri"/>
      <family val="2"/>
      <scheme val="minor"/>
    </font>
    <font>
      <sz val="10"/>
      <name val="Arial"/>
      <family val="2"/>
    </font>
    <font>
      <b/>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sz val="10"/>
      <name val="Arial"/>
      <family val="2"/>
      <charset val="1"/>
    </font>
    <font>
      <sz val="10"/>
      <name val="Times New Roman"/>
      <family val="1"/>
    </font>
    <font>
      <b/>
      <u/>
      <sz val="10"/>
      <name val="Arial"/>
      <family val="2"/>
    </font>
    <font>
      <sz val="12"/>
      <color theme="1"/>
      <name val="Arial Narrow"/>
      <family val="2"/>
    </font>
    <font>
      <b/>
      <u/>
      <sz val="12"/>
      <color theme="1"/>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slantDashDot">
        <color indexed="64"/>
      </left>
      <right style="slantDashDot">
        <color indexed="64"/>
      </right>
      <top style="slantDashDot">
        <color indexed="64"/>
      </top>
      <bottom style="slantDashDot">
        <color indexed="64"/>
      </bottom>
      <diagonal/>
    </border>
    <border>
      <left/>
      <right/>
      <top/>
      <bottom style="double">
        <color indexed="64"/>
      </bottom>
      <diagonal/>
    </border>
    <border>
      <left/>
      <right/>
      <top style="slantDashDot">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slantDashDot">
        <color indexed="64"/>
      </right>
      <top style="slantDashDot">
        <color indexed="64"/>
      </top>
      <bottom style="slantDashDot">
        <color indexed="64"/>
      </bottom>
      <diagonal/>
    </border>
    <border>
      <left/>
      <right/>
      <top style="double">
        <color indexed="64"/>
      </top>
      <bottom style="double">
        <color indexed="64"/>
      </bottom>
      <diagonal/>
    </border>
    <border>
      <left/>
      <right/>
      <top/>
      <bottom style="slantDashDot">
        <color indexed="64"/>
      </bottom>
      <diagonal/>
    </border>
  </borders>
  <cellStyleXfs count="47">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23" fillId="0" borderId="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0" borderId="0"/>
    <xf numFmtId="0" fontId="4" fillId="0" borderId="0"/>
    <xf numFmtId="0" fontId="2" fillId="23" borderId="7" applyNumberFormat="0" applyFont="0" applyAlignment="0" applyProtection="0"/>
    <xf numFmtId="0" fontId="18" fillId="20"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0" fontId="4" fillId="0" borderId="0"/>
    <xf numFmtId="0" fontId="1" fillId="0" borderId="0"/>
  </cellStyleXfs>
  <cellXfs count="56">
    <xf numFmtId="0" fontId="0" fillId="0" borderId="0" xfId="0"/>
    <xf numFmtId="0" fontId="3" fillId="0" borderId="10" xfId="0" applyFont="1" applyFill="1" applyBorder="1" applyAlignment="1">
      <alignment vertical="top" wrapText="1"/>
    </xf>
    <xf numFmtId="0" fontId="0" fillId="0" borderId="0" xfId="0" applyBorder="1"/>
    <xf numFmtId="0" fontId="3" fillId="0" borderId="0" xfId="0" applyFont="1" applyFill="1" applyBorder="1" applyAlignment="1">
      <alignment vertical="top" wrapText="1"/>
    </xf>
    <xf numFmtId="1" fontId="3" fillId="0" borderId="10" xfId="0" applyNumberFormat="1" applyFont="1" applyFill="1" applyBorder="1" applyAlignment="1">
      <alignment horizontal="center" vertical="center"/>
    </xf>
    <xf numFmtId="0" fontId="3" fillId="0" borderId="10" xfId="0" applyFont="1" applyFill="1" applyBorder="1" applyAlignment="1">
      <alignment horizontal="center" vertical="center"/>
    </xf>
    <xf numFmtId="1" fontId="3" fillId="0" borderId="0" xfId="0" applyNumberFormat="1" applyFont="1" applyFill="1" applyBorder="1" applyAlignment="1">
      <alignment horizontal="right"/>
    </xf>
    <xf numFmtId="0" fontId="3" fillId="0" borderId="0" xfId="0" applyFont="1" applyFill="1" applyBorder="1" applyAlignment="1">
      <alignment horizontal="center" vertical="center"/>
    </xf>
    <xf numFmtId="0" fontId="3" fillId="0" borderId="0" xfId="0" applyFont="1" applyFill="1" applyBorder="1" applyAlignment="1">
      <alignment horizontal="right" vertical="center"/>
    </xf>
    <xf numFmtId="1" fontId="3" fillId="0" borderId="0" xfId="0" applyNumberFormat="1" applyFont="1" applyFill="1" applyBorder="1" applyAlignment="1">
      <alignment horizontal="center" vertical="center"/>
    </xf>
    <xf numFmtId="2" fontId="3" fillId="0" borderId="0" xfId="0" applyNumberFormat="1" applyFont="1" applyFill="1" applyBorder="1" applyAlignment="1">
      <alignment horizontal="center" vertical="center"/>
    </xf>
    <xf numFmtId="0" fontId="3" fillId="0" borderId="0" xfId="0" applyFont="1" applyAlignment="1">
      <alignment horizontal="right"/>
    </xf>
    <xf numFmtId="0" fontId="4" fillId="0" borderId="0" xfId="0" applyFont="1"/>
    <xf numFmtId="1" fontId="4" fillId="0" borderId="0" xfId="0" applyNumberFormat="1" applyFont="1" applyAlignment="1">
      <alignment horizontal="right"/>
    </xf>
    <xf numFmtId="0" fontId="24" fillId="0" borderId="0" xfId="0"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xf>
    <xf numFmtId="0" fontId="3" fillId="0" borderId="0" xfId="0" applyFont="1" applyFill="1" applyBorder="1" applyAlignment="1">
      <alignment horizontal="right"/>
    </xf>
    <xf numFmtId="2" fontId="3" fillId="0" borderId="0" xfId="0" applyNumberFormat="1" applyFont="1" applyFill="1" applyBorder="1" applyAlignment="1">
      <alignment horizontal="right"/>
    </xf>
    <xf numFmtId="1" fontId="3" fillId="0" borderId="0" xfId="0" applyNumberFormat="1" applyFont="1" applyBorder="1" applyAlignment="1">
      <alignment horizontal="right"/>
    </xf>
    <xf numFmtId="1" fontId="3" fillId="0" borderId="0" xfId="0" applyNumberFormat="1" applyFont="1" applyFill="1" applyBorder="1" applyAlignment="1">
      <alignment horizontal="right" vertical="center"/>
    </xf>
    <xf numFmtId="2" fontId="0" fillId="0" borderId="0" xfId="0" applyNumberFormat="1" applyBorder="1"/>
    <xf numFmtId="1" fontId="3" fillId="0" borderId="10" xfId="0" applyNumberFormat="1" applyFont="1" applyFill="1" applyBorder="1" applyAlignment="1">
      <alignment horizontal="right" vertical="center"/>
    </xf>
    <xf numFmtId="0" fontId="26" fillId="0" borderId="0" xfId="0" applyFont="1" applyBorder="1"/>
    <xf numFmtId="1" fontId="3" fillId="0" borderId="0" xfId="0" applyNumberFormat="1" applyFont="1" applyAlignment="1">
      <alignment horizontal="right"/>
    </xf>
    <xf numFmtId="1" fontId="3" fillId="0" borderId="11" xfId="0" applyNumberFormat="1" applyFont="1" applyBorder="1" applyAlignment="1">
      <alignment horizontal="right"/>
    </xf>
    <xf numFmtId="0" fontId="3" fillId="0" borderId="11" xfId="0" applyFont="1" applyBorder="1" applyAlignment="1">
      <alignment horizontal="right"/>
    </xf>
    <xf numFmtId="0" fontId="4" fillId="0" borderId="11" xfId="0" applyFont="1" applyBorder="1"/>
    <xf numFmtId="0" fontId="24" fillId="0" borderId="0" xfId="0" applyFont="1" applyBorder="1" applyAlignment="1">
      <alignment vertical="top" wrapText="1"/>
    </xf>
    <xf numFmtId="0" fontId="2" fillId="0" borderId="0" xfId="0" applyFont="1"/>
    <xf numFmtId="164" fontId="3" fillId="0" borderId="11" xfId="0" applyNumberFormat="1" applyFont="1" applyBorder="1" applyAlignment="1">
      <alignment horizontal="right"/>
    </xf>
    <xf numFmtId="0" fontId="4" fillId="0" borderId="16" xfId="0" applyFont="1" applyBorder="1"/>
    <xf numFmtId="2" fontId="2" fillId="0" borderId="0" xfId="0" applyNumberFormat="1" applyFont="1" applyFill="1" applyBorder="1" applyAlignment="1">
      <alignment horizontal="right"/>
    </xf>
    <xf numFmtId="1" fontId="2" fillId="0" borderId="0" xfId="0" applyNumberFormat="1" applyFont="1" applyBorder="1" applyAlignment="1">
      <alignment horizontal="right"/>
    </xf>
    <xf numFmtId="0" fontId="2" fillId="0" borderId="0" xfId="0" applyFont="1" applyBorder="1"/>
    <xf numFmtId="1" fontId="2" fillId="0" borderId="0" xfId="0" applyNumberFormat="1" applyFont="1" applyAlignment="1">
      <alignment horizontal="right"/>
    </xf>
    <xf numFmtId="0" fontId="3" fillId="0" borderId="0" xfId="0" applyNumberFormat="1" applyFont="1" applyFill="1" applyBorder="1" applyAlignment="1">
      <alignment horizontal="justify" vertical="center"/>
    </xf>
    <xf numFmtId="0" fontId="3" fillId="0" borderId="0" xfId="0" applyNumberFormat="1" applyFont="1" applyBorder="1" applyAlignment="1">
      <alignment horizontal="justify"/>
    </xf>
    <xf numFmtId="0" fontId="2" fillId="0" borderId="0" xfId="0" applyNumberFormat="1" applyFont="1" applyFill="1" applyBorder="1" applyAlignment="1">
      <alignment horizontal="justify" vertical="center"/>
    </xf>
    <xf numFmtId="0" fontId="25" fillId="0" borderId="0" xfId="0" applyNumberFormat="1" applyFont="1" applyFill="1" applyBorder="1" applyAlignment="1">
      <alignment horizontal="justify" vertical="center"/>
    </xf>
    <xf numFmtId="0" fontId="2" fillId="0" borderId="0" xfId="0" applyNumberFormat="1" applyFont="1" applyBorder="1" applyAlignment="1">
      <alignment horizontal="justify"/>
    </xf>
    <xf numFmtId="0" fontId="2" fillId="0" borderId="0" xfId="0" applyNumberFormat="1" applyFont="1" applyFill="1" applyBorder="1" applyAlignment="1">
      <alignment horizontal="justify" vertical="center" wrapText="1"/>
    </xf>
    <xf numFmtId="0" fontId="2" fillId="0" borderId="0" xfId="0" applyNumberFormat="1" applyFont="1" applyAlignment="1">
      <alignment horizontal="justify"/>
    </xf>
    <xf numFmtId="0" fontId="4" fillId="0" borderId="0" xfId="0" applyNumberFormat="1" applyFont="1" applyAlignment="1">
      <alignment horizontal="justify"/>
    </xf>
    <xf numFmtId="0" fontId="3" fillId="0" borderId="0" xfId="0" applyNumberFormat="1" applyFont="1" applyAlignment="1">
      <alignment horizontal="center"/>
    </xf>
    <xf numFmtId="0" fontId="22" fillId="0" borderId="0" xfId="0" applyNumberFormat="1" applyFont="1" applyAlignment="1">
      <alignment horizontal="left"/>
    </xf>
    <xf numFmtId="0" fontId="25" fillId="0" borderId="0" xfId="0" applyNumberFormat="1" applyFont="1" applyBorder="1" applyAlignment="1">
      <alignment horizontal="left"/>
    </xf>
    <xf numFmtId="2" fontId="22" fillId="0" borderId="0" xfId="0" applyNumberFormat="1" applyFont="1" applyAlignment="1">
      <alignment horizontal="center"/>
    </xf>
    <xf numFmtId="0" fontId="2" fillId="0" borderId="0" xfId="0" applyNumberFormat="1" applyFont="1" applyFill="1" applyBorder="1" applyAlignment="1">
      <alignment horizontal="justify" vertical="center" wrapText="1"/>
    </xf>
    <xf numFmtId="0" fontId="2" fillId="0" borderId="0" xfId="0" applyNumberFormat="1" applyFont="1" applyFill="1" applyBorder="1" applyAlignment="1">
      <alignment horizontal="justify" vertical="top" wrapText="1"/>
    </xf>
    <xf numFmtId="0" fontId="25" fillId="24" borderId="0" xfId="0" applyFont="1" applyFill="1" applyBorder="1" applyAlignment="1">
      <alignment horizontal="center" vertical="center" wrapText="1"/>
    </xf>
    <xf numFmtId="0" fontId="3" fillId="0" borderId="13" xfId="0" applyNumberFormat="1" applyFont="1" applyFill="1" applyBorder="1" applyAlignment="1">
      <alignment horizontal="justify" vertical="center"/>
    </xf>
    <xf numFmtId="0" fontId="3" fillId="0" borderId="14" xfId="0" applyNumberFormat="1" applyFont="1" applyFill="1" applyBorder="1" applyAlignment="1">
      <alignment horizontal="justify" vertical="center"/>
    </xf>
    <xf numFmtId="0" fontId="3" fillId="0" borderId="15" xfId="0" applyNumberFormat="1" applyFont="1" applyFill="1" applyBorder="1" applyAlignment="1">
      <alignment horizontal="justify" vertical="center"/>
    </xf>
    <xf numFmtId="0" fontId="3" fillId="0" borderId="12" xfId="0" applyFont="1" applyFill="1" applyBorder="1" applyAlignment="1">
      <alignment horizontal="left" vertical="center" wrapText="1"/>
    </xf>
    <xf numFmtId="0" fontId="27" fillId="0" borderId="17" xfId="0" applyFont="1" applyBorder="1" applyAlignment="1">
      <alignment horizontal="center"/>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cel Built-in Normal"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rmal 4" xfId="45"/>
    <cellStyle name="Normal 5" xfId="46"/>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3"/>
  <dimension ref="A1:Q106"/>
  <sheetViews>
    <sheetView tabSelected="1" view="pageBreakPreview" topLeftCell="A8" zoomScale="120" zoomScaleSheetLayoutView="120" workbookViewId="0">
      <selection activeCell="A108" sqref="A108"/>
    </sheetView>
  </sheetViews>
  <sheetFormatPr defaultRowHeight="12.75"/>
  <cols>
    <col min="1" max="1" width="4.140625" style="14" customWidth="1"/>
    <col min="2" max="2" width="15.7109375" style="43" customWidth="1"/>
    <col min="3" max="3" width="4.85546875" style="43" customWidth="1"/>
    <col min="4" max="4" width="2.85546875" style="43" customWidth="1"/>
    <col min="5" max="5" width="7.7109375" style="43" customWidth="1"/>
    <col min="6" max="6" width="2.140625" style="43" customWidth="1"/>
    <col min="7" max="7" width="7.140625" style="43" customWidth="1"/>
    <col min="8" max="8" width="5.7109375" style="43" customWidth="1"/>
    <col min="9" max="9" width="4.5703125" style="43" customWidth="1"/>
    <col min="10" max="10" width="5.42578125" style="43" customWidth="1"/>
    <col min="11" max="11" width="5" style="43" customWidth="1"/>
    <col min="12" max="12" width="9.140625" style="13" customWidth="1"/>
    <col min="13" max="13" width="8.85546875" style="12" customWidth="1"/>
    <col min="14" max="14" width="7.28515625" style="12" customWidth="1"/>
    <col min="15" max="15" width="9.85546875" style="13" customWidth="1"/>
    <col min="16" max="17" width="14.140625" customWidth="1"/>
    <col min="18" max="18" width="9.5703125" bestFit="1" customWidth="1"/>
  </cols>
  <sheetData>
    <row r="1" spans="1:17" ht="15" customHeight="1">
      <c r="A1" s="50" t="s">
        <v>67</v>
      </c>
      <c r="B1" s="50"/>
      <c r="C1" s="50"/>
      <c r="D1" s="50"/>
      <c r="E1" s="50"/>
      <c r="F1" s="50"/>
      <c r="G1" s="50"/>
      <c r="H1" s="50"/>
      <c r="I1" s="50"/>
      <c r="J1" s="50"/>
      <c r="K1" s="50"/>
      <c r="L1" s="50"/>
      <c r="M1" s="50"/>
      <c r="N1" s="50"/>
      <c r="O1" s="50"/>
    </row>
    <row r="2" spans="1:17" ht="16.5" thickBot="1">
      <c r="A2" s="55" t="s">
        <v>68</v>
      </c>
      <c r="B2" s="55"/>
      <c r="C2" s="55"/>
      <c r="D2" s="55"/>
      <c r="E2" s="55"/>
      <c r="F2" s="55"/>
      <c r="G2" s="55"/>
      <c r="H2" s="55"/>
      <c r="I2" s="55"/>
      <c r="J2" s="55"/>
      <c r="K2" s="55"/>
      <c r="L2" s="55"/>
      <c r="M2" s="55"/>
      <c r="N2" s="55"/>
      <c r="O2" s="55"/>
    </row>
    <row r="3" spans="1:17" ht="29.25" customHeight="1" thickBot="1">
      <c r="A3" s="1" t="s">
        <v>12</v>
      </c>
      <c r="B3" s="51" t="s">
        <v>1</v>
      </c>
      <c r="C3" s="52"/>
      <c r="D3" s="52"/>
      <c r="E3" s="52"/>
      <c r="F3" s="52"/>
      <c r="G3" s="52"/>
      <c r="H3" s="52"/>
      <c r="I3" s="52"/>
      <c r="J3" s="52"/>
      <c r="K3" s="53"/>
      <c r="L3" s="4" t="s">
        <v>2</v>
      </c>
      <c r="M3" s="5" t="s">
        <v>3</v>
      </c>
      <c r="N3" s="5" t="s">
        <v>4</v>
      </c>
      <c r="O3" s="22" t="s">
        <v>5</v>
      </c>
    </row>
    <row r="4" spans="1:17" ht="18.75" customHeight="1">
      <c r="A4" s="54" t="s">
        <v>46</v>
      </c>
      <c r="B4" s="54"/>
      <c r="C4" s="54"/>
      <c r="D4" s="54"/>
      <c r="E4" s="54"/>
      <c r="F4" s="54"/>
      <c r="G4" s="54"/>
      <c r="H4" s="54"/>
      <c r="I4" s="54"/>
      <c r="J4" s="54"/>
      <c r="K4" s="54"/>
      <c r="L4" s="9"/>
      <c r="M4" s="7"/>
      <c r="N4" s="7"/>
      <c r="O4" s="20"/>
    </row>
    <row r="5" spans="1:17" ht="24.75" customHeight="1">
      <c r="A5" s="3">
        <v>1</v>
      </c>
      <c r="B5" s="48" t="s">
        <v>45</v>
      </c>
      <c r="C5" s="48"/>
      <c r="D5" s="48"/>
      <c r="E5" s="48"/>
      <c r="F5" s="48"/>
      <c r="G5" s="48"/>
      <c r="H5" s="48"/>
      <c r="I5" s="48"/>
      <c r="J5" s="48"/>
      <c r="K5" s="48"/>
      <c r="L5" s="6"/>
      <c r="M5" s="7"/>
      <c r="N5" s="7"/>
      <c r="O5" s="20"/>
    </row>
    <row r="6" spans="1:17">
      <c r="A6" s="3"/>
      <c r="B6" s="36"/>
      <c r="C6" s="36"/>
      <c r="D6" s="36"/>
      <c r="E6" s="37"/>
      <c r="F6" s="37"/>
      <c r="G6" s="36"/>
      <c r="H6" s="36"/>
      <c r="I6" s="36"/>
      <c r="J6" s="36"/>
      <c r="K6" s="38"/>
      <c r="L6" s="6">
        <v>1046</v>
      </c>
      <c r="M6" s="7">
        <v>5747.5</v>
      </c>
      <c r="N6" s="7" t="s">
        <v>9</v>
      </c>
      <c r="O6" s="20">
        <f>L6*M6/1000</f>
        <v>6011.8850000000002</v>
      </c>
    </row>
    <row r="7" spans="1:17" ht="57" customHeight="1">
      <c r="A7" s="15">
        <v>2</v>
      </c>
      <c r="B7" s="49" t="s">
        <v>42</v>
      </c>
      <c r="C7" s="49"/>
      <c r="D7" s="49"/>
      <c r="E7" s="49"/>
      <c r="F7" s="49"/>
      <c r="G7" s="49"/>
      <c r="H7" s="49"/>
      <c r="I7" s="49"/>
      <c r="J7" s="49"/>
      <c r="K7" s="49"/>
      <c r="L7" s="6"/>
      <c r="M7" s="7"/>
      <c r="N7" s="7"/>
      <c r="O7" s="20"/>
      <c r="P7" s="2"/>
      <c r="Q7" s="2"/>
    </row>
    <row r="8" spans="1:17">
      <c r="A8" s="15"/>
      <c r="B8" s="36"/>
      <c r="C8" s="36"/>
      <c r="D8" s="36"/>
      <c r="E8" s="37"/>
      <c r="F8" s="37"/>
      <c r="G8" s="36"/>
      <c r="H8" s="36"/>
      <c r="I8" s="36"/>
      <c r="J8" s="36"/>
      <c r="K8" s="38"/>
      <c r="L8" s="6">
        <v>3168</v>
      </c>
      <c r="M8" s="7">
        <v>10133</v>
      </c>
      <c r="N8" s="7" t="s">
        <v>9</v>
      </c>
      <c r="O8" s="20">
        <f>L8*M8/1000</f>
        <v>32101.344000000001</v>
      </c>
      <c r="P8" s="2"/>
      <c r="Q8" s="2"/>
    </row>
    <row r="9" spans="1:17" ht="30" customHeight="1">
      <c r="A9" s="3">
        <v>3</v>
      </c>
      <c r="B9" s="48" t="s">
        <v>41</v>
      </c>
      <c r="C9" s="48"/>
      <c r="D9" s="48"/>
      <c r="E9" s="48"/>
      <c r="F9" s="48"/>
      <c r="G9" s="48"/>
      <c r="H9" s="48"/>
      <c r="I9" s="48"/>
      <c r="J9" s="48"/>
      <c r="K9" s="48"/>
      <c r="L9" s="6"/>
      <c r="M9" s="7"/>
      <c r="N9" s="7"/>
      <c r="O9" s="20"/>
      <c r="P9" s="2"/>
      <c r="Q9" s="2"/>
    </row>
    <row r="10" spans="1:17">
      <c r="A10" s="3"/>
      <c r="B10" s="39"/>
      <c r="C10" s="36"/>
      <c r="D10" s="36"/>
      <c r="E10" s="38"/>
      <c r="F10" s="36"/>
      <c r="G10" s="38"/>
      <c r="H10" s="38"/>
      <c r="I10" s="38"/>
      <c r="J10" s="40"/>
      <c r="K10" s="36"/>
      <c r="L10" s="6">
        <v>1405</v>
      </c>
      <c r="M10" s="7">
        <v>9416.2800000000007</v>
      </c>
      <c r="N10" s="7" t="s">
        <v>6</v>
      </c>
      <c r="O10" s="20">
        <f>L10*M10/100</f>
        <v>132298.734</v>
      </c>
      <c r="P10" s="2"/>
      <c r="Q10" s="2"/>
    </row>
    <row r="11" spans="1:17" ht="29.25" customHeight="1">
      <c r="A11" s="3">
        <v>4</v>
      </c>
      <c r="B11" s="48" t="s">
        <v>17</v>
      </c>
      <c r="C11" s="48"/>
      <c r="D11" s="48"/>
      <c r="E11" s="48"/>
      <c r="F11" s="48"/>
      <c r="G11" s="48"/>
      <c r="H11" s="48"/>
      <c r="I11" s="48"/>
      <c r="J11" s="48"/>
      <c r="K11" s="48"/>
      <c r="L11" s="6"/>
      <c r="M11" s="7"/>
      <c r="N11" s="7"/>
      <c r="O11" s="20"/>
      <c r="P11" s="2"/>
      <c r="Q11" s="2"/>
    </row>
    <row r="12" spans="1:17">
      <c r="A12" s="15"/>
      <c r="B12" s="36"/>
      <c r="C12" s="36"/>
      <c r="D12" s="36"/>
      <c r="E12" s="40"/>
      <c r="F12" s="36"/>
      <c r="G12" s="36"/>
      <c r="H12" s="38"/>
      <c r="I12" s="38"/>
      <c r="J12" s="36"/>
      <c r="K12" s="36"/>
      <c r="L12" s="6">
        <v>4429</v>
      </c>
      <c r="M12" s="7">
        <v>25321</v>
      </c>
      <c r="N12" s="7" t="s">
        <v>0</v>
      </c>
      <c r="O12" s="20">
        <f>L12*M12/100</f>
        <v>1121467.0900000001</v>
      </c>
      <c r="P12" s="2"/>
      <c r="Q12" s="2"/>
    </row>
    <row r="13" spans="1:17" ht="102.75" customHeight="1">
      <c r="A13" s="3">
        <v>5</v>
      </c>
      <c r="B13" s="48" t="s">
        <v>40</v>
      </c>
      <c r="C13" s="48"/>
      <c r="D13" s="48"/>
      <c r="E13" s="48"/>
      <c r="F13" s="48"/>
      <c r="G13" s="48"/>
      <c r="H13" s="48"/>
      <c r="I13" s="48"/>
      <c r="J13" s="48"/>
      <c r="K13" s="48"/>
      <c r="L13" s="6"/>
      <c r="M13" s="17"/>
      <c r="N13" s="17"/>
      <c r="O13" s="19"/>
      <c r="P13" s="2"/>
      <c r="Q13" s="2"/>
    </row>
    <row r="14" spans="1:17">
      <c r="A14" s="15"/>
      <c r="B14" s="36"/>
      <c r="C14" s="38"/>
      <c r="D14" s="38"/>
      <c r="E14" s="38"/>
      <c r="F14" s="38"/>
      <c r="G14" s="38"/>
      <c r="H14" s="38"/>
      <c r="I14" s="38"/>
      <c r="J14" s="36"/>
      <c r="K14" s="36"/>
      <c r="L14" s="18">
        <v>1638.7</v>
      </c>
      <c r="M14" s="7">
        <v>337</v>
      </c>
      <c r="N14" s="7" t="s">
        <v>7</v>
      </c>
      <c r="O14" s="20">
        <f>L14*M14</f>
        <v>552241.9</v>
      </c>
      <c r="P14" s="2"/>
      <c r="Q14" s="2"/>
    </row>
    <row r="15" spans="1:17" ht="54.75" customHeight="1">
      <c r="A15" s="15">
        <v>6</v>
      </c>
      <c r="B15" s="49" t="s">
        <v>39</v>
      </c>
      <c r="C15" s="49"/>
      <c r="D15" s="49"/>
      <c r="E15" s="49"/>
      <c r="F15" s="49"/>
      <c r="G15" s="49"/>
      <c r="H15" s="49"/>
      <c r="I15" s="49"/>
      <c r="J15" s="49"/>
      <c r="K15" s="49"/>
      <c r="L15" s="32"/>
      <c r="M15" s="18"/>
      <c r="N15" s="17"/>
      <c r="O15" s="6"/>
      <c r="P15" s="2"/>
      <c r="Q15" s="2"/>
    </row>
    <row r="16" spans="1:17" ht="12.75" customHeight="1">
      <c r="A16" s="15"/>
      <c r="B16" s="38"/>
      <c r="C16" s="36"/>
      <c r="D16" s="36"/>
      <c r="E16" s="38"/>
      <c r="F16" s="36"/>
      <c r="G16" s="38"/>
      <c r="H16" s="38"/>
      <c r="I16" s="38"/>
      <c r="J16" s="36"/>
      <c r="K16" s="38"/>
      <c r="L16" s="18">
        <v>80.47</v>
      </c>
      <c r="M16" s="10">
        <v>5001.7</v>
      </c>
      <c r="N16" s="7" t="s">
        <v>8</v>
      </c>
      <c r="O16" s="20">
        <f>L16*M16</f>
        <v>402486.799</v>
      </c>
      <c r="P16" s="2"/>
      <c r="Q16" s="2"/>
    </row>
    <row r="17" spans="1:17" ht="38.25" customHeight="1">
      <c r="A17" s="15">
        <v>7</v>
      </c>
      <c r="B17" s="49" t="s">
        <v>38</v>
      </c>
      <c r="C17" s="49"/>
      <c r="D17" s="49"/>
      <c r="E17" s="49"/>
      <c r="F17" s="49"/>
      <c r="G17" s="49"/>
      <c r="H17" s="49"/>
      <c r="I17" s="49"/>
      <c r="J17" s="49"/>
      <c r="K17" s="49"/>
      <c r="L17" s="33"/>
      <c r="M17" s="18"/>
      <c r="N17" s="17"/>
      <c r="O17" s="6"/>
      <c r="P17" s="2"/>
      <c r="Q17" s="2"/>
    </row>
    <row r="18" spans="1:17">
      <c r="A18" s="15"/>
      <c r="B18" s="38"/>
      <c r="C18" s="36"/>
      <c r="D18" s="36"/>
      <c r="E18" s="38"/>
      <c r="F18" s="36"/>
      <c r="G18" s="38"/>
      <c r="H18" s="38"/>
      <c r="I18" s="40"/>
      <c r="J18" s="40"/>
      <c r="K18" s="38"/>
      <c r="L18" s="18">
        <v>2070</v>
      </c>
      <c r="M18" s="10">
        <v>1512.5</v>
      </c>
      <c r="N18" s="7" t="s">
        <v>9</v>
      </c>
      <c r="O18" s="20">
        <f>L18*M18/1000</f>
        <v>3130.875</v>
      </c>
      <c r="P18" s="2"/>
      <c r="Q18" s="2"/>
    </row>
    <row r="19" spans="1:17" ht="52.5" customHeight="1">
      <c r="A19" s="15">
        <v>8</v>
      </c>
      <c r="B19" s="49" t="s">
        <v>64</v>
      </c>
      <c r="C19" s="49"/>
      <c r="D19" s="49"/>
      <c r="E19" s="49"/>
      <c r="F19" s="49"/>
      <c r="G19" s="49"/>
      <c r="H19" s="49"/>
      <c r="I19" s="49"/>
      <c r="J19" s="49"/>
      <c r="K19" s="49"/>
      <c r="L19" s="33"/>
      <c r="M19" s="18"/>
      <c r="N19" s="17"/>
      <c r="O19" s="6"/>
      <c r="P19" s="2"/>
      <c r="Q19" s="21"/>
    </row>
    <row r="20" spans="1:17" ht="15.75">
      <c r="A20" s="15"/>
      <c r="B20" s="36"/>
      <c r="C20" s="38"/>
      <c r="D20" s="38"/>
      <c r="E20" s="36"/>
      <c r="F20" s="36"/>
      <c r="G20" s="36"/>
      <c r="H20" s="38"/>
      <c r="I20" s="38"/>
      <c r="J20" s="36"/>
      <c r="K20" s="38"/>
      <c r="L20" s="18">
        <v>3558.71</v>
      </c>
      <c r="M20" s="10">
        <v>11349.6</v>
      </c>
      <c r="N20" s="7" t="s">
        <v>9</v>
      </c>
      <c r="O20" s="20">
        <f>L20*M20/1000</f>
        <v>40389.935016000003</v>
      </c>
      <c r="P20" s="2"/>
      <c r="Q20" s="23"/>
    </row>
    <row r="21" spans="1:17" ht="25.5" customHeight="1">
      <c r="A21" s="15">
        <v>9</v>
      </c>
      <c r="B21" s="48" t="s">
        <v>47</v>
      </c>
      <c r="C21" s="48"/>
      <c r="D21" s="48"/>
      <c r="E21" s="48"/>
      <c r="F21" s="48"/>
      <c r="G21" s="48"/>
      <c r="H21" s="48"/>
      <c r="I21" s="48"/>
      <c r="J21" s="48"/>
      <c r="K21" s="48"/>
      <c r="L21" s="32"/>
      <c r="M21" s="18"/>
      <c r="N21" s="17"/>
      <c r="O21" s="6"/>
      <c r="P21" s="2"/>
      <c r="Q21" s="2"/>
    </row>
    <row r="22" spans="1:17">
      <c r="A22" s="15"/>
      <c r="B22" s="36"/>
      <c r="C22" s="38"/>
      <c r="D22" s="38"/>
      <c r="E22" s="36"/>
      <c r="F22" s="36"/>
      <c r="G22" s="36"/>
      <c r="H22" s="36"/>
      <c r="I22" s="38"/>
      <c r="J22" s="36"/>
      <c r="K22" s="36"/>
      <c r="L22" s="6">
        <v>3264</v>
      </c>
      <c r="M22" s="10">
        <v>26288.46</v>
      </c>
      <c r="N22" s="7" t="s">
        <v>6</v>
      </c>
      <c r="O22" s="20">
        <f>L22*M22/100</f>
        <v>858055.33439999993</v>
      </c>
      <c r="P22" s="2"/>
      <c r="Q22" s="2"/>
    </row>
    <row r="23" spans="1:17" ht="51" customHeight="1">
      <c r="A23" s="15">
        <v>10</v>
      </c>
      <c r="B23" s="49" t="s">
        <v>37</v>
      </c>
      <c r="C23" s="49"/>
      <c r="D23" s="49"/>
      <c r="E23" s="49"/>
      <c r="F23" s="49"/>
      <c r="G23" s="49"/>
      <c r="H23" s="49"/>
      <c r="I23" s="49"/>
      <c r="J23" s="49"/>
      <c r="K23" s="49"/>
      <c r="L23" s="6"/>
      <c r="M23" s="18"/>
      <c r="N23" s="17"/>
      <c r="O23" s="6"/>
      <c r="P23" s="2"/>
      <c r="Q23" s="2"/>
    </row>
    <row r="24" spans="1:17">
      <c r="A24" s="15"/>
      <c r="B24" s="36"/>
      <c r="C24" s="38"/>
      <c r="D24" s="38"/>
      <c r="E24" s="38"/>
      <c r="F24" s="38"/>
      <c r="G24" s="38"/>
      <c r="H24" s="38"/>
      <c r="I24" s="38"/>
      <c r="J24" s="36"/>
      <c r="K24" s="36"/>
      <c r="L24" s="6">
        <v>162</v>
      </c>
      <c r="M24" s="10">
        <v>14621.46</v>
      </c>
      <c r="N24" s="7" t="s">
        <v>0</v>
      </c>
      <c r="O24" s="20">
        <f>L24*M24/100</f>
        <v>23686.765200000002</v>
      </c>
      <c r="P24" s="2"/>
      <c r="Q24" s="2"/>
    </row>
    <row r="25" spans="1:17" ht="42.75" customHeight="1">
      <c r="A25" s="15">
        <v>11</v>
      </c>
      <c r="B25" s="48" t="s">
        <v>18</v>
      </c>
      <c r="C25" s="48"/>
      <c r="D25" s="48"/>
      <c r="E25" s="48"/>
      <c r="F25" s="48"/>
      <c r="G25" s="48"/>
      <c r="H25" s="48"/>
      <c r="I25" s="48"/>
      <c r="J25" s="48"/>
      <c r="K25" s="48"/>
      <c r="L25" s="6"/>
      <c r="M25" s="18"/>
      <c r="N25" s="17"/>
      <c r="O25" s="6"/>
      <c r="P25" s="2"/>
      <c r="Q25" s="2"/>
    </row>
    <row r="26" spans="1:17">
      <c r="A26" s="15"/>
      <c r="B26" s="36"/>
      <c r="C26" s="38"/>
      <c r="D26" s="38"/>
      <c r="E26" s="36"/>
      <c r="F26" s="36"/>
      <c r="G26" s="36"/>
      <c r="H26" s="36"/>
      <c r="I26" s="38"/>
      <c r="J26" s="36"/>
      <c r="K26" s="36"/>
      <c r="L26" s="6">
        <v>181</v>
      </c>
      <c r="M26" s="10">
        <v>228.9</v>
      </c>
      <c r="N26" s="7" t="s">
        <v>11</v>
      </c>
      <c r="O26" s="20">
        <f>L26*M26</f>
        <v>41430.9</v>
      </c>
      <c r="P26" s="2"/>
      <c r="Q26" s="2"/>
    </row>
    <row r="27" spans="1:17" ht="39.75" customHeight="1">
      <c r="A27" s="15">
        <v>12</v>
      </c>
      <c r="B27" s="48" t="s">
        <v>19</v>
      </c>
      <c r="C27" s="48"/>
      <c r="D27" s="48"/>
      <c r="E27" s="48"/>
      <c r="F27" s="48"/>
      <c r="G27" s="48"/>
      <c r="H27" s="48"/>
      <c r="I27" s="48"/>
      <c r="J27" s="48"/>
      <c r="K27" s="48"/>
      <c r="L27" s="6"/>
      <c r="M27" s="18"/>
      <c r="N27" s="17"/>
      <c r="O27" s="6"/>
      <c r="P27" s="2"/>
      <c r="Q27" s="2"/>
    </row>
    <row r="28" spans="1:17">
      <c r="A28" s="15"/>
      <c r="B28" s="36"/>
      <c r="C28" s="38"/>
      <c r="D28" s="38"/>
      <c r="E28" s="36"/>
      <c r="F28" s="36"/>
      <c r="G28" s="36"/>
      <c r="H28" s="36"/>
      <c r="I28" s="38"/>
      <c r="J28" s="36"/>
      <c r="K28" s="36"/>
      <c r="L28" s="6">
        <v>242</v>
      </c>
      <c r="M28" s="10">
        <v>240.5</v>
      </c>
      <c r="N28" s="7" t="s">
        <v>11</v>
      </c>
      <c r="O28" s="20">
        <f>L28*M28</f>
        <v>58201</v>
      </c>
    </row>
    <row r="29" spans="1:17" ht="46.5" customHeight="1">
      <c r="A29" s="15">
        <v>13</v>
      </c>
      <c r="B29" s="48" t="s">
        <v>20</v>
      </c>
      <c r="C29" s="48"/>
      <c r="D29" s="48"/>
      <c r="E29" s="48"/>
      <c r="F29" s="48"/>
      <c r="G29" s="48"/>
      <c r="H29" s="48"/>
      <c r="I29" s="48"/>
      <c r="J29" s="48"/>
      <c r="K29" s="48"/>
      <c r="L29" s="6"/>
      <c r="M29" s="18"/>
      <c r="N29" s="17"/>
      <c r="O29" s="6"/>
    </row>
    <row r="30" spans="1:17">
      <c r="A30" s="15"/>
      <c r="B30" s="36"/>
      <c r="C30" s="38"/>
      <c r="D30" s="38"/>
      <c r="E30" s="36"/>
      <c r="F30" s="36"/>
      <c r="G30" s="36"/>
      <c r="H30" s="36"/>
      <c r="I30" s="38"/>
      <c r="J30" s="36"/>
      <c r="K30" s="36"/>
      <c r="L30" s="6">
        <v>427</v>
      </c>
      <c r="M30" s="10">
        <v>902.93</v>
      </c>
      <c r="N30" s="7" t="s">
        <v>48</v>
      </c>
      <c r="O30" s="20">
        <f>L30*M30</f>
        <v>385551.11</v>
      </c>
    </row>
    <row r="31" spans="1:17" ht="36.75" customHeight="1">
      <c r="A31" s="15">
        <v>14</v>
      </c>
      <c r="B31" s="48" t="s">
        <v>36</v>
      </c>
      <c r="C31" s="48"/>
      <c r="D31" s="48"/>
      <c r="E31" s="48"/>
      <c r="F31" s="48"/>
      <c r="G31" s="48"/>
      <c r="H31" s="48"/>
      <c r="I31" s="48"/>
      <c r="J31" s="48"/>
      <c r="K31" s="48"/>
      <c r="L31" s="6"/>
      <c r="M31" s="18"/>
      <c r="N31" s="17"/>
      <c r="O31" s="6"/>
    </row>
    <row r="32" spans="1:17">
      <c r="A32" s="28"/>
      <c r="B32" s="40"/>
      <c r="C32" s="40"/>
      <c r="D32" s="40"/>
      <c r="E32" s="37"/>
      <c r="F32" s="37"/>
      <c r="G32" s="37"/>
      <c r="H32" s="40"/>
      <c r="I32" s="40"/>
      <c r="J32" s="40"/>
      <c r="K32" s="36"/>
      <c r="L32" s="6">
        <v>3996</v>
      </c>
      <c r="M32" s="10">
        <v>2590.5</v>
      </c>
      <c r="N32" s="7" t="s">
        <v>49</v>
      </c>
      <c r="O32" s="20">
        <f>L32*M32/100</f>
        <v>103516.38</v>
      </c>
    </row>
    <row r="33" spans="1:15" ht="38.25" customHeight="1">
      <c r="A33" s="15">
        <v>15</v>
      </c>
      <c r="B33" s="48" t="s">
        <v>35</v>
      </c>
      <c r="C33" s="48"/>
      <c r="D33" s="48"/>
      <c r="E33" s="48"/>
      <c r="F33" s="48"/>
      <c r="G33" s="48"/>
      <c r="H33" s="48"/>
      <c r="I33" s="48"/>
      <c r="J33" s="48"/>
      <c r="K33" s="48"/>
      <c r="L33" s="6"/>
      <c r="M33" s="34"/>
      <c r="N33" s="34"/>
      <c r="O33" s="33"/>
    </row>
    <row r="34" spans="1:15">
      <c r="A34" s="15"/>
      <c r="B34" s="38"/>
      <c r="C34" s="38"/>
      <c r="D34" s="38"/>
      <c r="E34" s="40"/>
      <c r="F34" s="38"/>
      <c r="G34" s="38"/>
      <c r="H34" s="38"/>
      <c r="I34" s="38"/>
      <c r="J34" s="38"/>
      <c r="K34" s="38"/>
      <c r="L34" s="6">
        <v>3996</v>
      </c>
      <c r="M34" s="10">
        <v>2197.52</v>
      </c>
      <c r="N34" s="7" t="s">
        <v>49</v>
      </c>
      <c r="O34" s="20">
        <f>L34*M34/100</f>
        <v>87812.8992</v>
      </c>
    </row>
    <row r="35" spans="1:15" ht="23.25" customHeight="1">
      <c r="A35" s="15">
        <v>16</v>
      </c>
      <c r="B35" s="48" t="s">
        <v>21</v>
      </c>
      <c r="C35" s="48"/>
      <c r="D35" s="48"/>
      <c r="E35" s="48"/>
      <c r="F35" s="48"/>
      <c r="G35" s="48"/>
      <c r="H35" s="48"/>
      <c r="I35" s="48"/>
      <c r="J35" s="48"/>
      <c r="K35" s="48"/>
      <c r="L35" s="6"/>
      <c r="M35" s="18"/>
      <c r="N35" s="17"/>
      <c r="O35" s="6"/>
    </row>
    <row r="36" spans="1:15">
      <c r="A36" s="15"/>
      <c r="B36" s="36"/>
      <c r="C36" s="38"/>
      <c r="D36" s="38"/>
      <c r="E36" s="36"/>
      <c r="F36" s="36"/>
      <c r="G36" s="36"/>
      <c r="H36" s="36"/>
      <c r="I36" s="38"/>
      <c r="J36" s="36"/>
      <c r="K36" s="36"/>
      <c r="L36" s="6">
        <v>2287</v>
      </c>
      <c r="M36" s="10">
        <v>1726.73</v>
      </c>
      <c r="N36" s="7" t="s">
        <v>49</v>
      </c>
      <c r="O36" s="20">
        <f>L36*M36/100</f>
        <v>39490.3151</v>
      </c>
    </row>
    <row r="37" spans="1:15" ht="45.75" customHeight="1">
      <c r="A37" s="15">
        <v>17</v>
      </c>
      <c r="B37" s="48" t="s">
        <v>34</v>
      </c>
      <c r="C37" s="48"/>
      <c r="D37" s="48"/>
      <c r="E37" s="48"/>
      <c r="F37" s="48"/>
      <c r="G37" s="48"/>
      <c r="H37" s="48"/>
      <c r="I37" s="48"/>
      <c r="J37" s="48"/>
      <c r="K37" s="48"/>
      <c r="L37" s="6"/>
      <c r="M37" s="18"/>
      <c r="N37" s="17"/>
      <c r="O37" s="6"/>
    </row>
    <row r="38" spans="1:15">
      <c r="A38" s="15"/>
      <c r="B38" s="36"/>
      <c r="C38" s="38"/>
      <c r="D38" s="38"/>
      <c r="E38" s="36"/>
      <c r="F38" s="36"/>
      <c r="G38" s="36"/>
      <c r="H38" s="36"/>
      <c r="I38" s="38"/>
      <c r="J38" s="36"/>
      <c r="K38" s="36"/>
      <c r="L38" s="6">
        <v>1404</v>
      </c>
      <c r="M38" s="10">
        <v>27678.86</v>
      </c>
      <c r="N38" s="7" t="s">
        <v>49</v>
      </c>
      <c r="O38" s="20">
        <f>L38*M38/100</f>
        <v>388611.19439999998</v>
      </c>
    </row>
    <row r="39" spans="1:15" ht="37.5" customHeight="1">
      <c r="A39" s="15">
        <v>18</v>
      </c>
      <c r="B39" s="48" t="s">
        <v>33</v>
      </c>
      <c r="C39" s="48"/>
      <c r="D39" s="48"/>
      <c r="E39" s="48"/>
      <c r="F39" s="48"/>
      <c r="G39" s="48"/>
      <c r="H39" s="48"/>
      <c r="I39" s="48"/>
      <c r="J39" s="48"/>
      <c r="K39" s="48"/>
      <c r="L39" s="6"/>
      <c r="M39" s="18"/>
      <c r="N39" s="17"/>
      <c r="O39" s="6"/>
    </row>
    <row r="40" spans="1:15">
      <c r="A40" s="15"/>
      <c r="B40" s="36"/>
      <c r="C40" s="38"/>
      <c r="D40" s="38"/>
      <c r="E40" s="36"/>
      <c r="F40" s="36"/>
      <c r="G40" s="36"/>
      <c r="H40" s="36"/>
      <c r="I40" s="38"/>
      <c r="J40" s="36"/>
      <c r="K40" s="36"/>
      <c r="L40" s="6">
        <v>885</v>
      </c>
      <c r="M40" s="10">
        <v>28253.61</v>
      </c>
      <c r="N40" s="7" t="s">
        <v>49</v>
      </c>
      <c r="O40" s="20">
        <f>L40*M40/100</f>
        <v>250044.44850000003</v>
      </c>
    </row>
    <row r="41" spans="1:15" ht="30.75" customHeight="1">
      <c r="A41" s="15">
        <v>19</v>
      </c>
      <c r="B41" s="48" t="s">
        <v>22</v>
      </c>
      <c r="C41" s="48"/>
      <c r="D41" s="48"/>
      <c r="E41" s="48"/>
      <c r="F41" s="48"/>
      <c r="G41" s="48"/>
      <c r="H41" s="48"/>
      <c r="I41" s="48"/>
      <c r="J41" s="48"/>
      <c r="K41" s="48"/>
      <c r="L41" s="6"/>
      <c r="M41" s="18"/>
      <c r="N41" s="17"/>
      <c r="O41" s="6"/>
    </row>
    <row r="42" spans="1:15">
      <c r="A42" s="28"/>
      <c r="B42" s="40" t="s">
        <v>65</v>
      </c>
      <c r="C42" s="38"/>
      <c r="D42" s="38"/>
      <c r="E42" s="36"/>
      <c r="F42" s="36"/>
      <c r="G42" s="36"/>
      <c r="H42" s="36"/>
      <c r="I42" s="38"/>
      <c r="J42" s="36"/>
      <c r="K42" s="36"/>
      <c r="L42" s="6">
        <v>1167</v>
      </c>
      <c r="M42" s="10">
        <v>3275.5</v>
      </c>
      <c r="N42" s="7" t="s">
        <v>49</v>
      </c>
      <c r="O42" s="20">
        <f>L42*M42/100</f>
        <v>38225.084999999999</v>
      </c>
    </row>
    <row r="43" spans="1:15">
      <c r="A43" s="28"/>
      <c r="B43" s="40" t="s">
        <v>66</v>
      </c>
      <c r="C43" s="38"/>
      <c r="D43" s="38"/>
      <c r="E43" s="36"/>
      <c r="F43" s="36"/>
      <c r="G43" s="36"/>
      <c r="H43" s="36"/>
      <c r="I43" s="38"/>
      <c r="J43" s="36"/>
      <c r="K43" s="36"/>
      <c r="L43" s="6">
        <v>1326</v>
      </c>
      <c r="M43" s="10">
        <v>4411.82</v>
      </c>
      <c r="N43" s="7" t="s">
        <v>49</v>
      </c>
      <c r="O43" s="20">
        <f>L43*M43/100</f>
        <v>58500.733199999995</v>
      </c>
    </row>
    <row r="44" spans="1:15" ht="33" customHeight="1">
      <c r="A44" s="15">
        <v>20</v>
      </c>
      <c r="B44" s="48" t="s">
        <v>14</v>
      </c>
      <c r="C44" s="48"/>
      <c r="D44" s="48"/>
      <c r="E44" s="48"/>
      <c r="F44" s="48"/>
      <c r="G44" s="48"/>
      <c r="H44" s="48"/>
      <c r="I44" s="48"/>
      <c r="J44" s="48"/>
      <c r="K44" s="48"/>
      <c r="L44" s="6"/>
      <c r="M44" s="18"/>
      <c r="N44" s="17"/>
      <c r="O44" s="6"/>
    </row>
    <row r="45" spans="1:15">
      <c r="A45" s="15"/>
      <c r="B45" s="38"/>
      <c r="C45" s="41"/>
      <c r="D45" s="41"/>
      <c r="E45" s="41"/>
      <c r="F45" s="41"/>
      <c r="G45" s="41"/>
      <c r="H45" s="41"/>
      <c r="I45" s="41"/>
      <c r="J45" s="41"/>
      <c r="K45" s="41"/>
      <c r="L45" s="6">
        <v>1167</v>
      </c>
      <c r="M45" s="10">
        <v>1887.4</v>
      </c>
      <c r="N45" s="7" t="s">
        <v>49</v>
      </c>
      <c r="O45" s="20">
        <f>L45*M45/100</f>
        <v>22025.958000000002</v>
      </c>
    </row>
    <row r="46" spans="1:15" ht="44.25" customHeight="1">
      <c r="A46" s="15">
        <v>21</v>
      </c>
      <c r="B46" s="48" t="s">
        <v>13</v>
      </c>
      <c r="C46" s="48"/>
      <c r="D46" s="48"/>
      <c r="E46" s="48"/>
      <c r="F46" s="48"/>
      <c r="G46" s="48"/>
      <c r="H46" s="48"/>
      <c r="I46" s="48"/>
      <c r="J46" s="48"/>
      <c r="K46" s="48"/>
      <c r="L46" s="6"/>
      <c r="M46" s="18"/>
      <c r="N46" s="17"/>
      <c r="O46" s="6"/>
    </row>
    <row r="47" spans="1:15">
      <c r="A47" s="15"/>
      <c r="B47" s="36"/>
      <c r="C47" s="38"/>
      <c r="D47" s="38"/>
      <c r="E47" s="36"/>
      <c r="F47" s="36"/>
      <c r="G47" s="36"/>
      <c r="H47" s="36"/>
      <c r="I47" s="38"/>
      <c r="J47" s="36"/>
      <c r="K47" s="36"/>
      <c r="L47" s="6">
        <v>172</v>
      </c>
      <c r="M47" s="10">
        <v>180.5</v>
      </c>
      <c r="N47" s="7" t="s">
        <v>48</v>
      </c>
      <c r="O47" s="20">
        <f>L47*M47</f>
        <v>31046</v>
      </c>
    </row>
    <row r="48" spans="1:15" ht="55.5" customHeight="1">
      <c r="A48" s="15">
        <v>22</v>
      </c>
      <c r="B48" s="48" t="s">
        <v>15</v>
      </c>
      <c r="C48" s="48"/>
      <c r="D48" s="48"/>
      <c r="E48" s="48"/>
      <c r="F48" s="48"/>
      <c r="G48" s="48"/>
      <c r="H48" s="48"/>
      <c r="I48" s="48"/>
      <c r="J48" s="48"/>
      <c r="K48" s="48"/>
      <c r="L48" s="6"/>
      <c r="M48" s="18"/>
      <c r="N48" s="17"/>
      <c r="O48" s="6"/>
    </row>
    <row r="49" spans="1:15">
      <c r="A49" s="15"/>
      <c r="B49" s="36"/>
      <c r="C49" s="38"/>
      <c r="D49" s="38"/>
      <c r="E49" s="36"/>
      <c r="F49" s="36"/>
      <c r="G49" s="36"/>
      <c r="H49" s="36"/>
      <c r="I49" s="38"/>
      <c r="J49" s="36"/>
      <c r="K49" s="36"/>
      <c r="L49" s="6">
        <v>105</v>
      </c>
      <c r="M49" s="10">
        <v>190.72</v>
      </c>
      <c r="N49" s="7" t="s">
        <v>48</v>
      </c>
      <c r="O49" s="20">
        <f>L49*M49</f>
        <v>20025.599999999999</v>
      </c>
    </row>
    <row r="50" spans="1:15" ht="52.5" customHeight="1">
      <c r="A50" s="15">
        <v>23</v>
      </c>
      <c r="B50" s="48" t="s">
        <v>15</v>
      </c>
      <c r="C50" s="48"/>
      <c r="D50" s="48"/>
      <c r="E50" s="48"/>
      <c r="F50" s="48"/>
      <c r="G50" s="48"/>
      <c r="H50" s="48"/>
      <c r="I50" s="48"/>
      <c r="J50" s="48"/>
      <c r="K50" s="48"/>
      <c r="L50" s="6"/>
      <c r="M50" s="18"/>
      <c r="N50" s="17"/>
      <c r="O50" s="6"/>
    </row>
    <row r="51" spans="1:15">
      <c r="A51" s="15"/>
      <c r="B51" s="36"/>
      <c r="C51" s="38"/>
      <c r="D51" s="38"/>
      <c r="E51" s="36"/>
      <c r="F51" s="36"/>
      <c r="G51" s="36"/>
      <c r="H51" s="36"/>
      <c r="I51" s="38"/>
      <c r="J51" s="36"/>
      <c r="K51" s="36"/>
      <c r="L51" s="6">
        <v>72</v>
      </c>
      <c r="M51" s="10">
        <v>2364.63</v>
      </c>
      <c r="N51" s="7" t="s">
        <v>48</v>
      </c>
      <c r="O51" s="20">
        <f>L51*M51</f>
        <v>170253.36000000002</v>
      </c>
    </row>
    <row r="52" spans="1:15" ht="78" customHeight="1">
      <c r="A52" s="15">
        <v>24</v>
      </c>
      <c r="B52" s="48" t="s">
        <v>32</v>
      </c>
      <c r="C52" s="48"/>
      <c r="D52" s="48"/>
      <c r="E52" s="48"/>
      <c r="F52" s="48"/>
      <c r="G52" s="48"/>
      <c r="H52" s="48"/>
      <c r="I52" s="48"/>
      <c r="J52" s="48"/>
      <c r="K52" s="48"/>
      <c r="L52" s="6"/>
      <c r="M52" s="18"/>
      <c r="N52" s="17"/>
      <c r="O52" s="6"/>
    </row>
    <row r="53" spans="1:15">
      <c r="A53" s="15"/>
      <c r="B53" s="38"/>
      <c r="C53" s="38"/>
      <c r="D53" s="38"/>
      <c r="E53" s="38"/>
      <c r="F53" s="38"/>
      <c r="G53" s="38"/>
      <c r="H53" s="38"/>
      <c r="I53" s="38"/>
      <c r="J53" s="36"/>
      <c r="K53" s="38"/>
      <c r="L53" s="6">
        <v>3996</v>
      </c>
      <c r="M53" s="10">
        <v>3444.38</v>
      </c>
      <c r="N53" s="7" t="s">
        <v>49</v>
      </c>
      <c r="O53" s="20">
        <f>L53*M53/100</f>
        <v>137637.42480000001</v>
      </c>
    </row>
    <row r="54" spans="1:15">
      <c r="A54" s="15">
        <v>25</v>
      </c>
      <c r="B54" s="48" t="s">
        <v>23</v>
      </c>
      <c r="C54" s="48"/>
      <c r="D54" s="48"/>
      <c r="E54" s="48"/>
      <c r="F54" s="48"/>
      <c r="G54" s="48"/>
      <c r="H54" s="48"/>
      <c r="I54" s="48"/>
      <c r="J54" s="48"/>
      <c r="K54" s="48"/>
      <c r="L54" s="6"/>
      <c r="M54" s="18"/>
      <c r="N54" s="17"/>
      <c r="O54" s="6"/>
    </row>
    <row r="55" spans="1:15">
      <c r="A55" s="15"/>
      <c r="B55" s="38"/>
      <c r="C55" s="38"/>
      <c r="D55" s="38"/>
      <c r="E55" s="38"/>
      <c r="F55" s="38"/>
      <c r="G55" s="38"/>
      <c r="H55" s="38"/>
      <c r="I55" s="38"/>
      <c r="J55" s="36"/>
      <c r="K55" s="38"/>
      <c r="L55" s="6">
        <v>1167</v>
      </c>
      <c r="M55" s="10">
        <v>829.95</v>
      </c>
      <c r="N55" s="7" t="s">
        <v>49</v>
      </c>
      <c r="O55" s="20">
        <f>L55*M55/100</f>
        <v>9685.5164999999997</v>
      </c>
    </row>
    <row r="56" spans="1:15" ht="46.5" customHeight="1">
      <c r="A56" s="15">
        <v>26</v>
      </c>
      <c r="B56" s="48" t="s">
        <v>31</v>
      </c>
      <c r="C56" s="48"/>
      <c r="D56" s="48"/>
      <c r="E56" s="48"/>
      <c r="F56" s="48"/>
      <c r="G56" s="48"/>
      <c r="H56" s="48"/>
      <c r="I56" s="48"/>
      <c r="J56" s="48"/>
      <c r="K56" s="48"/>
      <c r="L56" s="6"/>
      <c r="M56" s="18"/>
      <c r="N56" s="17"/>
      <c r="O56" s="6"/>
    </row>
    <row r="57" spans="1:15">
      <c r="A57" s="15"/>
      <c r="B57" s="38"/>
      <c r="C57" s="38"/>
      <c r="D57" s="38"/>
      <c r="E57" s="38"/>
      <c r="F57" s="38"/>
      <c r="G57" s="38"/>
      <c r="H57" s="38"/>
      <c r="I57" s="38"/>
      <c r="J57" s="36"/>
      <c r="K57" s="38"/>
      <c r="L57" s="6">
        <v>856</v>
      </c>
      <c r="M57" s="10">
        <v>2116.41</v>
      </c>
      <c r="N57" s="7" t="s">
        <v>49</v>
      </c>
      <c r="O57" s="20">
        <f>L57*M57/100</f>
        <v>18116.4696</v>
      </c>
    </row>
    <row r="58" spans="1:15" ht="36.75" customHeight="1">
      <c r="A58" s="15">
        <v>27</v>
      </c>
      <c r="B58" s="48" t="s">
        <v>24</v>
      </c>
      <c r="C58" s="48"/>
      <c r="D58" s="48"/>
      <c r="E58" s="48"/>
      <c r="F58" s="48"/>
      <c r="G58" s="48"/>
      <c r="H58" s="48"/>
      <c r="I58" s="48"/>
      <c r="J58" s="48"/>
      <c r="K58" s="48"/>
      <c r="L58" s="6"/>
      <c r="M58" s="18"/>
      <c r="N58" s="17"/>
      <c r="O58" s="6"/>
    </row>
    <row r="59" spans="1:15">
      <c r="A59" s="15"/>
      <c r="B59" s="38"/>
      <c r="C59" s="38"/>
      <c r="D59" s="38"/>
      <c r="E59" s="38"/>
      <c r="F59" s="38"/>
      <c r="G59" s="38"/>
      <c r="H59" s="38"/>
      <c r="I59" s="38"/>
      <c r="J59" s="36"/>
      <c r="K59" s="38"/>
      <c r="L59" s="6">
        <v>105</v>
      </c>
      <c r="M59" s="10">
        <v>896.39</v>
      </c>
      <c r="N59" s="7" t="s">
        <v>49</v>
      </c>
      <c r="O59" s="20">
        <f>L59*M59/100</f>
        <v>941.20949999999993</v>
      </c>
    </row>
    <row r="60" spans="1:15" ht="76.5" customHeight="1">
      <c r="A60" s="15">
        <v>28</v>
      </c>
      <c r="B60" s="48" t="s">
        <v>50</v>
      </c>
      <c r="C60" s="48"/>
      <c r="D60" s="48"/>
      <c r="E60" s="48"/>
      <c r="F60" s="48"/>
      <c r="G60" s="48"/>
      <c r="H60" s="48"/>
      <c r="I60" s="48"/>
      <c r="J60" s="48"/>
      <c r="K60" s="48"/>
      <c r="L60" s="6"/>
      <c r="M60" s="18"/>
      <c r="N60" s="17"/>
      <c r="O60" s="6"/>
    </row>
    <row r="61" spans="1:15">
      <c r="A61" s="15"/>
      <c r="B61" s="36"/>
      <c r="C61" s="38"/>
      <c r="D61" s="38"/>
      <c r="E61" s="36"/>
      <c r="F61" s="36"/>
      <c r="G61" s="36"/>
      <c r="H61" s="36"/>
      <c r="I61" s="38"/>
      <c r="J61" s="36"/>
      <c r="K61" s="36"/>
      <c r="L61" s="6">
        <v>287</v>
      </c>
      <c r="M61" s="10">
        <v>47651.56</v>
      </c>
      <c r="N61" s="7" t="s">
        <v>49</v>
      </c>
      <c r="O61" s="20">
        <f>L61*M61/100</f>
        <v>136759.97719999999</v>
      </c>
    </row>
    <row r="62" spans="1:15">
      <c r="A62" s="15">
        <v>29</v>
      </c>
      <c r="B62" s="48" t="s">
        <v>25</v>
      </c>
      <c r="C62" s="48"/>
      <c r="D62" s="48"/>
      <c r="E62" s="48"/>
      <c r="F62" s="48"/>
      <c r="G62" s="48"/>
      <c r="H62" s="48"/>
      <c r="I62" s="48"/>
      <c r="J62" s="48"/>
      <c r="K62" s="48"/>
      <c r="L62" s="6"/>
      <c r="M62" s="18"/>
      <c r="N62" s="17"/>
      <c r="O62" s="6"/>
    </row>
    <row r="63" spans="1:15">
      <c r="A63" s="15"/>
      <c r="B63" s="36"/>
      <c r="C63" s="38"/>
      <c r="D63" s="38"/>
      <c r="E63" s="36"/>
      <c r="F63" s="36"/>
      <c r="G63" s="36"/>
      <c r="H63" s="36"/>
      <c r="I63" s="38"/>
      <c r="J63" s="36"/>
      <c r="K63" s="36"/>
      <c r="L63" s="6">
        <v>154</v>
      </c>
      <c r="M63" s="10">
        <v>8977.9</v>
      </c>
      <c r="N63" s="7" t="s">
        <v>49</v>
      </c>
      <c r="O63" s="20">
        <f>L63*M63/100</f>
        <v>13825.965999999999</v>
      </c>
    </row>
    <row r="64" spans="1:15" ht="15" customHeight="1">
      <c r="A64" s="15">
        <v>30</v>
      </c>
      <c r="B64" s="48" t="s">
        <v>26</v>
      </c>
      <c r="C64" s="48"/>
      <c r="D64" s="48"/>
      <c r="E64" s="48"/>
      <c r="F64" s="48"/>
      <c r="G64" s="48"/>
      <c r="H64" s="48"/>
      <c r="I64" s="48"/>
      <c r="J64" s="48"/>
      <c r="K64" s="48"/>
      <c r="L64" s="6"/>
      <c r="M64" s="18"/>
      <c r="N64" s="17"/>
      <c r="O64" s="6"/>
    </row>
    <row r="65" spans="1:15">
      <c r="A65" s="15"/>
      <c r="B65" s="36"/>
      <c r="C65" s="38"/>
      <c r="D65" s="38"/>
      <c r="E65" s="36"/>
      <c r="F65" s="36"/>
      <c r="G65" s="36"/>
      <c r="H65" s="36"/>
      <c r="I65" s="38"/>
      <c r="J65" s="36"/>
      <c r="K65" s="36"/>
      <c r="L65" s="6">
        <v>188</v>
      </c>
      <c r="M65" s="10">
        <v>25293.42</v>
      </c>
      <c r="N65" s="7" t="s">
        <v>49</v>
      </c>
      <c r="O65" s="20">
        <f>L65*M65/100</f>
        <v>47551.6296</v>
      </c>
    </row>
    <row r="66" spans="1:15" ht="6" customHeight="1">
      <c r="A66" s="15"/>
      <c r="B66" s="36"/>
      <c r="C66" s="38"/>
      <c r="D66" s="38"/>
      <c r="E66" s="36"/>
      <c r="F66" s="36"/>
      <c r="G66" s="36"/>
      <c r="H66" s="36"/>
      <c r="I66" s="38"/>
      <c r="J66" s="36"/>
      <c r="K66" s="36"/>
      <c r="L66" s="6"/>
      <c r="M66" s="10"/>
      <c r="N66" s="7"/>
      <c r="O66" s="20"/>
    </row>
    <row r="67" spans="1:15">
      <c r="A67" s="28"/>
      <c r="B67" s="40"/>
      <c r="C67" s="40"/>
      <c r="D67" s="40"/>
      <c r="E67" s="40"/>
      <c r="F67" s="40"/>
      <c r="G67" s="40"/>
      <c r="H67" s="40"/>
      <c r="I67" s="40"/>
      <c r="J67" s="40"/>
      <c r="K67" s="40"/>
      <c r="L67" s="33"/>
      <c r="M67" s="34"/>
      <c r="N67" s="16" t="s">
        <v>51</v>
      </c>
      <c r="O67" s="19">
        <f>SUM(O5:O65)</f>
        <v>5231123.8382159984</v>
      </c>
    </row>
    <row r="68" spans="1:15">
      <c r="A68" s="28"/>
      <c r="B68" s="46" t="s">
        <v>27</v>
      </c>
      <c r="C68" s="40"/>
      <c r="D68" s="40"/>
      <c r="E68" s="40"/>
      <c r="F68" s="40"/>
      <c r="G68" s="40"/>
      <c r="H68" s="40"/>
      <c r="I68" s="40"/>
      <c r="J68" s="40"/>
      <c r="K68" s="40"/>
      <c r="L68" s="33"/>
      <c r="M68" s="34"/>
      <c r="N68" s="34"/>
      <c r="O68" s="33"/>
    </row>
    <row r="69" spans="1:15" ht="30" customHeight="1">
      <c r="A69" s="15">
        <v>1</v>
      </c>
      <c r="B69" s="48" t="s">
        <v>52</v>
      </c>
      <c r="C69" s="48"/>
      <c r="D69" s="48"/>
      <c r="E69" s="48"/>
      <c r="F69" s="48"/>
      <c r="G69" s="48"/>
      <c r="H69" s="48"/>
      <c r="I69" s="48"/>
      <c r="J69" s="48"/>
      <c r="K69" s="48"/>
      <c r="L69" s="6"/>
      <c r="M69" s="18"/>
      <c r="N69" s="17"/>
      <c r="O69" s="6"/>
    </row>
    <row r="70" spans="1:15">
      <c r="A70" s="15"/>
      <c r="B70" s="36"/>
      <c r="C70" s="38"/>
      <c r="D70" s="38"/>
      <c r="E70" s="36"/>
      <c r="F70" s="36"/>
      <c r="G70" s="36"/>
      <c r="H70" s="36"/>
      <c r="I70" s="38"/>
      <c r="J70" s="36"/>
      <c r="K70" s="36"/>
      <c r="L70" s="6">
        <v>459</v>
      </c>
      <c r="M70" s="10">
        <v>5747.5</v>
      </c>
      <c r="N70" s="7" t="s">
        <v>53</v>
      </c>
      <c r="O70" s="20">
        <f>L70*M70/1000</f>
        <v>2638.1025</v>
      </c>
    </row>
    <row r="71" spans="1:15" ht="46.5" customHeight="1">
      <c r="A71" s="15">
        <v>2</v>
      </c>
      <c r="B71" s="48" t="s">
        <v>54</v>
      </c>
      <c r="C71" s="48"/>
      <c r="D71" s="48"/>
      <c r="E71" s="48"/>
      <c r="F71" s="48"/>
      <c r="G71" s="48"/>
      <c r="H71" s="48"/>
      <c r="I71" s="48"/>
      <c r="J71" s="48"/>
      <c r="K71" s="48"/>
      <c r="L71" s="6"/>
      <c r="M71" s="18"/>
      <c r="N71" s="17"/>
      <c r="O71" s="6"/>
    </row>
    <row r="72" spans="1:15">
      <c r="A72" s="15"/>
      <c r="B72" s="36"/>
      <c r="C72" s="38"/>
      <c r="D72" s="38"/>
      <c r="E72" s="36"/>
      <c r="F72" s="36"/>
      <c r="G72" s="36"/>
      <c r="H72" s="36"/>
      <c r="I72" s="38"/>
      <c r="J72" s="36"/>
      <c r="K72" s="36"/>
      <c r="L72" s="6">
        <v>766</v>
      </c>
      <c r="M72" s="10">
        <v>10133</v>
      </c>
      <c r="N72" s="7" t="s">
        <v>53</v>
      </c>
      <c r="O72" s="20">
        <f>L72*M72/1000</f>
        <v>7761.8779999999997</v>
      </c>
    </row>
    <row r="73" spans="1:15" ht="33" customHeight="1">
      <c r="A73" s="15">
        <v>3</v>
      </c>
      <c r="B73" s="48" t="s">
        <v>56</v>
      </c>
      <c r="C73" s="48"/>
      <c r="D73" s="48"/>
      <c r="E73" s="48"/>
      <c r="F73" s="48"/>
      <c r="G73" s="48"/>
      <c r="H73" s="48"/>
      <c r="I73" s="48"/>
      <c r="J73" s="48"/>
      <c r="K73" s="48"/>
      <c r="L73" s="6"/>
      <c r="M73" s="18"/>
      <c r="N73" s="17"/>
      <c r="O73" s="6"/>
    </row>
    <row r="74" spans="1:15">
      <c r="A74" s="28"/>
      <c r="B74" s="40"/>
      <c r="C74" s="40"/>
      <c r="D74" s="40"/>
      <c r="E74" s="40"/>
      <c r="F74" s="40"/>
      <c r="G74" s="40"/>
      <c r="H74" s="40"/>
      <c r="I74" s="40"/>
      <c r="J74" s="40"/>
      <c r="K74" s="36"/>
      <c r="L74" s="6">
        <v>516</v>
      </c>
      <c r="M74" s="10">
        <v>9416.2800000000007</v>
      </c>
      <c r="N74" s="7" t="s">
        <v>55</v>
      </c>
      <c r="O74" s="20">
        <f>L74*M74/100</f>
        <v>48588.004800000002</v>
      </c>
    </row>
    <row r="75" spans="1:15" ht="30.75" customHeight="1">
      <c r="A75" s="15">
        <v>4</v>
      </c>
      <c r="B75" s="48" t="s">
        <v>16</v>
      </c>
      <c r="C75" s="48"/>
      <c r="D75" s="48"/>
      <c r="E75" s="48"/>
      <c r="F75" s="48"/>
      <c r="G75" s="48"/>
      <c r="H75" s="48"/>
      <c r="I75" s="48"/>
      <c r="J75" s="48"/>
      <c r="K75" s="48"/>
      <c r="L75" s="6"/>
      <c r="M75" s="18"/>
      <c r="N75" s="17"/>
      <c r="O75" s="6"/>
    </row>
    <row r="76" spans="1:15">
      <c r="A76" s="28"/>
      <c r="B76" s="40"/>
      <c r="C76" s="40"/>
      <c r="D76" s="40"/>
      <c r="E76" s="40"/>
      <c r="F76" s="40"/>
      <c r="G76" s="40"/>
      <c r="H76" s="40"/>
      <c r="I76" s="40"/>
      <c r="J76" s="40"/>
      <c r="K76" s="36"/>
      <c r="L76" s="6">
        <v>1589</v>
      </c>
      <c r="M76" s="10">
        <v>25321</v>
      </c>
      <c r="N76" s="7" t="s">
        <v>49</v>
      </c>
      <c r="O76" s="20">
        <f>L76*M76/100</f>
        <v>402350.69</v>
      </c>
    </row>
    <row r="77" spans="1:15" ht="111" customHeight="1">
      <c r="A77" s="15">
        <v>5</v>
      </c>
      <c r="B77" s="48" t="s">
        <v>40</v>
      </c>
      <c r="C77" s="48"/>
      <c r="D77" s="48"/>
      <c r="E77" s="48"/>
      <c r="F77" s="48"/>
      <c r="G77" s="48"/>
      <c r="H77" s="48"/>
      <c r="I77" s="48"/>
      <c r="J77" s="48"/>
      <c r="K77" s="48"/>
      <c r="L77" s="6"/>
      <c r="M77" s="18"/>
      <c r="N77" s="17"/>
      <c r="O77" s="6"/>
    </row>
    <row r="78" spans="1:15">
      <c r="A78" s="28"/>
      <c r="B78" s="40"/>
      <c r="C78" s="40"/>
      <c r="D78" s="40"/>
      <c r="E78" s="40"/>
      <c r="F78" s="40"/>
      <c r="G78" s="40"/>
      <c r="H78" s="40"/>
      <c r="I78" s="40"/>
      <c r="J78" s="40"/>
      <c r="K78" s="36"/>
      <c r="L78" s="6">
        <v>440</v>
      </c>
      <c r="M78" s="10">
        <v>337</v>
      </c>
      <c r="N78" s="7" t="s">
        <v>57</v>
      </c>
      <c r="O78" s="20">
        <f>L78*M78</f>
        <v>148280</v>
      </c>
    </row>
    <row r="79" spans="1:15" ht="56.25" customHeight="1">
      <c r="A79" s="15">
        <v>6</v>
      </c>
      <c r="B79" s="48" t="s">
        <v>39</v>
      </c>
      <c r="C79" s="48"/>
      <c r="D79" s="48"/>
      <c r="E79" s="48"/>
      <c r="F79" s="48"/>
      <c r="G79" s="48"/>
      <c r="H79" s="48"/>
      <c r="I79" s="48"/>
      <c r="J79" s="48"/>
      <c r="K79" s="48"/>
      <c r="L79" s="6"/>
      <c r="M79" s="18"/>
      <c r="N79" s="17"/>
      <c r="O79" s="6"/>
    </row>
    <row r="80" spans="1:15">
      <c r="A80" s="28"/>
      <c r="B80" s="40"/>
      <c r="C80" s="40"/>
      <c r="D80" s="40"/>
      <c r="E80" s="40"/>
      <c r="F80" s="40"/>
      <c r="G80" s="40"/>
      <c r="H80" s="40"/>
      <c r="I80" s="40"/>
      <c r="J80" s="40"/>
      <c r="K80" s="36"/>
      <c r="L80" s="18">
        <v>23.57</v>
      </c>
      <c r="M80" s="10">
        <v>5001.7</v>
      </c>
      <c r="N80" s="7" t="s">
        <v>8</v>
      </c>
      <c r="O80" s="20">
        <f>L80*M80</f>
        <v>117890.069</v>
      </c>
    </row>
    <row r="81" spans="1:15">
      <c r="A81" s="15">
        <v>7</v>
      </c>
      <c r="B81" s="48" t="s">
        <v>37</v>
      </c>
      <c r="C81" s="48"/>
      <c r="D81" s="48"/>
      <c r="E81" s="48"/>
      <c r="F81" s="48"/>
      <c r="G81" s="48"/>
      <c r="H81" s="48"/>
      <c r="I81" s="48"/>
      <c r="J81" s="48"/>
      <c r="K81" s="48"/>
      <c r="L81" s="6"/>
      <c r="M81" s="18"/>
      <c r="N81" s="17"/>
      <c r="O81" s="6"/>
    </row>
    <row r="82" spans="1:15">
      <c r="A82" s="28"/>
      <c r="B82" s="40"/>
      <c r="C82" s="40"/>
      <c r="D82" s="40"/>
      <c r="E82" s="40"/>
      <c r="F82" s="40"/>
      <c r="G82" s="40"/>
      <c r="H82" s="40"/>
      <c r="I82" s="40"/>
      <c r="J82" s="40"/>
      <c r="K82" s="36"/>
      <c r="L82" s="6">
        <v>938</v>
      </c>
      <c r="M82" s="10">
        <v>14621.46</v>
      </c>
      <c r="N82" s="7" t="s">
        <v>49</v>
      </c>
      <c r="O82" s="20">
        <f>L82*M82/100</f>
        <v>137149.29479999997</v>
      </c>
    </row>
    <row r="83" spans="1:15">
      <c r="A83" s="15">
        <v>8</v>
      </c>
      <c r="B83" s="48" t="s">
        <v>43</v>
      </c>
      <c r="C83" s="48"/>
      <c r="D83" s="48"/>
      <c r="E83" s="48"/>
      <c r="F83" s="48"/>
      <c r="G83" s="48"/>
      <c r="H83" s="48"/>
      <c r="I83" s="48"/>
      <c r="J83" s="48"/>
      <c r="K83" s="48"/>
      <c r="L83" s="6"/>
      <c r="M83" s="18"/>
      <c r="N83" s="17"/>
      <c r="O83" s="6"/>
    </row>
    <row r="84" spans="1:15">
      <c r="A84" s="28"/>
      <c r="B84" s="40"/>
      <c r="C84" s="40"/>
      <c r="D84" s="40"/>
      <c r="E84" s="40"/>
      <c r="F84" s="40"/>
      <c r="G84" s="40"/>
      <c r="H84" s="40"/>
      <c r="I84" s="40"/>
      <c r="J84" s="40"/>
      <c r="K84" s="36"/>
      <c r="L84" s="6">
        <v>60</v>
      </c>
      <c r="M84" s="10">
        <v>726.72</v>
      </c>
      <c r="N84" s="7" t="s">
        <v>10</v>
      </c>
      <c r="O84" s="20">
        <f>L84*M84</f>
        <v>43603.200000000004</v>
      </c>
    </row>
    <row r="85" spans="1:15">
      <c r="A85" s="15">
        <v>9</v>
      </c>
      <c r="B85" s="48" t="s">
        <v>36</v>
      </c>
      <c r="C85" s="48"/>
      <c r="D85" s="48"/>
      <c r="E85" s="48"/>
      <c r="F85" s="48"/>
      <c r="G85" s="48"/>
      <c r="H85" s="48"/>
      <c r="I85" s="48"/>
      <c r="J85" s="48"/>
      <c r="K85" s="48"/>
      <c r="L85" s="6"/>
      <c r="M85" s="18"/>
      <c r="N85" s="17"/>
      <c r="O85" s="6"/>
    </row>
    <row r="86" spans="1:15">
      <c r="A86" s="28"/>
      <c r="B86" s="40"/>
      <c r="C86" s="40"/>
      <c r="D86" s="40"/>
      <c r="E86" s="40"/>
      <c r="F86" s="40"/>
      <c r="G86" s="40"/>
      <c r="H86" s="40"/>
      <c r="I86" s="40"/>
      <c r="J86" s="40"/>
      <c r="K86" s="36"/>
      <c r="L86" s="6">
        <v>3450</v>
      </c>
      <c r="M86" s="10">
        <v>2590.5</v>
      </c>
      <c r="N86" s="7" t="s">
        <v>49</v>
      </c>
      <c r="O86" s="20">
        <f>L86*M86/100</f>
        <v>89372.25</v>
      </c>
    </row>
    <row r="87" spans="1:15">
      <c r="A87" s="15">
        <v>10</v>
      </c>
      <c r="B87" s="48" t="s">
        <v>35</v>
      </c>
      <c r="C87" s="48"/>
      <c r="D87" s="48"/>
      <c r="E87" s="48"/>
      <c r="F87" s="48"/>
      <c r="G87" s="48"/>
      <c r="H87" s="48"/>
      <c r="I87" s="48"/>
      <c r="J87" s="48"/>
      <c r="K87" s="48"/>
      <c r="L87" s="6"/>
      <c r="M87" s="18"/>
      <c r="N87" s="17"/>
      <c r="O87" s="6"/>
    </row>
    <row r="88" spans="1:15">
      <c r="A88" s="28"/>
      <c r="B88" s="40"/>
      <c r="C88" s="40"/>
      <c r="D88" s="40"/>
      <c r="E88" s="40"/>
      <c r="F88" s="40"/>
      <c r="G88" s="40"/>
      <c r="H88" s="40"/>
      <c r="I88" s="40"/>
      <c r="J88" s="40"/>
      <c r="K88" s="36"/>
      <c r="L88" s="6">
        <v>3450</v>
      </c>
      <c r="M88" s="10">
        <v>2197.5</v>
      </c>
      <c r="N88" s="7" t="s">
        <v>49</v>
      </c>
      <c r="O88" s="20">
        <f>L88*M88/100</f>
        <v>75813.75</v>
      </c>
    </row>
    <row r="89" spans="1:15">
      <c r="A89" s="15">
        <v>11</v>
      </c>
      <c r="B89" s="48" t="s">
        <v>21</v>
      </c>
      <c r="C89" s="48"/>
      <c r="D89" s="48"/>
      <c r="E89" s="48"/>
      <c r="F89" s="48"/>
      <c r="G89" s="48"/>
      <c r="H89" s="48"/>
      <c r="I89" s="48"/>
      <c r="J89" s="48"/>
      <c r="K89" s="48"/>
      <c r="L89" s="6"/>
      <c r="M89" s="18"/>
      <c r="N89" s="17"/>
      <c r="O89" s="6"/>
    </row>
    <row r="90" spans="1:15">
      <c r="A90" s="28"/>
      <c r="B90" s="40"/>
      <c r="C90" s="40"/>
      <c r="D90" s="40"/>
      <c r="E90" s="40"/>
      <c r="F90" s="40"/>
      <c r="G90" s="40"/>
      <c r="H90" s="40"/>
      <c r="I90" s="40"/>
      <c r="J90" s="40"/>
      <c r="K90" s="36"/>
      <c r="L90" s="6">
        <v>1500</v>
      </c>
      <c r="M90" s="10">
        <v>1726.73</v>
      </c>
      <c r="N90" s="7" t="s">
        <v>49</v>
      </c>
      <c r="O90" s="20">
        <f>L90*M90/100</f>
        <v>25900.95</v>
      </c>
    </row>
    <row r="91" spans="1:15">
      <c r="A91" s="15">
        <v>12</v>
      </c>
      <c r="B91" s="48" t="s">
        <v>28</v>
      </c>
      <c r="C91" s="48"/>
      <c r="D91" s="48"/>
      <c r="E91" s="48"/>
      <c r="F91" s="48"/>
      <c r="G91" s="48"/>
      <c r="H91" s="48"/>
      <c r="I91" s="48"/>
      <c r="J91" s="48"/>
      <c r="K91" s="48"/>
      <c r="L91" s="6"/>
      <c r="M91" s="18"/>
      <c r="N91" s="17"/>
      <c r="O91" s="6"/>
    </row>
    <row r="92" spans="1:15">
      <c r="A92" s="28"/>
      <c r="B92" s="40"/>
      <c r="C92" s="40"/>
      <c r="D92" s="40"/>
      <c r="E92" s="40"/>
      <c r="F92" s="40"/>
      <c r="G92" s="40"/>
      <c r="H92" s="40"/>
      <c r="I92" s="40"/>
      <c r="J92" s="40"/>
      <c r="K92" s="36"/>
      <c r="L92" s="6">
        <v>3450</v>
      </c>
      <c r="M92" s="10">
        <v>442.75</v>
      </c>
      <c r="N92" s="7" t="s">
        <v>49</v>
      </c>
      <c r="O92" s="20">
        <f>L92*M92/100</f>
        <v>15274.875</v>
      </c>
    </row>
    <row r="93" spans="1:15">
      <c r="A93" s="15">
        <v>13</v>
      </c>
      <c r="B93" s="48" t="s">
        <v>29</v>
      </c>
      <c r="C93" s="48"/>
      <c r="D93" s="48"/>
      <c r="E93" s="48"/>
      <c r="F93" s="48"/>
      <c r="G93" s="48"/>
      <c r="H93" s="48"/>
      <c r="I93" s="48"/>
      <c r="J93" s="48"/>
      <c r="K93" s="48"/>
      <c r="L93" s="6"/>
      <c r="M93" s="18"/>
      <c r="N93" s="17"/>
      <c r="O93" s="6"/>
    </row>
    <row r="94" spans="1:15">
      <c r="A94" s="28"/>
      <c r="B94" s="40"/>
      <c r="C94" s="40"/>
      <c r="D94" s="40"/>
      <c r="E94" s="40"/>
      <c r="F94" s="40"/>
      <c r="G94" s="40"/>
      <c r="H94" s="40"/>
      <c r="I94" s="40"/>
      <c r="J94" s="40"/>
      <c r="K94" s="36"/>
      <c r="L94" s="6">
        <v>3450</v>
      </c>
      <c r="M94" s="10">
        <v>442.75</v>
      </c>
      <c r="N94" s="7" t="s">
        <v>49</v>
      </c>
      <c r="O94" s="20">
        <f>L94*M94/100</f>
        <v>15274.875</v>
      </c>
    </row>
    <row r="95" spans="1:15">
      <c r="A95" s="15">
        <v>14</v>
      </c>
      <c r="B95" s="48" t="s">
        <v>44</v>
      </c>
      <c r="C95" s="48"/>
      <c r="D95" s="48"/>
      <c r="E95" s="48"/>
      <c r="F95" s="48"/>
      <c r="G95" s="48"/>
      <c r="H95" s="48"/>
      <c r="I95" s="48"/>
      <c r="J95" s="48"/>
      <c r="K95" s="48"/>
      <c r="L95" s="6"/>
      <c r="M95" s="18"/>
      <c r="N95" s="17"/>
      <c r="O95" s="6"/>
    </row>
    <row r="96" spans="1:15">
      <c r="A96" s="15"/>
      <c r="B96" s="36"/>
      <c r="C96" s="38"/>
      <c r="D96" s="38"/>
      <c r="E96" s="36"/>
      <c r="F96" s="36"/>
      <c r="G96" s="36"/>
      <c r="H96" s="36"/>
      <c r="I96" s="38"/>
      <c r="J96" s="36"/>
      <c r="K96" s="36"/>
      <c r="L96" s="6">
        <v>120</v>
      </c>
      <c r="M96" s="10">
        <v>1270.33</v>
      </c>
      <c r="N96" s="7" t="s">
        <v>49</v>
      </c>
      <c r="O96" s="20">
        <f>L96*M96/100</f>
        <v>1524.3959999999997</v>
      </c>
    </row>
    <row r="97" spans="1:15">
      <c r="A97" s="28"/>
      <c r="B97" s="40"/>
      <c r="C97" s="40"/>
      <c r="D97" s="40"/>
      <c r="E97" s="40"/>
      <c r="F97" s="40"/>
      <c r="G97" s="40"/>
      <c r="H97" s="40"/>
      <c r="I97" s="40"/>
      <c r="J97" s="40"/>
      <c r="K97" s="40"/>
      <c r="L97" s="33"/>
      <c r="M97" s="34"/>
      <c r="N97" s="34"/>
      <c r="O97" s="33"/>
    </row>
    <row r="98" spans="1:15">
      <c r="A98" s="28"/>
      <c r="B98" s="40"/>
      <c r="C98" s="40"/>
      <c r="D98" s="40"/>
      <c r="E98" s="40"/>
      <c r="F98" s="40"/>
      <c r="G98" s="40"/>
      <c r="H98" s="40"/>
      <c r="I98" s="40"/>
      <c r="J98" s="40"/>
      <c r="K98" s="40"/>
      <c r="L98" s="33"/>
      <c r="M98" s="8" t="s">
        <v>58</v>
      </c>
      <c r="N98" s="6" t="s">
        <v>30</v>
      </c>
      <c r="O98" s="20">
        <f>SUM(O70:O97)</f>
        <v>1131422.3350999998</v>
      </c>
    </row>
    <row r="99" spans="1:15">
      <c r="B99" s="42"/>
      <c r="C99" s="42"/>
      <c r="D99" s="42"/>
      <c r="E99" s="42"/>
      <c r="F99" s="42"/>
      <c r="G99" s="42"/>
      <c r="H99" s="42"/>
      <c r="I99" s="42"/>
      <c r="J99" s="42"/>
      <c r="K99" s="42"/>
      <c r="L99" s="35"/>
      <c r="M99" s="29"/>
      <c r="N99" s="29"/>
      <c r="O99" s="35"/>
    </row>
    <row r="100" spans="1:15" ht="12.75" customHeight="1">
      <c r="A100" s="47" t="s">
        <v>59</v>
      </c>
      <c r="B100" s="47"/>
      <c r="C100" s="47"/>
      <c r="D100" s="47"/>
      <c r="E100" s="47"/>
      <c r="F100" s="47"/>
      <c r="G100" s="47"/>
      <c r="H100" s="47"/>
      <c r="I100" s="47"/>
      <c r="J100" s="47"/>
      <c r="K100" s="47"/>
    </row>
    <row r="102" spans="1:15" ht="24" customHeight="1">
      <c r="B102" s="45" t="s">
        <v>60</v>
      </c>
      <c r="N102" s="11" t="s">
        <v>61</v>
      </c>
      <c r="O102" s="24">
        <f>O67</f>
        <v>5231123.8382159984</v>
      </c>
    </row>
    <row r="103" spans="1:15" ht="24" customHeight="1">
      <c r="B103" s="45" t="s">
        <v>27</v>
      </c>
      <c r="N103" s="11" t="s">
        <v>61</v>
      </c>
      <c r="O103" s="24">
        <f>O98</f>
        <v>1131422.3350999998</v>
      </c>
    </row>
    <row r="104" spans="1:15" ht="23.25" customHeight="1" thickBot="1">
      <c r="M104" s="27"/>
      <c r="N104" s="26" t="s">
        <v>62</v>
      </c>
      <c r="O104" s="25">
        <f>SUM(O102:O103)</f>
        <v>6362546.1733159982</v>
      </c>
    </row>
    <row r="105" spans="1:15" ht="14.25" thickTop="1" thickBot="1">
      <c r="M105" s="31"/>
      <c r="N105" s="26" t="s">
        <v>63</v>
      </c>
      <c r="O105" s="30">
        <f>O104/1000000</f>
        <v>6.362546173315998</v>
      </c>
    </row>
    <row r="106" spans="1:15" ht="13.5" thickTop="1">
      <c r="I106" s="44"/>
    </row>
  </sheetData>
  <mergeCells count="49">
    <mergeCell ref="B75:K75"/>
    <mergeCell ref="B77:K77"/>
    <mergeCell ref="B79:K79"/>
    <mergeCell ref="B62:K62"/>
    <mergeCell ref="B64:K64"/>
    <mergeCell ref="B69:K69"/>
    <mergeCell ref="B71:K71"/>
    <mergeCell ref="B73:K73"/>
    <mergeCell ref="B23:K23"/>
    <mergeCell ref="B13:K13"/>
    <mergeCell ref="B15:K15"/>
    <mergeCell ref="B17:K17"/>
    <mergeCell ref="B19:K19"/>
    <mergeCell ref="B21:K21"/>
    <mergeCell ref="B7:K7"/>
    <mergeCell ref="B9:K9"/>
    <mergeCell ref="B11:K11"/>
    <mergeCell ref="A1:O1"/>
    <mergeCell ref="B5:K5"/>
    <mergeCell ref="B3:K3"/>
    <mergeCell ref="A4:K4"/>
    <mergeCell ref="A2:O2"/>
    <mergeCell ref="B35:K35"/>
    <mergeCell ref="B37:K37"/>
    <mergeCell ref="B39:K39"/>
    <mergeCell ref="B25:K25"/>
    <mergeCell ref="B27:K27"/>
    <mergeCell ref="B29:K29"/>
    <mergeCell ref="B31:K31"/>
    <mergeCell ref="B33:K33"/>
    <mergeCell ref="B41:K41"/>
    <mergeCell ref="B44:K44"/>
    <mergeCell ref="B46:K46"/>
    <mergeCell ref="B48:K48"/>
    <mergeCell ref="B50:K50"/>
    <mergeCell ref="B52:K52"/>
    <mergeCell ref="B54:K54"/>
    <mergeCell ref="B56:K56"/>
    <mergeCell ref="B58:K58"/>
    <mergeCell ref="B60:K60"/>
    <mergeCell ref="A100:K100"/>
    <mergeCell ref="B91:K91"/>
    <mergeCell ref="B93:K93"/>
    <mergeCell ref="B95:K95"/>
    <mergeCell ref="B81:K81"/>
    <mergeCell ref="B83:K83"/>
    <mergeCell ref="B85:K85"/>
    <mergeCell ref="B87:K87"/>
    <mergeCell ref="B89:K89"/>
  </mergeCells>
  <pageMargins left="0.25" right="0.25" top="0.75" bottom="0.75" header="0.3" footer="0.3"/>
  <pageSetup paperSize="9" orientation="portrait" verticalDpi="300" r:id="rId1"/>
  <headerFooter>
    <oddHeader>&amp;CPage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Abstract</vt:lpstr>
      <vt:lpstr>Abstract!Print_Titles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2017-04-12T13:06:41Z</cp:lastPrinted>
  <dcterms:created xsi:type="dcterms:W3CDTF">2012-11-11T16:46:47Z</dcterms:created>
  <dcterms:modified xsi:type="dcterms:W3CDTF">2017-04-25T05:58:11Z</dcterms:modified>
</cp:coreProperties>
</file>