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bookViews>
  <sheets>
    <sheet name="Shah Nawaz" sheetId="1" r:id="rId1"/>
    <sheet name="3' ft Span Culverts" sheetId="15" r:id="rId2"/>
    <sheet name="Protection Wall" sheetId="16" r:id="rId3"/>
  </sheets>
  <definedNames>
    <definedName name="_xlnm.Print_Area" localSheetId="1">'3'' ft Span Culverts'!$A$1:$F$23</definedName>
    <definedName name="_xlnm.Print_Area" localSheetId="2">'Protection Wall'!$A$1:$F$22</definedName>
    <definedName name="_xlnm.Print_Area" localSheetId="0">'Shah Nawaz'!$A$1:$F$23</definedName>
    <definedName name="_xlnm.Print_Titles" localSheetId="1">'3'' ft Span Culverts'!$6:$6</definedName>
    <definedName name="_xlnm.Print_Titles" localSheetId="2">'Protection Wall'!$6:$6</definedName>
    <definedName name="_xlnm.Print_Titles" localSheetId="0">'Shah Nawaz'!$5:$5</definedName>
  </definedNames>
  <calcPr calcId="124519"/>
</workbook>
</file>

<file path=xl/calcChain.xml><?xml version="1.0" encoding="utf-8"?>
<calcChain xmlns="http://schemas.openxmlformats.org/spreadsheetml/2006/main">
  <c r="F10" i="16"/>
  <c r="F13"/>
  <c r="F12"/>
  <c r="F11"/>
  <c r="F9"/>
  <c r="F8"/>
  <c r="F7"/>
  <c r="F14" s="1"/>
  <c r="F8" i="15" l="1"/>
  <c r="F7"/>
  <c r="F13" i="1"/>
  <c r="F12"/>
  <c r="F7"/>
  <c r="F6"/>
  <c r="F9" l="1"/>
  <c r="F14" i="15" l="1"/>
  <c r="F13"/>
  <c r="F12"/>
  <c r="F11"/>
  <c r="F10"/>
  <c r="F9"/>
  <c r="F15"/>
  <c r="F11" i="1"/>
  <c r="F10"/>
  <c r="F8"/>
  <c r="F14"/>
  <c r="F15" l="1"/>
</calcChain>
</file>

<file path=xl/sharedStrings.xml><?xml version="1.0" encoding="utf-8"?>
<sst xmlns="http://schemas.openxmlformats.org/spreadsheetml/2006/main" count="87" uniqueCount="42">
  <si>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</si>
  <si>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</si>
  <si>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</si>
  <si>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</si>
  <si>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</si>
  <si>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</si>
  <si>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</si>
  <si>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</si>
  <si>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</si>
  <si>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</si>
  <si>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</si>
  <si>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</si>
  <si>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</si>
  <si>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</si>
  <si>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</si>
  <si>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</si>
  <si>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</si>
  <si>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</si>
  <si>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</si>
  <si>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</si>
  <si>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</si>
  <si>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</si>
  <si>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</si>
  <si>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</si>
  <si>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</si>
  <si>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</si>
  <si>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Per %0 cft</t>
  </si>
  <si>
    <t xml:space="preserve">Coursed rubble masonry including hammer dressing in plinth and foundation (in cement sand mortar) Ratio 1:4.       </t>
  </si>
  <si>
    <t xml:space="preserve">Laying brick on end edging including supplying 9”x4½’x3” first class bricks, excavation for having edging with small size parallel to the road (Rate includes lead upto chains).     (S.I.No. 9/P-4).   </t>
  </si>
  <si>
    <t>SUJAWAL</t>
  </si>
  <si>
    <t>WIDENING/ RE-CONDITIONING OF ROAD FROM BATHORO- SUJAWAL ROAD TO VILLAGE SHAH NAWAZ LAGHARI ROAD MILE 0/0-1/7 (3.00 KMS)</t>
  </si>
  <si>
    <t xml:space="preserve">Excavation in existing berms for widening the road i/c preparation of Sub-Grade, after watering and rolling with power roller, dressing the excavated stuff etc. complete. </t>
  </si>
  <si>
    <t xml:space="preserve">Providing sand cushion i/c supplying and spreading pit/ canal sand of approved quality from approved sources of supply to site of work i/c watering and rolling etc. complete. Rate i/cs all cost of materials T&amp;P labour and carriage to site of work. </t>
  </si>
  <si>
    <t xml:space="preserve">Providing surface dressing (1st Coat) on new or existing surface with 25 Lbs. Bitumen and 3.50 CFT crushed bajri of required size including cleaning the road surface rolling with power roller etc. complete. Rate includes all costs of materials T&amp;P labour and carriage to site of work. </t>
  </si>
  <si>
    <t>Providing 1” thick (Consolidated) premixed carpet in proper camber and grade including supplying 10 CFT Bajri, 4 CFT Hill Sand (of approved quality and grade) bitumen of 80/100 penetration including mixing in mechanical mixer in required proportion including heating materials and cleaning the road surface (Hill Sand 2 CFT for mixing and 2 CFT for dusting) (Rate includes all cost of material T&amp;P and carriage upto 3 Chains)</t>
  </si>
  <si>
    <r>
      <t xml:space="preserve">Earthwork for road embankment from barrow pits including laying in 6” layers clod breaking, dressing etc. complete. Lead upto 100’ and lift upto 5’ (in ordinary soil). </t>
    </r>
    <r>
      <rPr>
        <b/>
        <sz val="10"/>
        <color theme="1"/>
        <rFont val="Arial"/>
        <family val="2"/>
      </rPr>
      <t>WITHOUT EXTRA LEAD</t>
    </r>
  </si>
  <si>
    <r>
      <t xml:space="preserve">Earthwork for road embankment from barrow pits including laying in 6” layers clod breaking, dressing etc. complete. Lead upto 100’ and lift upto 5’ (in ordinary soil). </t>
    </r>
    <r>
      <rPr>
        <b/>
        <sz val="10"/>
        <color theme="1"/>
        <rFont val="Arial"/>
        <family val="2"/>
      </rPr>
      <t>WITH EXTRA LEAD.</t>
    </r>
  </si>
  <si>
    <t>REPAIR/ RE-DECKING OF 3' SPAN RCC SLAB CULVERT ALONG BATHORO- SUJAWAL ROAD TO VILLAGE SHAH NAWAZ LAGHARI ROAD MILE 0/0-1/7 (3.00 KMS)</t>
  </si>
  <si>
    <t>Dismentling of R.C.C 1:2:4</t>
  </si>
  <si>
    <t>Dismentling of Coursed Rubble Masonry 1:4</t>
  </si>
  <si>
    <t>CONSTRUCTION OF PROTECTION WALL ON ROAD WIDENING/ RE-CONDITIONING OF ROAD BATHORO- SUJAWAL ROAD TO VILLAGE SHAH NAWAZ LAGHARI ROAD MILE 0/0-1/7 (3.00 KMS)</t>
  </si>
  <si>
    <t>Coursed rubble masonry including hammer dressing in plinth and foundation (in cement sand mortar) Ratio 1:4. (Supper Structure)</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</si>
</sst>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3">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justify" vertical="top" wrapText="1"/>
    </xf>
    <xf numFmtId="0" fontId="2" fillId="0" borderId="0" xfId="0" applyFont="1" applyAlignment="1">
      <alignment horizontal="center" vertical="top" wrapText="1"/>
    </xf>
    <xf numFmtId="0" fontId="2" fillId="0" borderId="0" xfId="0" applyFont="1" applyAlignment="1">
      <alignment horizontal="justify" vertical="top" wrapText="1"/>
    </xf>
    <xf numFmtId="0" fontId="6" fillId="0" borderId="0" xfId="0" applyFont="1" applyAlignment="1">
      <alignment horizontal="justify" vertical="top" wrapText="1"/>
    </xf>
    <xf numFmtId="164" fontId="2" fillId="0" borderId="0" xfId="1" applyNumberFormat="1"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top" wrapText="1"/>
    </xf>
    <xf numFmtId="0" fontId="2" fillId="0" borderId="0" xfId="0" applyFont="1" applyAlignment="1">
      <alignment horizontal="center"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G144"/>
  <sheetViews>
    <sheetView tabSelected="1" topLeftCell="A11" zoomScale="85" zoomScaleNormal="85" workbookViewId="0">
      <selection activeCell="A25" sqref="A25"/>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11.42578125" style="1" bestFit="1" customWidth="1"/>
    <col min="8" max="16384" width="9.140625" style="1"/>
  </cols>
  <sheetData>
    <row r="1" spans="1:6" ht="31.5" customHeight="1">
      <c r="A1" s="20" t="s">
        <v>30</v>
      </c>
      <c r="B1" s="20"/>
      <c r="C1" s="20"/>
      <c r="D1" s="20"/>
      <c r="E1" s="20"/>
      <c r="F1" s="20"/>
    </row>
    <row r="2" spans="1:6" ht="13.5" customHeight="1">
      <c r="A2" s="15"/>
      <c r="B2" s="15"/>
      <c r="C2" s="15"/>
      <c r="D2" s="15"/>
      <c r="E2" s="15"/>
      <c r="F2" s="15"/>
    </row>
    <row r="3" spans="1:6" ht="18">
      <c r="A3" s="22" t="s">
        <v>6</v>
      </c>
      <c r="B3" s="22"/>
      <c r="C3" s="22"/>
      <c r="D3" s="22"/>
      <c r="E3" s="22"/>
      <c r="F3" s="22"/>
    </row>
    <row r="5" spans="1:6" s="2" customFormat="1" ht="25.5">
      <c r="A5" s="4" t="s">
        <v>0</v>
      </c>
      <c r="B5" s="4" t="s">
        <v>1</v>
      </c>
      <c r="C5" s="4" t="s">
        <v>2</v>
      </c>
      <c r="D5" s="4" t="s">
        <v>3</v>
      </c>
      <c r="E5" s="4" t="s">
        <v>4</v>
      </c>
      <c r="F5" s="4" t="s">
        <v>5</v>
      </c>
    </row>
    <row r="6" spans="1:6" s="3" customFormat="1" ht="60" customHeight="1">
      <c r="A6" s="6">
        <v>1</v>
      </c>
      <c r="B6" s="5" t="s">
        <v>31</v>
      </c>
      <c r="C6" s="6">
        <v>71600</v>
      </c>
      <c r="D6" s="7">
        <v>526.27</v>
      </c>
      <c r="E6" s="6" t="s">
        <v>12</v>
      </c>
      <c r="F6" s="8">
        <f t="shared" ref="F6:F12" si="0">SUM(C6*D6/100,0)</f>
        <v>376809.32</v>
      </c>
    </row>
    <row r="7" spans="1:6" s="3" customFormat="1" ht="83.25" customHeight="1">
      <c r="A7" s="6">
        <v>2</v>
      </c>
      <c r="B7" s="5" t="s">
        <v>32</v>
      </c>
      <c r="C7" s="6">
        <v>29700</v>
      </c>
      <c r="D7" s="7">
        <v>1479.41</v>
      </c>
      <c r="E7" s="6" t="s">
        <v>10</v>
      </c>
      <c r="F7" s="8">
        <f t="shared" si="0"/>
        <v>439384.77</v>
      </c>
    </row>
    <row r="8" spans="1:6" s="3" customFormat="1" ht="147.75" customHeight="1">
      <c r="A8" s="6">
        <v>3</v>
      </c>
      <c r="B8" s="5" t="s">
        <v>7</v>
      </c>
      <c r="C8" s="6">
        <v>30600</v>
      </c>
      <c r="D8" s="7">
        <v>6959.43</v>
      </c>
      <c r="E8" s="6" t="s">
        <v>10</v>
      </c>
      <c r="F8" s="8">
        <f t="shared" si="0"/>
        <v>2129585.58</v>
      </c>
    </row>
    <row r="9" spans="1:6" s="17" customFormat="1" ht="64.5" customHeight="1">
      <c r="A9" s="6">
        <v>4</v>
      </c>
      <c r="B9" s="5" t="s">
        <v>28</v>
      </c>
      <c r="C9" s="6">
        <v>20400</v>
      </c>
      <c r="D9" s="7">
        <v>2823.74</v>
      </c>
      <c r="E9" s="5" t="s">
        <v>11</v>
      </c>
      <c r="F9" s="8">
        <f t="shared" si="0"/>
        <v>576042.96</v>
      </c>
    </row>
    <row r="10" spans="1:6" s="3" customFormat="1" ht="166.5" customHeight="1">
      <c r="A10" s="6">
        <v>5</v>
      </c>
      <c r="B10" s="5" t="s">
        <v>8</v>
      </c>
      <c r="C10" s="6">
        <v>96200</v>
      </c>
      <c r="D10" s="7">
        <v>7942.97</v>
      </c>
      <c r="E10" s="6" t="s">
        <v>10</v>
      </c>
      <c r="F10" s="8">
        <f t="shared" si="0"/>
        <v>7641137.1399999997</v>
      </c>
    </row>
    <row r="11" spans="1:6" s="3" customFormat="1" ht="76.5">
      <c r="A11" s="6">
        <v>6</v>
      </c>
      <c r="B11" s="5" t="s">
        <v>33</v>
      </c>
      <c r="C11" s="6">
        <v>183500</v>
      </c>
      <c r="D11" s="7">
        <v>1261.32</v>
      </c>
      <c r="E11" s="6" t="s">
        <v>12</v>
      </c>
      <c r="F11" s="8">
        <f t="shared" si="0"/>
        <v>2314522.2000000002</v>
      </c>
    </row>
    <row r="12" spans="1:6" s="17" customFormat="1" ht="123" customHeight="1">
      <c r="A12" s="6">
        <v>7</v>
      </c>
      <c r="B12" s="5" t="s">
        <v>34</v>
      </c>
      <c r="C12" s="6">
        <v>183500</v>
      </c>
      <c r="D12" s="7">
        <v>4378.1400000000003</v>
      </c>
      <c r="E12" s="6" t="s">
        <v>12</v>
      </c>
      <c r="F12" s="8">
        <f t="shared" si="0"/>
        <v>8033886.9000000013</v>
      </c>
    </row>
    <row r="13" spans="1:6" s="17" customFormat="1" ht="56.25" customHeight="1">
      <c r="A13" s="27">
        <v>8</v>
      </c>
      <c r="B13" s="5" t="s">
        <v>35</v>
      </c>
      <c r="C13" s="6">
        <v>527300</v>
      </c>
      <c r="D13" s="7">
        <v>2208.37</v>
      </c>
      <c r="E13" s="6" t="s">
        <v>26</v>
      </c>
      <c r="F13" s="8">
        <f t="shared" ref="F13" si="1">SUM(C13*D13/1000,0)</f>
        <v>1164473.5009999999</v>
      </c>
    </row>
    <row r="14" spans="1:6" s="3" customFormat="1" ht="51">
      <c r="A14" s="28"/>
      <c r="B14" s="5" t="s">
        <v>36</v>
      </c>
      <c r="C14" s="6">
        <v>249600</v>
      </c>
      <c r="D14" s="7">
        <v>6278.37</v>
      </c>
      <c r="E14" s="6" t="s">
        <v>26</v>
      </c>
      <c r="F14" s="8">
        <f t="shared" ref="F14" si="2">SUM(C14*D14/1000,0)</f>
        <v>1567081.152</v>
      </c>
    </row>
    <row r="15" spans="1:6" s="3" customFormat="1" ht="18" customHeight="1">
      <c r="A15" s="23" t="s">
        <v>13</v>
      </c>
      <c r="B15" s="24"/>
      <c r="C15" s="24"/>
      <c r="D15" s="24"/>
      <c r="E15" s="25"/>
      <c r="F15" s="9">
        <f>SUM(F6:F14)</f>
        <v>24242923.522999998</v>
      </c>
    </row>
    <row r="16" spans="1:6" s="3" customFormat="1"/>
    <row r="17" spans="1:7" s="3" customFormat="1">
      <c r="F17" s="10"/>
    </row>
    <row r="18" spans="1:7" s="3" customFormat="1"/>
    <row r="19" spans="1:7" s="3" customFormat="1"/>
    <row r="20" spans="1:7" s="3" customFormat="1"/>
    <row r="21" spans="1:7" s="3" customFormat="1">
      <c r="A21" s="26" t="s">
        <v>19</v>
      </c>
      <c r="B21" s="26"/>
      <c r="C21" s="12"/>
      <c r="D21" s="21" t="s">
        <v>20</v>
      </c>
      <c r="E21" s="21"/>
      <c r="F21" s="21"/>
    </row>
    <row r="22" spans="1:7" s="3" customFormat="1">
      <c r="A22" s="12"/>
      <c r="B22" s="12"/>
      <c r="C22" s="12"/>
      <c r="D22" s="21" t="s">
        <v>21</v>
      </c>
      <c r="E22" s="21"/>
      <c r="F22" s="21"/>
    </row>
    <row r="23" spans="1:7" s="3" customFormat="1">
      <c r="A23" s="12"/>
      <c r="B23" s="12"/>
      <c r="C23" s="12"/>
      <c r="D23" s="21" t="s">
        <v>29</v>
      </c>
      <c r="E23" s="21"/>
      <c r="F23" s="21"/>
    </row>
    <row r="24" spans="1:7" s="3" customFormat="1"/>
    <row r="25" spans="1:7" s="3" customFormat="1">
      <c r="F25" s="10"/>
      <c r="G25" s="16"/>
    </row>
    <row r="26" spans="1:7" s="3" customFormat="1">
      <c r="F26" s="10"/>
      <c r="G26" s="10"/>
    </row>
    <row r="27" spans="1:7" s="3" customFormat="1"/>
    <row r="28" spans="1:7" s="3" customFormat="1"/>
    <row r="29" spans="1:7" s="3" customFormat="1"/>
    <row r="30" spans="1:7" s="3" customFormat="1"/>
    <row r="31" spans="1:7" s="3" customFormat="1"/>
    <row r="32" spans="1:7"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row r="143" s="3" customFormat="1"/>
    <row r="144" s="3" customFormat="1"/>
  </sheetData>
  <mergeCells count="8">
    <mergeCell ref="A1:F1"/>
    <mergeCell ref="D22:F22"/>
    <mergeCell ref="D23:F23"/>
    <mergeCell ref="A3:F3"/>
    <mergeCell ref="A15:E15"/>
    <mergeCell ref="A21:B21"/>
    <mergeCell ref="D21:F21"/>
    <mergeCell ref="A13:A14"/>
  </mergeCells>
  <pageMargins left="0.94" right="0.18" top="0.49" bottom="0.34" header="0.3" footer="0.3"/>
  <pageSetup paperSize="9" scale="95" orientation="portrait" r:id="rId1"/>
</worksheet>
</file>

<file path=xl/worksheets/sheet2.xml><?xml version="1.0" encoding="utf-8"?>
<worksheet xmlns="http://schemas.openxmlformats.org/spreadsheetml/2006/main" xmlns:r="http://schemas.openxmlformats.org/officeDocument/2006/relationships">
  <dimension ref="A1:F142"/>
  <sheetViews>
    <sheetView topLeftCell="A7" zoomScale="85" zoomScaleNormal="85" workbookViewId="0">
      <selection activeCell="A16" sqref="A16:XFD16"/>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4.5" customHeight="1">
      <c r="A1" s="20" t="s">
        <v>37</v>
      </c>
      <c r="B1" s="20"/>
      <c r="C1" s="20"/>
      <c r="D1" s="20"/>
      <c r="E1" s="20"/>
      <c r="F1" s="20"/>
    </row>
    <row r="3" spans="1:6" ht="18">
      <c r="A3" s="22" t="s">
        <v>6</v>
      </c>
      <c r="B3" s="22"/>
      <c r="C3" s="22"/>
      <c r="D3" s="22"/>
      <c r="E3" s="22"/>
      <c r="F3" s="22"/>
    </row>
    <row r="6" spans="1:6" s="13" customFormat="1" ht="25.5">
      <c r="A6" s="4" t="s">
        <v>0</v>
      </c>
      <c r="B6" s="4" t="s">
        <v>1</v>
      </c>
      <c r="C6" s="4" t="s">
        <v>2</v>
      </c>
      <c r="D6" s="4" t="s">
        <v>3</v>
      </c>
      <c r="E6" s="4" t="s">
        <v>4</v>
      </c>
      <c r="F6" s="4" t="s">
        <v>5</v>
      </c>
    </row>
    <row r="7" spans="1:6" s="14" customFormat="1" ht="33.75" customHeight="1">
      <c r="A7" s="6">
        <v>1</v>
      </c>
      <c r="B7" s="5" t="s">
        <v>38</v>
      </c>
      <c r="C7" s="6">
        <v>815</v>
      </c>
      <c r="D7" s="7">
        <v>5445</v>
      </c>
      <c r="E7" s="6" t="s">
        <v>10</v>
      </c>
      <c r="F7" s="8">
        <f>SUM(C7*D7/100,0)</f>
        <v>44376.75</v>
      </c>
    </row>
    <row r="8" spans="1:6" s="14" customFormat="1" ht="35.25" customHeight="1">
      <c r="A8" s="6">
        <v>2</v>
      </c>
      <c r="B8" s="5" t="s">
        <v>39</v>
      </c>
      <c r="C8" s="6">
        <v>449</v>
      </c>
      <c r="D8" s="7">
        <v>907.5</v>
      </c>
      <c r="E8" s="6" t="s">
        <v>10</v>
      </c>
      <c r="F8" s="8">
        <f>SUM(C8*D8/100,0)</f>
        <v>4074.6750000000002</v>
      </c>
    </row>
    <row r="9" spans="1:6" s="14" customFormat="1" ht="38.25">
      <c r="A9" s="6">
        <v>3</v>
      </c>
      <c r="B9" s="5" t="s">
        <v>27</v>
      </c>
      <c r="C9" s="6">
        <v>848</v>
      </c>
      <c r="D9" s="7">
        <v>26475</v>
      </c>
      <c r="E9" s="6" t="s">
        <v>10</v>
      </c>
      <c r="F9" s="8">
        <f>SUM(C9*D9/100,0)</f>
        <v>224508</v>
      </c>
    </row>
    <row r="10" spans="1:6" s="14" customFormat="1" ht="57" customHeight="1">
      <c r="A10" s="6">
        <v>4</v>
      </c>
      <c r="B10" s="5" t="s">
        <v>16</v>
      </c>
      <c r="C10" s="6">
        <v>650</v>
      </c>
      <c r="D10" s="7">
        <v>14429.25</v>
      </c>
      <c r="E10" s="5" t="s">
        <v>11</v>
      </c>
      <c r="F10" s="8">
        <f>SUM(C10*D10/100,0)</f>
        <v>93790.125</v>
      </c>
    </row>
    <row r="11" spans="1:6" s="14" customFormat="1" ht="131.25" customHeight="1">
      <c r="A11" s="6">
        <v>5</v>
      </c>
      <c r="B11" s="5" t="s">
        <v>17</v>
      </c>
      <c r="C11" s="6">
        <v>395</v>
      </c>
      <c r="D11" s="7">
        <v>337</v>
      </c>
      <c r="E11" s="6" t="s">
        <v>24</v>
      </c>
      <c r="F11" s="8">
        <f>SUM(C11*D11,0)</f>
        <v>133115</v>
      </c>
    </row>
    <row r="12" spans="1:6" s="14" customFormat="1" ht="61.5" customHeight="1">
      <c r="A12" s="6">
        <v>6</v>
      </c>
      <c r="B12" s="5" t="s">
        <v>18</v>
      </c>
      <c r="C12" s="6">
        <v>28.8</v>
      </c>
      <c r="D12" s="7">
        <v>4820.2</v>
      </c>
      <c r="E12" s="6" t="s">
        <v>25</v>
      </c>
      <c r="F12" s="8">
        <f>SUM(C12*D12,0)</f>
        <v>138821.76000000001</v>
      </c>
    </row>
    <row r="13" spans="1:6" s="14" customFormat="1" ht="31.5" customHeight="1">
      <c r="A13" s="6">
        <v>7</v>
      </c>
      <c r="B13" s="5" t="s">
        <v>22</v>
      </c>
      <c r="C13" s="6">
        <v>1110</v>
      </c>
      <c r="D13" s="7">
        <v>1758.08</v>
      </c>
      <c r="E13" s="6" t="s">
        <v>12</v>
      </c>
      <c r="F13" s="8">
        <f>SUM(C13*D13/100,0)</f>
        <v>19514.687999999998</v>
      </c>
    </row>
    <row r="14" spans="1:6" s="14" customFormat="1" ht="38.25">
      <c r="A14" s="6">
        <v>8</v>
      </c>
      <c r="B14" s="5" t="s">
        <v>23</v>
      </c>
      <c r="C14" s="6">
        <v>565</v>
      </c>
      <c r="D14" s="7">
        <v>3127.41</v>
      </c>
      <c r="E14" s="6" t="s">
        <v>12</v>
      </c>
      <c r="F14" s="8">
        <f>SUM(C14*D14/100,0)</f>
        <v>17669.8665</v>
      </c>
    </row>
    <row r="15" spans="1:6" s="11" customFormat="1" ht="17.25" customHeight="1">
      <c r="A15" s="30" t="s">
        <v>13</v>
      </c>
      <c r="B15" s="31"/>
      <c r="C15" s="31"/>
      <c r="D15" s="31"/>
      <c r="E15" s="32"/>
      <c r="F15" s="18">
        <f>SUM(F7:F14)+1</f>
        <v>675871.86450000003</v>
      </c>
    </row>
    <row r="16" spans="1:6" s="14" customFormat="1"/>
    <row r="17" spans="1:6" s="17" customFormat="1"/>
    <row r="18" spans="1:6" s="17" customFormat="1"/>
    <row r="19" spans="1:6" s="17" customFormat="1"/>
    <row r="20" spans="1:6" s="14" customFormat="1"/>
    <row r="21" spans="1:6" s="12" customFormat="1">
      <c r="A21" s="26" t="s">
        <v>19</v>
      </c>
      <c r="B21" s="26"/>
      <c r="D21" s="21" t="s">
        <v>20</v>
      </c>
      <c r="E21" s="21"/>
      <c r="F21" s="21"/>
    </row>
    <row r="22" spans="1:6" s="12" customFormat="1">
      <c r="D22" s="21" t="s">
        <v>21</v>
      </c>
      <c r="E22" s="21"/>
      <c r="F22" s="21"/>
    </row>
    <row r="23" spans="1:6" s="12" customFormat="1">
      <c r="D23" s="21" t="s">
        <v>29</v>
      </c>
      <c r="E23" s="21"/>
      <c r="F23" s="21"/>
    </row>
    <row r="24" spans="1:6" s="14" customFormat="1">
      <c r="D24" s="29"/>
      <c r="E24" s="29"/>
      <c r="F24" s="29"/>
    </row>
    <row r="25" spans="1:6" s="14" customFormat="1"/>
    <row r="26" spans="1:6" s="14" customFormat="1"/>
    <row r="27" spans="1:6" s="14" customFormat="1"/>
    <row r="28" spans="1:6" s="14" customFormat="1"/>
    <row r="29" spans="1:6" s="14" customFormat="1"/>
    <row r="30" spans="1:6" s="14" customFormat="1"/>
    <row r="31" spans="1:6" s="14" customFormat="1"/>
    <row r="32" spans="1:6" s="14" customFormat="1"/>
    <row r="33" s="14" customFormat="1"/>
    <row r="34" s="14" customFormat="1"/>
    <row r="35" s="14" customFormat="1"/>
    <row r="36" s="14" customFormat="1"/>
    <row r="37" s="14" customFormat="1"/>
    <row r="38" s="14" customFormat="1"/>
    <row r="39" s="14" customFormat="1"/>
    <row r="40" s="14" customFormat="1"/>
    <row r="41" s="14" customFormat="1"/>
    <row r="42" s="14" customFormat="1"/>
    <row r="43" s="14" customFormat="1"/>
    <row r="44" s="14" customFormat="1"/>
    <row r="45" s="14" customFormat="1"/>
    <row r="46" s="14" customFormat="1"/>
    <row r="47" s="14" customFormat="1"/>
    <row r="48"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row r="70" s="14" customFormat="1"/>
    <row r="71" s="14" customFormat="1"/>
    <row r="72" s="14" customFormat="1"/>
    <row r="73" s="14" customFormat="1"/>
    <row r="74" s="14" customFormat="1"/>
    <row r="75" s="14" customFormat="1"/>
    <row r="76" s="14" customFormat="1"/>
    <row r="77" s="14" customFormat="1"/>
    <row r="78" s="14" customFormat="1"/>
    <row r="79" s="14" customFormat="1"/>
    <row r="80" s="14" customFormat="1"/>
    <row r="81" s="14" customFormat="1"/>
    <row r="82" s="14" customFormat="1"/>
    <row r="83" s="14" customFormat="1"/>
    <row r="84" s="14" customFormat="1"/>
    <row r="85" s="14" customFormat="1"/>
    <row r="86" s="14" customFormat="1"/>
    <row r="87" s="14" customFormat="1"/>
    <row r="88" s="14" customFormat="1"/>
    <row r="89" s="14" customFormat="1"/>
    <row r="90" s="14" customFormat="1"/>
    <row r="91" s="14" customFormat="1"/>
    <row r="92" s="14" customFormat="1"/>
    <row r="93" s="14" customFormat="1"/>
    <row r="94" s="14" customFormat="1"/>
    <row r="95" s="14" customFormat="1"/>
    <row r="96" s="14" customFormat="1"/>
    <row r="97" s="14" customFormat="1"/>
    <row r="98" s="14" customFormat="1"/>
    <row r="99" s="14" customFormat="1"/>
    <row r="100" s="14" customFormat="1"/>
    <row r="101" s="14" customFormat="1"/>
    <row r="102" s="14" customFormat="1"/>
    <row r="103" s="14" customFormat="1"/>
    <row r="104" s="14" customFormat="1"/>
    <row r="105" s="14" customFormat="1"/>
    <row r="106" s="14" customFormat="1"/>
    <row r="107" s="14" customFormat="1"/>
    <row r="108" s="14" customFormat="1"/>
    <row r="109" s="14" customFormat="1"/>
    <row r="110" s="14" customFormat="1"/>
    <row r="111" s="14" customFormat="1"/>
    <row r="112" s="14" customFormat="1"/>
    <row r="113" s="14" customFormat="1"/>
    <row r="114" s="14" customFormat="1"/>
    <row r="115" s="14" customFormat="1"/>
    <row r="116" s="14" customFormat="1"/>
    <row r="117" s="14" customFormat="1"/>
    <row r="118" s="14" customFormat="1"/>
    <row r="119" s="14" customFormat="1"/>
    <row r="120" s="14" customFormat="1"/>
    <row r="121" s="14" customFormat="1"/>
    <row r="122" s="14" customFormat="1"/>
    <row r="123" s="14" customFormat="1"/>
    <row r="124" s="14" customFormat="1"/>
    <row r="125" s="14" customFormat="1"/>
    <row r="126" s="14" customFormat="1"/>
    <row r="127" s="14" customFormat="1"/>
    <row r="128" s="14" customFormat="1"/>
    <row r="129" s="14" customFormat="1"/>
    <row r="130" s="14" customFormat="1"/>
    <row r="131" s="14" customFormat="1"/>
    <row r="132" s="14" customFormat="1"/>
    <row r="133" s="14" customFormat="1"/>
    <row r="134" s="14" customFormat="1"/>
    <row r="135" s="14" customFormat="1"/>
    <row r="136" s="14" customFormat="1"/>
    <row r="137" s="14" customFormat="1"/>
    <row r="138" s="14" customFormat="1"/>
    <row r="139" s="14" customFormat="1"/>
    <row r="140" s="14" customFormat="1"/>
    <row r="141" s="14" customFormat="1"/>
    <row r="142" s="14" customFormat="1"/>
  </sheetData>
  <mergeCells count="8">
    <mergeCell ref="A1:F1"/>
    <mergeCell ref="D22:F22"/>
    <mergeCell ref="D23:F23"/>
    <mergeCell ref="D24:F24"/>
    <mergeCell ref="A3:F3"/>
    <mergeCell ref="A15:E15"/>
    <mergeCell ref="A21:B21"/>
    <mergeCell ref="D21:F21"/>
  </mergeCells>
  <pageMargins left="0.7" right="0.18" top="0.6" bottom="0.46"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F141"/>
  <sheetViews>
    <sheetView topLeftCell="A12" zoomScale="85" zoomScaleNormal="85" workbookViewId="0">
      <selection activeCell="B42" sqref="B42"/>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4.5" customHeight="1">
      <c r="A1" s="20" t="s">
        <v>40</v>
      </c>
      <c r="B1" s="20"/>
      <c r="C1" s="20"/>
      <c r="D1" s="20"/>
      <c r="E1" s="20"/>
      <c r="F1" s="20"/>
    </row>
    <row r="3" spans="1:6" ht="18">
      <c r="A3" s="22" t="s">
        <v>6</v>
      </c>
      <c r="B3" s="22"/>
      <c r="C3" s="22"/>
      <c r="D3" s="22"/>
      <c r="E3" s="22"/>
      <c r="F3" s="22"/>
    </row>
    <row r="6" spans="1:6" s="19" customFormat="1" ht="25.5">
      <c r="A6" s="4" t="s">
        <v>0</v>
      </c>
      <c r="B6" s="4" t="s">
        <v>1</v>
      </c>
      <c r="C6" s="4" t="s">
        <v>2</v>
      </c>
      <c r="D6" s="4" t="s">
        <v>3</v>
      </c>
      <c r="E6" s="4" t="s">
        <v>4</v>
      </c>
      <c r="F6" s="4" t="s">
        <v>5</v>
      </c>
    </row>
    <row r="7" spans="1:6" s="17" customFormat="1" ht="72.75" customHeight="1">
      <c r="A7" s="6">
        <v>1</v>
      </c>
      <c r="B7" s="5" t="s">
        <v>14</v>
      </c>
      <c r="C7" s="6">
        <v>9000</v>
      </c>
      <c r="D7" s="7">
        <v>3176.25</v>
      </c>
      <c r="E7" s="6" t="s">
        <v>9</v>
      </c>
      <c r="F7" s="8">
        <f>SUM(C7*D7/1000,0)</f>
        <v>28586.25</v>
      </c>
    </row>
    <row r="8" spans="1:6" s="17" customFormat="1" ht="35.25" customHeight="1">
      <c r="A8" s="6">
        <v>2</v>
      </c>
      <c r="B8" s="5" t="s">
        <v>15</v>
      </c>
      <c r="C8" s="6">
        <v>3000</v>
      </c>
      <c r="D8" s="7">
        <v>9416.2800000000007</v>
      </c>
      <c r="E8" s="6" t="s">
        <v>10</v>
      </c>
      <c r="F8" s="8">
        <f t="shared" ref="F8:F13" si="0">SUM(C8*D8/100,0)</f>
        <v>282488.40000000002</v>
      </c>
    </row>
    <row r="9" spans="1:6" s="17" customFormat="1" ht="38.25">
      <c r="A9" s="6">
        <v>3</v>
      </c>
      <c r="B9" s="5" t="s">
        <v>27</v>
      </c>
      <c r="C9" s="6">
        <v>4875</v>
      </c>
      <c r="D9" s="7">
        <v>26475</v>
      </c>
      <c r="E9" s="6" t="s">
        <v>10</v>
      </c>
      <c r="F9" s="8">
        <f t="shared" si="0"/>
        <v>1290656.25</v>
      </c>
    </row>
    <row r="10" spans="1:6" s="17" customFormat="1" ht="38.25">
      <c r="A10" s="6">
        <v>4</v>
      </c>
      <c r="B10" s="5" t="s">
        <v>41</v>
      </c>
      <c r="C10" s="6">
        <v>6250</v>
      </c>
      <c r="D10" s="7">
        <v>27034.98</v>
      </c>
      <c r="E10" s="6" t="s">
        <v>10</v>
      </c>
      <c r="F10" s="8">
        <f t="shared" si="0"/>
        <v>1689686.25</v>
      </c>
    </row>
    <row r="11" spans="1:6" s="17" customFormat="1" ht="57" customHeight="1">
      <c r="A11" s="6">
        <v>5</v>
      </c>
      <c r="B11" s="5" t="s">
        <v>16</v>
      </c>
      <c r="C11" s="6">
        <v>125</v>
      </c>
      <c r="D11" s="7">
        <v>14429.25</v>
      </c>
      <c r="E11" s="5" t="s">
        <v>11</v>
      </c>
      <c r="F11" s="8">
        <f t="shared" si="0"/>
        <v>18036.5625</v>
      </c>
    </row>
    <row r="12" spans="1:6" s="17" customFormat="1" ht="31.5" customHeight="1">
      <c r="A12" s="6">
        <v>6</v>
      </c>
      <c r="B12" s="5" t="s">
        <v>22</v>
      </c>
      <c r="C12" s="6">
        <v>2000</v>
      </c>
      <c r="D12" s="7">
        <v>1758.08</v>
      </c>
      <c r="E12" s="6" t="s">
        <v>12</v>
      </c>
      <c r="F12" s="8">
        <f t="shared" si="0"/>
        <v>35161.599999999999</v>
      </c>
    </row>
    <row r="13" spans="1:6" s="17" customFormat="1" ht="38.25">
      <c r="A13" s="6">
        <v>7</v>
      </c>
      <c r="B13" s="5" t="s">
        <v>23</v>
      </c>
      <c r="C13" s="6">
        <v>125</v>
      </c>
      <c r="D13" s="7">
        <v>3127.41</v>
      </c>
      <c r="E13" s="6" t="s">
        <v>12</v>
      </c>
      <c r="F13" s="8">
        <f t="shared" si="0"/>
        <v>3909.2624999999998</v>
      </c>
    </row>
    <row r="14" spans="1:6" s="11" customFormat="1" ht="17.25" customHeight="1">
      <c r="A14" s="30" t="s">
        <v>13</v>
      </c>
      <c r="B14" s="31"/>
      <c r="C14" s="31"/>
      <c r="D14" s="31"/>
      <c r="E14" s="32"/>
      <c r="F14" s="18">
        <f>SUM(F7:F13)</f>
        <v>3348524.5750000002</v>
      </c>
    </row>
    <row r="15" spans="1:6" s="17" customFormat="1"/>
    <row r="16" spans="1:6" s="17" customFormat="1"/>
    <row r="17" spans="1:6" s="17" customFormat="1"/>
    <row r="18" spans="1:6" s="17" customFormat="1"/>
    <row r="19" spans="1:6" s="17" customFormat="1"/>
    <row r="20" spans="1:6" s="12" customFormat="1">
      <c r="A20" s="26" t="s">
        <v>19</v>
      </c>
      <c r="B20" s="26"/>
      <c r="D20" s="21" t="s">
        <v>20</v>
      </c>
      <c r="E20" s="21"/>
      <c r="F20" s="21"/>
    </row>
    <row r="21" spans="1:6" s="12" customFormat="1">
      <c r="D21" s="21" t="s">
        <v>21</v>
      </c>
      <c r="E21" s="21"/>
      <c r="F21" s="21"/>
    </row>
    <row r="22" spans="1:6" s="12" customFormat="1">
      <c r="D22" s="21" t="s">
        <v>29</v>
      </c>
      <c r="E22" s="21"/>
      <c r="F22" s="21"/>
    </row>
    <row r="23" spans="1:6" s="17" customFormat="1">
      <c r="D23" s="29"/>
      <c r="E23" s="29"/>
      <c r="F23" s="29"/>
    </row>
    <row r="24" spans="1:6" s="17" customFormat="1"/>
    <row r="25" spans="1:6" s="17" customFormat="1"/>
    <row r="26" spans="1:6" s="17" customFormat="1"/>
    <row r="27" spans="1:6" s="17" customFormat="1"/>
    <row r="28" spans="1:6" s="17" customFormat="1"/>
    <row r="29" spans="1:6" s="17" customFormat="1"/>
    <row r="30" spans="1:6" s="17" customFormat="1"/>
    <row r="31" spans="1:6" s="17" customFormat="1"/>
    <row r="32" spans="1:6" s="17" customFormat="1"/>
    <row r="33" s="17" customFormat="1"/>
    <row r="34" s="17" customFormat="1"/>
    <row r="35" s="17" customFormat="1"/>
    <row r="36" s="17" customFormat="1"/>
    <row r="37" s="17" customFormat="1"/>
    <row r="38" s="17" customFormat="1"/>
    <row r="39" s="17" customFormat="1"/>
    <row r="40" s="17" customFormat="1"/>
    <row r="41" s="17" customFormat="1"/>
    <row r="42" s="17" customFormat="1"/>
    <row r="43" s="17" customFormat="1"/>
    <row r="44" s="17" customFormat="1"/>
    <row r="45" s="17" customFormat="1"/>
    <row r="46" s="17" customFormat="1"/>
    <row r="47" s="17" customFormat="1"/>
    <row r="48" s="17" customFormat="1"/>
    <row r="49" s="17" customFormat="1"/>
    <row r="50" s="17" customFormat="1"/>
    <row r="51" s="17" customFormat="1"/>
    <row r="52" s="17" customFormat="1"/>
    <row r="53" s="17" customFormat="1"/>
    <row r="54" s="17" customFormat="1"/>
    <row r="55" s="17" customFormat="1"/>
    <row r="56" s="17" customFormat="1"/>
    <row r="57" s="17" customFormat="1"/>
    <row r="58" s="17" customFormat="1"/>
    <row r="59" s="17" customFormat="1"/>
    <row r="60" s="17" customFormat="1"/>
    <row r="61" s="17" customFormat="1"/>
    <row r="62" s="17" customFormat="1"/>
    <row r="63" s="17" customFormat="1"/>
    <row r="64" s="17" customFormat="1"/>
    <row r="65" s="17" customFormat="1"/>
    <row r="66" s="17" customFormat="1"/>
    <row r="67" s="17" customFormat="1"/>
    <row r="68" s="17" customFormat="1"/>
    <row r="69" s="17" customFormat="1"/>
    <row r="70" s="17" customFormat="1"/>
    <row r="71" s="17" customFormat="1"/>
    <row r="72" s="17" customFormat="1"/>
    <row r="73" s="17" customFormat="1"/>
    <row r="74" s="17" customFormat="1"/>
    <row r="75" s="17" customFormat="1"/>
    <row r="76" s="17" customFormat="1"/>
    <row r="77" s="17" customFormat="1"/>
    <row r="78" s="17" customFormat="1"/>
    <row r="79" s="17" customFormat="1"/>
    <row r="80" s="17" customFormat="1"/>
    <row r="81" s="17" customFormat="1"/>
    <row r="82" s="17" customFormat="1"/>
    <row r="83" s="17" customFormat="1"/>
    <row r="84" s="17" customFormat="1"/>
    <row r="85" s="17" customFormat="1"/>
    <row r="86" s="17" customFormat="1"/>
    <row r="87" s="17" customFormat="1"/>
    <row r="88" s="17" customFormat="1"/>
    <row r="89" s="17" customFormat="1"/>
    <row r="90" s="17" customFormat="1"/>
    <row r="91" s="17" customFormat="1"/>
    <row r="92" s="17" customFormat="1"/>
    <row r="93" s="17" customFormat="1"/>
    <row r="94" s="17" customFormat="1"/>
    <row r="95" s="17" customFormat="1"/>
    <row r="96" s="17" customFormat="1"/>
    <row r="97" s="17" customFormat="1"/>
    <row r="98" s="17" customFormat="1"/>
    <row r="99" s="17" customFormat="1"/>
    <row r="100" s="17" customFormat="1"/>
    <row r="101" s="17" customFormat="1"/>
    <row r="102" s="17" customFormat="1"/>
    <row r="103" s="17" customFormat="1"/>
    <row r="104" s="17" customFormat="1"/>
    <row r="105" s="17" customFormat="1"/>
    <row r="106" s="17" customFormat="1"/>
    <row r="107" s="17" customFormat="1"/>
    <row r="108" s="17" customFormat="1"/>
    <row r="109" s="17" customFormat="1"/>
    <row r="110" s="17" customFormat="1"/>
    <row r="111" s="17" customFormat="1"/>
    <row r="112" s="17" customFormat="1"/>
    <row r="113" s="17" customFormat="1"/>
    <row r="114" s="17" customFormat="1"/>
    <row r="115" s="17" customFormat="1"/>
    <row r="116" s="17" customFormat="1"/>
    <row r="117" s="17" customFormat="1"/>
    <row r="118" s="17" customFormat="1"/>
    <row r="119" s="17" customFormat="1"/>
    <row r="120" s="17" customFormat="1"/>
    <row r="121" s="17" customFormat="1"/>
    <row r="122" s="17" customFormat="1"/>
    <row r="123" s="17" customFormat="1"/>
    <row r="124" s="17" customFormat="1"/>
    <row r="125" s="17" customFormat="1"/>
    <row r="126" s="17" customFormat="1"/>
    <row r="127" s="17" customFormat="1"/>
    <row r="128" s="17" customFormat="1"/>
    <row r="129" s="17" customFormat="1"/>
    <row r="130" s="17" customFormat="1"/>
    <row r="131" s="17" customFormat="1"/>
    <row r="132" s="17" customFormat="1"/>
    <row r="133" s="17" customFormat="1"/>
    <row r="134" s="17" customFormat="1"/>
    <row r="135" s="17" customFormat="1"/>
    <row r="136" s="17" customFormat="1"/>
    <row r="137" s="17" customFormat="1"/>
    <row r="138" s="17" customFormat="1"/>
    <row r="139" s="17" customFormat="1"/>
    <row r="140" s="17" customFormat="1"/>
    <row r="141" s="17" customFormat="1"/>
  </sheetData>
  <mergeCells count="8">
    <mergeCell ref="D21:F21"/>
    <mergeCell ref="D22:F22"/>
    <mergeCell ref="D23:F23"/>
    <mergeCell ref="A1:F1"/>
    <mergeCell ref="A3:F3"/>
    <mergeCell ref="A14:E14"/>
    <mergeCell ref="A20:B20"/>
    <mergeCell ref="D20:F20"/>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Shah Nawaz</vt:lpstr>
      <vt:lpstr>3' ft Span Culverts</vt:lpstr>
      <vt:lpstr>Protection Wall</vt:lpstr>
      <vt:lpstr>'3'' ft Span Culverts'!Print_Area</vt:lpstr>
      <vt:lpstr>'Protection Wall'!Print_Area</vt:lpstr>
      <vt:lpstr>'Shah Nawaz'!Print_Area</vt:lpstr>
      <vt:lpstr>'3'' ft Span Culverts'!Print_Titles</vt:lpstr>
      <vt:lpstr>'Protection Wall'!Print_Titles</vt:lpstr>
      <vt:lpstr>'Shah Nawaz'!Print_Titles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black hight</cp:lastModifiedBy>
  <cp:lastPrinted>2016-05-08T14:24:51Z</cp:lastPrinted>
  <dcterms:created xsi:type="dcterms:W3CDTF">2014-06-02T07:32:11Z</dcterms:created>
  <dcterms:modified xsi:type="dcterms:W3CDTF">2017-04-12T10:48:50Z</dcterms:modified>
</cp:coreProperties>
</file>