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ch.B" sheetId="5" r:id="rId1"/>
  </sheets>
  <definedNames>
    <definedName name="_xlnm.Print_Area" localSheetId="0">Sch.B!$A$1:$AN$127</definedName>
    <definedName name="_xlnm.Print_Titles" localSheetId="0">Sch.B!$4:$4</definedName>
  </definedNames>
  <calcPr calcId="124519"/>
</workbook>
</file>

<file path=xl/calcChain.xml><?xml version="1.0" encoding="utf-8"?>
<calcChain xmlns="http://schemas.openxmlformats.org/spreadsheetml/2006/main">
  <c r="AK113" i="5"/>
  <c r="AK98"/>
  <c r="AK85"/>
  <c r="AK82" l="1"/>
  <c r="AK64"/>
  <c r="AK43"/>
  <c r="AK27"/>
  <c r="AK15"/>
  <c r="AK105" l="1"/>
  <c r="AK102"/>
  <c r="AK92" l="1"/>
  <c r="AK89"/>
  <c r="AK79"/>
  <c r="AK18" l="1"/>
  <c r="AK95" l="1"/>
  <c r="AK58"/>
  <c r="O70" l="1"/>
  <c r="AK73" l="1"/>
  <c r="AK61"/>
  <c r="AK40"/>
  <c r="AK6" l="1"/>
  <c r="AK24" l="1"/>
  <c r="AK30" l="1"/>
  <c r="AK9"/>
  <c r="AK21"/>
  <c r="AK55"/>
  <c r="AK76"/>
  <c r="AK111"/>
  <c r="AK46"/>
  <c r="AK12"/>
  <c r="AK108" l="1"/>
  <c r="AK52"/>
  <c r="AK37"/>
  <c r="AK34"/>
  <c r="AK67"/>
  <c r="AK49" l="1"/>
  <c r="AK70"/>
</calcChain>
</file>

<file path=xl/sharedStrings.xml><?xml version="1.0" encoding="utf-8"?>
<sst xmlns="http://schemas.openxmlformats.org/spreadsheetml/2006/main" count="266" uniqueCount="102">
  <si>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</si>
  <si>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</si>
  <si>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</si>
  <si>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</si>
  <si>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</si>
  <si>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</si>
  <si>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</si>
  <si>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</si>
  <si>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</si>
  <si>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</si>
  <si>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</si>
  <si>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</si>
  <si>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</si>
  <si>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</si>
  <si>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</si>
  <si>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</si>
  <si>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</si>
  <si>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</si>
  <si>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</si>
  <si>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</si>
  <si>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</si>
  <si>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</si>
  <si>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</si>
  <si>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</si>
  <si>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</si>
  <si>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</si>
  <si>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</si>
  <si>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</si>
  <si>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</si>
  <si>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</si>
  <si>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</si>
  <si>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</si>
  <si>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</si>
  <si>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</si>
  <si>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</si>
  <si>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</si>
  <si>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</si>
  <si>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</si>
  <si>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</si>
  <si>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</si>
  <si>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</si>
  <si>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</si>
  <si>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</si>
  <si>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(Rs. Three Hundred Seventy Eight &amp; Thirteen Paisa only)</t>
  </si>
  <si>
    <t>(Rs. One Hundred Twenty Six &amp; Four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</si>
  <si>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</si>
  <si>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</si>
  <si>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</si>
  <si>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</si>
  <si>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</si>
  <si>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</si>
  <si>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</si>
  <si>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</si>
  <si>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</si>
  <si>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</si>
  <si>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</si>
  <si>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(Rs. Six Hundred Seventy Four &amp; Sixty Paisa only)</t>
  </si>
  <si>
    <t xml:space="preserve">Pacca brick work in foundation and plinth in cement sand morter (1:6) Ratio.(S.I.No: 4-e, P.No: 21) </t>
  </si>
  <si>
    <t xml:space="preserve">                            (Rs. Eleven Thousand Nine Hundred Fourty Eight &amp; Ps. Thirty six)</t>
  </si>
  <si>
    <t>(Rs. Five Hundred Twenty Nine &amp; Thirty Eight Paisa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</si>
  <si>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</si>
  <si>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</si>
  <si>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</si>
  <si>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</si>
  <si>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</si>
  <si>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</si>
  <si>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Total (A) = (a) in words &amp; figures_______________________________________________________________</t>
  </si>
  <si>
    <t>(Rupees:-Three thousend fifty six and thirty five paisa only.)</t>
  </si>
  <si>
    <t>Tiles (size 12"x6"x2") laid in 1:6 cement mortar over 3/4" thick cement mortar 1:6. (S.I.No.11, P.no.41).</t>
  </si>
  <si>
    <t>%0 Cft.</t>
  </si>
  <si>
    <t>(Rs. Three Thousand One Hundred Seventy Six &amp; Ps. Twenty Five only)</t>
  </si>
  <si>
    <t xml:space="preserve">Excavation in foundation of Building, Bridges and other structures i/c degbelling dressing, refilling around structure with excavated earth watering and ramming (In ordinary soil) lead upto 5 ft .(S.I.No: 18-b, P.No: 4) </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</si>
  <si>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</si>
  <si>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</si>
  <si>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</si>
  <si>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</si>
  <si>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</si>
  <si>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</si>
  <si>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</si>
  <si>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Primary coat of chalk under distempering.(S.I.No:23-P-58)</t>
  </si>
  <si>
    <t>(Rs. Four Hundred Fourty Two &amp; Seventy Five  Paisa only)</t>
  </si>
  <si>
    <t>Distempering three coats.(S.I.No:24-c-P-54)</t>
  </si>
  <si>
    <t>(Rs. One Thousand Seventy Nine &amp; Sixty Five  Paisa only)</t>
  </si>
  <si>
    <t>Removing cement plaster .(S.I.No: 53, P.No: 13 )</t>
  </si>
  <si>
    <t>(Rs. One Hundred Twenty One only)</t>
  </si>
  <si>
    <t>Damp proof of course with (cement, sand shingle concrete 1:2:4) 2" thick i/c 2coats of asphaltic mixture. ( S.I No: 28-b, Pno: 19)</t>
  </si>
  <si>
    <t>(Rupees:-Three thousend nine hundred Twelve and Eighty Five paisa only.)</t>
  </si>
  <si>
    <t>Pacca brick work other than building including striking of joints upto 20'ft height in (1:6) ratio. (S.I.No. 7-e, P.No: --).</t>
  </si>
  <si>
    <t>Making and Fixing steel greated door with 1/16” thick sheeting i/c angle iron frame 2”x2” 3/8” and 3/4” square bars 4” Center of center with locking arrangement (S.I.No:24-P-92)</t>
  </si>
  <si>
    <t>(Rs. Seven Hundred Twenty Six and Seventy Two Paisa only)</t>
  </si>
  <si>
    <t>Cement tiles (8"x8"x3/4") laid in 1:2 cement mortar over a bed of 3/4" thick cement mortar 1:2. (S.I.No. 13, P.No.41).</t>
  </si>
  <si>
    <t>(Rs. Ten Thousand Nine Hundred Sixteen &amp; Sixty Five Paisa only)</t>
  </si>
  <si>
    <t>MAINTENANCE &amp; REPAIR OF SCHOOL BUILDING IN  DISTRICT THARPARKAR (2016-17 PROGRAMME) @ GBPS RAWTO KOLHI TALUKA N.PARKAR.</t>
  </si>
  <si>
    <t>Dismantling block Masonary.</t>
  </si>
  <si>
    <t>(Rs. Eight Thousand One Hundred Twenty Two &amp; Ps.Ninety Five only)</t>
  </si>
  <si>
    <t>Pacca brick work in cement mortar in building in Ground floor. (S.I.No. 1-b, P.No: 20).</t>
  </si>
  <si>
    <t xml:space="preserve">        (Rs. Twelve Thousand Six Hundred Seventy Four &amp; Ps. Thirty One only)</t>
  </si>
  <si>
    <t xml:space="preserve">       (Rs. Twelve Thousand Three Hundred Fourty Six &amp; Sixty Five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</si>
  <si>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</si>
  <si>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</si>
  <si>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 xml:space="preserve">Colour wash two coats .(S.I.No. 25-b, P.No. 54). </t>
  </si>
  <si>
    <t>(Rs. Eight Hundred Fifty Nine &amp; Ninty Paisa only)</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</si>
</sst>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u/>
      <sz val="11"/>
      <name val="Times New Roman"/>
      <family val="1"/>
    </font>
    <font>
      <b/>
      <u/>
      <sz val="12"/>
      <name val="Arial"/>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136">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2" fillId="0" borderId="0" xfId="1" applyFont="1" applyBorder="1" applyAlignment="1">
      <alignment horizontal="center" vertical="center"/>
    </xf>
    <xf numFmtId="0" fontId="17" fillId="0" borderId="0" xfId="1" applyFont="1" applyBorder="1" applyAlignment="1">
      <alignment horizontal="center"/>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 fillId="0" borderId="0" xfId="1" applyFont="1" applyBorder="1" applyAlignment="1">
      <alignment horizontal="center"/>
    </xf>
    <xf numFmtId="0" fontId="20"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left"/>
    </xf>
    <xf numFmtId="0" fontId="20" fillId="0" borderId="0" xfId="1" applyFont="1" applyBorder="1" applyAlignment="1">
      <alignment horizontal="center" vertical="top"/>
    </xf>
    <xf numFmtId="0" fontId="1"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16" fillId="0" borderId="0" xfId="1" applyFont="1" applyBorder="1"/>
    <xf numFmtId="0" fontId="21" fillId="0" borderId="0" xfId="0" applyFont="1" applyBorder="1"/>
    <xf numFmtId="0" fontId="5" fillId="0" borderId="0" xfId="0" applyFont="1" applyBorder="1" applyAlignment="1"/>
    <xf numFmtId="1" fontId="24" fillId="0" borderId="0" xfId="0" applyNumberFormat="1" applyFont="1" applyBorder="1" applyAlignment="1"/>
    <xf numFmtId="0" fontId="6" fillId="0" borderId="0" xfId="1" applyFont="1" applyBorder="1" applyAlignment="1">
      <alignment horizontal="center" vertical="center"/>
    </xf>
    <xf numFmtId="0" fontId="16" fillId="0" borderId="0" xfId="1" applyFont="1" applyBorder="1" applyAlignment="1">
      <alignment horizontal="center" vertical="top"/>
    </xf>
    <xf numFmtId="0" fontId="21" fillId="0" borderId="0" xfId="1" applyFont="1" applyBorder="1" applyAlignment="1">
      <alignment horizontal="justify" vertical="top"/>
    </xf>
    <xf numFmtId="0" fontId="16" fillId="0" borderId="0" xfId="1" applyFont="1" applyBorder="1" applyAlignment="1">
      <alignment horizontal="justify" vertical="justify" wrapText="1"/>
    </xf>
    <xf numFmtId="0" fontId="20"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16" fillId="0" borderId="0" xfId="1" applyFont="1" applyBorder="1" applyAlignment="1">
      <alignment horizontal="justify" vertical="top"/>
    </xf>
    <xf numFmtId="164" fontId="17" fillId="0" borderId="0" xfId="1" applyNumberFormat="1" applyFont="1" applyBorder="1" applyAlignment="1">
      <alignment horizontal="center"/>
    </xf>
    <xf numFmtId="0" fontId="1" fillId="0" borderId="0" xfId="1" applyFont="1" applyBorder="1" applyAlignment="1">
      <alignment horizontal="right"/>
    </xf>
    <xf numFmtId="2" fontId="17" fillId="0" borderId="0" xfId="1" applyNumberFormat="1" applyFont="1" applyBorder="1" applyAlignment="1">
      <alignment horizontal="center"/>
    </xf>
    <xf numFmtId="0" fontId="1" fillId="0" borderId="0" xfId="1" applyFont="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 fillId="0" borderId="0" xfId="1" applyFont="1" applyFill="1" applyBorder="1" applyAlignment="1">
      <alignment horizontal="right" vertical="center"/>
    </xf>
    <xf numFmtId="0" fontId="16" fillId="0" borderId="0" xfId="1" applyFont="1" applyBorder="1" applyAlignment="1">
      <alignment horizontal="center" vertical="center"/>
    </xf>
    <xf numFmtId="0" fontId="14" fillId="0" borderId="0" xfId="2" applyFont="1" applyAlignment="1">
      <alignment horizontal="center" vertic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2" fillId="0" borderId="0" xfId="1" applyNumberFormat="1" applyFont="1" applyAlignment="1">
      <alignment horizontal="justify" vertical="top" wrapText="1"/>
    </xf>
    <xf numFmtId="0" fontId="22"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3" fillId="0" borderId="7" xfId="1" applyFont="1" applyBorder="1" applyAlignment="1">
      <alignment horizontal="center" vertical="center"/>
    </xf>
    <xf numFmtId="0" fontId="17" fillId="0" borderId="0" xfId="1" applyFont="1" applyBorder="1" applyAlignment="1">
      <alignment horizontal="left"/>
    </xf>
    <xf numFmtId="0" fontId="20" fillId="0" borderId="0" xfId="0" applyFont="1" applyBorder="1" applyAlignment="1">
      <alignment horizontal="center" vertical="top"/>
    </xf>
    <xf numFmtId="0" fontId="5" fillId="0" borderId="0" xfId="0" applyFont="1" applyBorder="1" applyAlignment="1">
      <alignment horizontal="center"/>
    </xf>
    <xf numFmtId="0" fontId="16" fillId="0" borderId="0" xfId="1" applyFont="1" applyBorder="1" applyAlignment="1">
      <alignment horizont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30"/>
  <sheetViews>
    <sheetView tabSelected="1" view="pageBreakPreview" topLeftCell="A43" zoomScaleSheetLayoutView="100" workbookViewId="0">
      <selection activeCell="M58" sqref="M5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3" t="s">
        <v>0</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row>
    <row r="2" spans="1:40" ht="36" customHeight="1">
      <c r="A2" s="124" t="s">
        <v>38</v>
      </c>
      <c r="B2" s="124"/>
      <c r="C2" s="124"/>
      <c r="D2" s="124"/>
      <c r="E2" s="125" t="s">
        <v>92</v>
      </c>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row>
    <row r="3" spans="1:40" ht="6" customHeight="1" thickBot="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row>
    <row r="4" spans="1:40" s="67" customFormat="1" ht="17.25" customHeight="1" thickTop="1" thickBot="1">
      <c r="A4" s="66" t="s">
        <v>1</v>
      </c>
      <c r="B4" s="127" t="s">
        <v>2</v>
      </c>
      <c r="C4" s="127"/>
      <c r="D4" s="127"/>
      <c r="E4" s="127"/>
      <c r="F4" s="127"/>
      <c r="G4" s="127"/>
      <c r="H4" s="127"/>
      <c r="I4" s="127"/>
      <c r="J4" s="127"/>
      <c r="K4" s="127"/>
      <c r="L4" s="127"/>
      <c r="M4" s="127"/>
      <c r="N4" s="128" t="s">
        <v>3</v>
      </c>
      <c r="O4" s="129"/>
      <c r="P4" s="129"/>
      <c r="Q4" s="129"/>
      <c r="R4" s="129"/>
      <c r="S4" s="129"/>
      <c r="T4" s="129"/>
      <c r="U4" s="129"/>
      <c r="V4" s="130"/>
      <c r="W4" s="128" t="s">
        <v>4</v>
      </c>
      <c r="X4" s="129"/>
      <c r="Y4" s="129"/>
      <c r="Z4" s="129"/>
      <c r="AA4" s="129"/>
      <c r="AB4" s="130"/>
      <c r="AC4" s="129" t="s">
        <v>5</v>
      </c>
      <c r="AD4" s="129"/>
      <c r="AE4" s="129"/>
      <c r="AF4" s="129"/>
      <c r="AG4" s="129"/>
      <c r="AH4" s="129"/>
      <c r="AI4" s="128" t="s">
        <v>6</v>
      </c>
      <c r="AJ4" s="129"/>
      <c r="AK4" s="129"/>
      <c r="AL4" s="129"/>
      <c r="AM4" s="129"/>
      <c r="AN4" s="130"/>
    </row>
    <row r="5" spans="1:40" s="22" customFormat="1" ht="14.25" customHeight="1" thickTop="1">
      <c r="A5" s="69">
        <v>1</v>
      </c>
      <c r="B5" s="20" t="s">
        <v>93</v>
      </c>
      <c r="C5" s="21"/>
      <c r="D5" s="21"/>
      <c r="E5" s="21"/>
      <c r="F5" s="21"/>
      <c r="G5" s="21"/>
      <c r="H5" s="21"/>
      <c r="I5" s="21"/>
      <c r="J5" s="21"/>
      <c r="K5" s="21"/>
      <c r="L5" s="21"/>
      <c r="AK5" s="103"/>
      <c r="AL5" s="103"/>
      <c r="AM5" s="103"/>
    </row>
    <row r="6" spans="1:40" s="23" customFormat="1" ht="12.75" customHeight="1">
      <c r="A6" s="6"/>
      <c r="N6" s="27"/>
      <c r="O6" s="95">
        <v>504</v>
      </c>
      <c r="P6" s="95"/>
      <c r="Q6" s="95"/>
      <c r="R6" s="95"/>
      <c r="S6" s="132" t="s">
        <v>7</v>
      </c>
      <c r="T6" s="132"/>
      <c r="U6" s="28"/>
      <c r="V6" s="68"/>
      <c r="W6" s="96" t="s">
        <v>8</v>
      </c>
      <c r="X6" s="96"/>
      <c r="Y6" s="96"/>
      <c r="Z6" s="104">
        <v>1134.3800000000001</v>
      </c>
      <c r="AA6" s="104"/>
      <c r="AB6" s="104"/>
      <c r="AC6" s="104"/>
      <c r="AD6" s="28"/>
      <c r="AE6" s="30" t="s">
        <v>12</v>
      </c>
      <c r="AF6" s="28"/>
      <c r="AG6" s="28"/>
      <c r="AH6" s="28"/>
      <c r="AI6" s="97" t="s">
        <v>9</v>
      </c>
      <c r="AJ6" s="97"/>
      <c r="AK6" s="98">
        <f>ROUND(O6*Z6/100,0)</f>
        <v>5717</v>
      </c>
      <c r="AL6" s="98"/>
      <c r="AM6" s="98"/>
      <c r="AN6" s="31" t="s">
        <v>10</v>
      </c>
    </row>
    <row r="7" spans="1:40" s="2" customFormat="1" ht="15">
      <c r="B7" s="99" t="s">
        <v>59</v>
      </c>
      <c r="C7" s="99"/>
      <c r="D7" s="99"/>
      <c r="E7" s="99"/>
      <c r="F7" s="99"/>
      <c r="G7" s="99"/>
      <c r="H7" s="99"/>
      <c r="I7" s="99"/>
      <c r="J7" s="99"/>
      <c r="K7" s="99"/>
      <c r="L7" s="99"/>
      <c r="M7" s="99"/>
      <c r="N7" s="99"/>
      <c r="O7" s="99"/>
      <c r="P7" s="99"/>
      <c r="Q7" s="99"/>
      <c r="R7" s="99"/>
      <c r="S7" s="99"/>
      <c r="T7" s="99"/>
      <c r="U7" s="99"/>
      <c r="V7" s="99"/>
      <c r="W7" s="99"/>
      <c r="X7" s="99"/>
      <c r="Y7" s="99"/>
      <c r="Z7" s="99"/>
      <c r="AA7" s="99"/>
      <c r="AB7" s="99"/>
      <c r="AC7" s="99"/>
      <c r="AD7" s="99"/>
      <c r="AE7" s="99"/>
      <c r="AF7" s="99"/>
      <c r="AG7" s="99"/>
      <c r="AH7" s="99"/>
      <c r="AI7" s="99"/>
      <c r="AJ7" s="99"/>
      <c r="AK7" s="3"/>
      <c r="AL7" s="3"/>
      <c r="AM7" s="3"/>
    </row>
    <row r="8" spans="1:40" s="22" customFormat="1" ht="13.5" customHeight="1">
      <c r="A8" s="19">
        <v>2</v>
      </c>
      <c r="B8" s="20" t="s">
        <v>39</v>
      </c>
      <c r="C8" s="4"/>
      <c r="D8" s="4"/>
      <c r="E8" s="4"/>
      <c r="F8" s="4"/>
      <c r="G8" s="4"/>
      <c r="H8" s="4"/>
      <c r="I8" s="4"/>
      <c r="J8" s="4"/>
      <c r="K8" s="4"/>
      <c r="L8" s="4"/>
      <c r="M8" s="4"/>
      <c r="N8" s="4"/>
      <c r="AK8" s="103"/>
      <c r="AL8" s="103"/>
      <c r="AM8" s="103"/>
    </row>
    <row r="9" spans="1:40" s="23" customFormat="1" ht="13.5" customHeight="1">
      <c r="F9" s="32"/>
      <c r="G9" s="32"/>
      <c r="H9" s="33"/>
      <c r="I9" s="6"/>
      <c r="J9" s="6"/>
      <c r="K9" s="34"/>
      <c r="L9" s="34"/>
      <c r="M9" s="34"/>
      <c r="N9" s="34"/>
      <c r="O9" s="95">
        <v>0</v>
      </c>
      <c r="P9" s="95"/>
      <c r="Q9" s="95"/>
      <c r="R9" s="95"/>
      <c r="S9" s="35" t="s">
        <v>26</v>
      </c>
      <c r="T9" s="36"/>
      <c r="U9" s="36"/>
      <c r="V9" s="96" t="s">
        <v>8</v>
      </c>
      <c r="W9" s="96"/>
      <c r="X9" s="96"/>
      <c r="Y9" s="104">
        <v>378.13</v>
      </c>
      <c r="Z9" s="104"/>
      <c r="AA9" s="104"/>
      <c r="AB9" s="104"/>
      <c r="AC9" s="28"/>
      <c r="AD9" s="28" t="s">
        <v>27</v>
      </c>
      <c r="AE9" s="28"/>
      <c r="AF9" s="28"/>
      <c r="AG9" s="28"/>
      <c r="AH9" s="28"/>
      <c r="AI9" s="97" t="s">
        <v>9</v>
      </c>
      <c r="AJ9" s="97"/>
      <c r="AK9" s="98">
        <f>O9*Y9/100</f>
        <v>0</v>
      </c>
      <c r="AL9" s="98"/>
      <c r="AM9" s="98"/>
      <c r="AN9" s="31" t="s">
        <v>10</v>
      </c>
    </row>
    <row r="10" spans="1:40" s="2" customFormat="1" ht="15">
      <c r="B10" s="99" t="s">
        <v>43</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3"/>
      <c r="AL10" s="3"/>
      <c r="AM10" s="3"/>
    </row>
    <row r="11" spans="1:40" s="22" customFormat="1" ht="13.5" customHeight="1">
      <c r="A11" s="19">
        <v>3</v>
      </c>
      <c r="B11" s="20" t="s">
        <v>40</v>
      </c>
      <c r="C11" s="4"/>
      <c r="D11" s="4"/>
      <c r="E11" s="4"/>
      <c r="F11" s="4"/>
      <c r="G11" s="4"/>
      <c r="H11" s="4"/>
      <c r="I11" s="4"/>
      <c r="J11" s="4"/>
      <c r="K11" s="4"/>
      <c r="L11" s="4"/>
      <c r="M11" s="4"/>
      <c r="N11" s="4"/>
      <c r="AK11" s="103"/>
      <c r="AL11" s="103"/>
      <c r="AM11" s="103"/>
    </row>
    <row r="12" spans="1:40" s="23" customFormat="1" ht="13.5" customHeight="1">
      <c r="F12" s="32"/>
      <c r="G12" s="32"/>
      <c r="H12" s="33"/>
      <c r="I12" s="6"/>
      <c r="J12" s="6"/>
      <c r="K12" s="34"/>
      <c r="L12" s="34"/>
      <c r="M12" s="34"/>
      <c r="N12" s="34"/>
      <c r="O12" s="95">
        <v>0</v>
      </c>
      <c r="P12" s="95"/>
      <c r="Q12" s="95"/>
      <c r="R12" s="95"/>
      <c r="S12" s="35" t="s">
        <v>18</v>
      </c>
      <c r="T12" s="36"/>
      <c r="U12" s="36"/>
      <c r="V12" s="96" t="s">
        <v>8</v>
      </c>
      <c r="W12" s="96"/>
      <c r="X12" s="96"/>
      <c r="Y12" s="95">
        <v>126.04</v>
      </c>
      <c r="Z12" s="95"/>
      <c r="AA12" s="95"/>
      <c r="AB12" s="95"/>
      <c r="AC12" s="28"/>
      <c r="AD12" s="28" t="s">
        <v>19</v>
      </c>
      <c r="AE12" s="28"/>
      <c r="AF12" s="28"/>
      <c r="AG12" s="28"/>
      <c r="AH12" s="28"/>
      <c r="AI12" s="97" t="s">
        <v>9</v>
      </c>
      <c r="AJ12" s="97"/>
      <c r="AK12" s="98">
        <f>ROUND(O12*Y12,0)</f>
        <v>0</v>
      </c>
      <c r="AL12" s="98"/>
      <c r="AM12" s="98"/>
      <c r="AN12" s="31" t="s">
        <v>10</v>
      </c>
    </row>
    <row r="13" spans="1:40" s="2" customFormat="1" ht="15">
      <c r="B13" s="99" t="s">
        <v>44</v>
      </c>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3"/>
      <c r="AL13" s="3"/>
      <c r="AM13" s="3"/>
    </row>
    <row r="14" spans="1:40" s="22" customFormat="1" ht="13.5" customHeight="1">
      <c r="A14" s="84">
        <v>4</v>
      </c>
      <c r="B14" s="20" t="s">
        <v>83</v>
      </c>
      <c r="C14" s="4"/>
      <c r="D14" s="4"/>
      <c r="E14" s="4"/>
      <c r="F14" s="4"/>
      <c r="G14" s="4"/>
      <c r="H14" s="4"/>
      <c r="I14" s="4"/>
      <c r="J14" s="4"/>
      <c r="K14" s="4"/>
      <c r="L14" s="4"/>
      <c r="M14" s="4"/>
      <c r="N14" s="4"/>
      <c r="AK14" s="103"/>
      <c r="AL14" s="103"/>
      <c r="AM14" s="103"/>
      <c r="AN14" s="86"/>
    </row>
    <row r="15" spans="1:40" s="23" customFormat="1" ht="13.5" customHeight="1">
      <c r="F15" s="32"/>
      <c r="G15" s="32"/>
      <c r="H15" s="33"/>
      <c r="I15" s="6"/>
      <c r="J15" s="6"/>
      <c r="K15" s="34"/>
      <c r="L15" s="34"/>
      <c r="M15" s="34"/>
      <c r="N15" s="34"/>
      <c r="O15" s="95">
        <v>0</v>
      </c>
      <c r="P15" s="95"/>
      <c r="Q15" s="95"/>
      <c r="R15" s="95"/>
      <c r="S15" s="81" t="s">
        <v>26</v>
      </c>
      <c r="T15" s="36"/>
      <c r="U15" s="36"/>
      <c r="V15" s="80"/>
      <c r="W15" s="96" t="s">
        <v>8</v>
      </c>
      <c r="X15" s="96"/>
      <c r="Y15" s="96"/>
      <c r="Z15" s="95">
        <v>121</v>
      </c>
      <c r="AA15" s="95"/>
      <c r="AB15" s="95"/>
      <c r="AC15" s="95"/>
      <c r="AE15" s="28" t="s">
        <v>27</v>
      </c>
      <c r="AF15" s="28"/>
      <c r="AG15" s="28"/>
      <c r="AH15" s="28"/>
      <c r="AI15" s="97" t="s">
        <v>9</v>
      </c>
      <c r="AJ15" s="97"/>
      <c r="AK15" s="98">
        <f>ROUND(O15*Z15/100,0)</f>
        <v>0</v>
      </c>
      <c r="AL15" s="98"/>
      <c r="AM15" s="98"/>
      <c r="AN15" s="31" t="s">
        <v>10</v>
      </c>
    </row>
    <row r="16" spans="1:40" s="2" customFormat="1" ht="15">
      <c r="B16" s="99" t="s">
        <v>84</v>
      </c>
      <c r="C16" s="99"/>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3"/>
      <c r="AL16" s="3"/>
      <c r="AM16" s="3"/>
    </row>
    <row r="17" spans="1:40" s="65" customFormat="1" ht="16.5" customHeight="1">
      <c r="A17" s="77">
        <v>5</v>
      </c>
      <c r="B17" s="20" t="s">
        <v>71</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94"/>
      <c r="AL17" s="94"/>
      <c r="AM17" s="94"/>
    </row>
    <row r="18" spans="1:40" s="23" customFormat="1" ht="13.5" customHeight="1">
      <c r="F18" s="32"/>
      <c r="G18" s="32"/>
      <c r="H18" s="33"/>
      <c r="I18" s="6"/>
      <c r="J18" s="6"/>
      <c r="K18" s="34"/>
      <c r="L18" s="34"/>
      <c r="M18" s="34"/>
      <c r="N18" s="34"/>
      <c r="O18" s="95">
        <v>41</v>
      </c>
      <c r="P18" s="95"/>
      <c r="Q18" s="95"/>
      <c r="R18" s="95"/>
      <c r="S18" s="78" t="s">
        <v>7</v>
      </c>
      <c r="T18" s="36"/>
      <c r="U18" s="36"/>
      <c r="V18" s="73"/>
      <c r="W18" s="96" t="s">
        <v>8</v>
      </c>
      <c r="X18" s="96"/>
      <c r="Y18" s="96"/>
      <c r="Z18" s="95">
        <v>3176.25</v>
      </c>
      <c r="AA18" s="95"/>
      <c r="AB18" s="95"/>
      <c r="AC18" s="95"/>
      <c r="AE18" s="28" t="s">
        <v>69</v>
      </c>
      <c r="AF18" s="28"/>
      <c r="AG18" s="28"/>
      <c r="AH18" s="28"/>
      <c r="AI18" s="97" t="s">
        <v>9</v>
      </c>
      <c r="AJ18" s="97"/>
      <c r="AK18" s="98">
        <f>ROUND(O18*Z18/1000,0)</f>
        <v>130</v>
      </c>
      <c r="AL18" s="98"/>
      <c r="AM18" s="98"/>
      <c r="AN18" s="31" t="s">
        <v>10</v>
      </c>
    </row>
    <row r="19" spans="1:40" s="2" customFormat="1" ht="15">
      <c r="B19" s="99" t="s">
        <v>70</v>
      </c>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3"/>
      <c r="AL19" s="3"/>
      <c r="AM19" s="3"/>
    </row>
    <row r="20" spans="1:40" s="46" customFormat="1" ht="13.5" customHeight="1">
      <c r="A20" s="44">
        <v>6</v>
      </c>
      <c r="B20" s="45" t="s">
        <v>11</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135"/>
      <c r="AL20" s="135"/>
      <c r="AM20" s="135"/>
    </row>
    <row r="21" spans="1:40" s="6" customFormat="1" ht="13.5" customHeight="1">
      <c r="N21" s="27"/>
      <c r="O21" s="95">
        <v>22</v>
      </c>
      <c r="P21" s="95"/>
      <c r="Q21" s="95"/>
      <c r="R21" s="95"/>
      <c r="S21" s="96" t="s">
        <v>7</v>
      </c>
      <c r="T21" s="96"/>
      <c r="U21" s="28"/>
      <c r="V21" s="29"/>
      <c r="W21" s="96" t="s">
        <v>8</v>
      </c>
      <c r="X21" s="96"/>
      <c r="Y21" s="96"/>
      <c r="Z21" s="95">
        <v>8122.95</v>
      </c>
      <c r="AA21" s="95"/>
      <c r="AB21" s="95"/>
      <c r="AC21" s="95"/>
      <c r="AD21" s="28"/>
      <c r="AE21" s="28" t="s">
        <v>12</v>
      </c>
      <c r="AF21" s="28"/>
      <c r="AG21" s="28"/>
      <c r="AH21" s="28"/>
      <c r="AI21" s="97" t="s">
        <v>9</v>
      </c>
      <c r="AJ21" s="97"/>
      <c r="AK21" s="98">
        <f>ROUND(O21*Z21/100,0)</f>
        <v>1787</v>
      </c>
      <c r="AL21" s="98"/>
      <c r="AM21" s="98"/>
      <c r="AN21" s="31" t="s">
        <v>10</v>
      </c>
    </row>
    <row r="22" spans="1:40" s="2" customFormat="1" ht="15">
      <c r="B22" s="99" t="s">
        <v>94</v>
      </c>
      <c r="C22" s="99"/>
      <c r="D22" s="99"/>
      <c r="E22" s="99"/>
      <c r="F22" s="99"/>
      <c r="G22" s="99"/>
      <c r="H22" s="99"/>
      <c r="I22" s="99"/>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3"/>
      <c r="AL22" s="3"/>
      <c r="AM22" s="3"/>
    </row>
    <row r="23" spans="1:40" s="65" customFormat="1" ht="16.5" customHeight="1">
      <c r="A23" s="64">
        <v>7</v>
      </c>
      <c r="B23" s="20" t="s">
        <v>57</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94"/>
      <c r="AL23" s="94"/>
      <c r="AM23" s="94"/>
    </row>
    <row r="24" spans="1:40" s="23" customFormat="1" ht="13.5" customHeight="1">
      <c r="F24" s="32"/>
      <c r="G24" s="32"/>
      <c r="H24" s="33"/>
      <c r="I24" s="6"/>
      <c r="J24" s="6"/>
      <c r="K24" s="34"/>
      <c r="L24" s="34"/>
      <c r="M24" s="34"/>
      <c r="N24" s="34"/>
      <c r="O24" s="95">
        <v>53</v>
      </c>
      <c r="P24" s="95"/>
      <c r="Q24" s="95"/>
      <c r="R24" s="95"/>
      <c r="S24" s="63" t="s">
        <v>7</v>
      </c>
      <c r="T24" s="36"/>
      <c r="U24" s="36"/>
      <c r="V24" s="61"/>
      <c r="W24" s="96" t="s">
        <v>8</v>
      </c>
      <c r="X24" s="96"/>
      <c r="Y24" s="96"/>
      <c r="Z24" s="95">
        <v>11948.36</v>
      </c>
      <c r="AA24" s="95"/>
      <c r="AB24" s="95"/>
      <c r="AC24" s="95"/>
      <c r="AE24" s="28" t="s">
        <v>12</v>
      </c>
      <c r="AF24" s="28"/>
      <c r="AG24" s="28"/>
      <c r="AH24" s="28"/>
      <c r="AI24" s="97" t="s">
        <v>9</v>
      </c>
      <c r="AJ24" s="97"/>
      <c r="AK24" s="98">
        <f>ROUND(O24*Z24/100,0)</f>
        <v>6333</v>
      </c>
      <c r="AL24" s="98"/>
      <c r="AM24" s="98"/>
      <c r="AN24" s="31" t="s">
        <v>10</v>
      </c>
    </row>
    <row r="25" spans="1:40" s="2" customFormat="1" ht="15">
      <c r="B25" s="99" t="s">
        <v>58</v>
      </c>
      <c r="C25" s="99"/>
      <c r="D25" s="99"/>
      <c r="E25" s="99"/>
      <c r="F25" s="99"/>
      <c r="G25" s="99"/>
      <c r="H25" s="99"/>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3"/>
      <c r="AL25" s="3"/>
      <c r="AM25" s="3"/>
    </row>
    <row r="26" spans="1:40" s="87" customFormat="1" ht="16.5" customHeight="1">
      <c r="A26" s="82">
        <v>8</v>
      </c>
      <c r="B26" s="20" t="s">
        <v>85</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33"/>
      <c r="AL26" s="133"/>
      <c r="AM26" s="133"/>
    </row>
    <row r="27" spans="1:40" s="88" customFormat="1">
      <c r="N27" s="89"/>
      <c r="O27" s="95">
        <v>0</v>
      </c>
      <c r="P27" s="95"/>
      <c r="Q27" s="95"/>
      <c r="R27" s="95"/>
      <c r="S27" s="81" t="s">
        <v>7</v>
      </c>
      <c r="T27" s="36"/>
      <c r="U27" s="36"/>
      <c r="V27" s="80"/>
      <c r="W27" s="96" t="s">
        <v>8</v>
      </c>
      <c r="X27" s="96"/>
      <c r="Y27" s="96"/>
      <c r="Z27" s="95">
        <v>3912.85</v>
      </c>
      <c r="AA27" s="95"/>
      <c r="AB27" s="95"/>
      <c r="AC27" s="95"/>
      <c r="AD27" s="23"/>
      <c r="AE27" s="28" t="s">
        <v>12</v>
      </c>
      <c r="AF27" s="28"/>
      <c r="AG27" s="28"/>
      <c r="AH27" s="28"/>
      <c r="AI27" s="97" t="s">
        <v>9</v>
      </c>
      <c r="AJ27" s="97"/>
      <c r="AK27" s="98">
        <f>ROUND(O27*Z27/100,0)</f>
        <v>0</v>
      </c>
      <c r="AL27" s="98"/>
      <c r="AM27" s="98"/>
      <c r="AN27" s="31" t="s">
        <v>10</v>
      </c>
    </row>
    <row r="28" spans="1:40" s="88" customFormat="1">
      <c r="B28" s="134" t="s">
        <v>86</v>
      </c>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row>
    <row r="29" spans="1:40" s="22" customFormat="1" ht="76.5" customHeight="1">
      <c r="A29" s="47">
        <v>9</v>
      </c>
      <c r="B29" s="101" t="s">
        <v>13</v>
      </c>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c r="AC29" s="101"/>
      <c r="AD29" s="101"/>
      <c r="AE29" s="101"/>
      <c r="AF29" s="101"/>
      <c r="AG29" s="101"/>
      <c r="AH29" s="101"/>
      <c r="AI29" s="101"/>
      <c r="AJ29" s="101"/>
      <c r="AK29" s="100"/>
      <c r="AL29" s="100"/>
      <c r="AM29" s="100"/>
    </row>
    <row r="30" spans="1:40" s="6" customFormat="1" ht="14.25" customHeight="1">
      <c r="N30" s="27"/>
      <c r="O30" s="95">
        <v>92</v>
      </c>
      <c r="P30" s="95"/>
      <c r="Q30" s="95"/>
      <c r="R30" s="95"/>
      <c r="S30" s="96" t="s">
        <v>7</v>
      </c>
      <c r="T30" s="96"/>
      <c r="U30" s="28"/>
      <c r="V30" s="29"/>
      <c r="W30" s="96" t="s">
        <v>8</v>
      </c>
      <c r="X30" s="96"/>
      <c r="Y30" s="96"/>
      <c r="Z30" s="95">
        <v>337</v>
      </c>
      <c r="AA30" s="95"/>
      <c r="AB30" s="95"/>
      <c r="AC30" s="95"/>
      <c r="AD30" s="28"/>
      <c r="AE30" s="28" t="s">
        <v>14</v>
      </c>
      <c r="AF30" s="28"/>
      <c r="AG30" s="28"/>
      <c r="AH30" s="28"/>
      <c r="AI30" s="97" t="s">
        <v>9</v>
      </c>
      <c r="AJ30" s="97"/>
      <c r="AK30" s="98">
        <f>O30*Z30</f>
        <v>31004</v>
      </c>
      <c r="AL30" s="98"/>
      <c r="AM30" s="98"/>
      <c r="AN30" s="31" t="s">
        <v>10</v>
      </c>
    </row>
    <row r="31" spans="1:40" s="2" customFormat="1" ht="15">
      <c r="B31" s="99" t="s">
        <v>45</v>
      </c>
      <c r="C31" s="99"/>
      <c r="D31" s="99"/>
      <c r="E31" s="99"/>
      <c r="F31" s="99"/>
      <c r="G31" s="99"/>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9"/>
      <c r="AK31" s="3"/>
      <c r="AL31" s="3"/>
      <c r="AM31" s="3"/>
    </row>
    <row r="32" spans="1:40" s="22" customFormat="1" ht="30" customHeight="1">
      <c r="A32" s="47">
        <v>10</v>
      </c>
      <c r="B32" s="101" t="s">
        <v>15</v>
      </c>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0"/>
      <c r="AL32" s="100"/>
      <c r="AM32" s="100"/>
    </row>
    <row r="33" spans="1:41" s="23" customFormat="1" ht="13.5" customHeight="1">
      <c r="A33" s="48" t="s">
        <v>16</v>
      </c>
      <c r="B33" s="49" t="s">
        <v>17</v>
      </c>
      <c r="L33" s="24"/>
      <c r="M33" s="25"/>
      <c r="N33" s="121"/>
      <c r="O33" s="121"/>
      <c r="P33" s="26"/>
      <c r="Q33" s="122"/>
      <c r="R33" s="122"/>
      <c r="S33" s="25"/>
      <c r="T33" s="119"/>
      <c r="U33" s="119"/>
      <c r="V33" s="119"/>
      <c r="AB33" s="120"/>
      <c r="AC33" s="120"/>
      <c r="AD33" s="120"/>
      <c r="AE33" s="120"/>
      <c r="AF33" s="121"/>
      <c r="AG33" s="121"/>
      <c r="AK33" s="103"/>
      <c r="AL33" s="103"/>
      <c r="AM33" s="103"/>
      <c r="AN33" s="39"/>
    </row>
    <row r="34" spans="1:41" s="23" customFormat="1" ht="13.5" customHeight="1">
      <c r="F34" s="32"/>
      <c r="G34" s="32"/>
      <c r="H34" s="33"/>
      <c r="I34" s="6"/>
      <c r="J34" s="44"/>
      <c r="K34" s="50"/>
      <c r="L34" s="34"/>
      <c r="M34" s="34"/>
      <c r="N34" s="34"/>
      <c r="O34" s="24"/>
      <c r="P34" s="95">
        <v>3.7</v>
      </c>
      <c r="Q34" s="95"/>
      <c r="R34" s="95"/>
      <c r="S34" s="30" t="s">
        <v>18</v>
      </c>
      <c r="T34" s="36"/>
      <c r="U34" s="36"/>
      <c r="V34" s="96" t="s">
        <v>8</v>
      </c>
      <c r="W34" s="96"/>
      <c r="X34" s="96"/>
      <c r="Y34" s="95">
        <v>5001.7</v>
      </c>
      <c r="Z34" s="95"/>
      <c r="AA34" s="95"/>
      <c r="AB34" s="95"/>
      <c r="AC34" s="28"/>
      <c r="AD34" s="28" t="s">
        <v>19</v>
      </c>
      <c r="AE34" s="28"/>
      <c r="AF34" s="28"/>
      <c r="AG34" s="28"/>
      <c r="AH34" s="28"/>
      <c r="AI34" s="97" t="s">
        <v>9</v>
      </c>
      <c r="AJ34" s="97"/>
      <c r="AK34" s="98">
        <f>ROUND(P34*Y34,0)</f>
        <v>18506</v>
      </c>
      <c r="AL34" s="98"/>
      <c r="AM34" s="98"/>
      <c r="AN34" s="31" t="s">
        <v>10</v>
      </c>
    </row>
    <row r="35" spans="1:41" s="2" customFormat="1" ht="15">
      <c r="B35" s="99" t="s">
        <v>46</v>
      </c>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3"/>
      <c r="AL35" s="3"/>
      <c r="AM35" s="3"/>
    </row>
    <row r="36" spans="1:41" s="23" customFormat="1" ht="13.5" customHeight="1">
      <c r="A36" s="48" t="s">
        <v>20</v>
      </c>
      <c r="B36" s="49" t="s">
        <v>21</v>
      </c>
      <c r="J36" s="44"/>
      <c r="K36" s="44"/>
      <c r="L36" s="24"/>
      <c r="M36" s="25"/>
      <c r="N36" s="121"/>
      <c r="O36" s="121"/>
      <c r="P36" s="26"/>
      <c r="Q36" s="122"/>
      <c r="R36" s="122"/>
      <c r="S36" s="25"/>
      <c r="T36" s="119"/>
      <c r="U36" s="119"/>
      <c r="V36" s="119"/>
      <c r="AB36" s="120"/>
      <c r="AC36" s="120"/>
      <c r="AD36" s="120"/>
      <c r="AE36" s="120"/>
      <c r="AF36" s="121"/>
      <c r="AG36" s="121"/>
      <c r="AK36" s="103"/>
      <c r="AL36" s="103"/>
      <c r="AM36" s="103"/>
      <c r="AN36" s="39"/>
    </row>
    <row r="37" spans="1:41" s="6" customFormat="1" ht="13.5" customHeight="1">
      <c r="H37" s="37"/>
      <c r="K37" s="34"/>
      <c r="L37" s="34"/>
      <c r="M37" s="34"/>
      <c r="N37" s="34"/>
      <c r="O37" s="24"/>
      <c r="P37" s="95">
        <v>0.82</v>
      </c>
      <c r="Q37" s="95"/>
      <c r="R37" s="95"/>
      <c r="S37" s="28" t="s">
        <v>18</v>
      </c>
      <c r="T37" s="51"/>
      <c r="U37" s="51"/>
      <c r="V37" s="96" t="s">
        <v>8</v>
      </c>
      <c r="W37" s="96"/>
      <c r="X37" s="96"/>
      <c r="Y37" s="95">
        <v>4820.2</v>
      </c>
      <c r="Z37" s="95"/>
      <c r="AA37" s="95"/>
      <c r="AB37" s="95"/>
      <c r="AC37" s="28"/>
      <c r="AD37" s="28" t="s">
        <v>19</v>
      </c>
      <c r="AE37" s="28"/>
      <c r="AF37" s="28"/>
      <c r="AG37" s="28"/>
      <c r="AH37" s="28"/>
      <c r="AI37" s="97" t="s">
        <v>9</v>
      </c>
      <c r="AJ37" s="97"/>
      <c r="AK37" s="98">
        <f>ROUND(P37*Y37,0)</f>
        <v>3953</v>
      </c>
      <c r="AL37" s="98"/>
      <c r="AM37" s="98"/>
      <c r="AN37" s="31" t="s">
        <v>10</v>
      </c>
    </row>
    <row r="38" spans="1:41" s="2" customFormat="1" ht="15">
      <c r="B38" s="99" t="s">
        <v>47</v>
      </c>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3"/>
      <c r="AL38" s="3"/>
      <c r="AM38" s="3"/>
    </row>
    <row r="39" spans="1:41" s="55" customFormat="1" ht="13.5" customHeight="1">
      <c r="A39" s="52">
        <v>11</v>
      </c>
      <c r="B39" s="53" t="s">
        <v>95</v>
      </c>
      <c r="C39" s="54"/>
      <c r="D39" s="54"/>
      <c r="E39" s="54"/>
      <c r="F39" s="54"/>
      <c r="G39" s="54"/>
      <c r="H39" s="54"/>
      <c r="I39" s="54"/>
      <c r="J39" s="54"/>
      <c r="K39" s="54"/>
      <c r="L39" s="54"/>
      <c r="AK39" s="110"/>
      <c r="AL39" s="110"/>
      <c r="AM39" s="110"/>
    </row>
    <row r="40" spans="1:41" s="40" customFormat="1" ht="13.5" customHeight="1">
      <c r="N40" s="41"/>
      <c r="O40" s="106">
        <v>1139</v>
      </c>
      <c r="P40" s="106"/>
      <c r="Q40" s="106"/>
      <c r="R40" s="106"/>
      <c r="S40" s="107" t="s">
        <v>7</v>
      </c>
      <c r="T40" s="107"/>
      <c r="U40" s="42"/>
      <c r="V40" s="70"/>
      <c r="W40" s="107" t="s">
        <v>8</v>
      </c>
      <c r="X40" s="107"/>
      <c r="Y40" s="107"/>
      <c r="Z40" s="106">
        <v>12674.31</v>
      </c>
      <c r="AA40" s="106"/>
      <c r="AB40" s="106"/>
      <c r="AC40" s="106"/>
      <c r="AD40" s="42"/>
      <c r="AE40" s="42" t="s">
        <v>12</v>
      </c>
      <c r="AF40" s="42"/>
      <c r="AG40" s="42"/>
      <c r="AH40" s="42"/>
      <c r="AI40" s="108" t="s">
        <v>9</v>
      </c>
      <c r="AJ40" s="108"/>
      <c r="AK40" s="109">
        <f>ROUND(O40*Z40/100,0)</f>
        <v>144360</v>
      </c>
      <c r="AL40" s="109"/>
      <c r="AM40" s="109"/>
      <c r="AN40" s="43" t="s">
        <v>10</v>
      </c>
    </row>
    <row r="41" spans="1:41" s="2" customFormat="1" ht="15">
      <c r="B41" s="99" t="s">
        <v>96</v>
      </c>
      <c r="C41" s="99"/>
      <c r="D41" s="99"/>
      <c r="E41" s="99"/>
      <c r="F41" s="99"/>
      <c r="G41" s="99"/>
      <c r="H41" s="99"/>
      <c r="I41" s="99"/>
      <c r="J41" s="99"/>
      <c r="K41" s="9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99"/>
      <c r="AK41" s="3"/>
      <c r="AL41" s="3"/>
      <c r="AM41" s="3"/>
    </row>
    <row r="42" spans="1:41" s="55" customFormat="1" ht="13.5" customHeight="1">
      <c r="A42" s="52">
        <v>12</v>
      </c>
      <c r="B42" s="53" t="s">
        <v>87</v>
      </c>
      <c r="C42" s="54"/>
      <c r="D42" s="54"/>
      <c r="E42" s="54"/>
      <c r="F42" s="54"/>
      <c r="G42" s="54"/>
      <c r="H42" s="54"/>
      <c r="I42" s="54"/>
      <c r="J42" s="54"/>
      <c r="K42" s="54"/>
      <c r="L42" s="54"/>
      <c r="AK42" s="110"/>
      <c r="AL42" s="110"/>
      <c r="AM42" s="110"/>
    </row>
    <row r="43" spans="1:41" s="40" customFormat="1" ht="13.5" customHeight="1">
      <c r="N43" s="41"/>
      <c r="O43" s="106">
        <v>94</v>
      </c>
      <c r="P43" s="106"/>
      <c r="Q43" s="106"/>
      <c r="R43" s="106"/>
      <c r="S43" s="107" t="s">
        <v>7</v>
      </c>
      <c r="T43" s="107"/>
      <c r="U43" s="42"/>
      <c r="V43" s="85"/>
      <c r="W43" s="107" t="s">
        <v>8</v>
      </c>
      <c r="X43" s="107"/>
      <c r="Y43" s="107"/>
      <c r="Z43" s="106">
        <v>12346.65</v>
      </c>
      <c r="AA43" s="106"/>
      <c r="AB43" s="106"/>
      <c r="AC43" s="106"/>
      <c r="AD43" s="42"/>
      <c r="AE43" s="42" t="s">
        <v>12</v>
      </c>
      <c r="AF43" s="42"/>
      <c r="AG43" s="42"/>
      <c r="AH43" s="42"/>
      <c r="AI43" s="108" t="s">
        <v>9</v>
      </c>
      <c r="AJ43" s="108"/>
      <c r="AK43" s="109">
        <f>ROUND(O43*Z43/100,0)</f>
        <v>11606</v>
      </c>
      <c r="AL43" s="109"/>
      <c r="AM43" s="109"/>
      <c r="AN43" s="43" t="s">
        <v>10</v>
      </c>
    </row>
    <row r="44" spans="1:41" s="2" customFormat="1" ht="15">
      <c r="B44" s="99" t="s">
        <v>97</v>
      </c>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05"/>
      <c r="AL45" s="105"/>
      <c r="AM45" s="105"/>
    </row>
    <row r="46" spans="1:41" s="6" customFormat="1" ht="12.75">
      <c r="H46" s="37"/>
      <c r="K46" s="34"/>
      <c r="L46" s="34"/>
      <c r="M46" s="34"/>
      <c r="N46" s="34"/>
      <c r="O46" s="24"/>
      <c r="P46" s="104">
        <v>11.06</v>
      </c>
      <c r="Q46" s="104"/>
      <c r="R46" s="104"/>
      <c r="S46" s="28" t="s">
        <v>18</v>
      </c>
      <c r="T46" s="51"/>
      <c r="U46" s="51"/>
      <c r="V46" s="96" t="s">
        <v>8</v>
      </c>
      <c r="W46" s="96"/>
      <c r="X46" s="96"/>
      <c r="Y46" s="104">
        <v>3850</v>
      </c>
      <c r="Z46" s="104"/>
      <c r="AA46" s="104"/>
      <c r="AB46" s="104"/>
      <c r="AC46" s="28"/>
      <c r="AD46" s="28" t="s">
        <v>19</v>
      </c>
      <c r="AE46" s="28"/>
      <c r="AF46" s="28"/>
      <c r="AG46" s="28"/>
      <c r="AH46" s="97" t="s">
        <v>9</v>
      </c>
      <c r="AI46" s="97"/>
      <c r="AK46" s="98">
        <f>ROUND(P46*Y46,0)</f>
        <v>42581</v>
      </c>
      <c r="AL46" s="98"/>
      <c r="AM46" s="98"/>
      <c r="AN46" s="31" t="s">
        <v>10</v>
      </c>
      <c r="AO46" s="34"/>
    </row>
    <row r="47" spans="1:41" s="2" customFormat="1" ht="15">
      <c r="B47" s="99" t="s">
        <v>48</v>
      </c>
      <c r="C47" s="99"/>
      <c r="D47" s="99"/>
      <c r="E47" s="99"/>
      <c r="F47" s="99"/>
      <c r="G47" s="99"/>
      <c r="H47" s="99"/>
      <c r="I47" s="99"/>
      <c r="J47" s="99"/>
      <c r="K47" s="99"/>
      <c r="L47" s="99"/>
      <c r="M47" s="99"/>
      <c r="N47" s="99"/>
      <c r="O47" s="99"/>
      <c r="P47" s="99"/>
      <c r="Q47" s="99"/>
      <c r="R47" s="99"/>
      <c r="S47" s="99"/>
      <c r="T47" s="99"/>
      <c r="U47" s="99"/>
      <c r="V47" s="99"/>
      <c r="W47" s="99"/>
      <c r="X47" s="99"/>
      <c r="Y47" s="99"/>
      <c r="Z47" s="99"/>
      <c r="AA47" s="99"/>
      <c r="AB47" s="99"/>
      <c r="AC47" s="99"/>
      <c r="AD47" s="99"/>
      <c r="AE47" s="99"/>
      <c r="AF47" s="99"/>
      <c r="AG47" s="99"/>
      <c r="AH47" s="99"/>
      <c r="AI47" s="99"/>
      <c r="AJ47" s="99"/>
      <c r="AK47" s="3"/>
      <c r="AL47" s="3"/>
      <c r="AM47" s="3"/>
    </row>
    <row r="48" spans="1:41" s="22" customFormat="1" ht="15" customHeight="1">
      <c r="A48" s="62">
        <v>14</v>
      </c>
      <c r="B48" s="20" t="s">
        <v>23</v>
      </c>
      <c r="C48" s="20"/>
      <c r="D48" s="20"/>
      <c r="E48" s="20"/>
      <c r="F48" s="20"/>
      <c r="G48" s="20"/>
      <c r="H48" s="20"/>
      <c r="I48" s="20"/>
      <c r="J48" s="20"/>
      <c r="K48" s="20"/>
      <c r="L48" s="20"/>
      <c r="M48" s="20"/>
      <c r="N48" s="20"/>
      <c r="O48" s="20"/>
      <c r="P48" s="20"/>
      <c r="Q48" s="20"/>
      <c r="R48" s="20"/>
      <c r="S48" s="20"/>
      <c r="T48" s="20"/>
      <c r="U48" s="20"/>
      <c r="V48" s="20"/>
      <c r="W48" s="20"/>
      <c r="AK48" s="103"/>
      <c r="AL48" s="103"/>
      <c r="AM48" s="103"/>
    </row>
    <row r="49" spans="1:41" s="6" customFormat="1" ht="12.75">
      <c r="H49" s="37"/>
      <c r="K49" s="34"/>
      <c r="L49" s="34"/>
      <c r="M49" s="34"/>
      <c r="N49" s="34"/>
      <c r="O49" s="24"/>
      <c r="P49" s="104">
        <v>9.3800000000000008</v>
      </c>
      <c r="Q49" s="104"/>
      <c r="R49" s="104"/>
      <c r="S49" s="28" t="s">
        <v>18</v>
      </c>
      <c r="T49" s="51"/>
      <c r="U49" s="51"/>
      <c r="V49" s="96" t="s">
        <v>8</v>
      </c>
      <c r="W49" s="96"/>
      <c r="X49" s="96"/>
      <c r="Y49" s="104">
        <v>3575</v>
      </c>
      <c r="Z49" s="104"/>
      <c r="AA49" s="104"/>
      <c r="AB49" s="104"/>
      <c r="AC49" s="28"/>
      <c r="AD49" s="28" t="s">
        <v>19</v>
      </c>
      <c r="AE49" s="28"/>
      <c r="AF49" s="28"/>
      <c r="AG49" s="28"/>
      <c r="AH49" s="97" t="s">
        <v>9</v>
      </c>
      <c r="AI49" s="97"/>
      <c r="AK49" s="98">
        <f>ROUND(P49*Y49,0)</f>
        <v>33534</v>
      </c>
      <c r="AL49" s="98"/>
      <c r="AM49" s="98"/>
      <c r="AN49" s="31" t="s">
        <v>10</v>
      </c>
    </row>
    <row r="50" spans="1:41" s="2" customFormat="1" ht="15">
      <c r="B50" s="99" t="s">
        <v>48</v>
      </c>
      <c r="C50" s="99"/>
      <c r="D50" s="99"/>
      <c r="E50" s="99"/>
      <c r="F50" s="99"/>
      <c r="G50" s="99"/>
      <c r="H50" s="99"/>
      <c r="I50" s="99"/>
      <c r="J50" s="99"/>
      <c r="K50" s="99"/>
      <c r="L50" s="99"/>
      <c r="M50" s="99"/>
      <c r="N50" s="99"/>
      <c r="O50" s="99"/>
      <c r="P50" s="99"/>
      <c r="Q50" s="99"/>
      <c r="R50" s="99"/>
      <c r="S50" s="99"/>
      <c r="T50" s="99"/>
      <c r="U50" s="99"/>
      <c r="V50" s="99"/>
      <c r="W50" s="99"/>
      <c r="X50" s="99"/>
      <c r="Y50" s="99"/>
      <c r="Z50" s="99"/>
      <c r="AA50" s="99"/>
      <c r="AB50" s="99"/>
      <c r="AC50" s="99"/>
      <c r="AD50" s="99"/>
      <c r="AE50" s="99"/>
      <c r="AF50" s="99"/>
      <c r="AG50" s="99"/>
      <c r="AH50" s="99"/>
      <c r="AI50" s="99"/>
      <c r="AJ50" s="99"/>
      <c r="AK50" s="3"/>
      <c r="AL50" s="3"/>
      <c r="AM50" s="3"/>
    </row>
    <row r="51" spans="1:41" s="5" customFormat="1" ht="15">
      <c r="A51" s="19">
        <v>15</v>
      </c>
      <c r="B51" s="101" t="s">
        <v>24</v>
      </c>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5"/>
      <c r="AL51" s="105"/>
      <c r="AM51" s="105"/>
    </row>
    <row r="52" spans="1:41" s="6" customFormat="1" ht="12.75">
      <c r="H52" s="37"/>
      <c r="K52" s="34"/>
      <c r="L52" s="34"/>
      <c r="M52" s="34"/>
      <c r="N52" s="34"/>
      <c r="O52" s="24"/>
      <c r="P52" s="95">
        <v>20.45</v>
      </c>
      <c r="Q52" s="95"/>
      <c r="R52" s="95"/>
      <c r="S52" s="28" t="s">
        <v>18</v>
      </c>
      <c r="T52" s="51"/>
      <c r="U52" s="51"/>
      <c r="V52" s="96" t="s">
        <v>8</v>
      </c>
      <c r="W52" s="96"/>
      <c r="X52" s="96"/>
      <c r="Y52" s="95">
        <v>186.34</v>
      </c>
      <c r="Z52" s="95"/>
      <c r="AA52" s="95"/>
      <c r="AB52" s="95"/>
      <c r="AC52" s="28"/>
      <c r="AD52" s="28" t="s">
        <v>19</v>
      </c>
      <c r="AE52" s="28"/>
      <c r="AF52" s="28"/>
      <c r="AG52" s="28"/>
      <c r="AH52" s="97" t="s">
        <v>9</v>
      </c>
      <c r="AI52" s="97"/>
      <c r="AK52" s="98">
        <f>ROUND(P52*Y52,0)</f>
        <v>3811</v>
      </c>
      <c r="AL52" s="98"/>
      <c r="AM52" s="98"/>
      <c r="AN52" s="31" t="s">
        <v>10</v>
      </c>
    </row>
    <row r="53" spans="1:41" s="2" customFormat="1" ht="15">
      <c r="B53" s="99" t="s">
        <v>49</v>
      </c>
      <c r="C53" s="99"/>
      <c r="D53" s="99"/>
      <c r="E53" s="99"/>
      <c r="F53" s="99"/>
      <c r="G53" s="99"/>
      <c r="H53" s="99"/>
      <c r="I53" s="99"/>
      <c r="J53" s="99"/>
      <c r="K53" s="99"/>
      <c r="L53" s="99"/>
      <c r="M53" s="99"/>
      <c r="N53" s="99"/>
      <c r="O53" s="99"/>
      <c r="P53" s="99"/>
      <c r="Q53" s="99"/>
      <c r="R53" s="99"/>
      <c r="S53" s="99"/>
      <c r="T53" s="99"/>
      <c r="U53" s="99"/>
      <c r="V53" s="99"/>
      <c r="W53" s="99"/>
      <c r="X53" s="99"/>
      <c r="Y53" s="99"/>
      <c r="Z53" s="99"/>
      <c r="AA53" s="99"/>
      <c r="AB53" s="99"/>
      <c r="AC53" s="99"/>
      <c r="AD53" s="99"/>
      <c r="AE53" s="99"/>
      <c r="AF53" s="99"/>
      <c r="AG53" s="99"/>
      <c r="AH53" s="99"/>
      <c r="AI53" s="99"/>
      <c r="AJ53" s="99"/>
      <c r="AK53" s="3"/>
      <c r="AL53" s="3"/>
      <c r="AM53" s="3"/>
    </row>
    <row r="54" spans="1:41" s="22" customFormat="1" ht="60" customHeight="1">
      <c r="A54" s="47">
        <v>16</v>
      </c>
      <c r="B54" s="101" t="s">
        <v>25</v>
      </c>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0"/>
      <c r="AL54" s="100"/>
      <c r="AM54" s="100"/>
    </row>
    <row r="55" spans="1:41" s="6" customFormat="1" ht="12.75">
      <c r="H55" s="37"/>
      <c r="K55" s="34"/>
      <c r="L55" s="34"/>
      <c r="M55" s="34"/>
      <c r="N55" s="34"/>
      <c r="O55" s="95">
        <v>467</v>
      </c>
      <c r="P55" s="95"/>
      <c r="Q55" s="95"/>
      <c r="R55" s="95"/>
      <c r="S55" s="28" t="s">
        <v>26</v>
      </c>
      <c r="T55" s="51"/>
      <c r="U55" s="51"/>
      <c r="V55" s="96" t="s">
        <v>8</v>
      </c>
      <c r="W55" s="96"/>
      <c r="X55" s="96"/>
      <c r="Y55" s="95">
        <v>11443.1</v>
      </c>
      <c r="Z55" s="95"/>
      <c r="AA55" s="95"/>
      <c r="AB55" s="95"/>
      <c r="AC55" s="28"/>
      <c r="AD55" s="28" t="s">
        <v>27</v>
      </c>
      <c r="AE55" s="28"/>
      <c r="AF55" s="28"/>
      <c r="AG55" s="28"/>
      <c r="AH55" s="97" t="s">
        <v>9</v>
      </c>
      <c r="AI55" s="97"/>
      <c r="AK55" s="98">
        <f>ROUND(O55*Y55/100,0)</f>
        <v>53439</v>
      </c>
      <c r="AL55" s="98"/>
      <c r="AM55" s="98"/>
      <c r="AN55" s="31" t="s">
        <v>10</v>
      </c>
    </row>
    <row r="56" spans="1:41" s="2" customFormat="1" ht="15">
      <c r="B56" s="99" t="s">
        <v>50</v>
      </c>
      <c r="C56" s="99"/>
      <c r="D56" s="99"/>
      <c r="E56" s="99"/>
      <c r="F56" s="99"/>
      <c r="G56" s="99"/>
      <c r="H56" s="99"/>
      <c r="I56" s="99"/>
      <c r="J56" s="99"/>
      <c r="K56" s="99"/>
      <c r="L56" s="99"/>
      <c r="M56" s="99"/>
      <c r="N56" s="99"/>
      <c r="O56" s="99"/>
      <c r="P56" s="99"/>
      <c r="Q56" s="99"/>
      <c r="R56" s="99"/>
      <c r="S56" s="99"/>
      <c r="T56" s="99"/>
      <c r="U56" s="99"/>
      <c r="V56" s="99"/>
      <c r="W56" s="99"/>
      <c r="X56" s="99"/>
      <c r="Y56" s="99"/>
      <c r="Z56" s="99"/>
      <c r="AA56" s="99"/>
      <c r="AB56" s="99"/>
      <c r="AC56" s="99"/>
      <c r="AD56" s="99"/>
      <c r="AE56" s="99"/>
      <c r="AF56" s="99"/>
      <c r="AG56" s="99"/>
      <c r="AH56" s="99"/>
      <c r="AI56" s="99"/>
      <c r="AJ56" s="99"/>
      <c r="AK56" s="3"/>
      <c r="AL56" s="3"/>
      <c r="AM56" s="3"/>
    </row>
    <row r="57" spans="1:41" s="5" customFormat="1" ht="15.75" customHeight="1">
      <c r="A57" s="72">
        <v>17</v>
      </c>
      <c r="B57" s="20" t="s">
        <v>64</v>
      </c>
      <c r="C57" s="4"/>
      <c r="D57" s="4"/>
      <c r="E57" s="4"/>
      <c r="F57" s="4"/>
      <c r="G57" s="4"/>
      <c r="H57" s="4"/>
      <c r="I57" s="4"/>
      <c r="J57" s="4"/>
      <c r="K57" s="4"/>
      <c r="L57" s="4"/>
      <c r="M57" s="4"/>
      <c r="N57" s="4"/>
      <c r="AK57" s="105"/>
      <c r="AL57" s="105"/>
      <c r="AM57" s="105"/>
    </row>
    <row r="58" spans="1:41" s="6" customFormat="1" ht="12.75">
      <c r="H58" s="37"/>
      <c r="K58" s="34"/>
      <c r="L58" s="34"/>
      <c r="M58" s="34"/>
      <c r="N58" s="34"/>
      <c r="O58" s="95">
        <v>92</v>
      </c>
      <c r="P58" s="95">
        <v>164</v>
      </c>
      <c r="Q58" s="95"/>
      <c r="R58" s="95"/>
      <c r="S58" s="28" t="s">
        <v>28</v>
      </c>
      <c r="T58" s="51"/>
      <c r="U58" s="51"/>
      <c r="V58" s="96" t="s">
        <v>8</v>
      </c>
      <c r="W58" s="96"/>
      <c r="X58" s="96"/>
      <c r="Y58" s="95">
        <v>231.6</v>
      </c>
      <c r="Z58" s="95"/>
      <c r="AA58" s="95"/>
      <c r="AB58" s="95"/>
      <c r="AC58" s="28"/>
      <c r="AD58" s="28" t="s">
        <v>29</v>
      </c>
      <c r="AE58" s="28"/>
      <c r="AF58" s="28"/>
      <c r="AG58" s="28"/>
      <c r="AH58" s="97" t="s">
        <v>9</v>
      </c>
      <c r="AI58" s="97"/>
      <c r="AK58" s="98">
        <f>O58*Y58</f>
        <v>21307.200000000001</v>
      </c>
      <c r="AL58" s="98"/>
      <c r="AM58" s="98"/>
      <c r="AN58" s="31" t="s">
        <v>10</v>
      </c>
    </row>
    <row r="59" spans="1:41" s="2" customFormat="1" ht="15">
      <c r="B59" s="99" t="s">
        <v>65</v>
      </c>
      <c r="C59" s="99"/>
      <c r="D59" s="99"/>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c r="AF59" s="99"/>
      <c r="AG59" s="99"/>
      <c r="AH59" s="99"/>
      <c r="AI59" s="99"/>
      <c r="AJ59" s="99"/>
      <c r="AK59" s="3"/>
      <c r="AL59" s="3"/>
      <c r="AM59" s="3"/>
    </row>
    <row r="60" spans="1:41" s="22" customFormat="1" ht="30" customHeight="1">
      <c r="A60" s="47">
        <v>18</v>
      </c>
      <c r="B60" s="101" t="s">
        <v>60</v>
      </c>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0"/>
      <c r="AL60" s="100"/>
      <c r="AM60" s="100"/>
    </row>
    <row r="61" spans="1:41" s="6" customFormat="1" ht="12.75">
      <c r="H61" s="37"/>
      <c r="K61" s="34"/>
      <c r="L61" s="34"/>
      <c r="M61" s="34"/>
      <c r="N61" s="34"/>
      <c r="O61" s="95">
        <v>0</v>
      </c>
      <c r="P61" s="95"/>
      <c r="Q61" s="95"/>
      <c r="R61" s="95"/>
      <c r="S61" s="28" t="s">
        <v>28</v>
      </c>
      <c r="T61" s="51"/>
      <c r="U61" s="51"/>
      <c r="V61" s="96" t="s">
        <v>8</v>
      </c>
      <c r="W61" s="96"/>
      <c r="X61" s="96"/>
      <c r="Y61" s="95">
        <v>180.5</v>
      </c>
      <c r="Z61" s="95"/>
      <c r="AA61" s="95"/>
      <c r="AB61" s="95"/>
      <c r="AC61" s="28"/>
      <c r="AD61" s="28" t="s">
        <v>29</v>
      </c>
      <c r="AE61" s="28"/>
      <c r="AF61" s="28"/>
      <c r="AG61" s="28"/>
      <c r="AH61" s="97" t="s">
        <v>9</v>
      </c>
      <c r="AI61" s="97"/>
      <c r="AK61" s="98">
        <f>ROUND(O61*Y61,0)</f>
        <v>0</v>
      </c>
      <c r="AL61" s="98"/>
      <c r="AM61" s="98"/>
      <c r="AN61" s="31" t="s">
        <v>10</v>
      </c>
    </row>
    <row r="62" spans="1:41" s="2" customFormat="1" ht="15">
      <c r="B62" s="99" t="s">
        <v>61</v>
      </c>
      <c r="C62" s="99"/>
      <c r="D62" s="99"/>
      <c r="E62" s="99"/>
      <c r="F62" s="99"/>
      <c r="G62" s="99"/>
      <c r="H62" s="99"/>
      <c r="I62" s="99"/>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99"/>
      <c r="AI62" s="99"/>
      <c r="AJ62" s="99"/>
      <c r="AK62" s="3"/>
      <c r="AL62" s="3"/>
      <c r="AM62" s="3"/>
    </row>
    <row r="63" spans="1:41" s="5" customFormat="1" ht="15" customHeight="1">
      <c r="A63" s="84">
        <v>19</v>
      </c>
      <c r="B63" s="20" t="s">
        <v>88</v>
      </c>
      <c r="C63" s="20"/>
      <c r="D63" s="20"/>
      <c r="E63" s="20"/>
      <c r="F63" s="20"/>
      <c r="G63" s="20"/>
      <c r="H63" s="20"/>
      <c r="I63" s="20"/>
      <c r="J63" s="20"/>
      <c r="K63" s="20"/>
      <c r="L63" s="20"/>
      <c r="M63" s="20"/>
      <c r="N63" s="20"/>
      <c r="O63" s="20"/>
      <c r="P63" s="20"/>
      <c r="Q63" s="20"/>
      <c r="R63" s="20"/>
      <c r="S63" s="20"/>
      <c r="T63" s="20"/>
      <c r="U63" s="20"/>
      <c r="V63" s="20"/>
      <c r="W63" s="20"/>
      <c r="AK63" s="105"/>
      <c r="AL63" s="105"/>
      <c r="AM63" s="105"/>
    </row>
    <row r="64" spans="1:41" s="6" customFormat="1" ht="12.75">
      <c r="H64" s="37"/>
      <c r="K64" s="34"/>
      <c r="L64" s="34"/>
      <c r="M64" s="34"/>
      <c r="N64" s="34"/>
      <c r="O64" s="83"/>
      <c r="P64" s="95">
        <v>0</v>
      </c>
      <c r="Q64" s="95"/>
      <c r="R64" s="95"/>
      <c r="S64" s="28" t="s">
        <v>28</v>
      </c>
      <c r="T64" s="51"/>
      <c r="U64" s="51"/>
      <c r="V64" s="96" t="s">
        <v>8</v>
      </c>
      <c r="W64" s="96"/>
      <c r="X64" s="96"/>
      <c r="Y64" s="104">
        <v>726.72</v>
      </c>
      <c r="Z64" s="104"/>
      <c r="AA64" s="104"/>
      <c r="AB64" s="104"/>
      <c r="AC64" s="28"/>
      <c r="AD64" s="28" t="s">
        <v>29</v>
      </c>
      <c r="AE64" s="28"/>
      <c r="AF64" s="28"/>
      <c r="AG64" s="28"/>
      <c r="AH64" s="97" t="s">
        <v>9</v>
      </c>
      <c r="AI64" s="97"/>
      <c r="AK64" s="98">
        <f>ROUND(P64*Y64,0)</f>
        <v>0</v>
      </c>
      <c r="AL64" s="98"/>
      <c r="AM64" s="98"/>
      <c r="AN64" s="31" t="s">
        <v>10</v>
      </c>
      <c r="AO64" s="34"/>
    </row>
    <row r="65" spans="1:40" s="2" customFormat="1" ht="15">
      <c r="B65" s="99" t="s">
        <v>89</v>
      </c>
      <c r="C65" s="99"/>
      <c r="D65" s="99"/>
      <c r="E65" s="99"/>
      <c r="F65" s="99"/>
      <c r="G65" s="99"/>
      <c r="H65" s="99"/>
      <c r="I65" s="99"/>
      <c r="J65" s="99"/>
      <c r="K65" s="99"/>
      <c r="L65" s="99"/>
      <c r="M65" s="99"/>
      <c r="N65" s="99"/>
      <c r="O65" s="99"/>
      <c r="P65" s="99"/>
      <c r="Q65" s="99"/>
      <c r="R65" s="99"/>
      <c r="S65" s="99"/>
      <c r="T65" s="99"/>
      <c r="U65" s="99"/>
      <c r="V65" s="99"/>
      <c r="W65" s="99"/>
      <c r="X65" s="99"/>
      <c r="Y65" s="99"/>
      <c r="Z65" s="99"/>
      <c r="AA65" s="99"/>
      <c r="AB65" s="99"/>
      <c r="AC65" s="99"/>
      <c r="AD65" s="99"/>
      <c r="AE65" s="99"/>
      <c r="AF65" s="99"/>
      <c r="AG65" s="99"/>
      <c r="AH65" s="99"/>
      <c r="AI65" s="99"/>
      <c r="AJ65" s="99"/>
      <c r="AK65" s="3"/>
      <c r="AL65" s="3"/>
      <c r="AM65" s="3"/>
    </row>
    <row r="66" spans="1:40" s="5" customFormat="1" ht="15.75" customHeight="1">
      <c r="A66" s="19">
        <v>20</v>
      </c>
      <c r="B66" s="20" t="s">
        <v>30</v>
      </c>
      <c r="C66" s="4"/>
      <c r="D66" s="4"/>
      <c r="E66" s="4"/>
      <c r="F66" s="4"/>
      <c r="G66" s="4"/>
      <c r="H66" s="4"/>
      <c r="I66" s="4"/>
      <c r="J66" s="4"/>
      <c r="K66" s="4"/>
      <c r="L66" s="4"/>
      <c r="M66" s="4"/>
      <c r="N66" s="4"/>
      <c r="AK66" s="105"/>
      <c r="AL66" s="105"/>
      <c r="AM66" s="105"/>
    </row>
    <row r="67" spans="1:40" s="6" customFormat="1" ht="12.75">
      <c r="H67" s="37"/>
      <c r="K67" s="34"/>
      <c r="L67" s="34"/>
      <c r="M67" s="34"/>
      <c r="N67" s="34"/>
      <c r="O67" s="95">
        <v>2651</v>
      </c>
      <c r="P67" s="95"/>
      <c r="Q67" s="95"/>
      <c r="R67" s="95"/>
      <c r="S67" s="28" t="s">
        <v>26</v>
      </c>
      <c r="T67" s="51"/>
      <c r="U67" s="51"/>
      <c r="V67" s="96" t="s">
        <v>8</v>
      </c>
      <c r="W67" s="96"/>
      <c r="X67" s="96"/>
      <c r="Y67" s="95">
        <v>2206.6</v>
      </c>
      <c r="Z67" s="95"/>
      <c r="AA67" s="95"/>
      <c r="AB67" s="95"/>
      <c r="AC67" s="28"/>
      <c r="AD67" s="28" t="s">
        <v>27</v>
      </c>
      <c r="AE67" s="28"/>
      <c r="AF67" s="28"/>
      <c r="AG67" s="28"/>
      <c r="AH67" s="97" t="s">
        <v>9</v>
      </c>
      <c r="AI67" s="97"/>
      <c r="AK67" s="98">
        <f>ROUND(O67*Y67/100,0)</f>
        <v>58497</v>
      </c>
      <c r="AL67" s="98"/>
      <c r="AM67" s="98"/>
      <c r="AN67" s="31" t="s">
        <v>10</v>
      </c>
    </row>
    <row r="68" spans="1:40" s="2" customFormat="1" ht="15">
      <c r="B68" s="99" t="s">
        <v>51</v>
      </c>
      <c r="C68" s="99"/>
      <c r="D68" s="99"/>
      <c r="E68" s="99"/>
      <c r="F68" s="99"/>
      <c r="G68" s="99"/>
      <c r="H68" s="99"/>
      <c r="I68" s="99"/>
      <c r="J68" s="99"/>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99"/>
      <c r="AK68" s="3"/>
      <c r="AL68" s="3"/>
      <c r="AM68" s="3"/>
    </row>
    <row r="69" spans="1:40" s="5" customFormat="1" ht="15.75" customHeight="1">
      <c r="A69" s="19">
        <v>21</v>
      </c>
      <c r="B69" s="20" t="s">
        <v>31</v>
      </c>
      <c r="C69" s="4"/>
      <c r="D69" s="4"/>
      <c r="E69" s="4"/>
      <c r="F69" s="4"/>
      <c r="G69" s="4"/>
      <c r="H69" s="4"/>
      <c r="I69" s="4"/>
      <c r="J69" s="4"/>
      <c r="K69" s="4"/>
      <c r="L69" s="4"/>
      <c r="M69" s="4"/>
      <c r="N69" s="4"/>
      <c r="AK69" s="105"/>
      <c r="AL69" s="105"/>
      <c r="AM69" s="105"/>
    </row>
    <row r="70" spans="1:40" s="6" customFormat="1" ht="12.75">
      <c r="H70" s="37"/>
      <c r="K70" s="34"/>
      <c r="L70" s="34"/>
      <c r="M70" s="34"/>
      <c r="N70" s="34"/>
      <c r="O70" s="95">
        <f>O67</f>
        <v>2651</v>
      </c>
      <c r="P70" s="95"/>
      <c r="Q70" s="95"/>
      <c r="R70" s="95"/>
      <c r="S70" s="28" t="s">
        <v>26</v>
      </c>
      <c r="T70" s="51"/>
      <c r="U70" s="51"/>
      <c r="V70" s="96" t="s">
        <v>8</v>
      </c>
      <c r="W70" s="96"/>
      <c r="X70" s="96"/>
      <c r="Y70" s="95">
        <v>2197.52</v>
      </c>
      <c r="Z70" s="95"/>
      <c r="AA70" s="95"/>
      <c r="AB70" s="95"/>
      <c r="AC70" s="28"/>
      <c r="AD70" s="28" t="s">
        <v>27</v>
      </c>
      <c r="AE70" s="28"/>
      <c r="AF70" s="28"/>
      <c r="AG70" s="28"/>
      <c r="AH70" s="97" t="s">
        <v>9</v>
      </c>
      <c r="AI70" s="97"/>
      <c r="AK70" s="98">
        <f>ROUND(O70*Y70/100,0)</f>
        <v>58256</v>
      </c>
      <c r="AL70" s="98"/>
      <c r="AM70" s="98"/>
      <c r="AN70" s="31" t="s">
        <v>10</v>
      </c>
    </row>
    <row r="71" spans="1:40" s="2" customFormat="1" ht="15">
      <c r="B71" s="99" t="s">
        <v>52</v>
      </c>
      <c r="C71" s="99"/>
      <c r="D71" s="99"/>
      <c r="E71" s="99"/>
      <c r="F71" s="99"/>
      <c r="G71" s="99"/>
      <c r="H71" s="99"/>
      <c r="I71" s="99"/>
      <c r="J71" s="99"/>
      <c r="K71" s="99"/>
      <c r="L71" s="99"/>
      <c r="M71" s="99"/>
      <c r="N71" s="99"/>
      <c r="O71" s="99"/>
      <c r="P71" s="99"/>
      <c r="Q71" s="99"/>
      <c r="R71" s="99"/>
      <c r="S71" s="99"/>
      <c r="T71" s="99"/>
      <c r="U71" s="99"/>
      <c r="V71" s="99"/>
      <c r="W71" s="99"/>
      <c r="X71" s="99"/>
      <c r="Y71" s="99"/>
      <c r="Z71" s="99"/>
      <c r="AA71" s="99"/>
      <c r="AB71" s="99"/>
      <c r="AC71" s="99"/>
      <c r="AD71" s="99"/>
      <c r="AE71" s="99"/>
      <c r="AF71" s="99"/>
      <c r="AG71" s="99"/>
      <c r="AH71" s="99"/>
      <c r="AI71" s="99"/>
      <c r="AJ71" s="99"/>
      <c r="AK71" s="3"/>
      <c r="AL71" s="3"/>
      <c r="AM71" s="3"/>
    </row>
    <row r="72" spans="1:40" s="5" customFormat="1" ht="15.75" customHeight="1">
      <c r="A72" s="71">
        <v>22</v>
      </c>
      <c r="B72" s="20" t="s">
        <v>62</v>
      </c>
      <c r="C72" s="4"/>
      <c r="D72" s="4"/>
      <c r="E72" s="4"/>
      <c r="F72" s="4"/>
      <c r="G72" s="4"/>
      <c r="H72" s="4"/>
      <c r="I72" s="4"/>
      <c r="J72" s="4"/>
      <c r="K72" s="4"/>
      <c r="L72" s="4"/>
      <c r="M72" s="4"/>
      <c r="N72" s="4"/>
      <c r="AK72" s="105"/>
      <c r="AL72" s="105"/>
      <c r="AM72" s="105"/>
    </row>
    <row r="73" spans="1:40" s="6" customFormat="1" ht="12.75">
      <c r="H73" s="37"/>
      <c r="K73" s="34"/>
      <c r="L73" s="34"/>
      <c r="M73" s="34"/>
      <c r="N73" s="34"/>
      <c r="O73" s="95">
        <v>0</v>
      </c>
      <c r="P73" s="95"/>
      <c r="Q73" s="95"/>
      <c r="R73" s="95"/>
      <c r="S73" s="28" t="s">
        <v>26</v>
      </c>
      <c r="T73" s="51"/>
      <c r="U73" s="51"/>
      <c r="V73" s="96" t="s">
        <v>8</v>
      </c>
      <c r="W73" s="96"/>
      <c r="X73" s="96"/>
      <c r="Y73" s="95">
        <v>28253.61</v>
      </c>
      <c r="Z73" s="95"/>
      <c r="AA73" s="95"/>
      <c r="AB73" s="95"/>
      <c r="AC73" s="28"/>
      <c r="AD73" s="28" t="s">
        <v>27</v>
      </c>
      <c r="AE73" s="28"/>
      <c r="AF73" s="28"/>
      <c r="AG73" s="28"/>
      <c r="AH73" s="97" t="s">
        <v>9</v>
      </c>
      <c r="AI73" s="97"/>
      <c r="AK73" s="98">
        <f>ROUND(O73*Y73/100,0)</f>
        <v>0</v>
      </c>
      <c r="AL73" s="98"/>
      <c r="AM73" s="98"/>
      <c r="AN73" s="31" t="s">
        <v>10</v>
      </c>
    </row>
    <row r="74" spans="1:40" s="2" customFormat="1" ht="15">
      <c r="B74" s="99" t="s">
        <v>63</v>
      </c>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3"/>
      <c r="AL74" s="3"/>
      <c r="AM74" s="3"/>
    </row>
    <row r="75" spans="1:40" s="56" customFormat="1" ht="13.5" customHeight="1">
      <c r="A75" s="57">
        <v>23</v>
      </c>
      <c r="B75" s="101" t="s">
        <v>41</v>
      </c>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c r="AC75" s="101"/>
      <c r="AD75" s="101"/>
      <c r="AE75" s="101"/>
      <c r="AF75" s="101"/>
      <c r="AG75" s="101"/>
      <c r="AH75" s="101"/>
      <c r="AI75" s="101"/>
      <c r="AJ75" s="101"/>
      <c r="AK75" s="100"/>
      <c r="AL75" s="100"/>
      <c r="AM75" s="100"/>
    </row>
    <row r="76" spans="1:40" s="6" customFormat="1" ht="12.75">
      <c r="H76" s="37"/>
      <c r="K76" s="34"/>
      <c r="L76" s="34"/>
      <c r="M76" s="34"/>
      <c r="N76" s="34"/>
      <c r="O76" s="24"/>
      <c r="P76" s="102">
        <v>420</v>
      </c>
      <c r="Q76" s="102"/>
      <c r="R76" s="102"/>
      <c r="S76" s="28" t="s">
        <v>26</v>
      </c>
      <c r="T76" s="51"/>
      <c r="U76" s="51"/>
      <c r="V76" s="96" t="s">
        <v>8</v>
      </c>
      <c r="W76" s="96"/>
      <c r="X76" s="96"/>
      <c r="Y76" s="95">
        <v>27678.86</v>
      </c>
      <c r="Z76" s="95"/>
      <c r="AA76" s="95"/>
      <c r="AB76" s="95"/>
      <c r="AC76" s="28"/>
      <c r="AD76" s="28" t="s">
        <v>27</v>
      </c>
      <c r="AE76" s="28"/>
      <c r="AF76" s="28"/>
      <c r="AG76" s="28"/>
      <c r="AH76" s="97" t="s">
        <v>9</v>
      </c>
      <c r="AI76" s="97"/>
      <c r="AK76" s="98">
        <f>ROUND(P76*Y76/100,0)</f>
        <v>116251</v>
      </c>
      <c r="AL76" s="98"/>
      <c r="AM76" s="98"/>
      <c r="AN76" s="31" t="s">
        <v>10</v>
      </c>
    </row>
    <row r="77" spans="1:40" s="2" customFormat="1" ht="15">
      <c r="B77" s="99" t="s">
        <v>53</v>
      </c>
      <c r="C77" s="99"/>
      <c r="D77" s="99"/>
      <c r="E77" s="99"/>
      <c r="F77" s="99"/>
      <c r="G77" s="99"/>
      <c r="H77" s="99"/>
      <c r="I77" s="99"/>
      <c r="J77" s="99"/>
      <c r="K77" s="99"/>
      <c r="L77" s="99"/>
      <c r="M77" s="99"/>
      <c r="N77" s="99"/>
      <c r="O77" s="99"/>
      <c r="P77" s="99"/>
      <c r="Q77" s="99"/>
      <c r="R77" s="99"/>
      <c r="S77" s="99"/>
      <c r="T77" s="99"/>
      <c r="U77" s="99"/>
      <c r="V77" s="99"/>
      <c r="W77" s="99"/>
      <c r="X77" s="99"/>
      <c r="Y77" s="99"/>
      <c r="Z77" s="99"/>
      <c r="AA77" s="99"/>
      <c r="AB77" s="99"/>
      <c r="AC77" s="99"/>
      <c r="AD77" s="99"/>
      <c r="AE77" s="99"/>
      <c r="AF77" s="99"/>
      <c r="AG77" s="99"/>
      <c r="AH77" s="99"/>
      <c r="AI77" s="99"/>
      <c r="AJ77" s="99"/>
      <c r="AK77" s="3"/>
      <c r="AL77" s="3"/>
      <c r="AM77" s="3"/>
    </row>
    <row r="78" spans="1:40" s="5" customFormat="1" ht="15.75" customHeight="1">
      <c r="A78" s="75">
        <v>24</v>
      </c>
      <c r="B78" s="20" t="s">
        <v>68</v>
      </c>
      <c r="C78" s="4"/>
      <c r="D78" s="4"/>
      <c r="E78" s="4"/>
      <c r="F78" s="4"/>
      <c r="G78" s="4"/>
      <c r="H78" s="4"/>
      <c r="I78" s="4"/>
      <c r="J78" s="4"/>
      <c r="K78" s="4"/>
      <c r="L78" s="4"/>
      <c r="M78" s="4"/>
      <c r="N78" s="4"/>
      <c r="AK78" s="105"/>
      <c r="AL78" s="105"/>
      <c r="AM78" s="105"/>
    </row>
    <row r="79" spans="1:40" s="6" customFormat="1" ht="12.75">
      <c r="H79" s="37"/>
      <c r="K79" s="34"/>
      <c r="L79" s="34"/>
      <c r="M79" s="34"/>
      <c r="N79" s="34"/>
      <c r="O79" s="95">
        <v>0</v>
      </c>
      <c r="P79" s="95"/>
      <c r="Q79" s="95"/>
      <c r="R79" s="95"/>
      <c r="S79" s="28" t="s">
        <v>26</v>
      </c>
      <c r="T79" s="51"/>
      <c r="U79" s="51"/>
      <c r="V79" s="96" t="s">
        <v>8</v>
      </c>
      <c r="W79" s="96"/>
      <c r="X79" s="96"/>
      <c r="Y79" s="95">
        <v>3056.35</v>
      </c>
      <c r="Z79" s="95"/>
      <c r="AA79" s="95"/>
      <c r="AB79" s="95"/>
      <c r="AC79" s="28"/>
      <c r="AD79" s="28" t="s">
        <v>27</v>
      </c>
      <c r="AE79" s="28"/>
      <c r="AF79" s="28"/>
      <c r="AG79" s="28"/>
      <c r="AH79" s="97" t="s">
        <v>9</v>
      </c>
      <c r="AI79" s="97"/>
      <c r="AK79" s="98">
        <f>ROUND(O79*Y79/100,0)</f>
        <v>0</v>
      </c>
      <c r="AL79" s="98"/>
      <c r="AM79" s="98"/>
      <c r="AN79" s="31" t="s">
        <v>10</v>
      </c>
    </row>
    <row r="80" spans="1:40" s="2" customFormat="1" ht="15">
      <c r="B80" s="99" t="s">
        <v>67</v>
      </c>
      <c r="C80" s="99"/>
      <c r="D80" s="99"/>
      <c r="E80" s="99"/>
      <c r="F80" s="99"/>
      <c r="G80" s="99"/>
      <c r="H80" s="99"/>
      <c r="I80" s="99"/>
      <c r="J80" s="99"/>
      <c r="K80" s="99"/>
      <c r="L80" s="99"/>
      <c r="M80" s="99"/>
      <c r="N80" s="99"/>
      <c r="O80" s="99"/>
      <c r="P80" s="99"/>
      <c r="Q80" s="99"/>
      <c r="R80" s="99"/>
      <c r="S80" s="99"/>
      <c r="T80" s="99"/>
      <c r="U80" s="99"/>
      <c r="V80" s="99"/>
      <c r="W80" s="99"/>
      <c r="X80" s="99"/>
      <c r="Y80" s="99"/>
      <c r="Z80" s="99"/>
      <c r="AA80" s="99"/>
      <c r="AB80" s="99"/>
      <c r="AC80" s="99"/>
      <c r="AD80" s="99"/>
      <c r="AE80" s="99"/>
      <c r="AF80" s="99"/>
      <c r="AG80" s="99"/>
      <c r="AH80" s="99"/>
      <c r="AI80" s="99"/>
      <c r="AJ80" s="99"/>
      <c r="AK80" s="3"/>
      <c r="AL80" s="3"/>
      <c r="AM80" s="3"/>
    </row>
    <row r="81" spans="1:40" s="56" customFormat="1" ht="13.5" customHeight="1">
      <c r="A81" s="79">
        <v>25</v>
      </c>
      <c r="B81" s="101" t="s">
        <v>90</v>
      </c>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c r="AC81" s="101"/>
      <c r="AD81" s="101"/>
      <c r="AE81" s="101"/>
      <c r="AF81" s="101"/>
      <c r="AG81" s="101"/>
      <c r="AH81" s="101"/>
      <c r="AI81" s="101"/>
      <c r="AJ81" s="101"/>
      <c r="AK81" s="100"/>
      <c r="AL81" s="100"/>
      <c r="AM81" s="100"/>
    </row>
    <row r="82" spans="1:40" s="6" customFormat="1" ht="12.75">
      <c r="H82" s="37"/>
      <c r="K82" s="34"/>
      <c r="L82" s="34"/>
      <c r="M82" s="34"/>
      <c r="N82" s="34"/>
      <c r="O82" s="83"/>
      <c r="P82" s="102">
        <v>0</v>
      </c>
      <c r="Q82" s="102"/>
      <c r="R82" s="102"/>
      <c r="S82" s="28" t="s">
        <v>26</v>
      </c>
      <c r="T82" s="51"/>
      <c r="U82" s="51"/>
      <c r="V82" s="96" t="s">
        <v>8</v>
      </c>
      <c r="W82" s="96"/>
      <c r="X82" s="96"/>
      <c r="Y82" s="95">
        <v>10916.65</v>
      </c>
      <c r="Z82" s="95"/>
      <c r="AA82" s="95"/>
      <c r="AB82" s="95"/>
      <c r="AC82" s="28"/>
      <c r="AD82" s="28" t="s">
        <v>27</v>
      </c>
      <c r="AE82" s="28"/>
      <c r="AF82" s="28"/>
      <c r="AG82" s="28"/>
      <c r="AH82" s="97" t="s">
        <v>9</v>
      </c>
      <c r="AI82" s="97"/>
      <c r="AK82" s="98">
        <f>ROUND(P82*Y82/100,0)</f>
        <v>0</v>
      </c>
      <c r="AL82" s="98"/>
      <c r="AM82" s="98"/>
      <c r="AN82" s="31" t="s">
        <v>10</v>
      </c>
    </row>
    <row r="83" spans="1:40" s="2" customFormat="1" ht="15">
      <c r="B83" s="99" t="s">
        <v>91</v>
      </c>
      <c r="C83" s="99"/>
      <c r="D83" s="99"/>
      <c r="E83" s="99"/>
      <c r="F83" s="99"/>
      <c r="G83" s="99"/>
      <c r="H83" s="99"/>
      <c r="I83" s="99"/>
      <c r="J83" s="99"/>
      <c r="K83" s="99"/>
      <c r="L83" s="99"/>
      <c r="M83" s="99"/>
      <c r="N83" s="99"/>
      <c r="O83" s="99"/>
      <c r="P83" s="99"/>
      <c r="Q83" s="99"/>
      <c r="R83" s="99"/>
      <c r="S83" s="99"/>
      <c r="T83" s="99"/>
      <c r="U83" s="99"/>
      <c r="V83" s="99"/>
      <c r="W83" s="99"/>
      <c r="X83" s="99"/>
      <c r="Y83" s="99"/>
      <c r="Z83" s="99"/>
      <c r="AA83" s="99"/>
      <c r="AB83" s="99"/>
      <c r="AC83" s="99"/>
      <c r="AD83" s="99"/>
      <c r="AE83" s="99"/>
      <c r="AF83" s="99"/>
      <c r="AG83" s="99"/>
      <c r="AH83" s="99"/>
      <c r="AI83" s="99"/>
      <c r="AJ83" s="99"/>
      <c r="AK83" s="3"/>
      <c r="AL83" s="3"/>
      <c r="AM83" s="3"/>
    </row>
    <row r="84" spans="1:40" s="92" customFormat="1" ht="60.75" customHeight="1">
      <c r="A84" s="91">
        <v>26</v>
      </c>
      <c r="B84" s="93" t="s">
        <v>98</v>
      </c>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4"/>
      <c r="AL84" s="94"/>
      <c r="AM84" s="94"/>
    </row>
    <row r="85" spans="1:40" s="6" customFormat="1" ht="12.75">
      <c r="H85" s="37"/>
      <c r="K85" s="34"/>
      <c r="L85" s="34"/>
      <c r="M85" s="34"/>
      <c r="N85" s="34"/>
      <c r="O85" s="95">
        <v>58</v>
      </c>
      <c r="P85" s="95"/>
      <c r="Q85" s="95"/>
      <c r="R85" s="95"/>
      <c r="S85" s="28" t="s">
        <v>26</v>
      </c>
      <c r="T85" s="51"/>
      <c r="U85" s="51"/>
      <c r="V85" s="96" t="s">
        <v>8</v>
      </c>
      <c r="W85" s="96"/>
      <c r="X85" s="96"/>
      <c r="Y85" s="95">
        <v>34520.31</v>
      </c>
      <c r="Z85" s="95"/>
      <c r="AA85" s="95"/>
      <c r="AB85" s="95"/>
      <c r="AC85" s="28"/>
      <c r="AD85" s="28" t="s">
        <v>27</v>
      </c>
      <c r="AE85" s="28"/>
      <c r="AF85" s="28"/>
      <c r="AG85" s="28"/>
      <c r="AH85" s="97" t="s">
        <v>9</v>
      </c>
      <c r="AI85" s="97"/>
      <c r="AK85" s="98">
        <f>ROUND(O85*Y85/100,0)</f>
        <v>20022</v>
      </c>
      <c r="AL85" s="98"/>
      <c r="AM85" s="98"/>
      <c r="AN85" s="31" t="s">
        <v>10</v>
      </c>
    </row>
    <row r="86" spans="1:40" s="2" customFormat="1" ht="15">
      <c r="B86" s="99" t="s">
        <v>99</v>
      </c>
      <c r="C86" s="99"/>
      <c r="D86" s="99"/>
      <c r="E86" s="99"/>
      <c r="F86" s="99"/>
      <c r="G86" s="99"/>
      <c r="H86" s="99"/>
      <c r="I86" s="99"/>
      <c r="J86" s="99"/>
      <c r="K86" s="99"/>
      <c r="L86" s="99"/>
      <c r="M86" s="99"/>
      <c r="N86" s="99"/>
      <c r="O86" s="99"/>
      <c r="P86" s="99"/>
      <c r="Q86" s="99"/>
      <c r="R86" s="99"/>
      <c r="S86" s="99"/>
      <c r="T86" s="99"/>
      <c r="U86" s="99"/>
      <c r="V86" s="99"/>
      <c r="W86" s="99"/>
      <c r="X86" s="99"/>
      <c r="Y86" s="99"/>
      <c r="Z86" s="99"/>
      <c r="AA86" s="99"/>
      <c r="AB86" s="99"/>
      <c r="AC86" s="99"/>
      <c r="AD86" s="99"/>
      <c r="AE86" s="99"/>
      <c r="AF86" s="99"/>
      <c r="AG86" s="99"/>
      <c r="AH86" s="99"/>
      <c r="AI86" s="99"/>
      <c r="AJ86" s="99"/>
      <c r="AK86" s="3"/>
      <c r="AL86" s="3"/>
      <c r="AM86" s="3"/>
    </row>
    <row r="87" spans="1:40" s="2" customFormat="1" ht="2.25" customHeight="1">
      <c r="B87" s="90"/>
      <c r="C87" s="90"/>
      <c r="D87" s="90"/>
      <c r="E87" s="90"/>
      <c r="F87" s="90"/>
      <c r="G87" s="90"/>
      <c r="H87" s="90"/>
      <c r="I87" s="90"/>
      <c r="J87" s="90"/>
      <c r="K87" s="90"/>
      <c r="L87" s="90"/>
      <c r="M87" s="90"/>
      <c r="N87" s="90"/>
      <c r="O87" s="90"/>
      <c r="P87" s="90"/>
      <c r="Q87" s="90"/>
      <c r="R87" s="90"/>
      <c r="S87" s="90"/>
      <c r="T87" s="90"/>
      <c r="U87" s="90"/>
      <c r="V87" s="90"/>
      <c r="W87" s="90"/>
      <c r="X87" s="90"/>
      <c r="Y87" s="90"/>
      <c r="Z87" s="90"/>
      <c r="AA87" s="90"/>
      <c r="AB87" s="90"/>
      <c r="AC87" s="90"/>
      <c r="AD87" s="90"/>
      <c r="AE87" s="90"/>
      <c r="AF87" s="90"/>
      <c r="AG87" s="90"/>
      <c r="AH87" s="90"/>
      <c r="AI87" s="90"/>
      <c r="AJ87" s="90"/>
      <c r="AK87" s="3"/>
      <c r="AL87" s="3"/>
      <c r="AM87" s="3"/>
    </row>
    <row r="88" spans="1:40" s="56" customFormat="1" ht="13.5" customHeight="1">
      <c r="A88" s="74">
        <v>27</v>
      </c>
      <c r="B88" s="101" t="s">
        <v>72</v>
      </c>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0"/>
      <c r="AL88" s="100"/>
      <c r="AM88" s="100"/>
    </row>
    <row r="89" spans="1:40" s="6" customFormat="1" ht="12.75">
      <c r="H89" s="37"/>
      <c r="K89" s="34"/>
      <c r="L89" s="34"/>
      <c r="M89" s="34"/>
      <c r="N89" s="34"/>
      <c r="O89" s="76"/>
      <c r="P89" s="102">
        <v>32</v>
      </c>
      <c r="Q89" s="102"/>
      <c r="R89" s="102"/>
      <c r="S89" s="28" t="s">
        <v>26</v>
      </c>
      <c r="T89" s="51"/>
      <c r="U89" s="51"/>
      <c r="V89" s="96" t="s">
        <v>8</v>
      </c>
      <c r="W89" s="96"/>
      <c r="X89" s="96"/>
      <c r="Y89" s="95">
        <v>58.11</v>
      </c>
      <c r="Z89" s="95"/>
      <c r="AA89" s="95"/>
      <c r="AB89" s="95"/>
      <c r="AC89" s="28"/>
      <c r="AD89" s="28" t="s">
        <v>73</v>
      </c>
      <c r="AE89" s="28"/>
      <c r="AF89" s="28"/>
      <c r="AG89" s="28"/>
      <c r="AH89" s="97" t="s">
        <v>9</v>
      </c>
      <c r="AI89" s="97"/>
      <c r="AK89" s="98">
        <f>ROUND(P89*Y89,0)</f>
        <v>1860</v>
      </c>
      <c r="AL89" s="98"/>
      <c r="AM89" s="98"/>
      <c r="AN89" s="31" t="s">
        <v>10</v>
      </c>
    </row>
    <row r="90" spans="1:40" s="2" customFormat="1" ht="15">
      <c r="B90" s="99" t="s">
        <v>74</v>
      </c>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3"/>
      <c r="AL90" s="3"/>
      <c r="AM90" s="3"/>
    </row>
    <row r="91" spans="1:40" s="56" customFormat="1" ht="13.5" customHeight="1">
      <c r="A91" s="74">
        <v>28</v>
      </c>
      <c r="B91" s="101" t="s">
        <v>75</v>
      </c>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0"/>
      <c r="AL91" s="100"/>
      <c r="AM91" s="100"/>
    </row>
    <row r="92" spans="1:40" s="6" customFormat="1" ht="12.75">
      <c r="H92" s="37"/>
      <c r="K92" s="34"/>
      <c r="L92" s="34"/>
      <c r="M92" s="34"/>
      <c r="N92" s="34"/>
      <c r="O92" s="76"/>
      <c r="P92" s="102">
        <v>25</v>
      </c>
      <c r="Q92" s="102"/>
      <c r="R92" s="102"/>
      <c r="S92" s="28" t="s">
        <v>76</v>
      </c>
      <c r="T92" s="51"/>
      <c r="U92" s="51"/>
      <c r="V92" s="96" t="s">
        <v>8</v>
      </c>
      <c r="W92" s="96"/>
      <c r="X92" s="96"/>
      <c r="Y92" s="95">
        <v>70.34</v>
      </c>
      <c r="Z92" s="95"/>
      <c r="AA92" s="95"/>
      <c r="AB92" s="95"/>
      <c r="AC92" s="28"/>
      <c r="AD92" s="28" t="s">
        <v>77</v>
      </c>
      <c r="AE92" s="28"/>
      <c r="AF92" s="28"/>
      <c r="AG92" s="28"/>
      <c r="AH92" s="97" t="s">
        <v>9</v>
      </c>
      <c r="AI92" s="97"/>
      <c r="AK92" s="98">
        <f>ROUND(P92*Y92,0)</f>
        <v>1759</v>
      </c>
      <c r="AL92" s="98"/>
      <c r="AM92" s="98"/>
      <c r="AN92" s="31" t="s">
        <v>10</v>
      </c>
    </row>
    <row r="93" spans="1:40" s="2" customFormat="1" ht="15">
      <c r="B93" s="99" t="s">
        <v>78</v>
      </c>
      <c r="C93" s="99"/>
      <c r="D93" s="99"/>
      <c r="E93" s="99"/>
      <c r="F93" s="99"/>
      <c r="G93" s="99"/>
      <c r="H93" s="99"/>
      <c r="I93" s="99"/>
      <c r="J93" s="99"/>
      <c r="K93" s="99"/>
      <c r="L93" s="99"/>
      <c r="M93" s="99"/>
      <c r="N93" s="99"/>
      <c r="O93" s="99"/>
      <c r="P93" s="99"/>
      <c r="Q93" s="99"/>
      <c r="R93" s="99"/>
      <c r="S93" s="99"/>
      <c r="T93" s="99"/>
      <c r="U93" s="99"/>
      <c r="V93" s="99"/>
      <c r="W93" s="99"/>
      <c r="X93" s="99"/>
      <c r="Y93" s="99"/>
      <c r="Z93" s="99"/>
      <c r="AA93" s="99"/>
      <c r="AB93" s="99"/>
      <c r="AC93" s="99"/>
      <c r="AD93" s="99"/>
      <c r="AE93" s="99"/>
      <c r="AF93" s="99"/>
      <c r="AG93" s="99"/>
      <c r="AH93" s="99"/>
      <c r="AI93" s="99"/>
      <c r="AJ93" s="99"/>
      <c r="AK93" s="3"/>
      <c r="AL93" s="3"/>
      <c r="AM93" s="3"/>
    </row>
    <row r="94" spans="1:40" s="5" customFormat="1" ht="13.5" customHeight="1">
      <c r="A94" s="72">
        <v>29</v>
      </c>
      <c r="B94" s="20" t="s">
        <v>32</v>
      </c>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111"/>
      <c r="AL94" s="111"/>
      <c r="AM94" s="111"/>
    </row>
    <row r="95" spans="1:40" s="6" customFormat="1" ht="13.5" customHeight="1">
      <c r="K95" s="34"/>
      <c r="L95" s="34"/>
      <c r="M95" s="34"/>
      <c r="N95" s="34"/>
      <c r="O95" s="95">
        <v>420</v>
      </c>
      <c r="P95" s="95"/>
      <c r="Q95" s="95"/>
      <c r="R95" s="95"/>
      <c r="S95" s="28" t="s">
        <v>26</v>
      </c>
      <c r="T95" s="51"/>
      <c r="U95" s="51"/>
      <c r="V95" s="96" t="s">
        <v>8</v>
      </c>
      <c r="W95" s="96"/>
      <c r="X95" s="96"/>
      <c r="Y95" s="95">
        <v>829.95</v>
      </c>
      <c r="Z95" s="95"/>
      <c r="AA95" s="95"/>
      <c r="AB95" s="95"/>
      <c r="AC95" s="28"/>
      <c r="AD95" s="28" t="s">
        <v>27</v>
      </c>
      <c r="AE95" s="28"/>
      <c r="AF95" s="28"/>
      <c r="AG95" s="28"/>
      <c r="AH95" s="97" t="s">
        <v>9</v>
      </c>
      <c r="AI95" s="97"/>
      <c r="AK95" s="98">
        <f>ROUND(O95*Y95/100,0)</f>
        <v>3486</v>
      </c>
      <c r="AL95" s="98"/>
      <c r="AM95" s="98"/>
      <c r="AN95" s="31" t="s">
        <v>10</v>
      </c>
    </row>
    <row r="96" spans="1:40" s="2" customFormat="1" ht="15">
      <c r="B96" s="99" t="s">
        <v>54</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3"/>
      <c r="AL96" s="3"/>
      <c r="AM96" s="3"/>
    </row>
    <row r="97" spans="1:40" s="56" customFormat="1" ht="13.5" customHeight="1">
      <c r="A97" s="47">
        <v>30</v>
      </c>
      <c r="B97" s="58" t="s">
        <v>100</v>
      </c>
      <c r="C97" s="58"/>
      <c r="D97" s="58"/>
      <c r="E97" s="58"/>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100"/>
      <c r="AL97" s="100"/>
      <c r="AM97" s="100"/>
    </row>
    <row r="98" spans="1:40" s="6" customFormat="1" ht="13.5" customHeight="1">
      <c r="K98" s="34"/>
      <c r="L98" s="34"/>
      <c r="M98" s="34"/>
      <c r="N98" s="34"/>
      <c r="O98" s="95">
        <v>393</v>
      </c>
      <c r="P98" s="95"/>
      <c r="Q98" s="95"/>
      <c r="R98" s="95"/>
      <c r="S98" s="28" t="s">
        <v>26</v>
      </c>
      <c r="T98" s="51"/>
      <c r="U98" s="51"/>
      <c r="V98" s="96" t="s">
        <v>8</v>
      </c>
      <c r="W98" s="96"/>
      <c r="X98" s="96"/>
      <c r="Y98" s="95">
        <v>859.9</v>
      </c>
      <c r="Z98" s="95"/>
      <c r="AA98" s="95"/>
      <c r="AB98" s="95"/>
      <c r="AC98" s="28"/>
      <c r="AD98" s="28" t="s">
        <v>27</v>
      </c>
      <c r="AE98" s="28"/>
      <c r="AF98" s="28"/>
      <c r="AG98" s="28"/>
      <c r="AH98" s="97" t="s">
        <v>9</v>
      </c>
      <c r="AI98" s="97"/>
      <c r="AK98" s="98">
        <f>ROUND(O98*Y98/100,0)</f>
        <v>3379</v>
      </c>
      <c r="AL98" s="98"/>
      <c r="AM98" s="98"/>
      <c r="AN98" s="31" t="s">
        <v>10</v>
      </c>
    </row>
    <row r="99" spans="1:40" s="2" customFormat="1" ht="15">
      <c r="B99" s="99" t="s">
        <v>101</v>
      </c>
      <c r="C99" s="99"/>
      <c r="D99" s="99"/>
      <c r="E99" s="99"/>
      <c r="F99" s="99"/>
      <c r="G99" s="99"/>
      <c r="H99" s="99"/>
      <c r="I99" s="99"/>
      <c r="J99" s="99"/>
      <c r="K99" s="99"/>
      <c r="L99" s="99"/>
      <c r="M99" s="99"/>
      <c r="N99" s="99"/>
      <c r="O99" s="99"/>
      <c r="P99" s="99"/>
      <c r="Q99" s="99"/>
      <c r="R99" s="99"/>
      <c r="S99" s="99"/>
      <c r="T99" s="99"/>
      <c r="U99" s="99"/>
      <c r="V99" s="99"/>
      <c r="W99" s="99"/>
      <c r="X99" s="99"/>
      <c r="Y99" s="99"/>
      <c r="Z99" s="99"/>
      <c r="AA99" s="99"/>
      <c r="AB99" s="99"/>
      <c r="AC99" s="99"/>
      <c r="AD99" s="99"/>
      <c r="AE99" s="99"/>
      <c r="AF99" s="99"/>
      <c r="AG99" s="99"/>
      <c r="AH99" s="99"/>
      <c r="AI99" s="99"/>
      <c r="AJ99" s="99"/>
      <c r="AK99" s="3"/>
      <c r="AL99" s="3"/>
      <c r="AM99" s="3"/>
    </row>
    <row r="100" spans="1:40" s="2" customFormat="1" ht="3" customHeight="1">
      <c r="B100" s="90"/>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3"/>
      <c r="AL100" s="3"/>
      <c r="AM100" s="3"/>
    </row>
    <row r="101" spans="1:40" s="56" customFormat="1" ht="13.5" customHeight="1">
      <c r="A101" s="47">
        <v>31</v>
      </c>
      <c r="B101" s="58" t="s">
        <v>79</v>
      </c>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100"/>
      <c r="AL101" s="100"/>
      <c r="AM101" s="100"/>
    </row>
    <row r="102" spans="1:40" s="6" customFormat="1" ht="13.5" customHeight="1">
      <c r="K102" s="34"/>
      <c r="L102" s="34"/>
      <c r="M102" s="34"/>
      <c r="N102" s="34"/>
      <c r="O102" s="95">
        <v>2258</v>
      </c>
      <c r="P102" s="95"/>
      <c r="Q102" s="95"/>
      <c r="R102" s="95"/>
      <c r="S102" s="28" t="s">
        <v>26</v>
      </c>
      <c r="T102" s="51"/>
      <c r="U102" s="51"/>
      <c r="V102" s="96" t="s">
        <v>8</v>
      </c>
      <c r="W102" s="96"/>
      <c r="X102" s="96"/>
      <c r="Y102" s="95">
        <v>442.75</v>
      </c>
      <c r="Z102" s="95"/>
      <c r="AA102" s="95"/>
      <c r="AB102" s="95"/>
      <c r="AC102" s="28"/>
      <c r="AD102" s="28" t="s">
        <v>27</v>
      </c>
      <c r="AE102" s="28"/>
      <c r="AF102" s="28"/>
      <c r="AG102" s="28"/>
      <c r="AH102" s="97" t="s">
        <v>9</v>
      </c>
      <c r="AI102" s="97"/>
      <c r="AK102" s="98">
        <f>ROUND(O102*Y102/100,0)</f>
        <v>9997</v>
      </c>
      <c r="AL102" s="98"/>
      <c r="AM102" s="98"/>
      <c r="AN102" s="31" t="s">
        <v>10</v>
      </c>
    </row>
    <row r="103" spans="1:40" s="2" customFormat="1" ht="15">
      <c r="B103" s="99" t="s">
        <v>80</v>
      </c>
      <c r="C103" s="99"/>
      <c r="D103" s="99"/>
      <c r="E103" s="99"/>
      <c r="F103" s="99"/>
      <c r="G103" s="99"/>
      <c r="H103" s="99"/>
      <c r="I103" s="99"/>
      <c r="J103" s="99"/>
      <c r="K103" s="99"/>
      <c r="L103" s="99"/>
      <c r="M103" s="99"/>
      <c r="N103" s="99"/>
      <c r="O103" s="99"/>
      <c r="P103" s="99"/>
      <c r="Q103" s="99"/>
      <c r="R103" s="99"/>
      <c r="S103" s="99"/>
      <c r="T103" s="99"/>
      <c r="U103" s="99"/>
      <c r="V103" s="99"/>
      <c r="W103" s="99"/>
      <c r="X103" s="99"/>
      <c r="Y103" s="99"/>
      <c r="Z103" s="99"/>
      <c r="AA103" s="99"/>
      <c r="AB103" s="99"/>
      <c r="AC103" s="99"/>
      <c r="AD103" s="99"/>
      <c r="AE103" s="99"/>
      <c r="AF103" s="99"/>
      <c r="AG103" s="99"/>
      <c r="AH103" s="99"/>
      <c r="AI103" s="99"/>
      <c r="AJ103" s="99"/>
      <c r="AK103" s="3"/>
      <c r="AL103" s="3"/>
      <c r="AM103" s="3"/>
    </row>
    <row r="104" spans="1:40" s="56" customFormat="1" ht="13.5" customHeight="1">
      <c r="A104" s="47">
        <v>32</v>
      </c>
      <c r="B104" s="58" t="s">
        <v>81</v>
      </c>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100"/>
      <c r="AL104" s="100"/>
      <c r="AM104" s="100"/>
    </row>
    <row r="105" spans="1:40" s="6" customFormat="1" ht="13.5" customHeight="1">
      <c r="K105" s="34"/>
      <c r="L105" s="34"/>
      <c r="M105" s="34"/>
      <c r="N105" s="34"/>
      <c r="O105" s="95">
        <v>2258</v>
      </c>
      <c r="P105" s="95"/>
      <c r="Q105" s="95"/>
      <c r="R105" s="95"/>
      <c r="S105" s="28" t="s">
        <v>26</v>
      </c>
      <c r="T105" s="51"/>
      <c r="U105" s="51"/>
      <c r="V105" s="96" t="s">
        <v>8</v>
      </c>
      <c r="W105" s="96"/>
      <c r="X105" s="96"/>
      <c r="Y105" s="95">
        <v>1079.6500000000001</v>
      </c>
      <c r="Z105" s="95"/>
      <c r="AA105" s="95"/>
      <c r="AB105" s="95"/>
      <c r="AC105" s="28"/>
      <c r="AD105" s="28" t="s">
        <v>27</v>
      </c>
      <c r="AE105" s="28"/>
      <c r="AF105" s="28"/>
      <c r="AG105" s="28"/>
      <c r="AH105" s="97" t="s">
        <v>9</v>
      </c>
      <c r="AI105" s="97"/>
      <c r="AK105" s="98">
        <f>ROUND(O105*Y105/100,0)</f>
        <v>24378</v>
      </c>
      <c r="AL105" s="98"/>
      <c r="AM105" s="98"/>
      <c r="AN105" s="31" t="s">
        <v>10</v>
      </c>
    </row>
    <row r="106" spans="1:40" s="2" customFormat="1" ht="15">
      <c r="B106" s="99" t="s">
        <v>82</v>
      </c>
      <c r="C106" s="99"/>
      <c r="D106" s="99"/>
      <c r="E106" s="99"/>
      <c r="F106" s="99"/>
      <c r="G106" s="99"/>
      <c r="H106" s="99"/>
      <c r="I106" s="99"/>
      <c r="J106" s="99"/>
      <c r="K106" s="99"/>
      <c r="L106" s="99"/>
      <c r="M106" s="99"/>
      <c r="N106" s="99"/>
      <c r="O106" s="99"/>
      <c r="P106" s="99"/>
      <c r="Q106" s="99"/>
      <c r="R106" s="99"/>
      <c r="S106" s="99"/>
      <c r="T106" s="99"/>
      <c r="U106" s="99"/>
      <c r="V106" s="99"/>
      <c r="W106" s="99"/>
      <c r="X106" s="99"/>
      <c r="Y106" s="99"/>
      <c r="Z106" s="99"/>
      <c r="AA106" s="99"/>
      <c r="AB106" s="99"/>
      <c r="AC106" s="99"/>
      <c r="AD106" s="99"/>
      <c r="AE106" s="99"/>
      <c r="AF106" s="99"/>
      <c r="AG106" s="99"/>
      <c r="AH106" s="99"/>
      <c r="AI106" s="99"/>
      <c r="AJ106" s="99"/>
      <c r="AK106" s="3"/>
      <c r="AL106" s="3"/>
      <c r="AM106" s="3"/>
    </row>
    <row r="107" spans="1:40" s="5" customFormat="1" ht="27.75" customHeight="1">
      <c r="A107" s="19">
        <v>33</v>
      </c>
      <c r="B107" s="101" t="s">
        <v>33</v>
      </c>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11"/>
      <c r="AL107" s="111"/>
      <c r="AM107" s="111"/>
    </row>
    <row r="108" spans="1:40" s="6" customFormat="1" ht="13.5" customHeight="1">
      <c r="H108" s="37"/>
      <c r="K108" s="34"/>
      <c r="L108" s="34"/>
      <c r="M108" s="34"/>
      <c r="N108" s="34"/>
      <c r="O108" s="95">
        <v>441</v>
      </c>
      <c r="P108" s="95"/>
      <c r="Q108" s="95"/>
      <c r="R108" s="95"/>
      <c r="S108" s="28" t="s">
        <v>26</v>
      </c>
      <c r="T108" s="51"/>
      <c r="U108" s="51"/>
      <c r="V108" s="96" t="s">
        <v>8</v>
      </c>
      <c r="W108" s="96"/>
      <c r="X108" s="96"/>
      <c r="Y108" s="104">
        <v>1270.83</v>
      </c>
      <c r="Z108" s="104"/>
      <c r="AA108" s="104"/>
      <c r="AB108" s="104"/>
      <c r="AC108" s="28"/>
      <c r="AD108" s="28" t="s">
        <v>27</v>
      </c>
      <c r="AE108" s="28"/>
      <c r="AF108" s="28"/>
      <c r="AG108" s="28"/>
      <c r="AH108" s="97" t="s">
        <v>9</v>
      </c>
      <c r="AI108" s="97"/>
      <c r="AK108" s="98">
        <f>ROUND(O108*Y108/100,0)</f>
        <v>5604</v>
      </c>
      <c r="AL108" s="98"/>
      <c r="AM108" s="98"/>
      <c r="AN108" s="31" t="s">
        <v>10</v>
      </c>
    </row>
    <row r="109" spans="1:40" s="2" customFormat="1" ht="15">
      <c r="B109" s="99" t="s">
        <v>55</v>
      </c>
      <c r="C109" s="99"/>
      <c r="D109" s="99"/>
      <c r="E109" s="99"/>
      <c r="F109" s="99"/>
      <c r="G109" s="99"/>
      <c r="H109" s="99"/>
      <c r="I109" s="99"/>
      <c r="J109" s="99"/>
      <c r="K109" s="99"/>
      <c r="L109" s="99"/>
      <c r="M109" s="99"/>
      <c r="N109" s="99"/>
      <c r="O109" s="99"/>
      <c r="P109" s="99"/>
      <c r="Q109" s="99"/>
      <c r="R109" s="99"/>
      <c r="S109" s="99"/>
      <c r="T109" s="99"/>
      <c r="U109" s="99"/>
      <c r="V109" s="99"/>
      <c r="W109" s="99"/>
      <c r="X109" s="99"/>
      <c r="Y109" s="99"/>
      <c r="Z109" s="99"/>
      <c r="AA109" s="99"/>
      <c r="AB109" s="99"/>
      <c r="AC109" s="99"/>
      <c r="AD109" s="99"/>
      <c r="AE109" s="99"/>
      <c r="AF109" s="99"/>
      <c r="AG109" s="99"/>
      <c r="AH109" s="99"/>
      <c r="AI109" s="99"/>
      <c r="AJ109" s="99"/>
      <c r="AK109" s="3"/>
      <c r="AL109" s="3"/>
      <c r="AM109" s="3"/>
    </row>
    <row r="110" spans="1:40" s="5" customFormat="1" ht="27.75" customHeight="1">
      <c r="A110" s="47">
        <v>34</v>
      </c>
      <c r="B110" s="101" t="s">
        <v>42</v>
      </c>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11"/>
      <c r="AL110" s="111"/>
      <c r="AM110" s="111"/>
    </row>
    <row r="111" spans="1:40" s="6" customFormat="1" ht="15" customHeight="1">
      <c r="H111" s="37"/>
      <c r="K111" s="34"/>
      <c r="L111" s="34"/>
      <c r="M111" s="34"/>
      <c r="N111" s="34"/>
      <c r="O111" s="95">
        <v>0</v>
      </c>
      <c r="P111" s="95"/>
      <c r="Q111" s="95"/>
      <c r="R111" s="95"/>
      <c r="S111" s="28" t="s">
        <v>26</v>
      </c>
      <c r="T111" s="51"/>
      <c r="U111" s="51"/>
      <c r="V111" s="96" t="s">
        <v>8</v>
      </c>
      <c r="W111" s="96"/>
      <c r="X111" s="96"/>
      <c r="Y111" s="95">
        <v>674.6</v>
      </c>
      <c r="Z111" s="95"/>
      <c r="AA111" s="95"/>
      <c r="AB111" s="95"/>
      <c r="AC111" s="28"/>
      <c r="AD111" s="28" t="s">
        <v>27</v>
      </c>
      <c r="AE111" s="28"/>
      <c r="AF111" s="28"/>
      <c r="AG111" s="28"/>
      <c r="AH111" s="97" t="s">
        <v>9</v>
      </c>
      <c r="AI111" s="97"/>
      <c r="AK111" s="98">
        <f>ROUND(O111*Y111/100,0)</f>
        <v>0</v>
      </c>
      <c r="AL111" s="98"/>
      <c r="AM111" s="98"/>
      <c r="AN111" s="31" t="s">
        <v>10</v>
      </c>
    </row>
    <row r="112" spans="1:40" s="2" customFormat="1" ht="15">
      <c r="B112" s="99" t="s">
        <v>56</v>
      </c>
      <c r="C112" s="99"/>
      <c r="D112" s="99"/>
      <c r="E112" s="99"/>
      <c r="F112" s="99"/>
      <c r="G112" s="99"/>
      <c r="H112" s="99"/>
      <c r="I112" s="99"/>
      <c r="J112" s="99"/>
      <c r="K112" s="99"/>
      <c r="L112" s="99"/>
      <c r="M112" s="99"/>
      <c r="N112" s="99"/>
      <c r="O112" s="99"/>
      <c r="P112" s="99"/>
      <c r="Q112" s="99"/>
      <c r="R112" s="99"/>
      <c r="S112" s="99"/>
      <c r="T112" s="99"/>
      <c r="U112" s="99"/>
      <c r="V112" s="99"/>
      <c r="W112" s="99"/>
      <c r="X112" s="99"/>
      <c r="Y112" s="99"/>
      <c r="Z112" s="99"/>
      <c r="AA112" s="99"/>
      <c r="AB112" s="99"/>
      <c r="AC112" s="99"/>
      <c r="AD112" s="99"/>
      <c r="AE112" s="99"/>
      <c r="AF112" s="99"/>
      <c r="AG112" s="99"/>
      <c r="AH112" s="99"/>
      <c r="AI112" s="99"/>
      <c r="AJ112" s="99"/>
      <c r="AK112" s="3"/>
      <c r="AL112" s="3"/>
      <c r="AM112" s="3"/>
    </row>
    <row r="113" spans="1:42" s="32" customFormat="1" ht="15" customHeight="1">
      <c r="AC113" s="115" t="s">
        <v>34</v>
      </c>
      <c r="AD113" s="115"/>
      <c r="AE113" s="115"/>
      <c r="AF113" s="115"/>
      <c r="AG113" s="115"/>
      <c r="AH113" s="38" t="s">
        <v>9</v>
      </c>
      <c r="AI113" s="38"/>
      <c r="AJ113" s="59"/>
      <c r="AK113" s="116">
        <f>AK111+AK108+AK105+AK102+AK95+AK98+AK92+AK89+AK85+AK82+AK79+AK76+AK73+AK70+AK67+AK64+AK61+AK58+AK55+AK52+AK49+AK46+AK43+AK40+AK37+AK34+AK30+AK27+AK24+AK21+AK18+AK15+AK12+AK9+AK6+2</f>
        <v>681559.2</v>
      </c>
      <c r="AL113" s="116"/>
      <c r="AM113" s="116"/>
      <c r="AN113" s="60" t="s">
        <v>10</v>
      </c>
      <c r="AO113" s="113"/>
      <c r="AP113" s="113"/>
    </row>
    <row r="116" spans="1:42" ht="42" customHeight="1">
      <c r="A116" s="7" t="s">
        <v>35</v>
      </c>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9"/>
      <c r="AG116" s="9"/>
      <c r="AH116" s="9"/>
      <c r="AI116" s="9"/>
      <c r="AJ116" s="9"/>
      <c r="AK116" s="9"/>
      <c r="AL116" s="9"/>
      <c r="AM116" s="9"/>
      <c r="AN116" s="10"/>
      <c r="AO116" s="10"/>
    </row>
    <row r="117" spans="1:42" ht="13.5" thickBo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row>
    <row r="118" spans="1:42" ht="15.75">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7" t="s">
        <v>34</v>
      </c>
      <c r="AD118" s="117"/>
      <c r="AE118" s="117"/>
      <c r="AF118" s="117"/>
      <c r="AG118" s="117"/>
      <c r="AH118" s="12" t="s">
        <v>9</v>
      </c>
      <c r="AI118" s="12"/>
      <c r="AJ118" s="118"/>
      <c r="AK118" s="118"/>
      <c r="AL118" s="118"/>
      <c r="AM118" s="118"/>
      <c r="AN118" s="114"/>
      <c r="AO118" s="114"/>
    </row>
    <row r="119" spans="1:42" ht="1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0"/>
      <c r="AF119" s="10"/>
      <c r="AG119" s="10"/>
      <c r="AH119" s="10"/>
      <c r="AI119" s="10"/>
      <c r="AJ119" s="10"/>
      <c r="AK119" s="10"/>
      <c r="AL119" s="10"/>
      <c r="AM119" s="10"/>
      <c r="AN119" s="10"/>
      <c r="AO119" s="10"/>
    </row>
    <row r="120" spans="1:42" ht="15.75">
      <c r="A120" s="8"/>
      <c r="B120" s="7" t="s">
        <v>66</v>
      </c>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9"/>
      <c r="AF120" s="9"/>
      <c r="AG120" s="9"/>
      <c r="AH120" s="9"/>
      <c r="AI120" s="9"/>
      <c r="AJ120" s="9"/>
      <c r="AK120" s="9"/>
      <c r="AL120" s="10"/>
      <c r="AM120" s="10"/>
      <c r="AN120" s="10"/>
      <c r="AO120" s="10"/>
    </row>
    <row r="121" spans="1:42" ht="15.75">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9"/>
      <c r="AF121" s="9"/>
      <c r="AG121" s="9"/>
      <c r="AH121" s="9"/>
      <c r="AI121" s="9"/>
      <c r="AJ121" s="9"/>
      <c r="AK121" s="9"/>
      <c r="AL121" s="10"/>
      <c r="AM121" s="10"/>
      <c r="AN121" s="10"/>
      <c r="AO121" s="10"/>
    </row>
    <row r="122" spans="1:42" ht="33" customHeight="1">
      <c r="A122" s="8"/>
      <c r="B122" s="7" t="s">
        <v>36</v>
      </c>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9"/>
      <c r="AF122" s="9"/>
      <c r="AG122" s="9"/>
      <c r="AH122" s="9"/>
      <c r="AI122" s="9"/>
      <c r="AJ122" s="9"/>
      <c r="AK122" s="9"/>
      <c r="AL122" s="10"/>
      <c r="AM122" s="10"/>
      <c r="AN122" s="10"/>
      <c r="AO122" s="10"/>
    </row>
    <row r="123" spans="1:42" ht="15.75">
      <c r="A123" s="14"/>
      <c r="B123" s="14"/>
      <c r="C123" s="14"/>
      <c r="D123" s="14"/>
      <c r="E123" s="14"/>
      <c r="F123" s="14"/>
      <c r="G123" s="14"/>
      <c r="H123" s="14"/>
      <c r="I123" s="14"/>
      <c r="J123" s="14"/>
      <c r="K123" s="14"/>
      <c r="L123" s="14"/>
      <c r="M123" s="14"/>
      <c r="N123" s="15"/>
      <c r="O123" s="15"/>
      <c r="P123" s="15"/>
      <c r="Q123" s="15"/>
      <c r="R123" s="15"/>
      <c r="S123" s="14"/>
      <c r="T123" s="14"/>
      <c r="U123" s="14"/>
      <c r="V123" s="14"/>
      <c r="W123" s="14"/>
      <c r="X123" s="14"/>
      <c r="Y123" s="14"/>
      <c r="Z123" s="14"/>
      <c r="AA123" s="14"/>
      <c r="AB123" s="14"/>
      <c r="AC123" s="14"/>
      <c r="AD123" s="14"/>
      <c r="AE123" s="16"/>
      <c r="AF123" s="16"/>
      <c r="AG123" s="16"/>
      <c r="AH123" s="16"/>
      <c r="AI123" s="16"/>
      <c r="AJ123" s="16"/>
      <c r="AK123" s="16"/>
    </row>
    <row r="124" spans="1:42" ht="15.75">
      <c r="A124" s="14"/>
      <c r="B124" s="8"/>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9"/>
      <c r="AF124" s="9"/>
      <c r="AG124" s="9"/>
      <c r="AH124" s="9"/>
      <c r="AI124" s="9"/>
      <c r="AJ124" s="16"/>
      <c r="AK124" s="16"/>
    </row>
    <row r="125" spans="1:42" ht="12.75">
      <c r="A125" s="1"/>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row>
    <row r="126" spans="1:42">
      <c r="A126" s="1"/>
      <c r="B126" s="112" t="s">
        <v>37</v>
      </c>
      <c r="C126" s="112"/>
      <c r="D126" s="112"/>
      <c r="E126" s="112"/>
      <c r="F126" s="112"/>
      <c r="G126" s="112"/>
      <c r="H126" s="112"/>
      <c r="I126" s="112"/>
      <c r="J126" s="112"/>
      <c r="K126" s="112"/>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row>
    <row r="127" spans="1:42" ht="15">
      <c r="A127" s="1"/>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0"/>
    </row>
    <row r="129" spans="1:35" ht="15">
      <c r="A129" s="1"/>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row>
    <row r="130" spans="1:35" ht="15">
      <c r="A130" s="1"/>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0"/>
    </row>
  </sheetData>
  <mergeCells count="289">
    <mergeCell ref="B16:AJ16"/>
    <mergeCell ref="AK26:AM26"/>
    <mergeCell ref="O27:R27"/>
    <mergeCell ref="W27:Y27"/>
    <mergeCell ref="Z27:AC27"/>
    <mergeCell ref="AI27:AJ27"/>
    <mergeCell ref="AK27:AM27"/>
    <mergeCell ref="B28:AN28"/>
    <mergeCell ref="B31:AJ31"/>
    <mergeCell ref="AI24:AJ24"/>
    <mergeCell ref="B25:AJ25"/>
    <mergeCell ref="AK23:AM23"/>
    <mergeCell ref="AK24:AM24"/>
    <mergeCell ref="O24:R24"/>
    <mergeCell ref="W24:Y24"/>
    <mergeCell ref="Z24:AC24"/>
    <mergeCell ref="AK20:AM20"/>
    <mergeCell ref="AK17:AM17"/>
    <mergeCell ref="O18:R18"/>
    <mergeCell ref="W18:Y18"/>
    <mergeCell ref="B19:AJ19"/>
    <mergeCell ref="B22:AJ22"/>
    <mergeCell ref="Z18:AC18"/>
    <mergeCell ref="AI18:AJ18"/>
    <mergeCell ref="V46:X46"/>
    <mergeCell ref="Y46:AB46"/>
    <mergeCell ref="AH46:AI46"/>
    <mergeCell ref="AK46:AM46"/>
    <mergeCell ref="AK34:AM34"/>
    <mergeCell ref="B32:AJ32"/>
    <mergeCell ref="Q33:R33"/>
    <mergeCell ref="AK32:AM32"/>
    <mergeCell ref="N33:O33"/>
    <mergeCell ref="N36:O36"/>
    <mergeCell ref="O12:R12"/>
    <mergeCell ref="V12:X12"/>
    <mergeCell ref="Y12:AB12"/>
    <mergeCell ref="AI12:AJ12"/>
    <mergeCell ref="AK12:AM12"/>
    <mergeCell ref="AK8:AM8"/>
    <mergeCell ref="B10:AJ10"/>
    <mergeCell ref="O9:R9"/>
    <mergeCell ref="AI34:AJ34"/>
    <mergeCell ref="Z30:AC30"/>
    <mergeCell ref="AI30:AJ30"/>
    <mergeCell ref="B29:AJ29"/>
    <mergeCell ref="AK29:AM29"/>
    <mergeCell ref="V9:X9"/>
    <mergeCell ref="Y9:AB9"/>
    <mergeCell ref="AI9:AJ9"/>
    <mergeCell ref="AK9:AM9"/>
    <mergeCell ref="AK11:AM11"/>
    <mergeCell ref="AK14:AM14"/>
    <mergeCell ref="O15:R15"/>
    <mergeCell ref="W15:Y15"/>
    <mergeCell ref="Z15:AC15"/>
    <mergeCell ref="AI15:AJ15"/>
    <mergeCell ref="AK15:AM15"/>
    <mergeCell ref="B13:AJ13"/>
    <mergeCell ref="O21:R21"/>
    <mergeCell ref="S21:T21"/>
    <mergeCell ref="W21:Y21"/>
    <mergeCell ref="Z21:AC21"/>
    <mergeCell ref="AI21:AJ21"/>
    <mergeCell ref="AK21:AM21"/>
    <mergeCell ref="A1:AM1"/>
    <mergeCell ref="A2:D2"/>
    <mergeCell ref="E2:AN2"/>
    <mergeCell ref="B4:M4"/>
    <mergeCell ref="N4:V4"/>
    <mergeCell ref="W4:AB4"/>
    <mergeCell ref="AC4:AH4"/>
    <mergeCell ref="AI4:AN4"/>
    <mergeCell ref="AK5:AM5"/>
    <mergeCell ref="E3:AN3"/>
    <mergeCell ref="O6:R6"/>
    <mergeCell ref="S6:T6"/>
    <mergeCell ref="W6:Y6"/>
    <mergeCell ref="Z6:AC6"/>
    <mergeCell ref="AI6:AJ6"/>
    <mergeCell ref="AK6:AM6"/>
    <mergeCell ref="B7:AJ7"/>
    <mergeCell ref="AK18:AM18"/>
    <mergeCell ref="T33:V33"/>
    <mergeCell ref="AB33:AE33"/>
    <mergeCell ref="AF33:AG33"/>
    <mergeCell ref="AK33:AM33"/>
    <mergeCell ref="P37:R37"/>
    <mergeCell ref="V37:X37"/>
    <mergeCell ref="Y37:AB37"/>
    <mergeCell ref="AI37:AJ37"/>
    <mergeCell ref="AK37:AM37"/>
    <mergeCell ref="P34:R34"/>
    <mergeCell ref="V34:X34"/>
    <mergeCell ref="Q36:R36"/>
    <mergeCell ref="T36:V36"/>
    <mergeCell ref="AB36:AE36"/>
    <mergeCell ref="AF36:AG36"/>
    <mergeCell ref="AK36:AM36"/>
    <mergeCell ref="B35:AJ35"/>
    <mergeCell ref="Y34:AB34"/>
    <mergeCell ref="S30:T30"/>
    <mergeCell ref="W30:Y30"/>
    <mergeCell ref="O30:R30"/>
    <mergeCell ref="AK30:AM30"/>
    <mergeCell ref="B126:K126"/>
    <mergeCell ref="AO113:AP113"/>
    <mergeCell ref="AN118:AO118"/>
    <mergeCell ref="O111:R111"/>
    <mergeCell ref="V111:X111"/>
    <mergeCell ref="Y111:AB111"/>
    <mergeCell ref="AH111:AI111"/>
    <mergeCell ref="AK111:AM111"/>
    <mergeCell ref="AC113:AG113"/>
    <mergeCell ref="AK113:AM113"/>
    <mergeCell ref="AC118:AG118"/>
    <mergeCell ref="AJ118:AM118"/>
    <mergeCell ref="B77:AJ77"/>
    <mergeCell ref="AH105:AI105"/>
    <mergeCell ref="B106:AJ106"/>
    <mergeCell ref="B38:AJ38"/>
    <mergeCell ref="AK42:AM42"/>
    <mergeCell ref="O43:R43"/>
    <mergeCell ref="B107:AJ107"/>
    <mergeCell ref="AK107:AM107"/>
    <mergeCell ref="B110:AJ110"/>
    <mergeCell ref="AK110:AM110"/>
    <mergeCell ref="O108:R108"/>
    <mergeCell ref="V108:X108"/>
    <mergeCell ref="Y108:AB108"/>
    <mergeCell ref="AH108:AI108"/>
    <mergeCell ref="AK108:AM108"/>
    <mergeCell ref="AK39:AM39"/>
    <mergeCell ref="B59:AJ59"/>
    <mergeCell ref="AK94:AM94"/>
    <mergeCell ref="AK57:AM57"/>
    <mergeCell ref="O58:R58"/>
    <mergeCell ref="V58:X58"/>
    <mergeCell ref="Y58:AB58"/>
    <mergeCell ref="AH58:AI58"/>
    <mergeCell ref="AK58:AM58"/>
    <mergeCell ref="B109:AJ109"/>
    <mergeCell ref="B112:AJ112"/>
    <mergeCell ref="O95:R95"/>
    <mergeCell ref="V95:X95"/>
    <mergeCell ref="Y95:AB95"/>
    <mergeCell ref="AH95:AI95"/>
    <mergeCell ref="B96:AJ96"/>
    <mergeCell ref="O105:R105"/>
    <mergeCell ref="V105:X105"/>
    <mergeCell ref="Y105:AB105"/>
    <mergeCell ref="AK101:AM101"/>
    <mergeCell ref="O102:R102"/>
    <mergeCell ref="V102:X102"/>
    <mergeCell ref="Y102:AB102"/>
    <mergeCell ref="AH102:AI102"/>
    <mergeCell ref="AK102:AM102"/>
    <mergeCell ref="B103:AJ103"/>
    <mergeCell ref="AK104:AM104"/>
    <mergeCell ref="O98:R98"/>
    <mergeCell ref="V98:X98"/>
    <mergeCell ref="Y98:AB98"/>
    <mergeCell ref="AH98:AI98"/>
    <mergeCell ref="AK98:AM98"/>
    <mergeCell ref="B99:AJ99"/>
    <mergeCell ref="AK105:AM105"/>
    <mergeCell ref="P76:R76"/>
    <mergeCell ref="V76:X76"/>
    <mergeCell ref="Y76:AB76"/>
    <mergeCell ref="B80:AJ80"/>
    <mergeCell ref="B88:AJ88"/>
    <mergeCell ref="AK88:AM88"/>
    <mergeCell ref="P89:R89"/>
    <mergeCell ref="V89:X89"/>
    <mergeCell ref="Y89:AB89"/>
    <mergeCell ref="AH89:AI89"/>
    <mergeCell ref="AK89:AM89"/>
    <mergeCell ref="B81:AJ81"/>
    <mergeCell ref="AK81:AM81"/>
    <mergeCell ref="P82:R82"/>
    <mergeCell ref="V82:X82"/>
    <mergeCell ref="Y82:AB82"/>
    <mergeCell ref="AH82:AI82"/>
    <mergeCell ref="AK82:AM82"/>
    <mergeCell ref="B83:AJ83"/>
    <mergeCell ref="AK76:AM76"/>
    <mergeCell ref="AK78:AM78"/>
    <mergeCell ref="O79:R79"/>
    <mergeCell ref="V79:X79"/>
    <mergeCell ref="Y79:AB79"/>
    <mergeCell ref="O40:R40"/>
    <mergeCell ref="S40:T40"/>
    <mergeCell ref="W40:Y40"/>
    <mergeCell ref="Z40:AC40"/>
    <mergeCell ref="AI40:AJ40"/>
    <mergeCell ref="AK40:AM40"/>
    <mergeCell ref="B41:AJ41"/>
    <mergeCell ref="B47:AJ47"/>
    <mergeCell ref="B51:AJ51"/>
    <mergeCell ref="AK51:AM51"/>
    <mergeCell ref="P49:R49"/>
    <mergeCell ref="V49:X49"/>
    <mergeCell ref="Y49:AB49"/>
    <mergeCell ref="AH49:AI49"/>
    <mergeCell ref="AK49:AM49"/>
    <mergeCell ref="AK45:AM45"/>
    <mergeCell ref="S43:T43"/>
    <mergeCell ref="W43:Y43"/>
    <mergeCell ref="Z43:AC43"/>
    <mergeCell ref="AI43:AJ43"/>
    <mergeCell ref="AK43:AM43"/>
    <mergeCell ref="B44:AJ44"/>
    <mergeCell ref="AK70:AM70"/>
    <mergeCell ref="AK75:AM75"/>
    <mergeCell ref="O67:R67"/>
    <mergeCell ref="AH76:AI76"/>
    <mergeCell ref="B54:AJ54"/>
    <mergeCell ref="AK54:AM54"/>
    <mergeCell ref="P52:R52"/>
    <mergeCell ref="V52:X52"/>
    <mergeCell ref="Y52:AB52"/>
    <mergeCell ref="AH52:AI52"/>
    <mergeCell ref="AK52:AM52"/>
    <mergeCell ref="B53:AJ53"/>
    <mergeCell ref="V67:X67"/>
    <mergeCell ref="Y70:AB70"/>
    <mergeCell ref="AH70:AI70"/>
    <mergeCell ref="B68:AJ68"/>
    <mergeCell ref="AK72:AM72"/>
    <mergeCell ref="B75:AJ75"/>
    <mergeCell ref="AK63:AM63"/>
    <mergeCell ref="P64:R64"/>
    <mergeCell ref="V64:X64"/>
    <mergeCell ref="Y64:AB64"/>
    <mergeCell ref="AH64:AI64"/>
    <mergeCell ref="AK61:AM61"/>
    <mergeCell ref="AH55:AI55"/>
    <mergeCell ref="AK55:AM55"/>
    <mergeCell ref="B60:AJ60"/>
    <mergeCell ref="AK60:AM60"/>
    <mergeCell ref="AK66:AM66"/>
    <mergeCell ref="Y67:AB67"/>
    <mergeCell ref="AH67:AI67"/>
    <mergeCell ref="AK67:AM67"/>
    <mergeCell ref="AK64:AM64"/>
    <mergeCell ref="B65:AJ65"/>
    <mergeCell ref="AH79:AI79"/>
    <mergeCell ref="AK79:AM79"/>
    <mergeCell ref="AK48:AM48"/>
    <mergeCell ref="B50:AJ50"/>
    <mergeCell ref="P46:R46"/>
    <mergeCell ref="AK73:AM73"/>
    <mergeCell ref="B74:AJ74"/>
    <mergeCell ref="AK69:AM69"/>
    <mergeCell ref="B71:AJ71"/>
    <mergeCell ref="O70:R70"/>
    <mergeCell ref="V70:X70"/>
    <mergeCell ref="O73:R73"/>
    <mergeCell ref="V73:X73"/>
    <mergeCell ref="Y73:AB73"/>
    <mergeCell ref="AH73:AI73"/>
    <mergeCell ref="O55:R55"/>
    <mergeCell ref="V55:X55"/>
    <mergeCell ref="Y55:AB55"/>
    <mergeCell ref="O61:R61"/>
    <mergeCell ref="V61:X61"/>
    <mergeCell ref="Y61:AB61"/>
    <mergeCell ref="AH61:AI61"/>
    <mergeCell ref="B62:AJ62"/>
    <mergeCell ref="B56:AJ56"/>
    <mergeCell ref="B84:AJ84"/>
    <mergeCell ref="AK84:AM84"/>
    <mergeCell ref="O85:R85"/>
    <mergeCell ref="V85:X85"/>
    <mergeCell ref="Y85:AB85"/>
    <mergeCell ref="AH85:AI85"/>
    <mergeCell ref="AK85:AM85"/>
    <mergeCell ref="B86:AJ86"/>
    <mergeCell ref="AK97:AM97"/>
    <mergeCell ref="B90:AJ90"/>
    <mergeCell ref="B91:AJ91"/>
    <mergeCell ref="AK91:AM91"/>
    <mergeCell ref="P92:R92"/>
    <mergeCell ref="V92:X92"/>
    <mergeCell ref="Y92:AB92"/>
    <mergeCell ref="AH92:AI92"/>
    <mergeCell ref="AK92:AM92"/>
    <mergeCell ref="B93:AJ93"/>
    <mergeCell ref="AK95:AM95"/>
  </mergeCells>
  <pageMargins left="0.45" right="0.1" top="0.37" bottom="0.39" header="0.17" footer="0.17"/>
  <pageSetup paperSize="5" scale="83" orientation="portrait" horizontalDpi="300" verticalDpi="300" r:id="rId1"/>
  <headerFooter alignWithMargins="0">
    <oddHeader>Page &amp;P</oddHeader>
  </headerFooter>
  <rowBreaks count="1" manualBreakCount="1">
    <brk id="71"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Sch.B</vt:lpstr>
      <vt:lpstr>Sch.B!Print_Area</vt:lpstr>
      <vt:lpstr>Sch.B!Print_Titles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2017-04-10T14:43:26Z</dcterms:modified>
</cp:coreProperties>
</file>