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ch.B" sheetId="5" r:id="rId1"/>
  </sheets>
  <definedNames>
    <definedName name="_xlnm.Print_Area" localSheetId="0">Sch.B!$A$1:$AN$130</definedName>
    <definedName name="_xlnm.Print_Titles" localSheetId="0">Sch.B!$4:$4</definedName>
  </definedNames>
  <calcPr calcId="124519"/>
</workbook>
</file>

<file path=xl/calcChain.xml><?xml version="1.0" encoding="utf-8"?>
<calcChain xmlns="http://schemas.openxmlformats.org/spreadsheetml/2006/main">
  <c r="AK116" i="5"/>
  <c r="AK30"/>
  <c r="AK6"/>
  <c r="AK101" l="1"/>
  <c r="AK88"/>
  <c r="AK85" l="1"/>
  <c r="AK67"/>
  <c r="AK46"/>
  <c r="AK27"/>
  <c r="AK15"/>
  <c r="AK108" l="1"/>
  <c r="AK105"/>
  <c r="AK95" l="1"/>
  <c r="AK92"/>
  <c r="AK82"/>
  <c r="AK18" l="1"/>
  <c r="AK98" l="1"/>
  <c r="AK61"/>
  <c r="AK76" l="1"/>
  <c r="AK64"/>
  <c r="AK43"/>
  <c r="AK24" l="1"/>
  <c r="AK33" l="1"/>
  <c r="AK9"/>
  <c r="AK21"/>
  <c r="AK58"/>
  <c r="AK79"/>
  <c r="AK114"/>
  <c r="AK49"/>
  <c r="AK12"/>
  <c r="AK111" l="1"/>
  <c r="AK55"/>
  <c r="AK40"/>
  <c r="AK37"/>
  <c r="AK70"/>
  <c r="AK52" l="1"/>
  <c r="AK73"/>
</calcChain>
</file>

<file path=xl/sharedStrings.xml><?xml version="1.0" encoding="utf-8"?>
<sst xmlns="http://schemas.openxmlformats.org/spreadsheetml/2006/main" count="273" uniqueCount="104">
  <si>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</si>
  <si>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</si>
  <si>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</si>
  <si>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</si>
  <si>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</si>
  <si>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</si>
  <si>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</si>
  <si>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</si>
  <si>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</si>
  <si>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</si>
  <si>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</si>
  <si>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</si>
  <si>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</si>
  <si>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</si>
  <si>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</si>
  <si>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</si>
  <si>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</si>
  <si>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</si>
  <si>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</si>
  <si>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</si>
  <si>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</si>
  <si>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</si>
  <si>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</si>
  <si>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</si>
  <si>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</si>
  <si>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</si>
  <si>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</si>
  <si>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</si>
  <si>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</si>
  <si>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</si>
  <si>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</si>
  <si>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</si>
  <si>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</si>
  <si>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</si>
  <si>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</si>
  <si>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</si>
  <si>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</si>
  <si>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</si>
  <si>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</si>
  <si>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</si>
  <si>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</si>
  <si>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</si>
  <si>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</si>
  <si>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(Rs. Three Hundred Seventy Eight &amp; Thirteen Paisa only)</t>
  </si>
  <si>
    <t>(Rs. One Hundred Twenty Six &amp; Four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</si>
  <si>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</si>
  <si>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</si>
  <si>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</si>
  <si>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</si>
  <si>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</si>
  <si>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</si>
  <si>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</si>
  <si>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</si>
  <si>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</si>
  <si>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</si>
  <si>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</si>
  <si>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(Rs. Six Hundred Seventy Four &amp; Sixty Paisa only)</t>
  </si>
  <si>
    <t xml:space="preserve">Pacca brick work in foundation and plinth in cement sand morter (1:6) Ratio.(S.I.No: 4-e, P.No: 21) </t>
  </si>
  <si>
    <t xml:space="preserve">                            (Rs. Eleven Thousand Nine Hundred Fourty Eight &amp; Ps. Thirty six)</t>
  </si>
  <si>
    <t>(Rs. Five Hundred Twenty Nine &amp; Thirty Eight Paisa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</si>
  <si>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</si>
  <si>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</si>
  <si>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</si>
  <si>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</si>
  <si>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</si>
  <si>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</si>
  <si>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Total (A) = (a) in words &amp; figures_______________________________________________________________</t>
  </si>
  <si>
    <t>(Rupees:-Three thousend fifty six and thirty five paisa only.)</t>
  </si>
  <si>
    <t>Tiles (size 12"x6"x2") laid in 1:6 cement mortar over 3/4" thick cement mortar 1:6. (S.I.No.11, P.no.41).</t>
  </si>
  <si>
    <t>%0 Cft.</t>
  </si>
  <si>
    <t>(Rs. Three Thousand One Hundred Seventy Six &amp; Ps. Twenty Five only)</t>
  </si>
  <si>
    <t xml:space="preserve">Excavation in foundation of Building, Bridges and other structures i/c degbelling dressing, refilling around structure with excavated earth watering and ramming (In ordinary soil) lead upto 5 ft .(S.I.No: 18-b, P.No: 4) </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</si>
  <si>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</si>
  <si>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</si>
  <si>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</si>
  <si>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</si>
  <si>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</si>
  <si>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</si>
  <si>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</si>
  <si>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Primary coat of chalk under distempering.(S.I.No:23-P-58)</t>
  </si>
  <si>
    <t>(Rs. Four Hundred Fourty Two &amp; Seventy Five  Paisa only)</t>
  </si>
  <si>
    <t>Distempering three coats.(S.I.No:24-c-P-54)</t>
  </si>
  <si>
    <t>(Rs. One Thousand Seventy Nine &amp; Sixty Five  Paisa only)</t>
  </si>
  <si>
    <t>Removing cement plaster .(S.I.No: 53, P.No: 13 )</t>
  </si>
  <si>
    <t>(Rs. One Hundred Twenty One only)</t>
  </si>
  <si>
    <t>Damp proof of course with (cement, sand shingle concrete 1:2:4) 2" thick i/c 2coats of asphaltic mixture. ( S.I No: 28-b, Pno: 19)</t>
  </si>
  <si>
    <t>(Rupees:-Three thousend nine hundred Twelve and Eighty Five paisa only.)</t>
  </si>
  <si>
    <t>Pacca brick work other than building including striking of joints upto 20'ft height in (1:6) ratio. (S.I.No. 7-e, P.No: --).</t>
  </si>
  <si>
    <t>Making and Fixing steel greated door with 1/16” thick sheeting i/c angle iron frame 2”x2” 3/8” and 3/4” square bars 4” Center of center with locking arrangement (S.I.No:24-P-92)</t>
  </si>
  <si>
    <t>(Rs. Seven Hundred Twenty Six and Seventy Two Paisa only)</t>
  </si>
  <si>
    <t>Cement tiles (8"x8"x3/4") laid in 1:2 cement mortar over a bed of 3/4" thick cement mortar 1:2. (S.I.No. 13, P.No.41).</t>
  </si>
  <si>
    <t>(Rs. Ten Thousand Nine Hundred Sixteen &amp; Sixty Five Paisa only)</t>
  </si>
  <si>
    <t>(Rs. Eight Thousand One Hundred Twenty Two &amp; Ps.Ninety Five only)</t>
  </si>
  <si>
    <t>Pacca brick work in cement mortar in building in Ground floor. (S.I.No. 1-b, P.No: 20).</t>
  </si>
  <si>
    <t xml:space="preserve">        (Rs. Twelve Thousand Six Hundred Seventy Four &amp; Ps. Thirty One only)</t>
  </si>
  <si>
    <t xml:space="preserve">       (Rs. Twelve Thousand Three Hundred Fourty Six &amp; Sixty Five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</si>
  <si>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</si>
  <si>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</si>
  <si>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Colour wash two coats .(S.I.No. 25-b, P.No. 54). </t>
  </si>
  <si>
    <t>(Rs. Eight Hundred Fifty Nine &amp; Ninty Paisa only)</t>
  </si>
  <si>
    <t>MAINTENANCE &amp; REPAIR OF SCHOOL BUILDING IN  DISTRICT THARPARKAR (2016-17 PROGRAMME) @ GBPS HARIJAN COLONY DANO DHANDHAL TALUKA N.PARKAR.</t>
  </si>
  <si>
    <t>Dismantling brick work in mud morter .(S.I.No: 12, P.No: 10)</t>
  </si>
  <si>
    <t>Filling watering and ramming earth under floor with new excavated from outside lead up to one chain and lift up to 5feet. (S.I.No.22, P.No.5).</t>
  </si>
  <si>
    <t xml:space="preserve">                                                                    Rupees Three Thousands Six Hundreds Thirty only</t>
  </si>
</sst>
</file>

<file path=xl/styles.xml><?xml version="1.0" encoding="utf-8"?>
<styleSheet xmlns="http://schemas.openxmlformats.org/spreadsheetml/2006/main">
  <numFmts count="2">
    <numFmt numFmtId="164" formatCode="0.0"/>
    <numFmt numFmtId="165" formatCode="0.000"/>
  </numFmts>
  <fonts count="26">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u/>
      <sz val="11"/>
      <name val="Times New Roman"/>
      <family val="1"/>
    </font>
    <font>
      <b/>
      <u/>
      <sz val="12"/>
      <name val="Arial"/>
      <family val="2"/>
    </font>
    <font>
      <b/>
      <i/>
      <sz val="11"/>
      <name val="Arial"/>
      <family val="2"/>
    </font>
    <font>
      <i/>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153">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7" fillId="0" borderId="0" xfId="1" applyFont="1" applyBorder="1" applyAlignment="1"/>
    <xf numFmtId="0" fontId="2" fillId="0" borderId="0" xfId="1" applyFont="1" applyBorder="1" applyAlignment="1">
      <alignment horizontal="left"/>
    </xf>
    <xf numFmtId="0" fontId="1" fillId="0" borderId="0" xfId="1" applyFont="1" applyBorder="1" applyAlignment="1">
      <alignment vertical="center"/>
    </xf>
    <xf numFmtId="1" fontId="1" fillId="0" borderId="0" xfId="1" applyNumberFormat="1" applyFont="1" applyBorder="1" applyAlignment="1"/>
    <xf numFmtId="2" fontId="1" fillId="0" borderId="0" xfId="1" applyNumberFormat="1" applyFont="1" applyBorder="1" applyAlignment="1"/>
    <xf numFmtId="0" fontId="2" fillId="0" borderId="0" xfId="1" applyFont="1" applyBorder="1" applyAlignment="1">
      <alignment vertical="center"/>
    </xf>
    <xf numFmtId="0" fontId="1" fillId="0" borderId="0" xfId="1" applyFont="1" applyFill="1" applyBorder="1" applyAlignment="1"/>
    <xf numFmtId="0" fontId="4" fillId="0" borderId="0" xfId="1" applyFont="1" applyBorder="1" applyAlignment="1"/>
    <xf numFmtId="0" fontId="2" fillId="0" borderId="0" xfId="1" applyFont="1" applyBorder="1" applyAlignment="1">
      <alignment horizontal="center" vertical="top"/>
    </xf>
    <xf numFmtId="0" fontId="18" fillId="0" borderId="0" xfId="1" applyFont="1" applyBorder="1" applyAlignment="1"/>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21" fillId="0" borderId="0" xfId="1" applyFont="1" applyBorder="1"/>
    <xf numFmtId="0" fontId="4" fillId="2" borderId="0" xfId="1" applyFont="1" applyFill="1" applyAlignment="1">
      <alignment vertical="center"/>
    </xf>
    <xf numFmtId="0" fontId="2" fillId="0" borderId="0" xfId="1" applyFont="1" applyBorder="1" applyAlignment="1">
      <alignment horizontal="center" vertical="center"/>
    </xf>
    <xf numFmtId="0" fontId="16" fillId="0" borderId="0" xfId="1" applyFont="1" applyBorder="1" applyAlignment="1">
      <alignment horizontal="center" vertical="top"/>
    </xf>
    <xf numFmtId="0" fontId="1" fillId="0" borderId="0" xfId="1" applyFont="1" applyBorder="1" applyAlignment="1">
      <alignment horizontal="center"/>
    </xf>
    <xf numFmtId="0" fontId="21" fillId="0" borderId="0" xfId="0" applyFont="1" applyBorder="1"/>
    <xf numFmtId="0" fontId="5" fillId="0" borderId="0" xfId="0" applyFont="1" applyBorder="1" applyAlignment="1"/>
    <xf numFmtId="0" fontId="6" fillId="0" borderId="0" xfId="1" applyFont="1" applyBorder="1" applyAlignment="1">
      <alignment horizontal="center" vertical="center"/>
    </xf>
    <xf numFmtId="0" fontId="21" fillId="0" borderId="0" xfId="1" applyFont="1" applyBorder="1" applyAlignment="1">
      <alignment horizontal="justify" vertical="top"/>
    </xf>
    <xf numFmtId="0" fontId="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2" fontId="17" fillId="0" borderId="0" xfId="1" applyNumberFormat="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2" fillId="0" borderId="0" xfId="1" applyNumberFormat="1" applyFont="1" applyAlignment="1">
      <alignment horizontal="justify" vertical="top" wrapText="1"/>
    </xf>
    <xf numFmtId="0" fontId="22" fillId="0" borderId="0" xfId="1" applyFont="1" applyAlignment="1">
      <alignment horizontal="justify" vertical="top" wrapText="1"/>
    </xf>
    <xf numFmtId="0" fontId="23" fillId="0" borderId="7" xfId="1" applyFont="1" applyBorder="1" applyAlignment="1">
      <alignment horizontal="center" vertical="center"/>
    </xf>
    <xf numFmtId="0" fontId="14" fillId="0" borderId="0" xfId="2" applyFont="1" applyAlignment="1">
      <alignment horizontal="center" vertic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6" fillId="0" borderId="0" xfId="1" applyFont="1" applyBorder="1" applyAlignment="1">
      <alignment horizontal="center" vertical="center"/>
    </xf>
    <xf numFmtId="164" fontId="17" fillId="0" borderId="0" xfId="1" applyNumberFormat="1" applyFont="1" applyBorder="1" applyAlignment="1">
      <alignment horizontal="center"/>
    </xf>
    <xf numFmtId="0" fontId="21" fillId="0" borderId="0" xfId="0" applyFont="1" applyBorder="1" applyAlignment="1">
      <alignment vertical="top"/>
    </xf>
    <xf numFmtId="1" fontId="5" fillId="0" borderId="0" xfId="0" applyNumberFormat="1" applyFont="1" applyBorder="1" applyAlignment="1"/>
    <xf numFmtId="0" fontId="8" fillId="3" borderId="1" xfId="1" applyFont="1" applyFill="1" applyBorder="1" applyAlignment="1">
      <alignment horizontal="center" vertical="center"/>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4" xfId="1" applyFont="1" applyFill="1" applyBorder="1" applyAlignment="1">
      <alignment horizontal="center" vertical="center"/>
    </xf>
    <xf numFmtId="0" fontId="2" fillId="3" borderId="0" xfId="1" applyFont="1" applyFill="1" applyBorder="1" applyAlignment="1">
      <alignment horizontal="center" vertical="center"/>
    </xf>
    <xf numFmtId="0" fontId="16" fillId="3" borderId="0" xfId="1" applyFont="1" applyFill="1" applyBorder="1" applyAlignment="1">
      <alignment vertical="center"/>
    </xf>
    <xf numFmtId="0" fontId="9" fillId="3" borderId="0" xfId="1" applyFont="1" applyFill="1" applyBorder="1" applyAlignment="1"/>
    <xf numFmtId="0" fontId="4" fillId="3" borderId="0" xfId="1" applyFont="1" applyFill="1" applyBorder="1"/>
    <xf numFmtId="0" fontId="1" fillId="3" borderId="0" xfId="1" applyFont="1" applyFill="1" applyBorder="1" applyAlignment="1">
      <alignment horizontal="right"/>
    </xf>
    <xf numFmtId="0" fontId="1" fillId="3" borderId="0" xfId="1" applyFont="1" applyFill="1" applyBorder="1" applyAlignment="1"/>
    <xf numFmtId="0" fontId="1" fillId="3" borderId="0" xfId="1" applyFont="1" applyFill="1" applyBorder="1"/>
    <xf numFmtId="1" fontId="17" fillId="3" borderId="0" xfId="1" applyNumberFormat="1" applyFont="1" applyFill="1" applyBorder="1" applyAlignment="1"/>
    <xf numFmtId="2" fontId="17" fillId="3" borderId="0" xfId="1" applyNumberFormat="1" applyFont="1" applyFill="1" applyBorder="1" applyAlignment="1">
      <alignment horizontal="right"/>
    </xf>
    <xf numFmtId="0" fontId="17" fillId="3" borderId="0" xfId="1" applyFont="1" applyFill="1" applyBorder="1" applyAlignment="1">
      <alignment horizontal="left"/>
    </xf>
    <xf numFmtId="0" fontId="17" fillId="3" borderId="0" xfId="1" applyFont="1" applyFill="1" applyBorder="1" applyAlignment="1"/>
    <xf numFmtId="0" fontId="17" fillId="3" borderId="0" xfId="1" applyFont="1" applyFill="1" applyBorder="1" applyAlignment="1">
      <alignment horizontal="center"/>
    </xf>
    <xf numFmtId="0" fontId="17" fillId="3" borderId="0" xfId="1" applyFont="1" applyFill="1" applyBorder="1" applyAlignment="1">
      <alignment horizontal="center"/>
    </xf>
    <xf numFmtId="2" fontId="17" fillId="3" borderId="0" xfId="1" applyNumberFormat="1" applyFont="1" applyFill="1" applyBorder="1" applyAlignment="1">
      <alignment horizontal="left"/>
    </xf>
    <xf numFmtId="0" fontId="17" fillId="3" borderId="0" xfId="1" applyFont="1" applyFill="1" applyBorder="1"/>
    <xf numFmtId="0" fontId="17" fillId="3" borderId="0" xfId="1" applyFont="1" applyFill="1" applyBorder="1" applyAlignment="1">
      <alignment horizontal="right"/>
    </xf>
    <xf numFmtId="1" fontId="17" fillId="3" borderId="0" xfId="1" applyNumberFormat="1" applyFont="1" applyFill="1" applyBorder="1" applyAlignment="1">
      <alignment horizontal="right"/>
    </xf>
    <xf numFmtId="0" fontId="2" fillId="3" borderId="0" xfId="1" applyFont="1" applyFill="1" applyBorder="1" applyAlignment="1">
      <alignment horizontal="left"/>
    </xf>
    <xf numFmtId="0" fontId="6" fillId="3" borderId="0" xfId="1" applyFont="1" applyFill="1" applyBorder="1" applyAlignment="1">
      <alignment vertical="center"/>
    </xf>
    <xf numFmtId="0" fontId="6" fillId="3" borderId="0" xfId="1" applyFont="1" applyFill="1" applyBorder="1" applyAlignment="1">
      <alignment horizontal="center" vertical="center"/>
    </xf>
    <xf numFmtId="1" fontId="7" fillId="3" borderId="0" xfId="1" applyNumberFormat="1" applyFont="1" applyFill="1" applyBorder="1" applyAlignment="1">
      <alignment horizontal="right" vertical="center"/>
    </xf>
    <xf numFmtId="0" fontId="9" fillId="3" borderId="0" xfId="1" applyFont="1" applyFill="1" applyBorder="1" applyAlignment="1">
      <alignment vertical="center"/>
    </xf>
    <xf numFmtId="0" fontId="1" fillId="3" borderId="0" xfId="1" applyFont="1" applyFill="1" applyBorder="1" applyAlignment="1">
      <alignment vertical="center"/>
    </xf>
    <xf numFmtId="2" fontId="1" fillId="3" borderId="0" xfId="1" applyNumberFormat="1" applyFont="1" applyFill="1" applyBorder="1" applyAlignment="1">
      <alignment vertical="center"/>
    </xf>
    <xf numFmtId="1" fontId="1" fillId="3" borderId="0" xfId="1" applyNumberFormat="1" applyFont="1" applyFill="1" applyBorder="1" applyAlignment="1"/>
    <xf numFmtId="0" fontId="17" fillId="3" borderId="0" xfId="1" applyFont="1" applyFill="1" applyBorder="1" applyAlignment="1">
      <alignment horizontal="left"/>
    </xf>
    <xf numFmtId="0" fontId="18" fillId="3" borderId="0" xfId="1" applyFont="1" applyFill="1" applyBorder="1"/>
    <xf numFmtId="2" fontId="17" fillId="3" borderId="0" xfId="1" applyNumberFormat="1" applyFont="1" applyFill="1" applyBorder="1" applyAlignment="1">
      <alignment horizontal="center"/>
    </xf>
    <xf numFmtId="0" fontId="16" fillId="3" borderId="0" xfId="1" applyFont="1" applyFill="1" applyBorder="1"/>
    <xf numFmtId="0" fontId="20" fillId="3" borderId="0" xfId="1" applyFont="1" applyFill="1" applyBorder="1" applyAlignment="1">
      <alignment horizontal="center" vertical="top"/>
    </xf>
    <xf numFmtId="0" fontId="20" fillId="3" borderId="0" xfId="1" applyFont="1" applyFill="1" applyBorder="1" applyAlignment="1">
      <alignment horizontal="center" vertical="top"/>
    </xf>
    <xf numFmtId="0" fontId="21" fillId="3" borderId="0" xfId="1" applyFont="1" applyFill="1" applyBorder="1"/>
    <xf numFmtId="0" fontId="2" fillId="3" borderId="0" xfId="1" applyFont="1" applyFill="1" applyBorder="1" applyAlignment="1">
      <alignment horizontal="center"/>
    </xf>
    <xf numFmtId="0" fontId="16" fillId="3" borderId="0" xfId="1" applyFont="1" applyFill="1" applyBorder="1" applyAlignment="1"/>
    <xf numFmtId="0" fontId="16" fillId="3" borderId="0" xfId="1" applyFont="1" applyFill="1" applyBorder="1" applyAlignment="1">
      <alignment horizontal="center"/>
    </xf>
    <xf numFmtId="0" fontId="4" fillId="3" borderId="0" xfId="1" applyFont="1" applyFill="1" applyBorder="1" applyAlignment="1"/>
    <xf numFmtId="0" fontId="20" fillId="3" borderId="0" xfId="0" applyFont="1" applyFill="1" applyBorder="1" applyAlignment="1">
      <alignment horizontal="center" vertical="top"/>
    </xf>
    <xf numFmtId="0" fontId="21" fillId="3" borderId="0" xfId="0" applyFont="1" applyFill="1" applyBorder="1"/>
    <xf numFmtId="0" fontId="5" fillId="3" borderId="0" xfId="0" applyFont="1" applyFill="1" applyBorder="1" applyAlignment="1"/>
    <xf numFmtId="1" fontId="24" fillId="3" borderId="0" xfId="0" applyNumberFormat="1" applyFont="1" applyFill="1" applyBorder="1" applyAlignment="1"/>
    <xf numFmtId="0" fontId="5" fillId="3" borderId="0" xfId="0" applyFont="1" applyFill="1" applyBorder="1" applyAlignment="1">
      <alignment horizontal="center"/>
    </xf>
    <xf numFmtId="0" fontId="5" fillId="3" borderId="0" xfId="0" applyFont="1" applyFill="1" applyBorder="1" applyAlignment="1">
      <alignment horizontal="center" vertical="top"/>
    </xf>
    <xf numFmtId="0" fontId="21" fillId="3" borderId="0" xfId="0" applyFont="1" applyFill="1" applyBorder="1" applyAlignment="1">
      <alignment horizontal="justify" vertical="top"/>
    </xf>
    <xf numFmtId="0" fontId="21" fillId="3" borderId="0" xfId="0" applyFont="1" applyFill="1" applyBorder="1" applyAlignment="1">
      <alignment horizontal="center" vertical="top"/>
    </xf>
    <xf numFmtId="0" fontId="21" fillId="3" borderId="0" xfId="0" applyFont="1" applyFill="1" applyBorder="1" applyAlignment="1">
      <alignment vertical="top"/>
    </xf>
    <xf numFmtId="1" fontId="25" fillId="3" borderId="0" xfId="0" applyNumberFormat="1" applyFont="1" applyFill="1" applyBorder="1" applyAlignment="1"/>
    <xf numFmtId="2" fontId="25" fillId="3" borderId="0" xfId="0" applyNumberFormat="1" applyFont="1" applyFill="1" applyBorder="1" applyAlignment="1">
      <alignment horizontal="right"/>
    </xf>
    <xf numFmtId="0" fontId="25" fillId="3" borderId="0" xfId="0" applyFont="1" applyFill="1" applyBorder="1" applyAlignment="1">
      <alignment horizontal="center"/>
    </xf>
    <xf numFmtId="0" fontId="25" fillId="3" borderId="0" xfId="0" applyFont="1" applyFill="1" applyBorder="1" applyAlignment="1"/>
    <xf numFmtId="0" fontId="25" fillId="3" borderId="0" xfId="0" applyFont="1" applyFill="1" applyBorder="1" applyAlignment="1">
      <alignment horizontal="center"/>
    </xf>
    <xf numFmtId="2" fontId="25" fillId="3" borderId="0" xfId="0" applyNumberFormat="1" applyFont="1" applyFill="1" applyBorder="1" applyAlignment="1">
      <alignment horizontal="center"/>
    </xf>
    <xf numFmtId="0" fontId="25" fillId="3" borderId="0" xfId="0" applyFont="1" applyFill="1" applyBorder="1" applyAlignment="1">
      <alignment horizontal="right"/>
    </xf>
    <xf numFmtId="1" fontId="25" fillId="3" borderId="0" xfId="0" applyNumberFormat="1" applyFont="1" applyFill="1" applyBorder="1" applyAlignment="1">
      <alignment horizontal="right"/>
    </xf>
    <xf numFmtId="0" fontId="5" fillId="3" borderId="0" xfId="0" applyFont="1" applyFill="1" applyBorder="1" applyAlignment="1">
      <alignment horizontal="left"/>
    </xf>
    <xf numFmtId="0" fontId="5" fillId="3" borderId="0" xfId="0" applyFont="1" applyFill="1" applyBorder="1" applyAlignment="1">
      <alignment horizontal="left"/>
    </xf>
    <xf numFmtId="0" fontId="2" fillId="3" borderId="0" xfId="1" applyFont="1" applyFill="1" applyBorder="1" applyAlignment="1">
      <alignment horizontal="center" vertical="top"/>
    </xf>
    <xf numFmtId="0" fontId="16" fillId="3" borderId="0" xfId="1" applyFont="1" applyFill="1" applyBorder="1" applyAlignment="1">
      <alignment horizontal="justify" vertical="top"/>
    </xf>
    <xf numFmtId="0" fontId="16" fillId="3" borderId="0" xfId="1" applyFont="1" applyFill="1" applyBorder="1" applyAlignment="1">
      <alignment horizontal="center" vertical="top"/>
    </xf>
    <xf numFmtId="0" fontId="17" fillId="3" borderId="0" xfId="1" applyFont="1" applyFill="1" applyAlignment="1">
      <alignment horizontal="center"/>
    </xf>
    <xf numFmtId="0" fontId="19" fillId="3" borderId="0" xfId="1" applyFont="1" applyFill="1"/>
    <xf numFmtId="0" fontId="1" fillId="3" borderId="0" xfId="1" applyFont="1" applyFill="1" applyBorder="1" applyAlignment="1">
      <alignment horizontal="center"/>
    </xf>
    <xf numFmtId="2" fontId="1" fillId="3" borderId="0" xfId="1" applyNumberFormat="1" applyFont="1" applyFill="1" applyBorder="1" applyAlignment="1">
      <alignment horizontal="center"/>
    </xf>
    <xf numFmtId="0" fontId="1" fillId="3" borderId="0" xfId="1" applyFont="1" applyFill="1" applyBorder="1" applyAlignment="1">
      <alignment horizontal="center"/>
    </xf>
    <xf numFmtId="164" fontId="1" fillId="3" borderId="0" xfId="1" applyNumberFormat="1" applyFont="1" applyFill="1" applyBorder="1" applyAlignment="1">
      <alignment horizontal="center"/>
    </xf>
    <xf numFmtId="2" fontId="1" fillId="3" borderId="0" xfId="1" applyNumberFormat="1" applyFont="1" applyFill="1" applyBorder="1" applyAlignment="1">
      <alignment horizontal="right"/>
    </xf>
    <xf numFmtId="165" fontId="1" fillId="3" borderId="0" xfId="1" applyNumberFormat="1" applyFont="1" applyFill="1" applyBorder="1" applyAlignment="1">
      <alignment horizontal="left"/>
    </xf>
    <xf numFmtId="1" fontId="1" fillId="3" borderId="0" xfId="1" applyNumberFormat="1" applyFont="1" applyFill="1" applyBorder="1" applyAlignment="1">
      <alignment horizontal="right"/>
    </xf>
    <xf numFmtId="0" fontId="2" fillId="3" borderId="0" xfId="1" applyFont="1" applyFill="1" applyBorder="1"/>
    <xf numFmtId="1" fontId="2" fillId="3" borderId="0" xfId="1" applyNumberFormat="1" applyFont="1" applyFill="1" applyBorder="1" applyAlignment="1">
      <alignment horizontal="center"/>
    </xf>
    <xf numFmtId="2" fontId="1" fillId="3" borderId="0" xfId="1" applyNumberFormat="1" applyFont="1" applyFill="1" applyBorder="1" applyAlignment="1"/>
    <xf numFmtId="0" fontId="18" fillId="3" borderId="0" xfId="1" applyFont="1" applyFill="1" applyBorder="1" applyAlignment="1"/>
    <xf numFmtId="0" fontId="4" fillId="3" borderId="0" xfId="1" applyFont="1" applyFill="1" applyBorder="1" applyAlignment="1">
      <alignment vertical="center"/>
    </xf>
    <xf numFmtId="0" fontId="1" fillId="3" borderId="0" xfId="1" applyFont="1" applyFill="1" applyBorder="1" applyAlignment="1">
      <alignment horizontal="right" vertical="center"/>
    </xf>
    <xf numFmtId="0" fontId="16" fillId="3" borderId="0" xfId="1" applyFont="1" applyFill="1" applyBorder="1" applyAlignment="1">
      <alignment horizontal="center" vertical="top"/>
    </xf>
    <xf numFmtId="0" fontId="4" fillId="3" borderId="0" xfId="1" applyFont="1" applyFill="1" applyBorder="1" applyAlignment="1">
      <alignment vertical="top"/>
    </xf>
    <xf numFmtId="164" fontId="17" fillId="3" borderId="0" xfId="1" applyNumberFormat="1" applyFont="1" applyFill="1" applyBorder="1" applyAlignment="1">
      <alignment horizontal="center"/>
    </xf>
    <xf numFmtId="0" fontId="16" fillId="3" borderId="0" xfId="1" applyFont="1" applyFill="1" applyBorder="1" applyAlignment="1">
      <alignment horizontal="justify" vertical="justify" wrapText="1"/>
    </xf>
    <xf numFmtId="0" fontId="21" fillId="3" borderId="0" xfId="1" applyFont="1" applyFill="1" applyBorder="1" applyAlignment="1">
      <alignment horizontal="justify" vertical="top"/>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33"/>
  <sheetViews>
    <sheetView tabSelected="1" view="pageBreakPreview" topLeftCell="A109" zoomScaleSheetLayoutView="100" workbookViewId="0">
      <selection activeCell="AK92" sqref="AK92:AM92"/>
    </sheetView>
  </sheetViews>
  <sheetFormatPr defaultRowHeight="14.25"/>
  <cols>
    <col min="1" max="1" width="5.28515625" style="17"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54" t="s">
        <v>0</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row>
    <row r="2" spans="1:40" ht="36" customHeight="1">
      <c r="A2" s="55" t="s">
        <v>38</v>
      </c>
      <c r="B2" s="55"/>
      <c r="C2" s="55"/>
      <c r="D2" s="55"/>
      <c r="E2" s="56" t="s">
        <v>100</v>
      </c>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row>
    <row r="3" spans="1:40" ht="6" customHeight="1" thickBot="1">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row>
    <row r="4" spans="1:40" s="38" customFormat="1" ht="17.25" customHeight="1" thickTop="1" thickBot="1">
      <c r="A4" s="70" t="s">
        <v>1</v>
      </c>
      <c r="B4" s="71" t="s">
        <v>2</v>
      </c>
      <c r="C4" s="71"/>
      <c r="D4" s="71"/>
      <c r="E4" s="71"/>
      <c r="F4" s="71"/>
      <c r="G4" s="71"/>
      <c r="H4" s="71"/>
      <c r="I4" s="71"/>
      <c r="J4" s="71"/>
      <c r="K4" s="71"/>
      <c r="L4" s="71"/>
      <c r="M4" s="71"/>
      <c r="N4" s="72" t="s">
        <v>3</v>
      </c>
      <c r="O4" s="73"/>
      <c r="P4" s="73"/>
      <c r="Q4" s="73"/>
      <c r="R4" s="73"/>
      <c r="S4" s="73"/>
      <c r="T4" s="73"/>
      <c r="U4" s="73"/>
      <c r="V4" s="74"/>
      <c r="W4" s="72" t="s">
        <v>4</v>
      </c>
      <c r="X4" s="73"/>
      <c r="Y4" s="73"/>
      <c r="Z4" s="73"/>
      <c r="AA4" s="73"/>
      <c r="AB4" s="74"/>
      <c r="AC4" s="73" t="s">
        <v>5</v>
      </c>
      <c r="AD4" s="73"/>
      <c r="AE4" s="73"/>
      <c r="AF4" s="73"/>
      <c r="AG4" s="73"/>
      <c r="AH4" s="73"/>
      <c r="AI4" s="72" t="s">
        <v>6</v>
      </c>
      <c r="AJ4" s="73"/>
      <c r="AK4" s="73"/>
      <c r="AL4" s="73"/>
      <c r="AM4" s="73"/>
      <c r="AN4" s="74"/>
    </row>
    <row r="5" spans="1:40" s="20" customFormat="1" ht="14.25" customHeight="1" thickTop="1">
      <c r="A5" s="75">
        <v>1</v>
      </c>
      <c r="B5" s="76" t="s">
        <v>101</v>
      </c>
      <c r="C5" s="77"/>
      <c r="D5" s="77"/>
      <c r="E5" s="77"/>
      <c r="F5" s="77"/>
      <c r="G5" s="77"/>
      <c r="H5" s="77"/>
      <c r="I5" s="77"/>
      <c r="J5" s="77"/>
      <c r="K5" s="77"/>
      <c r="L5" s="77"/>
      <c r="M5" s="78"/>
      <c r="N5" s="78"/>
      <c r="O5" s="78"/>
      <c r="P5" s="78"/>
      <c r="Q5" s="78"/>
      <c r="R5" s="78"/>
      <c r="S5" s="78"/>
      <c r="T5" s="78"/>
      <c r="U5" s="78"/>
      <c r="V5" s="78"/>
      <c r="W5" s="78"/>
      <c r="X5" s="78"/>
      <c r="Y5" s="78"/>
      <c r="Z5" s="78"/>
      <c r="AA5" s="78"/>
      <c r="AB5" s="78"/>
      <c r="AC5" s="78"/>
      <c r="AD5" s="78"/>
      <c r="AE5" s="78"/>
      <c r="AF5" s="78"/>
      <c r="AG5" s="78"/>
      <c r="AH5" s="78"/>
      <c r="AI5" s="78"/>
      <c r="AJ5" s="78"/>
      <c r="AK5" s="79"/>
      <c r="AL5" s="79"/>
      <c r="AM5" s="79"/>
      <c r="AN5" s="78"/>
    </row>
    <row r="6" spans="1:40" s="21" customFormat="1" ht="12.75" customHeight="1">
      <c r="A6" s="80"/>
      <c r="B6" s="81"/>
      <c r="C6" s="81"/>
      <c r="D6" s="81"/>
      <c r="E6" s="81"/>
      <c r="F6" s="81"/>
      <c r="G6" s="81"/>
      <c r="H6" s="81"/>
      <c r="I6" s="81"/>
      <c r="J6" s="81"/>
      <c r="K6" s="81"/>
      <c r="L6" s="81"/>
      <c r="M6" s="81"/>
      <c r="N6" s="82"/>
      <c r="O6" s="83">
        <v>724</v>
      </c>
      <c r="P6" s="83"/>
      <c r="Q6" s="83"/>
      <c r="R6" s="83"/>
      <c r="S6" s="84" t="s">
        <v>7</v>
      </c>
      <c r="T6" s="84"/>
      <c r="U6" s="85"/>
      <c r="V6" s="86"/>
      <c r="W6" s="87" t="s">
        <v>8</v>
      </c>
      <c r="X6" s="87"/>
      <c r="Y6" s="87"/>
      <c r="Z6" s="88">
        <v>529.38</v>
      </c>
      <c r="AA6" s="88"/>
      <c r="AB6" s="88"/>
      <c r="AC6" s="88"/>
      <c r="AD6" s="85"/>
      <c r="AE6" s="89" t="s">
        <v>12</v>
      </c>
      <c r="AF6" s="85"/>
      <c r="AG6" s="85"/>
      <c r="AH6" s="85"/>
      <c r="AI6" s="90" t="s">
        <v>9</v>
      </c>
      <c r="AJ6" s="90"/>
      <c r="AK6" s="91">
        <f>ROUND(O6*Z6/100,0)</f>
        <v>3833</v>
      </c>
      <c r="AL6" s="91"/>
      <c r="AM6" s="91"/>
      <c r="AN6" s="92" t="s">
        <v>10</v>
      </c>
    </row>
    <row r="7" spans="1:40" s="2" customFormat="1" ht="15">
      <c r="A7" s="93"/>
      <c r="B7" s="94" t="s">
        <v>59</v>
      </c>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5"/>
      <c r="AL7" s="95"/>
      <c r="AM7" s="95"/>
      <c r="AN7" s="93"/>
    </row>
    <row r="8" spans="1:40" s="20" customFormat="1" ht="13.5" customHeight="1">
      <c r="A8" s="75">
        <v>2</v>
      </c>
      <c r="B8" s="76" t="s">
        <v>39</v>
      </c>
      <c r="C8" s="96"/>
      <c r="D8" s="96"/>
      <c r="E8" s="96"/>
      <c r="F8" s="96"/>
      <c r="G8" s="96"/>
      <c r="H8" s="96"/>
      <c r="I8" s="96"/>
      <c r="J8" s="96"/>
      <c r="K8" s="96"/>
      <c r="L8" s="96"/>
      <c r="M8" s="96"/>
      <c r="N8" s="96"/>
      <c r="O8" s="78"/>
      <c r="P8" s="78"/>
      <c r="Q8" s="78"/>
      <c r="R8" s="78"/>
      <c r="S8" s="78"/>
      <c r="T8" s="78"/>
      <c r="U8" s="78"/>
      <c r="V8" s="78"/>
      <c r="W8" s="78"/>
      <c r="X8" s="78"/>
      <c r="Y8" s="78"/>
      <c r="Z8" s="78"/>
      <c r="AA8" s="78"/>
      <c r="AB8" s="78"/>
      <c r="AC8" s="78"/>
      <c r="AD8" s="78"/>
      <c r="AE8" s="78"/>
      <c r="AF8" s="78"/>
      <c r="AG8" s="78"/>
      <c r="AH8" s="78"/>
      <c r="AI8" s="78"/>
      <c r="AJ8" s="78"/>
      <c r="AK8" s="79"/>
      <c r="AL8" s="79"/>
      <c r="AM8" s="79"/>
      <c r="AN8" s="78"/>
    </row>
    <row r="9" spans="1:40" s="21" customFormat="1" ht="13.5" customHeight="1">
      <c r="A9" s="81"/>
      <c r="B9" s="81"/>
      <c r="C9" s="81"/>
      <c r="D9" s="81"/>
      <c r="E9" s="81"/>
      <c r="F9" s="97"/>
      <c r="G9" s="97"/>
      <c r="H9" s="98"/>
      <c r="I9" s="80"/>
      <c r="J9" s="80"/>
      <c r="K9" s="99"/>
      <c r="L9" s="99"/>
      <c r="M9" s="99"/>
      <c r="N9" s="99"/>
      <c r="O9" s="83">
        <v>620</v>
      </c>
      <c r="P9" s="83"/>
      <c r="Q9" s="83"/>
      <c r="R9" s="83"/>
      <c r="S9" s="100" t="s">
        <v>26</v>
      </c>
      <c r="T9" s="101"/>
      <c r="U9" s="101"/>
      <c r="V9" s="87" t="s">
        <v>8</v>
      </c>
      <c r="W9" s="87"/>
      <c r="X9" s="87"/>
      <c r="Y9" s="102">
        <v>378.13</v>
      </c>
      <c r="Z9" s="102"/>
      <c r="AA9" s="102"/>
      <c r="AB9" s="102"/>
      <c r="AC9" s="85"/>
      <c r="AD9" s="85" t="s">
        <v>27</v>
      </c>
      <c r="AE9" s="85"/>
      <c r="AF9" s="85"/>
      <c r="AG9" s="85"/>
      <c r="AH9" s="85"/>
      <c r="AI9" s="90" t="s">
        <v>9</v>
      </c>
      <c r="AJ9" s="90"/>
      <c r="AK9" s="91">
        <f>O9*Y9/100</f>
        <v>2344.4059999999999</v>
      </c>
      <c r="AL9" s="91"/>
      <c r="AM9" s="91"/>
      <c r="AN9" s="92" t="s">
        <v>10</v>
      </c>
    </row>
    <row r="10" spans="1:40" s="2" customFormat="1" ht="15">
      <c r="A10" s="93"/>
      <c r="B10" s="94" t="s">
        <v>43</v>
      </c>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5"/>
      <c r="AL10" s="95"/>
      <c r="AM10" s="95"/>
      <c r="AN10" s="93"/>
    </row>
    <row r="11" spans="1:40" s="20" customFormat="1" ht="13.5" customHeight="1">
      <c r="A11" s="75">
        <v>3</v>
      </c>
      <c r="B11" s="76" t="s">
        <v>40</v>
      </c>
      <c r="C11" s="96"/>
      <c r="D11" s="96"/>
      <c r="E11" s="96"/>
      <c r="F11" s="96"/>
      <c r="G11" s="96"/>
      <c r="H11" s="96"/>
      <c r="I11" s="96"/>
      <c r="J11" s="96"/>
      <c r="K11" s="96"/>
      <c r="L11" s="96"/>
      <c r="M11" s="96"/>
      <c r="N11" s="96"/>
      <c r="O11" s="78"/>
      <c r="P11" s="78"/>
      <c r="Q11" s="78"/>
      <c r="R11" s="78"/>
      <c r="S11" s="78"/>
      <c r="T11" s="78"/>
      <c r="U11" s="78"/>
      <c r="V11" s="78"/>
      <c r="W11" s="78"/>
      <c r="X11" s="78"/>
      <c r="Y11" s="78"/>
      <c r="Z11" s="78"/>
      <c r="AA11" s="78"/>
      <c r="AB11" s="78"/>
      <c r="AC11" s="78"/>
      <c r="AD11" s="78"/>
      <c r="AE11" s="78"/>
      <c r="AF11" s="78"/>
      <c r="AG11" s="78"/>
      <c r="AH11" s="78"/>
      <c r="AI11" s="78"/>
      <c r="AJ11" s="78"/>
      <c r="AK11" s="79"/>
      <c r="AL11" s="79"/>
      <c r="AM11" s="79"/>
      <c r="AN11" s="78"/>
    </row>
    <row r="12" spans="1:40" s="21" customFormat="1" ht="13.5" customHeight="1">
      <c r="A12" s="81"/>
      <c r="B12" s="81"/>
      <c r="C12" s="81"/>
      <c r="D12" s="81"/>
      <c r="E12" s="81"/>
      <c r="F12" s="97"/>
      <c r="G12" s="97"/>
      <c r="H12" s="98"/>
      <c r="I12" s="80"/>
      <c r="J12" s="80"/>
      <c r="K12" s="99"/>
      <c r="L12" s="99"/>
      <c r="M12" s="99"/>
      <c r="N12" s="99"/>
      <c r="O12" s="83">
        <v>16.04</v>
      </c>
      <c r="P12" s="83"/>
      <c r="Q12" s="83"/>
      <c r="R12" s="83"/>
      <c r="S12" s="100" t="s">
        <v>18</v>
      </c>
      <c r="T12" s="101"/>
      <c r="U12" s="101"/>
      <c r="V12" s="87" t="s">
        <v>8</v>
      </c>
      <c r="W12" s="87"/>
      <c r="X12" s="87"/>
      <c r="Y12" s="83">
        <v>126.04</v>
      </c>
      <c r="Z12" s="83"/>
      <c r="AA12" s="83"/>
      <c r="AB12" s="83"/>
      <c r="AC12" s="85"/>
      <c r="AD12" s="85" t="s">
        <v>19</v>
      </c>
      <c r="AE12" s="85"/>
      <c r="AF12" s="85"/>
      <c r="AG12" s="85"/>
      <c r="AH12" s="85"/>
      <c r="AI12" s="90" t="s">
        <v>9</v>
      </c>
      <c r="AJ12" s="90"/>
      <c r="AK12" s="91">
        <f>ROUND(O12*Y12,0)</f>
        <v>2022</v>
      </c>
      <c r="AL12" s="91"/>
      <c r="AM12" s="91"/>
      <c r="AN12" s="92" t="s">
        <v>10</v>
      </c>
    </row>
    <row r="13" spans="1:40" s="2" customFormat="1" ht="15">
      <c r="A13" s="93"/>
      <c r="B13" s="94" t="s">
        <v>44</v>
      </c>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5"/>
      <c r="AL13" s="95"/>
      <c r="AM13" s="95"/>
      <c r="AN13" s="93"/>
    </row>
    <row r="14" spans="1:40" s="20" customFormat="1" ht="13.5" customHeight="1">
      <c r="A14" s="75">
        <v>4</v>
      </c>
      <c r="B14" s="76" t="s">
        <v>83</v>
      </c>
      <c r="C14" s="96"/>
      <c r="D14" s="96"/>
      <c r="E14" s="96"/>
      <c r="F14" s="96"/>
      <c r="G14" s="96"/>
      <c r="H14" s="96"/>
      <c r="I14" s="96"/>
      <c r="J14" s="96"/>
      <c r="K14" s="96"/>
      <c r="L14" s="96"/>
      <c r="M14" s="96"/>
      <c r="N14" s="96"/>
      <c r="O14" s="78"/>
      <c r="P14" s="78"/>
      <c r="Q14" s="78"/>
      <c r="R14" s="78"/>
      <c r="S14" s="78"/>
      <c r="T14" s="78"/>
      <c r="U14" s="78"/>
      <c r="V14" s="78"/>
      <c r="W14" s="78"/>
      <c r="X14" s="78"/>
      <c r="Y14" s="78"/>
      <c r="Z14" s="78"/>
      <c r="AA14" s="78"/>
      <c r="AB14" s="78"/>
      <c r="AC14" s="78"/>
      <c r="AD14" s="78"/>
      <c r="AE14" s="78"/>
      <c r="AF14" s="78"/>
      <c r="AG14" s="78"/>
      <c r="AH14" s="78"/>
      <c r="AI14" s="78"/>
      <c r="AJ14" s="78"/>
      <c r="AK14" s="79"/>
      <c r="AL14" s="79"/>
      <c r="AM14" s="79"/>
      <c r="AN14" s="103"/>
    </row>
    <row r="15" spans="1:40" s="21" customFormat="1" ht="13.5" customHeight="1">
      <c r="A15" s="81"/>
      <c r="B15" s="81"/>
      <c r="C15" s="81"/>
      <c r="D15" s="81"/>
      <c r="E15" s="81"/>
      <c r="F15" s="97"/>
      <c r="G15" s="97"/>
      <c r="H15" s="98"/>
      <c r="I15" s="80"/>
      <c r="J15" s="80"/>
      <c r="K15" s="99"/>
      <c r="L15" s="99"/>
      <c r="M15" s="99"/>
      <c r="N15" s="99"/>
      <c r="O15" s="83">
        <v>1327</v>
      </c>
      <c r="P15" s="83"/>
      <c r="Q15" s="83"/>
      <c r="R15" s="83"/>
      <c r="S15" s="100" t="s">
        <v>26</v>
      </c>
      <c r="T15" s="101"/>
      <c r="U15" s="101"/>
      <c r="V15" s="86"/>
      <c r="W15" s="87" t="s">
        <v>8</v>
      </c>
      <c r="X15" s="87"/>
      <c r="Y15" s="87"/>
      <c r="Z15" s="83">
        <v>121</v>
      </c>
      <c r="AA15" s="83"/>
      <c r="AB15" s="83"/>
      <c r="AC15" s="83"/>
      <c r="AD15" s="81"/>
      <c r="AE15" s="85" t="s">
        <v>27</v>
      </c>
      <c r="AF15" s="85"/>
      <c r="AG15" s="85"/>
      <c r="AH15" s="85"/>
      <c r="AI15" s="90" t="s">
        <v>9</v>
      </c>
      <c r="AJ15" s="90"/>
      <c r="AK15" s="91">
        <f>ROUND(O15*Z15/100,0)</f>
        <v>1606</v>
      </c>
      <c r="AL15" s="91"/>
      <c r="AM15" s="91"/>
      <c r="AN15" s="92" t="s">
        <v>10</v>
      </c>
    </row>
    <row r="16" spans="1:40" s="2" customFormat="1" ht="15">
      <c r="A16" s="93"/>
      <c r="B16" s="94" t="s">
        <v>84</v>
      </c>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5"/>
      <c r="AL16" s="95"/>
      <c r="AM16" s="95"/>
      <c r="AN16" s="93"/>
    </row>
    <row r="17" spans="1:41" s="37" customFormat="1" ht="16.5" customHeight="1">
      <c r="A17" s="104">
        <v>5</v>
      </c>
      <c r="B17" s="76" t="s">
        <v>71</v>
      </c>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105"/>
      <c r="AL17" s="105"/>
      <c r="AM17" s="105"/>
      <c r="AN17" s="106"/>
    </row>
    <row r="18" spans="1:41" s="21" customFormat="1" ht="13.5" customHeight="1">
      <c r="A18" s="81"/>
      <c r="B18" s="81"/>
      <c r="C18" s="81"/>
      <c r="D18" s="81"/>
      <c r="E18" s="81"/>
      <c r="F18" s="97"/>
      <c r="G18" s="97"/>
      <c r="H18" s="98"/>
      <c r="I18" s="80"/>
      <c r="J18" s="80"/>
      <c r="K18" s="99"/>
      <c r="L18" s="99"/>
      <c r="M18" s="99"/>
      <c r="N18" s="99"/>
      <c r="O18" s="83">
        <v>49</v>
      </c>
      <c r="P18" s="83"/>
      <c r="Q18" s="83"/>
      <c r="R18" s="83"/>
      <c r="S18" s="100" t="s">
        <v>7</v>
      </c>
      <c r="T18" s="101"/>
      <c r="U18" s="101"/>
      <c r="V18" s="86"/>
      <c r="W18" s="87" t="s">
        <v>8</v>
      </c>
      <c r="X18" s="87"/>
      <c r="Y18" s="87"/>
      <c r="Z18" s="83">
        <v>3176.25</v>
      </c>
      <c r="AA18" s="83"/>
      <c r="AB18" s="83"/>
      <c r="AC18" s="83"/>
      <c r="AD18" s="81"/>
      <c r="AE18" s="85" t="s">
        <v>69</v>
      </c>
      <c r="AF18" s="85"/>
      <c r="AG18" s="85"/>
      <c r="AH18" s="85"/>
      <c r="AI18" s="90" t="s">
        <v>9</v>
      </c>
      <c r="AJ18" s="90"/>
      <c r="AK18" s="91">
        <f>ROUND(O18*Z18/1000,0)</f>
        <v>156</v>
      </c>
      <c r="AL18" s="91"/>
      <c r="AM18" s="91"/>
      <c r="AN18" s="92" t="s">
        <v>10</v>
      </c>
    </row>
    <row r="19" spans="1:41" s="2" customFormat="1" ht="15">
      <c r="A19" s="93"/>
      <c r="B19" s="94" t="s">
        <v>70</v>
      </c>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5"/>
      <c r="AL19" s="95"/>
      <c r="AM19" s="95"/>
      <c r="AN19" s="93"/>
    </row>
    <row r="20" spans="1:41" s="29" customFormat="1" ht="13.5" customHeight="1">
      <c r="A20" s="107">
        <v>6</v>
      </c>
      <c r="B20" s="108" t="s">
        <v>11</v>
      </c>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9"/>
      <c r="AL20" s="109"/>
      <c r="AM20" s="109"/>
      <c r="AN20" s="110"/>
    </row>
    <row r="21" spans="1:41" s="5" customFormat="1" ht="13.5" customHeight="1">
      <c r="A21" s="80"/>
      <c r="B21" s="80"/>
      <c r="C21" s="80"/>
      <c r="D21" s="80"/>
      <c r="E21" s="80"/>
      <c r="F21" s="80"/>
      <c r="G21" s="80"/>
      <c r="H21" s="80"/>
      <c r="I21" s="80"/>
      <c r="J21" s="80"/>
      <c r="K21" s="80"/>
      <c r="L21" s="80"/>
      <c r="M21" s="80"/>
      <c r="N21" s="82"/>
      <c r="O21" s="83">
        <v>80</v>
      </c>
      <c r="P21" s="83"/>
      <c r="Q21" s="83"/>
      <c r="R21" s="83"/>
      <c r="S21" s="87" t="s">
        <v>7</v>
      </c>
      <c r="T21" s="87"/>
      <c r="U21" s="85"/>
      <c r="V21" s="86"/>
      <c r="W21" s="87" t="s">
        <v>8</v>
      </c>
      <c r="X21" s="87"/>
      <c r="Y21" s="87"/>
      <c r="Z21" s="83">
        <v>8122.95</v>
      </c>
      <c r="AA21" s="83"/>
      <c r="AB21" s="83"/>
      <c r="AC21" s="83"/>
      <c r="AD21" s="85"/>
      <c r="AE21" s="85" t="s">
        <v>12</v>
      </c>
      <c r="AF21" s="85"/>
      <c r="AG21" s="85"/>
      <c r="AH21" s="85"/>
      <c r="AI21" s="90" t="s">
        <v>9</v>
      </c>
      <c r="AJ21" s="90"/>
      <c r="AK21" s="91">
        <f>ROUND(O21*Z21/100,0)</f>
        <v>6498</v>
      </c>
      <c r="AL21" s="91"/>
      <c r="AM21" s="91"/>
      <c r="AN21" s="92" t="s">
        <v>10</v>
      </c>
    </row>
    <row r="22" spans="1:41" s="2" customFormat="1" ht="15">
      <c r="A22" s="93"/>
      <c r="B22" s="94" t="s">
        <v>92</v>
      </c>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4"/>
      <c r="AH22" s="94"/>
      <c r="AI22" s="94"/>
      <c r="AJ22" s="94"/>
      <c r="AK22" s="95"/>
      <c r="AL22" s="95"/>
      <c r="AM22" s="95"/>
      <c r="AN22" s="93"/>
    </row>
    <row r="23" spans="1:41" s="37" customFormat="1" ht="16.5" customHeight="1">
      <c r="A23" s="104">
        <v>7</v>
      </c>
      <c r="B23" s="76" t="s">
        <v>57</v>
      </c>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105"/>
      <c r="AL23" s="105"/>
      <c r="AM23" s="105"/>
      <c r="AN23" s="106"/>
    </row>
    <row r="24" spans="1:41" s="21" customFormat="1" ht="13.5" customHeight="1">
      <c r="A24" s="81"/>
      <c r="B24" s="81"/>
      <c r="C24" s="81"/>
      <c r="D24" s="81"/>
      <c r="E24" s="81"/>
      <c r="F24" s="97"/>
      <c r="G24" s="97"/>
      <c r="H24" s="98"/>
      <c r="I24" s="80"/>
      <c r="J24" s="80"/>
      <c r="K24" s="99"/>
      <c r="L24" s="99"/>
      <c r="M24" s="99"/>
      <c r="N24" s="99"/>
      <c r="O24" s="83">
        <v>75</v>
      </c>
      <c r="P24" s="83"/>
      <c r="Q24" s="83"/>
      <c r="R24" s="83"/>
      <c r="S24" s="100" t="s">
        <v>7</v>
      </c>
      <c r="T24" s="101"/>
      <c r="U24" s="101"/>
      <c r="V24" s="86"/>
      <c r="W24" s="87" t="s">
        <v>8</v>
      </c>
      <c r="X24" s="87"/>
      <c r="Y24" s="87"/>
      <c r="Z24" s="83">
        <v>11948.36</v>
      </c>
      <c r="AA24" s="83"/>
      <c r="AB24" s="83"/>
      <c r="AC24" s="83"/>
      <c r="AD24" s="81"/>
      <c r="AE24" s="85" t="s">
        <v>12</v>
      </c>
      <c r="AF24" s="85"/>
      <c r="AG24" s="85"/>
      <c r="AH24" s="85"/>
      <c r="AI24" s="90" t="s">
        <v>9</v>
      </c>
      <c r="AJ24" s="90"/>
      <c r="AK24" s="91">
        <f>ROUND(O24*Z24/100,0)</f>
        <v>8961</v>
      </c>
      <c r="AL24" s="91"/>
      <c r="AM24" s="91"/>
      <c r="AN24" s="92" t="s">
        <v>10</v>
      </c>
    </row>
    <row r="25" spans="1:41" s="2" customFormat="1" ht="15">
      <c r="A25" s="93"/>
      <c r="B25" s="94" t="s">
        <v>58</v>
      </c>
      <c r="C25" s="94"/>
      <c r="D25" s="94"/>
      <c r="E25" s="94"/>
      <c r="F25" s="94"/>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5"/>
      <c r="AL25" s="95"/>
      <c r="AM25" s="95"/>
      <c r="AN25" s="93"/>
    </row>
    <row r="26" spans="1:41" s="42" customFormat="1" ht="16.5" customHeight="1">
      <c r="A26" s="104">
        <v>8</v>
      </c>
      <c r="B26" s="76" t="s">
        <v>85</v>
      </c>
      <c r="C26" s="76"/>
      <c r="D26" s="76"/>
      <c r="E26" s="76"/>
      <c r="F26" s="76"/>
      <c r="G26" s="76"/>
      <c r="H26" s="76"/>
      <c r="I26" s="76"/>
      <c r="J26" s="76"/>
      <c r="K26" s="76"/>
      <c r="L26" s="76"/>
      <c r="M26" s="76"/>
      <c r="N26" s="76"/>
      <c r="O26" s="76"/>
      <c r="P26" s="76"/>
      <c r="Q26" s="76"/>
      <c r="R26" s="76"/>
      <c r="S26" s="76"/>
      <c r="T26" s="76"/>
      <c r="U26" s="76"/>
      <c r="V26" s="76"/>
      <c r="W26" s="76"/>
      <c r="X26" s="76"/>
      <c r="Y26" s="76"/>
      <c r="Z26" s="76"/>
      <c r="AA26" s="76"/>
      <c r="AB26" s="76"/>
      <c r="AC26" s="76"/>
      <c r="AD26" s="76"/>
      <c r="AE26" s="76"/>
      <c r="AF26" s="76"/>
      <c r="AG26" s="76"/>
      <c r="AH26" s="76"/>
      <c r="AI26" s="76"/>
      <c r="AJ26" s="76"/>
      <c r="AK26" s="111"/>
      <c r="AL26" s="111"/>
      <c r="AM26" s="111"/>
      <c r="AN26" s="112"/>
    </row>
    <row r="27" spans="1:41" s="43" customFormat="1">
      <c r="A27" s="113"/>
      <c r="B27" s="113"/>
      <c r="C27" s="113"/>
      <c r="D27" s="113"/>
      <c r="E27" s="113"/>
      <c r="F27" s="113"/>
      <c r="G27" s="113"/>
      <c r="H27" s="113"/>
      <c r="I27" s="113"/>
      <c r="J27" s="113"/>
      <c r="K27" s="113"/>
      <c r="L27" s="113"/>
      <c r="M27" s="113"/>
      <c r="N27" s="114"/>
      <c r="O27" s="83">
        <v>0</v>
      </c>
      <c r="P27" s="83"/>
      <c r="Q27" s="83"/>
      <c r="R27" s="83"/>
      <c r="S27" s="100" t="s">
        <v>7</v>
      </c>
      <c r="T27" s="101"/>
      <c r="U27" s="101"/>
      <c r="V27" s="86"/>
      <c r="W27" s="87" t="s">
        <v>8</v>
      </c>
      <c r="X27" s="87"/>
      <c r="Y27" s="87"/>
      <c r="Z27" s="83">
        <v>3912.85</v>
      </c>
      <c r="AA27" s="83"/>
      <c r="AB27" s="83"/>
      <c r="AC27" s="83"/>
      <c r="AD27" s="81"/>
      <c r="AE27" s="85" t="s">
        <v>12</v>
      </c>
      <c r="AF27" s="85"/>
      <c r="AG27" s="85"/>
      <c r="AH27" s="85"/>
      <c r="AI27" s="90" t="s">
        <v>9</v>
      </c>
      <c r="AJ27" s="90"/>
      <c r="AK27" s="91">
        <f>ROUND(O27*Z27/100,0)</f>
        <v>0</v>
      </c>
      <c r="AL27" s="91"/>
      <c r="AM27" s="91"/>
      <c r="AN27" s="92" t="s">
        <v>10</v>
      </c>
    </row>
    <row r="28" spans="1:41" s="43" customFormat="1">
      <c r="A28" s="113"/>
      <c r="B28" s="115" t="s">
        <v>86</v>
      </c>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row>
    <row r="29" spans="1:41" s="68" customFormat="1" ht="16.5" customHeight="1">
      <c r="A29" s="116">
        <v>7</v>
      </c>
      <c r="B29" s="117" t="s">
        <v>102</v>
      </c>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118"/>
      <c r="AL29" s="118"/>
      <c r="AM29" s="118"/>
      <c r="AN29" s="119"/>
    </row>
    <row r="30" spans="1:41" s="43" customFormat="1">
      <c r="A30" s="113"/>
      <c r="B30" s="113"/>
      <c r="C30" s="113"/>
      <c r="D30" s="113"/>
      <c r="E30" s="113"/>
      <c r="F30" s="113"/>
      <c r="G30" s="113"/>
      <c r="H30" s="113"/>
      <c r="I30" s="113"/>
      <c r="J30" s="113"/>
      <c r="K30" s="113"/>
      <c r="L30" s="113"/>
      <c r="M30" s="113"/>
      <c r="N30" s="120"/>
      <c r="O30" s="121">
        <v>284</v>
      </c>
      <c r="P30" s="121"/>
      <c r="Q30" s="121"/>
      <c r="R30" s="121"/>
      <c r="S30" s="122" t="s">
        <v>7</v>
      </c>
      <c r="T30" s="122"/>
      <c r="U30" s="123"/>
      <c r="V30" s="124"/>
      <c r="W30" s="122" t="s">
        <v>8</v>
      </c>
      <c r="X30" s="122"/>
      <c r="Y30" s="122"/>
      <c r="Z30" s="125">
        <v>3630</v>
      </c>
      <c r="AA30" s="125"/>
      <c r="AB30" s="125"/>
      <c r="AC30" s="125"/>
      <c r="AD30" s="123"/>
      <c r="AE30" s="123" t="s">
        <v>69</v>
      </c>
      <c r="AF30" s="123"/>
      <c r="AG30" s="123"/>
      <c r="AH30" s="123"/>
      <c r="AI30" s="126" t="s">
        <v>9</v>
      </c>
      <c r="AJ30" s="126"/>
      <c r="AK30" s="127">
        <f>ROUND(O30*Z30/1000,0)</f>
        <v>1031</v>
      </c>
      <c r="AL30" s="127"/>
      <c r="AM30" s="127"/>
      <c r="AN30" s="128" t="s">
        <v>10</v>
      </c>
      <c r="AO30" s="69"/>
    </row>
    <row r="31" spans="1:41" s="43" customFormat="1">
      <c r="A31" s="129" t="s">
        <v>103</v>
      </c>
      <c r="B31" s="129"/>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8"/>
      <c r="AO31" s="69"/>
    </row>
    <row r="32" spans="1:41" s="20" customFormat="1" ht="76.5" customHeight="1">
      <c r="A32" s="130">
        <v>9</v>
      </c>
      <c r="B32" s="131" t="s">
        <v>13</v>
      </c>
      <c r="C32" s="131"/>
      <c r="D32" s="131"/>
      <c r="E32" s="131"/>
      <c r="F32" s="131"/>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2"/>
      <c r="AL32" s="132"/>
      <c r="AM32" s="132"/>
      <c r="AN32" s="78"/>
    </row>
    <row r="33" spans="1:40" s="5" customFormat="1" ht="14.25" customHeight="1">
      <c r="A33" s="80"/>
      <c r="B33" s="80"/>
      <c r="C33" s="80"/>
      <c r="D33" s="80"/>
      <c r="E33" s="80"/>
      <c r="F33" s="80"/>
      <c r="G33" s="80"/>
      <c r="H33" s="80"/>
      <c r="I33" s="80"/>
      <c r="J33" s="80"/>
      <c r="K33" s="80"/>
      <c r="L33" s="80"/>
      <c r="M33" s="80"/>
      <c r="N33" s="82"/>
      <c r="O33" s="83">
        <v>122</v>
      </c>
      <c r="P33" s="83"/>
      <c r="Q33" s="83"/>
      <c r="R33" s="83"/>
      <c r="S33" s="87" t="s">
        <v>7</v>
      </c>
      <c r="T33" s="87"/>
      <c r="U33" s="85"/>
      <c r="V33" s="86"/>
      <c r="W33" s="87" t="s">
        <v>8</v>
      </c>
      <c r="X33" s="87"/>
      <c r="Y33" s="87"/>
      <c r="Z33" s="83">
        <v>337</v>
      </c>
      <c r="AA33" s="83"/>
      <c r="AB33" s="83"/>
      <c r="AC33" s="83"/>
      <c r="AD33" s="85"/>
      <c r="AE33" s="85" t="s">
        <v>14</v>
      </c>
      <c r="AF33" s="85"/>
      <c r="AG33" s="85"/>
      <c r="AH33" s="85"/>
      <c r="AI33" s="90" t="s">
        <v>9</v>
      </c>
      <c r="AJ33" s="90"/>
      <c r="AK33" s="91">
        <f>O33*Z33</f>
        <v>41114</v>
      </c>
      <c r="AL33" s="91"/>
      <c r="AM33" s="91"/>
      <c r="AN33" s="92" t="s">
        <v>10</v>
      </c>
    </row>
    <row r="34" spans="1:40" s="2" customFormat="1" ht="15">
      <c r="A34" s="93"/>
      <c r="B34" s="94" t="s">
        <v>45</v>
      </c>
      <c r="C34" s="94"/>
      <c r="D34" s="94"/>
      <c r="E34" s="94"/>
      <c r="F34" s="94"/>
      <c r="G34" s="94"/>
      <c r="H34" s="94"/>
      <c r="I34" s="94"/>
      <c r="J34" s="94"/>
      <c r="K34" s="94"/>
      <c r="L34" s="94"/>
      <c r="M34" s="94"/>
      <c r="N34" s="94"/>
      <c r="O34" s="94"/>
      <c r="P34" s="94"/>
      <c r="Q34" s="94"/>
      <c r="R34" s="94"/>
      <c r="S34" s="94"/>
      <c r="T34" s="94"/>
      <c r="U34" s="94"/>
      <c r="V34" s="94"/>
      <c r="W34" s="94"/>
      <c r="X34" s="94"/>
      <c r="Y34" s="94"/>
      <c r="Z34" s="94"/>
      <c r="AA34" s="94"/>
      <c r="AB34" s="94"/>
      <c r="AC34" s="94"/>
      <c r="AD34" s="94"/>
      <c r="AE34" s="94"/>
      <c r="AF34" s="94"/>
      <c r="AG34" s="94"/>
      <c r="AH34" s="94"/>
      <c r="AI34" s="94"/>
      <c r="AJ34" s="94"/>
      <c r="AK34" s="95"/>
      <c r="AL34" s="95"/>
      <c r="AM34" s="95"/>
      <c r="AN34" s="93"/>
    </row>
    <row r="35" spans="1:40" s="20" customFormat="1" ht="30" customHeight="1">
      <c r="A35" s="130">
        <v>10</v>
      </c>
      <c r="B35" s="131" t="s">
        <v>15</v>
      </c>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32"/>
      <c r="AL35" s="132"/>
      <c r="AM35" s="132"/>
      <c r="AN35" s="78"/>
    </row>
    <row r="36" spans="1:40" s="21" customFormat="1" ht="13.5" customHeight="1">
      <c r="A36" s="133" t="s">
        <v>16</v>
      </c>
      <c r="B36" s="134" t="s">
        <v>17</v>
      </c>
      <c r="C36" s="81"/>
      <c r="D36" s="81"/>
      <c r="E36" s="81"/>
      <c r="F36" s="81"/>
      <c r="G36" s="81"/>
      <c r="H36" s="81"/>
      <c r="I36" s="81"/>
      <c r="J36" s="81"/>
      <c r="K36" s="81"/>
      <c r="L36" s="135"/>
      <c r="M36" s="136"/>
      <c r="N36" s="137"/>
      <c r="O36" s="137"/>
      <c r="P36" s="138"/>
      <c r="Q36" s="139"/>
      <c r="R36" s="139"/>
      <c r="S36" s="136"/>
      <c r="T36" s="140"/>
      <c r="U36" s="140"/>
      <c r="V36" s="140"/>
      <c r="W36" s="81"/>
      <c r="X36" s="81"/>
      <c r="Y36" s="81"/>
      <c r="Z36" s="81"/>
      <c r="AA36" s="81"/>
      <c r="AB36" s="141"/>
      <c r="AC36" s="141"/>
      <c r="AD36" s="141"/>
      <c r="AE36" s="141"/>
      <c r="AF36" s="137"/>
      <c r="AG36" s="137"/>
      <c r="AH36" s="81"/>
      <c r="AI36" s="81"/>
      <c r="AJ36" s="81"/>
      <c r="AK36" s="79"/>
      <c r="AL36" s="79"/>
      <c r="AM36" s="79"/>
      <c r="AN36" s="142"/>
    </row>
    <row r="37" spans="1:40" s="21" customFormat="1" ht="13.5" customHeight="1">
      <c r="A37" s="81"/>
      <c r="B37" s="81"/>
      <c r="C37" s="81"/>
      <c r="D37" s="81"/>
      <c r="E37" s="81"/>
      <c r="F37" s="97"/>
      <c r="G37" s="97"/>
      <c r="H37" s="98"/>
      <c r="I37" s="80"/>
      <c r="J37" s="107"/>
      <c r="K37" s="143"/>
      <c r="L37" s="99"/>
      <c r="M37" s="99"/>
      <c r="N37" s="99"/>
      <c r="O37" s="135"/>
      <c r="P37" s="83">
        <v>4.9000000000000004</v>
      </c>
      <c r="Q37" s="83"/>
      <c r="R37" s="83"/>
      <c r="S37" s="89" t="s">
        <v>18</v>
      </c>
      <c r="T37" s="101"/>
      <c r="U37" s="101"/>
      <c r="V37" s="87" t="s">
        <v>8</v>
      </c>
      <c r="W37" s="87"/>
      <c r="X37" s="87"/>
      <c r="Y37" s="83">
        <v>5001.7</v>
      </c>
      <c r="Z37" s="83"/>
      <c r="AA37" s="83"/>
      <c r="AB37" s="83"/>
      <c r="AC37" s="85"/>
      <c r="AD37" s="85" t="s">
        <v>19</v>
      </c>
      <c r="AE37" s="85"/>
      <c r="AF37" s="85"/>
      <c r="AG37" s="85"/>
      <c r="AH37" s="85"/>
      <c r="AI37" s="90" t="s">
        <v>9</v>
      </c>
      <c r="AJ37" s="90"/>
      <c r="AK37" s="91">
        <f>ROUND(P37*Y37,0)</f>
        <v>24508</v>
      </c>
      <c r="AL37" s="91"/>
      <c r="AM37" s="91"/>
      <c r="AN37" s="92" t="s">
        <v>10</v>
      </c>
    </row>
    <row r="38" spans="1:40" s="2" customFormat="1" ht="15">
      <c r="A38" s="93"/>
      <c r="B38" s="94" t="s">
        <v>46</v>
      </c>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95"/>
      <c r="AL38" s="95"/>
      <c r="AM38" s="95"/>
      <c r="AN38" s="93"/>
    </row>
    <row r="39" spans="1:40" s="21" customFormat="1" ht="13.5" customHeight="1">
      <c r="A39" s="133" t="s">
        <v>20</v>
      </c>
      <c r="B39" s="134" t="s">
        <v>21</v>
      </c>
      <c r="C39" s="81"/>
      <c r="D39" s="81"/>
      <c r="E39" s="81"/>
      <c r="F39" s="81"/>
      <c r="G39" s="81"/>
      <c r="H39" s="81"/>
      <c r="I39" s="81"/>
      <c r="J39" s="107"/>
      <c r="K39" s="107"/>
      <c r="L39" s="135"/>
      <c r="M39" s="136"/>
      <c r="N39" s="137"/>
      <c r="O39" s="137"/>
      <c r="P39" s="138"/>
      <c r="Q39" s="139"/>
      <c r="R39" s="139"/>
      <c r="S39" s="136"/>
      <c r="T39" s="140"/>
      <c r="U39" s="140"/>
      <c r="V39" s="140"/>
      <c r="W39" s="81"/>
      <c r="X39" s="81"/>
      <c r="Y39" s="81"/>
      <c r="Z39" s="81"/>
      <c r="AA39" s="81"/>
      <c r="AB39" s="141"/>
      <c r="AC39" s="141"/>
      <c r="AD39" s="141"/>
      <c r="AE39" s="141"/>
      <c r="AF39" s="137"/>
      <c r="AG39" s="137"/>
      <c r="AH39" s="81"/>
      <c r="AI39" s="81"/>
      <c r="AJ39" s="81"/>
      <c r="AK39" s="79"/>
      <c r="AL39" s="79"/>
      <c r="AM39" s="79"/>
      <c r="AN39" s="142"/>
    </row>
    <row r="40" spans="1:40" s="5" customFormat="1" ht="13.5" customHeight="1">
      <c r="A40" s="80"/>
      <c r="B40" s="80"/>
      <c r="C40" s="80"/>
      <c r="D40" s="80"/>
      <c r="E40" s="80"/>
      <c r="F40" s="80"/>
      <c r="G40" s="80"/>
      <c r="H40" s="144"/>
      <c r="I40" s="80"/>
      <c r="J40" s="80"/>
      <c r="K40" s="99"/>
      <c r="L40" s="99"/>
      <c r="M40" s="99"/>
      <c r="N40" s="99"/>
      <c r="O40" s="135"/>
      <c r="P40" s="83">
        <v>1.0900000000000001</v>
      </c>
      <c r="Q40" s="83"/>
      <c r="R40" s="83"/>
      <c r="S40" s="85" t="s">
        <v>18</v>
      </c>
      <c r="T40" s="145"/>
      <c r="U40" s="145"/>
      <c r="V40" s="87" t="s">
        <v>8</v>
      </c>
      <c r="W40" s="87"/>
      <c r="X40" s="87"/>
      <c r="Y40" s="83">
        <v>4820.2</v>
      </c>
      <c r="Z40" s="83"/>
      <c r="AA40" s="83"/>
      <c r="AB40" s="83"/>
      <c r="AC40" s="85"/>
      <c r="AD40" s="85" t="s">
        <v>19</v>
      </c>
      <c r="AE40" s="85"/>
      <c r="AF40" s="85"/>
      <c r="AG40" s="85"/>
      <c r="AH40" s="85"/>
      <c r="AI40" s="90" t="s">
        <v>9</v>
      </c>
      <c r="AJ40" s="90"/>
      <c r="AK40" s="91">
        <f>ROUND(P40*Y40,0)</f>
        <v>5254</v>
      </c>
      <c r="AL40" s="91"/>
      <c r="AM40" s="91"/>
      <c r="AN40" s="92" t="s">
        <v>10</v>
      </c>
    </row>
    <row r="41" spans="1:40" s="2" customFormat="1" ht="15">
      <c r="A41" s="93"/>
      <c r="B41" s="94" t="s">
        <v>47</v>
      </c>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5"/>
      <c r="AL41" s="95"/>
      <c r="AM41" s="95"/>
      <c r="AN41" s="93"/>
    </row>
    <row r="42" spans="1:40" s="32" customFormat="1" ht="13.5" customHeight="1">
      <c r="A42" s="75">
        <v>11</v>
      </c>
      <c r="B42" s="76" t="s">
        <v>93</v>
      </c>
      <c r="C42" s="96"/>
      <c r="D42" s="96"/>
      <c r="E42" s="96"/>
      <c r="F42" s="96"/>
      <c r="G42" s="96"/>
      <c r="H42" s="96"/>
      <c r="I42" s="96"/>
      <c r="J42" s="96"/>
      <c r="K42" s="96"/>
      <c r="L42" s="96"/>
      <c r="M42" s="146"/>
      <c r="N42" s="146"/>
      <c r="O42" s="146"/>
      <c r="P42" s="146"/>
      <c r="Q42" s="146"/>
      <c r="R42" s="146"/>
      <c r="S42" s="146"/>
      <c r="T42" s="146"/>
      <c r="U42" s="146"/>
      <c r="V42" s="146"/>
      <c r="W42" s="146"/>
      <c r="X42" s="146"/>
      <c r="Y42" s="146"/>
      <c r="Z42" s="146"/>
      <c r="AA42" s="146"/>
      <c r="AB42" s="146"/>
      <c r="AC42" s="146"/>
      <c r="AD42" s="146"/>
      <c r="AE42" s="146"/>
      <c r="AF42" s="146"/>
      <c r="AG42" s="146"/>
      <c r="AH42" s="146"/>
      <c r="AI42" s="146"/>
      <c r="AJ42" s="146"/>
      <c r="AK42" s="147"/>
      <c r="AL42" s="147"/>
      <c r="AM42" s="147"/>
      <c r="AN42" s="146"/>
    </row>
    <row r="43" spans="1:40" s="28" customFormat="1" ht="13.5" customHeight="1">
      <c r="A43" s="80"/>
      <c r="B43" s="80"/>
      <c r="C43" s="80"/>
      <c r="D43" s="80"/>
      <c r="E43" s="80"/>
      <c r="F43" s="80"/>
      <c r="G43" s="80"/>
      <c r="H43" s="80"/>
      <c r="I43" s="80"/>
      <c r="J43" s="80"/>
      <c r="K43" s="80"/>
      <c r="L43" s="80"/>
      <c r="M43" s="80"/>
      <c r="N43" s="82"/>
      <c r="O43" s="83">
        <v>702</v>
      </c>
      <c r="P43" s="83"/>
      <c r="Q43" s="83"/>
      <c r="R43" s="83"/>
      <c r="S43" s="87" t="s">
        <v>7</v>
      </c>
      <c r="T43" s="87"/>
      <c r="U43" s="85"/>
      <c r="V43" s="86"/>
      <c r="W43" s="87" t="s">
        <v>8</v>
      </c>
      <c r="X43" s="87"/>
      <c r="Y43" s="87"/>
      <c r="Z43" s="83">
        <v>12674.31</v>
      </c>
      <c r="AA43" s="83"/>
      <c r="AB43" s="83"/>
      <c r="AC43" s="83"/>
      <c r="AD43" s="85"/>
      <c r="AE43" s="85" t="s">
        <v>12</v>
      </c>
      <c r="AF43" s="85"/>
      <c r="AG43" s="85"/>
      <c r="AH43" s="85"/>
      <c r="AI43" s="90" t="s">
        <v>9</v>
      </c>
      <c r="AJ43" s="90"/>
      <c r="AK43" s="91">
        <f>ROUND(O43*Z43/100,0)</f>
        <v>88974</v>
      </c>
      <c r="AL43" s="91"/>
      <c r="AM43" s="91"/>
      <c r="AN43" s="92" t="s">
        <v>10</v>
      </c>
    </row>
    <row r="44" spans="1:40" s="2" customFormat="1" ht="15">
      <c r="A44" s="93"/>
      <c r="B44" s="94" t="s">
        <v>94</v>
      </c>
      <c r="C44" s="94"/>
      <c r="D44" s="94"/>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95"/>
      <c r="AL44" s="95"/>
      <c r="AM44" s="95"/>
      <c r="AN44" s="93"/>
    </row>
    <row r="45" spans="1:40" s="32" customFormat="1" ht="13.5" customHeight="1">
      <c r="A45" s="75">
        <v>12</v>
      </c>
      <c r="B45" s="76" t="s">
        <v>87</v>
      </c>
      <c r="C45" s="96"/>
      <c r="D45" s="96"/>
      <c r="E45" s="96"/>
      <c r="F45" s="96"/>
      <c r="G45" s="96"/>
      <c r="H45" s="96"/>
      <c r="I45" s="96"/>
      <c r="J45" s="96"/>
      <c r="K45" s="96"/>
      <c r="L45" s="9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47"/>
      <c r="AL45" s="147"/>
      <c r="AM45" s="147"/>
      <c r="AN45" s="146"/>
    </row>
    <row r="46" spans="1:40" s="28" customFormat="1" ht="13.5" customHeight="1">
      <c r="A46" s="80"/>
      <c r="B46" s="80"/>
      <c r="C46" s="80"/>
      <c r="D46" s="80"/>
      <c r="E46" s="80"/>
      <c r="F46" s="80"/>
      <c r="G46" s="80"/>
      <c r="H46" s="80"/>
      <c r="I46" s="80"/>
      <c r="J46" s="80"/>
      <c r="K46" s="80"/>
      <c r="L46" s="80"/>
      <c r="M46" s="80"/>
      <c r="N46" s="82"/>
      <c r="O46" s="83">
        <v>0</v>
      </c>
      <c r="P46" s="83"/>
      <c r="Q46" s="83"/>
      <c r="R46" s="83"/>
      <c r="S46" s="87" t="s">
        <v>7</v>
      </c>
      <c r="T46" s="87"/>
      <c r="U46" s="85"/>
      <c r="V46" s="86"/>
      <c r="W46" s="87" t="s">
        <v>8</v>
      </c>
      <c r="X46" s="87"/>
      <c r="Y46" s="87"/>
      <c r="Z46" s="83">
        <v>12346.65</v>
      </c>
      <c r="AA46" s="83"/>
      <c r="AB46" s="83"/>
      <c r="AC46" s="83"/>
      <c r="AD46" s="85"/>
      <c r="AE46" s="85" t="s">
        <v>12</v>
      </c>
      <c r="AF46" s="85"/>
      <c r="AG46" s="85"/>
      <c r="AH46" s="85"/>
      <c r="AI46" s="90" t="s">
        <v>9</v>
      </c>
      <c r="AJ46" s="90"/>
      <c r="AK46" s="91">
        <f>ROUND(O46*Z46/100,0)</f>
        <v>0</v>
      </c>
      <c r="AL46" s="91"/>
      <c r="AM46" s="91"/>
      <c r="AN46" s="92" t="s">
        <v>10</v>
      </c>
    </row>
    <row r="47" spans="1:40" s="2" customFormat="1" ht="15">
      <c r="A47" s="93"/>
      <c r="B47" s="94" t="s">
        <v>95</v>
      </c>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5"/>
      <c r="AL47" s="95"/>
      <c r="AM47" s="95"/>
      <c r="AN47" s="93"/>
    </row>
    <row r="48" spans="1:40" s="4" customFormat="1" ht="15" customHeight="1">
      <c r="A48" s="75">
        <v>13</v>
      </c>
      <c r="B48" s="76" t="s">
        <v>22</v>
      </c>
      <c r="C48" s="76"/>
      <c r="D48" s="76"/>
      <c r="E48" s="76"/>
      <c r="F48" s="76"/>
      <c r="G48" s="76"/>
      <c r="H48" s="76"/>
      <c r="I48" s="76"/>
      <c r="J48" s="76"/>
      <c r="K48" s="76"/>
      <c r="L48" s="76"/>
      <c r="M48" s="76"/>
      <c r="N48" s="76"/>
      <c r="O48" s="76"/>
      <c r="P48" s="76"/>
      <c r="Q48" s="76"/>
      <c r="R48" s="76"/>
      <c r="S48" s="76"/>
      <c r="T48" s="76"/>
      <c r="U48" s="76"/>
      <c r="V48" s="76"/>
      <c r="W48" s="76"/>
      <c r="X48" s="146"/>
      <c r="Y48" s="146"/>
      <c r="Z48" s="146"/>
      <c r="AA48" s="146"/>
      <c r="AB48" s="146"/>
      <c r="AC48" s="146"/>
      <c r="AD48" s="146"/>
      <c r="AE48" s="146"/>
      <c r="AF48" s="146"/>
      <c r="AG48" s="146"/>
      <c r="AH48" s="146"/>
      <c r="AI48" s="146"/>
      <c r="AJ48" s="146"/>
      <c r="AK48" s="147"/>
      <c r="AL48" s="147"/>
      <c r="AM48" s="147"/>
      <c r="AN48" s="146"/>
    </row>
    <row r="49" spans="1:41" s="5" customFormat="1" ht="12.75">
      <c r="A49" s="80"/>
      <c r="B49" s="80"/>
      <c r="C49" s="80"/>
      <c r="D49" s="80"/>
      <c r="E49" s="80"/>
      <c r="F49" s="80"/>
      <c r="G49" s="80"/>
      <c r="H49" s="144"/>
      <c r="I49" s="80"/>
      <c r="J49" s="80"/>
      <c r="K49" s="99"/>
      <c r="L49" s="99"/>
      <c r="M49" s="99"/>
      <c r="N49" s="99"/>
      <c r="O49" s="135"/>
      <c r="P49" s="102">
        <v>3.11</v>
      </c>
      <c r="Q49" s="102"/>
      <c r="R49" s="102"/>
      <c r="S49" s="85" t="s">
        <v>18</v>
      </c>
      <c r="T49" s="145"/>
      <c r="U49" s="145"/>
      <c r="V49" s="87" t="s">
        <v>8</v>
      </c>
      <c r="W49" s="87"/>
      <c r="X49" s="87"/>
      <c r="Y49" s="102">
        <v>3850</v>
      </c>
      <c r="Z49" s="102"/>
      <c r="AA49" s="102"/>
      <c r="AB49" s="102"/>
      <c r="AC49" s="85"/>
      <c r="AD49" s="85" t="s">
        <v>19</v>
      </c>
      <c r="AE49" s="85"/>
      <c r="AF49" s="85"/>
      <c r="AG49" s="85"/>
      <c r="AH49" s="90" t="s">
        <v>9</v>
      </c>
      <c r="AI49" s="90"/>
      <c r="AJ49" s="80"/>
      <c r="AK49" s="91">
        <f>ROUND(P49*Y49,0)</f>
        <v>11974</v>
      </c>
      <c r="AL49" s="91"/>
      <c r="AM49" s="91"/>
      <c r="AN49" s="92" t="s">
        <v>10</v>
      </c>
      <c r="AO49" s="25"/>
    </row>
    <row r="50" spans="1:41" s="2" customFormat="1" ht="15">
      <c r="A50" s="93"/>
      <c r="B50" s="94" t="s">
        <v>48</v>
      </c>
      <c r="C50" s="94"/>
      <c r="D50" s="94"/>
      <c r="E50" s="94"/>
      <c r="F50" s="94"/>
      <c r="G50" s="94"/>
      <c r="H50" s="94"/>
      <c r="I50" s="94"/>
      <c r="J50" s="94"/>
      <c r="K50" s="94"/>
      <c r="L50" s="94"/>
      <c r="M50" s="94"/>
      <c r="N50" s="94"/>
      <c r="O50" s="94"/>
      <c r="P50" s="94"/>
      <c r="Q50" s="94"/>
      <c r="R50" s="94"/>
      <c r="S50" s="94"/>
      <c r="T50" s="94"/>
      <c r="U50" s="94"/>
      <c r="V50" s="94"/>
      <c r="W50" s="94"/>
      <c r="X50" s="94"/>
      <c r="Y50" s="94"/>
      <c r="Z50" s="94"/>
      <c r="AA50" s="94"/>
      <c r="AB50" s="94"/>
      <c r="AC50" s="94"/>
      <c r="AD50" s="94"/>
      <c r="AE50" s="94"/>
      <c r="AF50" s="94"/>
      <c r="AG50" s="94"/>
      <c r="AH50" s="94"/>
      <c r="AI50" s="94"/>
      <c r="AJ50" s="94"/>
      <c r="AK50" s="95"/>
      <c r="AL50" s="95"/>
      <c r="AM50" s="95"/>
      <c r="AN50" s="93"/>
    </row>
    <row r="51" spans="1:41" s="20" customFormat="1" ht="15" customHeight="1">
      <c r="A51" s="75">
        <v>14</v>
      </c>
      <c r="B51" s="76" t="s">
        <v>23</v>
      </c>
      <c r="C51" s="76"/>
      <c r="D51" s="76"/>
      <c r="E51" s="76"/>
      <c r="F51" s="76"/>
      <c r="G51" s="76"/>
      <c r="H51" s="76"/>
      <c r="I51" s="76"/>
      <c r="J51" s="76"/>
      <c r="K51" s="76"/>
      <c r="L51" s="76"/>
      <c r="M51" s="76"/>
      <c r="N51" s="76"/>
      <c r="O51" s="76"/>
      <c r="P51" s="76"/>
      <c r="Q51" s="76"/>
      <c r="R51" s="76"/>
      <c r="S51" s="76"/>
      <c r="T51" s="76"/>
      <c r="U51" s="76"/>
      <c r="V51" s="76"/>
      <c r="W51" s="76"/>
      <c r="X51" s="78"/>
      <c r="Y51" s="78"/>
      <c r="Z51" s="78"/>
      <c r="AA51" s="78"/>
      <c r="AB51" s="78"/>
      <c r="AC51" s="78"/>
      <c r="AD51" s="78"/>
      <c r="AE51" s="78"/>
      <c r="AF51" s="78"/>
      <c r="AG51" s="78"/>
      <c r="AH51" s="78"/>
      <c r="AI51" s="78"/>
      <c r="AJ51" s="78"/>
      <c r="AK51" s="79"/>
      <c r="AL51" s="79"/>
      <c r="AM51" s="79"/>
      <c r="AN51" s="78"/>
    </row>
    <row r="52" spans="1:41" s="5" customFormat="1" ht="12.75">
      <c r="A52" s="80"/>
      <c r="B52" s="80"/>
      <c r="C52" s="80"/>
      <c r="D52" s="80"/>
      <c r="E52" s="80"/>
      <c r="F52" s="80"/>
      <c r="G52" s="80"/>
      <c r="H52" s="144"/>
      <c r="I52" s="80"/>
      <c r="J52" s="80"/>
      <c r="K52" s="99"/>
      <c r="L52" s="99"/>
      <c r="M52" s="99"/>
      <c r="N52" s="99"/>
      <c r="O52" s="135"/>
      <c r="P52" s="102">
        <v>11.38</v>
      </c>
      <c r="Q52" s="102"/>
      <c r="R52" s="102"/>
      <c r="S52" s="85" t="s">
        <v>18</v>
      </c>
      <c r="T52" s="145"/>
      <c r="U52" s="145"/>
      <c r="V52" s="87" t="s">
        <v>8</v>
      </c>
      <c r="W52" s="87"/>
      <c r="X52" s="87"/>
      <c r="Y52" s="102">
        <v>3575</v>
      </c>
      <c r="Z52" s="102"/>
      <c r="AA52" s="102"/>
      <c r="AB52" s="102"/>
      <c r="AC52" s="85"/>
      <c r="AD52" s="85" t="s">
        <v>19</v>
      </c>
      <c r="AE52" s="85"/>
      <c r="AF52" s="85"/>
      <c r="AG52" s="85"/>
      <c r="AH52" s="90" t="s">
        <v>9</v>
      </c>
      <c r="AI52" s="90"/>
      <c r="AJ52" s="80"/>
      <c r="AK52" s="91">
        <f>ROUND(P52*Y52,0)</f>
        <v>40684</v>
      </c>
      <c r="AL52" s="91"/>
      <c r="AM52" s="91"/>
      <c r="AN52" s="92" t="s">
        <v>10</v>
      </c>
    </row>
    <row r="53" spans="1:41" s="2" customFormat="1" ht="15">
      <c r="A53" s="93"/>
      <c r="B53" s="94" t="s">
        <v>48</v>
      </c>
      <c r="C53" s="94"/>
      <c r="D53" s="94"/>
      <c r="E53" s="94"/>
      <c r="F53" s="94"/>
      <c r="G53" s="94"/>
      <c r="H53" s="94"/>
      <c r="I53" s="94"/>
      <c r="J53" s="94"/>
      <c r="K53" s="94"/>
      <c r="L53" s="94"/>
      <c r="M53" s="94"/>
      <c r="N53" s="94"/>
      <c r="O53" s="94"/>
      <c r="P53" s="94"/>
      <c r="Q53" s="94"/>
      <c r="R53" s="94"/>
      <c r="S53" s="94"/>
      <c r="T53" s="94"/>
      <c r="U53" s="94"/>
      <c r="V53" s="94"/>
      <c r="W53" s="94"/>
      <c r="X53" s="94"/>
      <c r="Y53" s="94"/>
      <c r="Z53" s="94"/>
      <c r="AA53" s="94"/>
      <c r="AB53" s="94"/>
      <c r="AC53" s="94"/>
      <c r="AD53" s="94"/>
      <c r="AE53" s="94"/>
      <c r="AF53" s="94"/>
      <c r="AG53" s="94"/>
      <c r="AH53" s="94"/>
      <c r="AI53" s="94"/>
      <c r="AJ53" s="94"/>
      <c r="AK53" s="95"/>
      <c r="AL53" s="95"/>
      <c r="AM53" s="95"/>
      <c r="AN53" s="93"/>
    </row>
    <row r="54" spans="1:41" s="4" customFormat="1" ht="15">
      <c r="A54" s="75">
        <v>15</v>
      </c>
      <c r="B54" s="131" t="s">
        <v>24</v>
      </c>
      <c r="C54" s="131"/>
      <c r="D54" s="131"/>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131"/>
      <c r="AC54" s="131"/>
      <c r="AD54" s="131"/>
      <c r="AE54" s="131"/>
      <c r="AF54" s="131"/>
      <c r="AG54" s="131"/>
      <c r="AH54" s="131"/>
      <c r="AI54" s="131"/>
      <c r="AJ54" s="131"/>
      <c r="AK54" s="147"/>
      <c r="AL54" s="147"/>
      <c r="AM54" s="147"/>
      <c r="AN54" s="146"/>
    </row>
    <row r="55" spans="1:41" s="5" customFormat="1" ht="12.75">
      <c r="A55" s="80"/>
      <c r="B55" s="80"/>
      <c r="C55" s="80"/>
      <c r="D55" s="80"/>
      <c r="E55" s="80"/>
      <c r="F55" s="80"/>
      <c r="G55" s="80"/>
      <c r="H55" s="144"/>
      <c r="I55" s="80"/>
      <c r="J55" s="80"/>
      <c r="K55" s="99"/>
      <c r="L55" s="99"/>
      <c r="M55" s="99"/>
      <c r="N55" s="99"/>
      <c r="O55" s="135"/>
      <c r="P55" s="83">
        <v>24.85</v>
      </c>
      <c r="Q55" s="83"/>
      <c r="R55" s="83"/>
      <c r="S55" s="85" t="s">
        <v>18</v>
      </c>
      <c r="T55" s="145"/>
      <c r="U55" s="145"/>
      <c r="V55" s="87" t="s">
        <v>8</v>
      </c>
      <c r="W55" s="87"/>
      <c r="X55" s="87"/>
      <c r="Y55" s="83">
        <v>186.34</v>
      </c>
      <c r="Z55" s="83"/>
      <c r="AA55" s="83"/>
      <c r="AB55" s="83"/>
      <c r="AC55" s="85"/>
      <c r="AD55" s="85" t="s">
        <v>19</v>
      </c>
      <c r="AE55" s="85"/>
      <c r="AF55" s="85"/>
      <c r="AG55" s="85"/>
      <c r="AH55" s="90" t="s">
        <v>9</v>
      </c>
      <c r="AI55" s="90"/>
      <c r="AJ55" s="80"/>
      <c r="AK55" s="91">
        <f>ROUND(P55*Y55,0)</f>
        <v>4631</v>
      </c>
      <c r="AL55" s="91"/>
      <c r="AM55" s="91"/>
      <c r="AN55" s="92" t="s">
        <v>10</v>
      </c>
    </row>
    <row r="56" spans="1:41" s="2" customFormat="1" ht="15">
      <c r="A56" s="93"/>
      <c r="B56" s="94" t="s">
        <v>49</v>
      </c>
      <c r="C56" s="94"/>
      <c r="D56" s="94"/>
      <c r="E56" s="94"/>
      <c r="F56" s="94"/>
      <c r="G56" s="94"/>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4"/>
      <c r="AK56" s="95"/>
      <c r="AL56" s="95"/>
      <c r="AM56" s="95"/>
      <c r="AN56" s="93"/>
    </row>
    <row r="57" spans="1:41" s="20" customFormat="1" ht="60" customHeight="1">
      <c r="A57" s="130">
        <v>16</v>
      </c>
      <c r="B57" s="131" t="s">
        <v>25</v>
      </c>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2"/>
      <c r="AL57" s="132"/>
      <c r="AM57" s="132"/>
      <c r="AN57" s="78"/>
    </row>
    <row r="58" spans="1:41" s="5" customFormat="1" ht="12.75">
      <c r="A58" s="80"/>
      <c r="B58" s="80"/>
      <c r="C58" s="80"/>
      <c r="D58" s="80"/>
      <c r="E58" s="80"/>
      <c r="F58" s="80"/>
      <c r="G58" s="80"/>
      <c r="H58" s="144"/>
      <c r="I58" s="80"/>
      <c r="J58" s="80"/>
      <c r="K58" s="99"/>
      <c r="L58" s="99"/>
      <c r="M58" s="99"/>
      <c r="N58" s="99"/>
      <c r="O58" s="83">
        <v>620</v>
      </c>
      <c r="P58" s="83"/>
      <c r="Q58" s="83"/>
      <c r="R58" s="83"/>
      <c r="S58" s="85" t="s">
        <v>26</v>
      </c>
      <c r="T58" s="145"/>
      <c r="U58" s="145"/>
      <c r="V58" s="87" t="s">
        <v>8</v>
      </c>
      <c r="W58" s="87"/>
      <c r="X58" s="87"/>
      <c r="Y58" s="83">
        <v>11443.1</v>
      </c>
      <c r="Z58" s="83"/>
      <c r="AA58" s="83"/>
      <c r="AB58" s="83"/>
      <c r="AC58" s="85"/>
      <c r="AD58" s="85" t="s">
        <v>27</v>
      </c>
      <c r="AE58" s="85"/>
      <c r="AF58" s="85"/>
      <c r="AG58" s="85"/>
      <c r="AH58" s="90" t="s">
        <v>9</v>
      </c>
      <c r="AI58" s="90"/>
      <c r="AJ58" s="80"/>
      <c r="AK58" s="91">
        <f>ROUND(O58*Y58/100,0)</f>
        <v>70947</v>
      </c>
      <c r="AL58" s="91"/>
      <c r="AM58" s="91"/>
      <c r="AN58" s="92" t="s">
        <v>10</v>
      </c>
    </row>
    <row r="59" spans="1:41" s="2" customFormat="1" ht="15">
      <c r="A59" s="93"/>
      <c r="B59" s="94" t="s">
        <v>50</v>
      </c>
      <c r="C59" s="94"/>
      <c r="D59" s="94"/>
      <c r="E59" s="94"/>
      <c r="F59" s="94"/>
      <c r="G59" s="94"/>
      <c r="H59" s="94"/>
      <c r="I59" s="94"/>
      <c r="J59" s="94"/>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4"/>
      <c r="AK59" s="95"/>
      <c r="AL59" s="95"/>
      <c r="AM59" s="95"/>
      <c r="AN59" s="93"/>
    </row>
    <row r="60" spans="1:41" s="4" customFormat="1" ht="15.75" customHeight="1">
      <c r="A60" s="75">
        <v>17</v>
      </c>
      <c r="B60" s="76" t="s">
        <v>64</v>
      </c>
      <c r="C60" s="96"/>
      <c r="D60" s="96"/>
      <c r="E60" s="96"/>
      <c r="F60" s="96"/>
      <c r="G60" s="96"/>
      <c r="H60" s="96"/>
      <c r="I60" s="96"/>
      <c r="J60" s="96"/>
      <c r="K60" s="96"/>
      <c r="L60" s="96"/>
      <c r="M60" s="96"/>
      <c r="N60" s="9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47"/>
      <c r="AL60" s="147"/>
      <c r="AM60" s="147"/>
      <c r="AN60" s="146"/>
    </row>
    <row r="61" spans="1:41" s="5" customFormat="1" ht="12.75">
      <c r="A61" s="80"/>
      <c r="B61" s="80"/>
      <c r="C61" s="80"/>
      <c r="D61" s="80"/>
      <c r="E61" s="80"/>
      <c r="F61" s="80"/>
      <c r="G61" s="80"/>
      <c r="H61" s="144"/>
      <c r="I61" s="80"/>
      <c r="J61" s="80"/>
      <c r="K61" s="99"/>
      <c r="L61" s="99"/>
      <c r="M61" s="99"/>
      <c r="N61" s="99"/>
      <c r="O61" s="83">
        <v>104</v>
      </c>
      <c r="P61" s="83">
        <v>164</v>
      </c>
      <c r="Q61" s="83"/>
      <c r="R61" s="83"/>
      <c r="S61" s="85" t="s">
        <v>28</v>
      </c>
      <c r="T61" s="145"/>
      <c r="U61" s="145"/>
      <c r="V61" s="87" t="s">
        <v>8</v>
      </c>
      <c r="W61" s="87"/>
      <c r="X61" s="87"/>
      <c r="Y61" s="83">
        <v>231.6</v>
      </c>
      <c r="Z61" s="83"/>
      <c r="AA61" s="83"/>
      <c r="AB61" s="83"/>
      <c r="AC61" s="85"/>
      <c r="AD61" s="85" t="s">
        <v>29</v>
      </c>
      <c r="AE61" s="85"/>
      <c r="AF61" s="85"/>
      <c r="AG61" s="85"/>
      <c r="AH61" s="90" t="s">
        <v>9</v>
      </c>
      <c r="AI61" s="90"/>
      <c r="AJ61" s="80"/>
      <c r="AK61" s="91">
        <f>O61*Y61</f>
        <v>24086.399999999998</v>
      </c>
      <c r="AL61" s="91"/>
      <c r="AM61" s="91"/>
      <c r="AN61" s="92" t="s">
        <v>10</v>
      </c>
    </row>
    <row r="62" spans="1:41" s="2" customFormat="1" ht="15">
      <c r="A62" s="93"/>
      <c r="B62" s="94" t="s">
        <v>65</v>
      </c>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95"/>
      <c r="AL62" s="95"/>
      <c r="AM62" s="95"/>
      <c r="AN62" s="93"/>
    </row>
    <row r="63" spans="1:41" s="20" customFormat="1" ht="30" customHeight="1">
      <c r="A63" s="130">
        <v>18</v>
      </c>
      <c r="B63" s="131" t="s">
        <v>60</v>
      </c>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2"/>
      <c r="AL63" s="132"/>
      <c r="AM63" s="132"/>
      <c r="AN63" s="78"/>
    </row>
    <row r="64" spans="1:41" s="5" customFormat="1" ht="12.75">
      <c r="A64" s="80"/>
      <c r="B64" s="80"/>
      <c r="C64" s="80"/>
      <c r="D64" s="80"/>
      <c r="E64" s="80"/>
      <c r="F64" s="80"/>
      <c r="G64" s="80"/>
      <c r="H64" s="144"/>
      <c r="I64" s="80"/>
      <c r="J64" s="80"/>
      <c r="K64" s="99"/>
      <c r="L64" s="99"/>
      <c r="M64" s="99"/>
      <c r="N64" s="99"/>
      <c r="O64" s="83">
        <v>52</v>
      </c>
      <c r="P64" s="83"/>
      <c r="Q64" s="83"/>
      <c r="R64" s="83"/>
      <c r="S64" s="85" t="s">
        <v>28</v>
      </c>
      <c r="T64" s="145"/>
      <c r="U64" s="145"/>
      <c r="V64" s="87" t="s">
        <v>8</v>
      </c>
      <c r="W64" s="87"/>
      <c r="X64" s="87"/>
      <c r="Y64" s="83">
        <v>180.5</v>
      </c>
      <c r="Z64" s="83"/>
      <c r="AA64" s="83"/>
      <c r="AB64" s="83"/>
      <c r="AC64" s="85"/>
      <c r="AD64" s="85" t="s">
        <v>29</v>
      </c>
      <c r="AE64" s="85"/>
      <c r="AF64" s="85"/>
      <c r="AG64" s="85"/>
      <c r="AH64" s="90" t="s">
        <v>9</v>
      </c>
      <c r="AI64" s="90"/>
      <c r="AJ64" s="80"/>
      <c r="AK64" s="91">
        <f>ROUND(O64*Y64,0)</f>
        <v>9386</v>
      </c>
      <c r="AL64" s="91"/>
      <c r="AM64" s="91"/>
      <c r="AN64" s="92" t="s">
        <v>10</v>
      </c>
    </row>
    <row r="65" spans="1:41" s="2" customFormat="1" ht="15">
      <c r="A65" s="93"/>
      <c r="B65" s="94" t="s">
        <v>61</v>
      </c>
      <c r="C65" s="94"/>
      <c r="D65" s="94"/>
      <c r="E65" s="94"/>
      <c r="F65" s="94"/>
      <c r="G65" s="94"/>
      <c r="H65" s="94"/>
      <c r="I65" s="94"/>
      <c r="J65" s="94"/>
      <c r="K65" s="94"/>
      <c r="L65" s="94"/>
      <c r="M65" s="94"/>
      <c r="N65" s="94"/>
      <c r="O65" s="94"/>
      <c r="P65" s="94"/>
      <c r="Q65" s="94"/>
      <c r="R65" s="94"/>
      <c r="S65" s="94"/>
      <c r="T65" s="94"/>
      <c r="U65" s="94"/>
      <c r="V65" s="94"/>
      <c r="W65" s="94"/>
      <c r="X65" s="94"/>
      <c r="Y65" s="94"/>
      <c r="Z65" s="94"/>
      <c r="AA65" s="94"/>
      <c r="AB65" s="94"/>
      <c r="AC65" s="94"/>
      <c r="AD65" s="94"/>
      <c r="AE65" s="94"/>
      <c r="AF65" s="94"/>
      <c r="AG65" s="94"/>
      <c r="AH65" s="94"/>
      <c r="AI65" s="94"/>
      <c r="AJ65" s="94"/>
      <c r="AK65" s="95"/>
      <c r="AL65" s="95"/>
      <c r="AM65" s="95"/>
      <c r="AN65" s="93"/>
    </row>
    <row r="66" spans="1:41" s="4" customFormat="1" ht="15" customHeight="1">
      <c r="A66" s="75">
        <v>19</v>
      </c>
      <c r="B66" s="76" t="s">
        <v>88</v>
      </c>
      <c r="C66" s="76"/>
      <c r="D66" s="76"/>
      <c r="E66" s="76"/>
      <c r="F66" s="76"/>
      <c r="G66" s="76"/>
      <c r="H66" s="76"/>
      <c r="I66" s="76"/>
      <c r="J66" s="76"/>
      <c r="K66" s="76"/>
      <c r="L66" s="76"/>
      <c r="M66" s="76"/>
      <c r="N66" s="76"/>
      <c r="O66" s="76"/>
      <c r="P66" s="76"/>
      <c r="Q66" s="76"/>
      <c r="R66" s="76"/>
      <c r="S66" s="76"/>
      <c r="T66" s="76"/>
      <c r="U66" s="76"/>
      <c r="V66" s="76"/>
      <c r="W66" s="76"/>
      <c r="X66" s="146"/>
      <c r="Y66" s="146"/>
      <c r="Z66" s="146"/>
      <c r="AA66" s="146"/>
      <c r="AB66" s="146"/>
      <c r="AC66" s="146"/>
      <c r="AD66" s="146"/>
      <c r="AE66" s="146"/>
      <c r="AF66" s="146"/>
      <c r="AG66" s="146"/>
      <c r="AH66" s="146"/>
      <c r="AI66" s="146"/>
      <c r="AJ66" s="146"/>
      <c r="AK66" s="147"/>
      <c r="AL66" s="147"/>
      <c r="AM66" s="147"/>
      <c r="AN66" s="146"/>
    </row>
    <row r="67" spans="1:41" s="5" customFormat="1" ht="12.75">
      <c r="A67" s="80"/>
      <c r="B67" s="80"/>
      <c r="C67" s="80"/>
      <c r="D67" s="80"/>
      <c r="E67" s="80"/>
      <c r="F67" s="80"/>
      <c r="G67" s="80"/>
      <c r="H67" s="144"/>
      <c r="I67" s="80"/>
      <c r="J67" s="80"/>
      <c r="K67" s="99"/>
      <c r="L67" s="99"/>
      <c r="M67" s="99"/>
      <c r="N67" s="99"/>
      <c r="O67" s="135"/>
      <c r="P67" s="83">
        <v>0</v>
      </c>
      <c r="Q67" s="83"/>
      <c r="R67" s="83"/>
      <c r="S67" s="85" t="s">
        <v>28</v>
      </c>
      <c r="T67" s="145"/>
      <c r="U67" s="145"/>
      <c r="V67" s="87" t="s">
        <v>8</v>
      </c>
      <c r="W67" s="87"/>
      <c r="X67" s="87"/>
      <c r="Y67" s="102">
        <v>726.72</v>
      </c>
      <c r="Z67" s="102"/>
      <c r="AA67" s="102"/>
      <c r="AB67" s="102"/>
      <c r="AC67" s="85"/>
      <c r="AD67" s="85" t="s">
        <v>29</v>
      </c>
      <c r="AE67" s="85"/>
      <c r="AF67" s="85"/>
      <c r="AG67" s="85"/>
      <c r="AH67" s="90" t="s">
        <v>9</v>
      </c>
      <c r="AI67" s="90"/>
      <c r="AJ67" s="80"/>
      <c r="AK67" s="91">
        <f>ROUND(P67*Y67,0)</f>
        <v>0</v>
      </c>
      <c r="AL67" s="91"/>
      <c r="AM67" s="91"/>
      <c r="AN67" s="92" t="s">
        <v>10</v>
      </c>
      <c r="AO67" s="25"/>
    </row>
    <row r="68" spans="1:41" s="2" customFormat="1" ht="15">
      <c r="A68" s="93"/>
      <c r="B68" s="94" t="s">
        <v>89</v>
      </c>
      <c r="C68" s="94"/>
      <c r="D68" s="94"/>
      <c r="E68" s="94"/>
      <c r="F68" s="94"/>
      <c r="G68" s="94"/>
      <c r="H68" s="94"/>
      <c r="I68" s="94"/>
      <c r="J68" s="94"/>
      <c r="K68" s="94"/>
      <c r="L68" s="94"/>
      <c r="M68" s="94"/>
      <c r="N68" s="94"/>
      <c r="O68" s="94"/>
      <c r="P68" s="94"/>
      <c r="Q68" s="94"/>
      <c r="R68" s="94"/>
      <c r="S68" s="94"/>
      <c r="T68" s="94"/>
      <c r="U68" s="94"/>
      <c r="V68" s="94"/>
      <c r="W68" s="94"/>
      <c r="X68" s="94"/>
      <c r="Y68" s="94"/>
      <c r="Z68" s="94"/>
      <c r="AA68" s="94"/>
      <c r="AB68" s="94"/>
      <c r="AC68" s="94"/>
      <c r="AD68" s="94"/>
      <c r="AE68" s="94"/>
      <c r="AF68" s="94"/>
      <c r="AG68" s="94"/>
      <c r="AH68" s="94"/>
      <c r="AI68" s="94"/>
      <c r="AJ68" s="94"/>
      <c r="AK68" s="95"/>
      <c r="AL68" s="95"/>
      <c r="AM68" s="95"/>
      <c r="AN68" s="93"/>
    </row>
    <row r="69" spans="1:41" s="4" customFormat="1" ht="15.75" customHeight="1">
      <c r="A69" s="75">
        <v>20</v>
      </c>
      <c r="B69" s="76" t="s">
        <v>30</v>
      </c>
      <c r="C69" s="96"/>
      <c r="D69" s="96"/>
      <c r="E69" s="96"/>
      <c r="F69" s="96"/>
      <c r="G69" s="96"/>
      <c r="H69" s="96"/>
      <c r="I69" s="96"/>
      <c r="J69" s="96"/>
      <c r="K69" s="96"/>
      <c r="L69" s="96"/>
      <c r="M69" s="96"/>
      <c r="N69" s="96"/>
      <c r="O69" s="146"/>
      <c r="P69" s="146"/>
      <c r="Q69" s="146"/>
      <c r="R69" s="146"/>
      <c r="S69" s="146"/>
      <c r="T69" s="146"/>
      <c r="U69" s="146"/>
      <c r="V69" s="146"/>
      <c r="W69" s="146"/>
      <c r="X69" s="146"/>
      <c r="Y69" s="146"/>
      <c r="Z69" s="146"/>
      <c r="AA69" s="146"/>
      <c r="AB69" s="146"/>
      <c r="AC69" s="146"/>
      <c r="AD69" s="146"/>
      <c r="AE69" s="146"/>
      <c r="AF69" s="146"/>
      <c r="AG69" s="146"/>
      <c r="AH69" s="146"/>
      <c r="AI69" s="146"/>
      <c r="AJ69" s="146"/>
      <c r="AK69" s="147"/>
      <c r="AL69" s="147"/>
      <c r="AM69" s="147"/>
      <c r="AN69" s="146"/>
    </row>
    <row r="70" spans="1:41" s="5" customFormat="1" ht="12.75">
      <c r="A70" s="80"/>
      <c r="B70" s="80"/>
      <c r="C70" s="80"/>
      <c r="D70" s="80"/>
      <c r="E70" s="80"/>
      <c r="F70" s="80"/>
      <c r="G70" s="80"/>
      <c r="H70" s="144"/>
      <c r="I70" s="80"/>
      <c r="J70" s="80"/>
      <c r="K70" s="99"/>
      <c r="L70" s="99"/>
      <c r="M70" s="99"/>
      <c r="N70" s="99"/>
      <c r="O70" s="83">
        <v>3587</v>
      </c>
      <c r="P70" s="83"/>
      <c r="Q70" s="83"/>
      <c r="R70" s="83"/>
      <c r="S70" s="85" t="s">
        <v>26</v>
      </c>
      <c r="T70" s="145"/>
      <c r="U70" s="145"/>
      <c r="V70" s="87" t="s">
        <v>8</v>
      </c>
      <c r="W70" s="87"/>
      <c r="X70" s="87"/>
      <c r="Y70" s="83">
        <v>2206.6</v>
      </c>
      <c r="Z70" s="83"/>
      <c r="AA70" s="83"/>
      <c r="AB70" s="83"/>
      <c r="AC70" s="85"/>
      <c r="AD70" s="85" t="s">
        <v>27</v>
      </c>
      <c r="AE70" s="85"/>
      <c r="AF70" s="85"/>
      <c r="AG70" s="85"/>
      <c r="AH70" s="90" t="s">
        <v>9</v>
      </c>
      <c r="AI70" s="90"/>
      <c r="AJ70" s="80"/>
      <c r="AK70" s="91">
        <f>ROUND(O70*Y70/100,0)</f>
        <v>79151</v>
      </c>
      <c r="AL70" s="91"/>
      <c r="AM70" s="91"/>
      <c r="AN70" s="92" t="s">
        <v>10</v>
      </c>
    </row>
    <row r="71" spans="1:41" s="2" customFormat="1" ht="15">
      <c r="A71" s="93"/>
      <c r="B71" s="94" t="s">
        <v>51</v>
      </c>
      <c r="C71" s="94"/>
      <c r="D71" s="94"/>
      <c r="E71" s="94"/>
      <c r="F71" s="94"/>
      <c r="G71" s="94"/>
      <c r="H71" s="94"/>
      <c r="I71" s="94"/>
      <c r="J71" s="94"/>
      <c r="K71" s="94"/>
      <c r="L71" s="94"/>
      <c r="M71" s="94"/>
      <c r="N71" s="94"/>
      <c r="O71" s="94"/>
      <c r="P71" s="94"/>
      <c r="Q71" s="94"/>
      <c r="R71" s="94"/>
      <c r="S71" s="94"/>
      <c r="T71" s="94"/>
      <c r="U71" s="94"/>
      <c r="V71" s="94"/>
      <c r="W71" s="94"/>
      <c r="X71" s="94"/>
      <c r="Y71" s="94"/>
      <c r="Z71" s="94"/>
      <c r="AA71" s="94"/>
      <c r="AB71" s="94"/>
      <c r="AC71" s="94"/>
      <c r="AD71" s="94"/>
      <c r="AE71" s="94"/>
      <c r="AF71" s="94"/>
      <c r="AG71" s="94"/>
      <c r="AH71" s="94"/>
      <c r="AI71" s="94"/>
      <c r="AJ71" s="94"/>
      <c r="AK71" s="95"/>
      <c r="AL71" s="95"/>
      <c r="AM71" s="95"/>
      <c r="AN71" s="93"/>
    </row>
    <row r="72" spans="1:41" s="4" customFormat="1" ht="15.75" customHeight="1">
      <c r="A72" s="75">
        <v>21</v>
      </c>
      <c r="B72" s="76" t="s">
        <v>31</v>
      </c>
      <c r="C72" s="96"/>
      <c r="D72" s="96"/>
      <c r="E72" s="96"/>
      <c r="F72" s="96"/>
      <c r="G72" s="96"/>
      <c r="H72" s="96"/>
      <c r="I72" s="96"/>
      <c r="J72" s="96"/>
      <c r="K72" s="96"/>
      <c r="L72" s="96"/>
      <c r="M72" s="96"/>
      <c r="N72" s="96"/>
      <c r="O72" s="146"/>
      <c r="P72" s="146"/>
      <c r="Q72" s="146"/>
      <c r="R72" s="146"/>
      <c r="S72" s="146"/>
      <c r="T72" s="146"/>
      <c r="U72" s="146"/>
      <c r="V72" s="146"/>
      <c r="W72" s="146"/>
      <c r="X72" s="146"/>
      <c r="Y72" s="146"/>
      <c r="Z72" s="146"/>
      <c r="AA72" s="146"/>
      <c r="AB72" s="146"/>
      <c r="AC72" s="146"/>
      <c r="AD72" s="146"/>
      <c r="AE72" s="146"/>
      <c r="AF72" s="146"/>
      <c r="AG72" s="146"/>
      <c r="AH72" s="146"/>
      <c r="AI72" s="146"/>
      <c r="AJ72" s="146"/>
      <c r="AK72" s="147"/>
      <c r="AL72" s="147"/>
      <c r="AM72" s="147"/>
      <c r="AN72" s="146"/>
    </row>
    <row r="73" spans="1:41" s="5" customFormat="1" ht="12.75">
      <c r="A73" s="80"/>
      <c r="B73" s="80"/>
      <c r="C73" s="80"/>
      <c r="D73" s="80"/>
      <c r="E73" s="80"/>
      <c r="F73" s="80"/>
      <c r="G73" s="80"/>
      <c r="H73" s="144"/>
      <c r="I73" s="80"/>
      <c r="J73" s="80"/>
      <c r="K73" s="99"/>
      <c r="L73" s="99"/>
      <c r="M73" s="99"/>
      <c r="N73" s="99"/>
      <c r="O73" s="83">
        <v>3587</v>
      </c>
      <c r="P73" s="83"/>
      <c r="Q73" s="83"/>
      <c r="R73" s="83"/>
      <c r="S73" s="85" t="s">
        <v>26</v>
      </c>
      <c r="T73" s="145"/>
      <c r="U73" s="145"/>
      <c r="V73" s="87" t="s">
        <v>8</v>
      </c>
      <c r="W73" s="87"/>
      <c r="X73" s="87"/>
      <c r="Y73" s="83">
        <v>2197.52</v>
      </c>
      <c r="Z73" s="83"/>
      <c r="AA73" s="83"/>
      <c r="AB73" s="83"/>
      <c r="AC73" s="85"/>
      <c r="AD73" s="85" t="s">
        <v>27</v>
      </c>
      <c r="AE73" s="85"/>
      <c r="AF73" s="85"/>
      <c r="AG73" s="85"/>
      <c r="AH73" s="90" t="s">
        <v>9</v>
      </c>
      <c r="AI73" s="90"/>
      <c r="AJ73" s="80"/>
      <c r="AK73" s="91">
        <f>ROUND(O73*Y73/100,0)</f>
        <v>78825</v>
      </c>
      <c r="AL73" s="91"/>
      <c r="AM73" s="91"/>
      <c r="AN73" s="92" t="s">
        <v>10</v>
      </c>
    </row>
    <row r="74" spans="1:41" s="2" customFormat="1" ht="15">
      <c r="A74" s="93"/>
      <c r="B74" s="94" t="s">
        <v>52</v>
      </c>
      <c r="C74" s="94"/>
      <c r="D74" s="94"/>
      <c r="E74" s="94"/>
      <c r="F74" s="94"/>
      <c r="G74" s="94"/>
      <c r="H74" s="94"/>
      <c r="I74" s="94"/>
      <c r="J74" s="94"/>
      <c r="K74" s="94"/>
      <c r="L74" s="94"/>
      <c r="M74" s="94"/>
      <c r="N74" s="94"/>
      <c r="O74" s="94"/>
      <c r="P74" s="94"/>
      <c r="Q74" s="94"/>
      <c r="R74" s="94"/>
      <c r="S74" s="94"/>
      <c r="T74" s="94"/>
      <c r="U74" s="94"/>
      <c r="V74" s="94"/>
      <c r="W74" s="94"/>
      <c r="X74" s="94"/>
      <c r="Y74" s="94"/>
      <c r="Z74" s="94"/>
      <c r="AA74" s="94"/>
      <c r="AB74" s="94"/>
      <c r="AC74" s="94"/>
      <c r="AD74" s="94"/>
      <c r="AE74" s="94"/>
      <c r="AF74" s="94"/>
      <c r="AG74" s="94"/>
      <c r="AH74" s="94"/>
      <c r="AI74" s="94"/>
      <c r="AJ74" s="94"/>
      <c r="AK74" s="95"/>
      <c r="AL74" s="95"/>
      <c r="AM74" s="95"/>
      <c r="AN74" s="93"/>
    </row>
    <row r="75" spans="1:41" s="4" customFormat="1" ht="15.75" customHeight="1">
      <c r="A75" s="75">
        <v>22</v>
      </c>
      <c r="B75" s="76" t="s">
        <v>62</v>
      </c>
      <c r="C75" s="96"/>
      <c r="D75" s="96"/>
      <c r="E75" s="96"/>
      <c r="F75" s="96"/>
      <c r="G75" s="96"/>
      <c r="H75" s="96"/>
      <c r="I75" s="96"/>
      <c r="J75" s="96"/>
      <c r="K75" s="96"/>
      <c r="L75" s="96"/>
      <c r="M75" s="96"/>
      <c r="N75" s="96"/>
      <c r="O75" s="146"/>
      <c r="P75" s="146"/>
      <c r="Q75" s="146"/>
      <c r="R75" s="146"/>
      <c r="S75" s="146"/>
      <c r="T75" s="146"/>
      <c r="U75" s="146"/>
      <c r="V75" s="146"/>
      <c r="W75" s="146"/>
      <c r="X75" s="146"/>
      <c r="Y75" s="146"/>
      <c r="Z75" s="146"/>
      <c r="AA75" s="146"/>
      <c r="AB75" s="146"/>
      <c r="AC75" s="146"/>
      <c r="AD75" s="146"/>
      <c r="AE75" s="146"/>
      <c r="AF75" s="146"/>
      <c r="AG75" s="146"/>
      <c r="AH75" s="146"/>
      <c r="AI75" s="146"/>
      <c r="AJ75" s="146"/>
      <c r="AK75" s="147"/>
      <c r="AL75" s="147"/>
      <c r="AM75" s="147"/>
      <c r="AN75" s="146"/>
    </row>
    <row r="76" spans="1:41" s="5" customFormat="1" ht="12.75">
      <c r="A76" s="80"/>
      <c r="B76" s="80"/>
      <c r="C76" s="80"/>
      <c r="D76" s="80"/>
      <c r="E76" s="80"/>
      <c r="F76" s="80"/>
      <c r="G76" s="80"/>
      <c r="H76" s="144"/>
      <c r="I76" s="80"/>
      <c r="J76" s="80"/>
      <c r="K76" s="99"/>
      <c r="L76" s="99"/>
      <c r="M76" s="99"/>
      <c r="N76" s="99"/>
      <c r="O76" s="83">
        <v>0</v>
      </c>
      <c r="P76" s="83"/>
      <c r="Q76" s="83"/>
      <c r="R76" s="83"/>
      <c r="S76" s="85" t="s">
        <v>26</v>
      </c>
      <c r="T76" s="145"/>
      <c r="U76" s="145"/>
      <c r="V76" s="87" t="s">
        <v>8</v>
      </c>
      <c r="W76" s="87"/>
      <c r="X76" s="87"/>
      <c r="Y76" s="83">
        <v>28253.61</v>
      </c>
      <c r="Z76" s="83"/>
      <c r="AA76" s="83"/>
      <c r="AB76" s="83"/>
      <c r="AC76" s="85"/>
      <c r="AD76" s="85" t="s">
        <v>27</v>
      </c>
      <c r="AE76" s="85"/>
      <c r="AF76" s="85"/>
      <c r="AG76" s="85"/>
      <c r="AH76" s="90" t="s">
        <v>9</v>
      </c>
      <c r="AI76" s="90"/>
      <c r="AJ76" s="80"/>
      <c r="AK76" s="91">
        <f>ROUND(O76*Y76/100,0)</f>
        <v>0</v>
      </c>
      <c r="AL76" s="91"/>
      <c r="AM76" s="91"/>
      <c r="AN76" s="92" t="s">
        <v>10</v>
      </c>
    </row>
    <row r="77" spans="1:41" s="2" customFormat="1" ht="15">
      <c r="A77" s="93"/>
      <c r="B77" s="94" t="s">
        <v>63</v>
      </c>
      <c r="C77" s="94"/>
      <c r="D77" s="94"/>
      <c r="E77" s="94"/>
      <c r="F77" s="94"/>
      <c r="G77" s="94"/>
      <c r="H77" s="94"/>
      <c r="I77" s="94"/>
      <c r="J77" s="94"/>
      <c r="K77" s="94"/>
      <c r="L77" s="94"/>
      <c r="M77" s="94"/>
      <c r="N77" s="94"/>
      <c r="O77" s="94"/>
      <c r="P77" s="94"/>
      <c r="Q77" s="94"/>
      <c r="R77" s="94"/>
      <c r="S77" s="94"/>
      <c r="T77" s="94"/>
      <c r="U77" s="94"/>
      <c r="V77" s="94"/>
      <c r="W77" s="94"/>
      <c r="X77" s="94"/>
      <c r="Y77" s="94"/>
      <c r="Z77" s="94"/>
      <c r="AA77" s="94"/>
      <c r="AB77" s="94"/>
      <c r="AC77" s="94"/>
      <c r="AD77" s="94"/>
      <c r="AE77" s="94"/>
      <c r="AF77" s="94"/>
      <c r="AG77" s="94"/>
      <c r="AH77" s="94"/>
      <c r="AI77" s="94"/>
      <c r="AJ77" s="94"/>
      <c r="AK77" s="95"/>
      <c r="AL77" s="95"/>
      <c r="AM77" s="95"/>
      <c r="AN77" s="93"/>
    </row>
    <row r="78" spans="1:41" s="33" customFormat="1" ht="13.5" customHeight="1">
      <c r="A78" s="148">
        <v>23</v>
      </c>
      <c r="B78" s="131" t="s">
        <v>41</v>
      </c>
      <c r="C78" s="131"/>
      <c r="D78" s="131"/>
      <c r="E78" s="131"/>
      <c r="F78" s="131"/>
      <c r="G78" s="131"/>
      <c r="H78" s="131"/>
      <c r="I78" s="131"/>
      <c r="J78" s="131"/>
      <c r="K78" s="131"/>
      <c r="L78" s="131"/>
      <c r="M78" s="131"/>
      <c r="N78" s="131"/>
      <c r="O78" s="131"/>
      <c r="P78" s="131"/>
      <c r="Q78" s="131"/>
      <c r="R78" s="131"/>
      <c r="S78" s="131"/>
      <c r="T78" s="131"/>
      <c r="U78" s="131"/>
      <c r="V78" s="131"/>
      <c r="W78" s="131"/>
      <c r="X78" s="131"/>
      <c r="Y78" s="131"/>
      <c r="Z78" s="131"/>
      <c r="AA78" s="131"/>
      <c r="AB78" s="131"/>
      <c r="AC78" s="131"/>
      <c r="AD78" s="131"/>
      <c r="AE78" s="131"/>
      <c r="AF78" s="131"/>
      <c r="AG78" s="131"/>
      <c r="AH78" s="131"/>
      <c r="AI78" s="131"/>
      <c r="AJ78" s="131"/>
      <c r="AK78" s="132"/>
      <c r="AL78" s="132"/>
      <c r="AM78" s="132"/>
      <c r="AN78" s="149"/>
    </row>
    <row r="79" spans="1:41" s="5" customFormat="1" ht="12.75">
      <c r="A79" s="80"/>
      <c r="B79" s="80"/>
      <c r="C79" s="80"/>
      <c r="D79" s="80"/>
      <c r="E79" s="80"/>
      <c r="F79" s="80"/>
      <c r="G79" s="80"/>
      <c r="H79" s="144"/>
      <c r="I79" s="80"/>
      <c r="J79" s="80"/>
      <c r="K79" s="99"/>
      <c r="L79" s="99"/>
      <c r="M79" s="99"/>
      <c r="N79" s="99"/>
      <c r="O79" s="135"/>
      <c r="P79" s="150">
        <v>0</v>
      </c>
      <c r="Q79" s="150"/>
      <c r="R79" s="150"/>
      <c r="S79" s="85" t="s">
        <v>26</v>
      </c>
      <c r="T79" s="145"/>
      <c r="U79" s="145"/>
      <c r="V79" s="87" t="s">
        <v>8</v>
      </c>
      <c r="W79" s="87"/>
      <c r="X79" s="87"/>
      <c r="Y79" s="83">
        <v>27678.86</v>
      </c>
      <c r="Z79" s="83"/>
      <c r="AA79" s="83"/>
      <c r="AB79" s="83"/>
      <c r="AC79" s="85"/>
      <c r="AD79" s="85" t="s">
        <v>27</v>
      </c>
      <c r="AE79" s="85"/>
      <c r="AF79" s="85"/>
      <c r="AG79" s="85"/>
      <c r="AH79" s="90" t="s">
        <v>9</v>
      </c>
      <c r="AI79" s="90"/>
      <c r="AJ79" s="80"/>
      <c r="AK79" s="91">
        <f>ROUND(P79*Y79/100,0)</f>
        <v>0</v>
      </c>
      <c r="AL79" s="91"/>
      <c r="AM79" s="91"/>
      <c r="AN79" s="92" t="s">
        <v>10</v>
      </c>
    </row>
    <row r="80" spans="1:41" s="2" customFormat="1" ht="15">
      <c r="A80" s="93"/>
      <c r="B80" s="94" t="s">
        <v>53</v>
      </c>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95"/>
      <c r="AL80" s="95"/>
      <c r="AM80" s="95"/>
      <c r="AN80" s="93"/>
    </row>
    <row r="81" spans="1:40" s="4" customFormat="1" ht="15.75" customHeight="1">
      <c r="A81" s="75">
        <v>24</v>
      </c>
      <c r="B81" s="76" t="s">
        <v>68</v>
      </c>
      <c r="C81" s="96"/>
      <c r="D81" s="96"/>
      <c r="E81" s="96"/>
      <c r="F81" s="96"/>
      <c r="G81" s="96"/>
      <c r="H81" s="96"/>
      <c r="I81" s="96"/>
      <c r="J81" s="96"/>
      <c r="K81" s="96"/>
      <c r="L81" s="96"/>
      <c r="M81" s="96"/>
      <c r="N81" s="96"/>
      <c r="O81" s="146"/>
      <c r="P81" s="146"/>
      <c r="Q81" s="146"/>
      <c r="R81" s="146"/>
      <c r="S81" s="146"/>
      <c r="T81" s="146"/>
      <c r="U81" s="146"/>
      <c r="V81" s="146"/>
      <c r="W81" s="146"/>
      <c r="X81" s="146"/>
      <c r="Y81" s="146"/>
      <c r="Z81" s="146"/>
      <c r="AA81" s="146"/>
      <c r="AB81" s="146"/>
      <c r="AC81" s="146"/>
      <c r="AD81" s="146"/>
      <c r="AE81" s="146"/>
      <c r="AF81" s="146"/>
      <c r="AG81" s="146"/>
      <c r="AH81" s="146"/>
      <c r="AI81" s="146"/>
      <c r="AJ81" s="146"/>
      <c r="AK81" s="147"/>
      <c r="AL81" s="147"/>
      <c r="AM81" s="147"/>
      <c r="AN81" s="146"/>
    </row>
    <row r="82" spans="1:40" s="5" customFormat="1" ht="12.75">
      <c r="A82" s="80"/>
      <c r="B82" s="80"/>
      <c r="C82" s="80"/>
      <c r="D82" s="80"/>
      <c r="E82" s="80"/>
      <c r="F82" s="80"/>
      <c r="G82" s="80"/>
      <c r="H82" s="144"/>
      <c r="I82" s="80"/>
      <c r="J82" s="80"/>
      <c r="K82" s="99"/>
      <c r="L82" s="99"/>
      <c r="M82" s="99"/>
      <c r="N82" s="99"/>
      <c r="O82" s="83">
        <v>0</v>
      </c>
      <c r="P82" s="83"/>
      <c r="Q82" s="83"/>
      <c r="R82" s="83"/>
      <c r="S82" s="85" t="s">
        <v>26</v>
      </c>
      <c r="T82" s="145"/>
      <c r="U82" s="145"/>
      <c r="V82" s="87" t="s">
        <v>8</v>
      </c>
      <c r="W82" s="87"/>
      <c r="X82" s="87"/>
      <c r="Y82" s="83">
        <v>3056.35</v>
      </c>
      <c r="Z82" s="83"/>
      <c r="AA82" s="83"/>
      <c r="AB82" s="83"/>
      <c r="AC82" s="85"/>
      <c r="AD82" s="85" t="s">
        <v>27</v>
      </c>
      <c r="AE82" s="85"/>
      <c r="AF82" s="85"/>
      <c r="AG82" s="85"/>
      <c r="AH82" s="90" t="s">
        <v>9</v>
      </c>
      <c r="AI82" s="90"/>
      <c r="AJ82" s="80"/>
      <c r="AK82" s="91">
        <f>ROUND(O82*Y82/100,0)</f>
        <v>0</v>
      </c>
      <c r="AL82" s="91"/>
      <c r="AM82" s="91"/>
      <c r="AN82" s="92" t="s">
        <v>10</v>
      </c>
    </row>
    <row r="83" spans="1:40" s="2" customFormat="1" ht="15">
      <c r="A83" s="93"/>
      <c r="B83" s="94" t="s">
        <v>67</v>
      </c>
      <c r="C83" s="94"/>
      <c r="D83" s="94"/>
      <c r="E83" s="94"/>
      <c r="F83" s="94"/>
      <c r="G83" s="94"/>
      <c r="H83" s="94"/>
      <c r="I83" s="94"/>
      <c r="J83" s="94"/>
      <c r="K83" s="94"/>
      <c r="L83" s="94"/>
      <c r="M83" s="94"/>
      <c r="N83" s="94"/>
      <c r="O83" s="94"/>
      <c r="P83" s="94"/>
      <c r="Q83" s="94"/>
      <c r="R83" s="94"/>
      <c r="S83" s="94"/>
      <c r="T83" s="94"/>
      <c r="U83" s="94"/>
      <c r="V83" s="94"/>
      <c r="W83" s="94"/>
      <c r="X83" s="94"/>
      <c r="Y83" s="94"/>
      <c r="Z83" s="94"/>
      <c r="AA83" s="94"/>
      <c r="AB83" s="94"/>
      <c r="AC83" s="94"/>
      <c r="AD83" s="94"/>
      <c r="AE83" s="94"/>
      <c r="AF83" s="94"/>
      <c r="AG83" s="94"/>
      <c r="AH83" s="94"/>
      <c r="AI83" s="94"/>
      <c r="AJ83" s="94"/>
      <c r="AK83" s="95"/>
      <c r="AL83" s="95"/>
      <c r="AM83" s="95"/>
      <c r="AN83" s="93"/>
    </row>
    <row r="84" spans="1:40" s="33" customFormat="1" ht="13.5" customHeight="1">
      <c r="A84" s="148">
        <v>25</v>
      </c>
      <c r="B84" s="131" t="s">
        <v>90</v>
      </c>
      <c r="C84" s="131"/>
      <c r="D84" s="131"/>
      <c r="E84" s="131"/>
      <c r="F84" s="131"/>
      <c r="G84" s="131"/>
      <c r="H84" s="131"/>
      <c r="I84" s="131"/>
      <c r="J84" s="131"/>
      <c r="K84" s="131"/>
      <c r="L84" s="131"/>
      <c r="M84" s="131"/>
      <c r="N84" s="131"/>
      <c r="O84" s="131"/>
      <c r="P84" s="131"/>
      <c r="Q84" s="131"/>
      <c r="R84" s="131"/>
      <c r="S84" s="131"/>
      <c r="T84" s="131"/>
      <c r="U84" s="131"/>
      <c r="V84" s="131"/>
      <c r="W84" s="131"/>
      <c r="X84" s="131"/>
      <c r="Y84" s="131"/>
      <c r="Z84" s="131"/>
      <c r="AA84" s="131"/>
      <c r="AB84" s="131"/>
      <c r="AC84" s="131"/>
      <c r="AD84" s="131"/>
      <c r="AE84" s="131"/>
      <c r="AF84" s="131"/>
      <c r="AG84" s="131"/>
      <c r="AH84" s="131"/>
      <c r="AI84" s="131"/>
      <c r="AJ84" s="131"/>
      <c r="AK84" s="132"/>
      <c r="AL84" s="132"/>
      <c r="AM84" s="132"/>
      <c r="AN84" s="149"/>
    </row>
    <row r="85" spans="1:40" s="5" customFormat="1" ht="12.75">
      <c r="A85" s="80"/>
      <c r="B85" s="80"/>
      <c r="C85" s="80"/>
      <c r="D85" s="80"/>
      <c r="E85" s="80"/>
      <c r="F85" s="80"/>
      <c r="G85" s="80"/>
      <c r="H85" s="144"/>
      <c r="I85" s="80"/>
      <c r="J85" s="80"/>
      <c r="K85" s="99"/>
      <c r="L85" s="99"/>
      <c r="M85" s="99"/>
      <c r="N85" s="99"/>
      <c r="O85" s="135"/>
      <c r="P85" s="150">
        <v>793</v>
      </c>
      <c r="Q85" s="150"/>
      <c r="R85" s="150"/>
      <c r="S85" s="85" t="s">
        <v>26</v>
      </c>
      <c r="T85" s="145"/>
      <c r="U85" s="145"/>
      <c r="V85" s="87" t="s">
        <v>8</v>
      </c>
      <c r="W85" s="87"/>
      <c r="X85" s="87"/>
      <c r="Y85" s="83">
        <v>10916.65</v>
      </c>
      <c r="Z85" s="83"/>
      <c r="AA85" s="83"/>
      <c r="AB85" s="83"/>
      <c r="AC85" s="85"/>
      <c r="AD85" s="85" t="s">
        <v>27</v>
      </c>
      <c r="AE85" s="85"/>
      <c r="AF85" s="85"/>
      <c r="AG85" s="85"/>
      <c r="AH85" s="90" t="s">
        <v>9</v>
      </c>
      <c r="AI85" s="90"/>
      <c r="AJ85" s="80"/>
      <c r="AK85" s="91">
        <f>ROUND(P85*Y85/100,0)</f>
        <v>86569</v>
      </c>
      <c r="AL85" s="91"/>
      <c r="AM85" s="91"/>
      <c r="AN85" s="92" t="s">
        <v>10</v>
      </c>
    </row>
    <row r="86" spans="1:40" s="2" customFormat="1" ht="15">
      <c r="A86" s="93"/>
      <c r="B86" s="94" t="s">
        <v>91</v>
      </c>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c r="AC86" s="94"/>
      <c r="AD86" s="94"/>
      <c r="AE86" s="94"/>
      <c r="AF86" s="94"/>
      <c r="AG86" s="94"/>
      <c r="AH86" s="94"/>
      <c r="AI86" s="94"/>
      <c r="AJ86" s="94"/>
      <c r="AK86" s="95"/>
      <c r="AL86" s="95"/>
      <c r="AM86" s="95"/>
      <c r="AN86" s="93"/>
    </row>
    <row r="87" spans="1:40" s="45" customFormat="1" ht="60.75" customHeight="1">
      <c r="A87" s="148">
        <v>26</v>
      </c>
      <c r="B87" s="151" t="s">
        <v>96</v>
      </c>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c r="AC87" s="151"/>
      <c r="AD87" s="151"/>
      <c r="AE87" s="151"/>
      <c r="AF87" s="151"/>
      <c r="AG87" s="151"/>
      <c r="AH87" s="151"/>
      <c r="AI87" s="151"/>
      <c r="AJ87" s="151"/>
      <c r="AK87" s="105"/>
      <c r="AL87" s="105"/>
      <c r="AM87" s="105"/>
      <c r="AN87" s="152"/>
    </row>
    <row r="88" spans="1:40" s="5" customFormat="1" ht="12.75">
      <c r="A88" s="80"/>
      <c r="B88" s="80"/>
      <c r="C88" s="80"/>
      <c r="D88" s="80"/>
      <c r="E88" s="80"/>
      <c r="F88" s="80"/>
      <c r="G88" s="80"/>
      <c r="H88" s="144"/>
      <c r="I88" s="80"/>
      <c r="J88" s="80"/>
      <c r="K88" s="99"/>
      <c r="L88" s="99"/>
      <c r="M88" s="99"/>
      <c r="N88" s="99"/>
      <c r="O88" s="83">
        <v>23</v>
      </c>
      <c r="P88" s="83"/>
      <c r="Q88" s="83"/>
      <c r="R88" s="83"/>
      <c r="S88" s="85" t="s">
        <v>26</v>
      </c>
      <c r="T88" s="145"/>
      <c r="U88" s="145"/>
      <c r="V88" s="87" t="s">
        <v>8</v>
      </c>
      <c r="W88" s="87"/>
      <c r="X88" s="87"/>
      <c r="Y88" s="83">
        <v>34520.31</v>
      </c>
      <c r="Z88" s="83"/>
      <c r="AA88" s="83"/>
      <c r="AB88" s="83"/>
      <c r="AC88" s="85"/>
      <c r="AD88" s="85" t="s">
        <v>27</v>
      </c>
      <c r="AE88" s="85"/>
      <c r="AF88" s="85"/>
      <c r="AG88" s="85"/>
      <c r="AH88" s="90" t="s">
        <v>9</v>
      </c>
      <c r="AI88" s="90"/>
      <c r="AJ88" s="80"/>
      <c r="AK88" s="91">
        <f>ROUND(O88*Y88/100,0)</f>
        <v>7940</v>
      </c>
      <c r="AL88" s="91"/>
      <c r="AM88" s="91"/>
      <c r="AN88" s="92" t="s">
        <v>10</v>
      </c>
    </row>
    <row r="89" spans="1:40" s="2" customFormat="1" ht="15">
      <c r="A89" s="93"/>
      <c r="B89" s="94" t="s">
        <v>97</v>
      </c>
      <c r="C89" s="94"/>
      <c r="D89" s="94"/>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95"/>
      <c r="AL89" s="95"/>
      <c r="AM89" s="95"/>
      <c r="AN89" s="93"/>
    </row>
    <row r="90" spans="1:40" s="2" customFormat="1" ht="2.25" customHeight="1">
      <c r="B90" s="44"/>
      <c r="C90" s="44"/>
      <c r="D90" s="44"/>
      <c r="E90" s="44"/>
      <c r="F90" s="44"/>
      <c r="G90" s="44"/>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c r="AI90" s="44"/>
      <c r="AJ90" s="44"/>
      <c r="AK90" s="3"/>
      <c r="AL90" s="3"/>
      <c r="AM90" s="3"/>
    </row>
    <row r="91" spans="1:40" s="33" customFormat="1" ht="13.5" customHeight="1">
      <c r="A91" s="40">
        <v>27</v>
      </c>
      <c r="B91" s="52" t="s">
        <v>72</v>
      </c>
      <c r="C91" s="52"/>
      <c r="D91" s="52"/>
      <c r="E91" s="52"/>
      <c r="F91" s="52"/>
      <c r="G91" s="52"/>
      <c r="H91" s="52"/>
      <c r="I91" s="52"/>
      <c r="J91" s="52"/>
      <c r="K91" s="52"/>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3"/>
      <c r="AL91" s="53"/>
      <c r="AM91" s="53"/>
    </row>
    <row r="92" spans="1:40" s="5" customFormat="1" ht="12.75">
      <c r="H92" s="26"/>
      <c r="K92" s="25"/>
      <c r="L92" s="25"/>
      <c r="M92" s="25"/>
      <c r="N92" s="25"/>
      <c r="O92" s="41"/>
      <c r="P92" s="67">
        <v>64</v>
      </c>
      <c r="Q92" s="67"/>
      <c r="R92" s="67"/>
      <c r="S92" s="22" t="s">
        <v>26</v>
      </c>
      <c r="T92" s="31"/>
      <c r="U92" s="31"/>
      <c r="V92" s="48" t="s">
        <v>8</v>
      </c>
      <c r="W92" s="48"/>
      <c r="X92" s="48"/>
      <c r="Y92" s="47">
        <v>58.11</v>
      </c>
      <c r="Z92" s="47"/>
      <c r="AA92" s="47"/>
      <c r="AB92" s="47"/>
      <c r="AC92" s="22"/>
      <c r="AD92" s="22" t="s">
        <v>73</v>
      </c>
      <c r="AE92" s="22"/>
      <c r="AF92" s="22"/>
      <c r="AG92" s="22"/>
      <c r="AH92" s="49" t="s">
        <v>9</v>
      </c>
      <c r="AI92" s="49"/>
      <c r="AK92" s="91">
        <f>ROUND(P92*Y92,0)</f>
        <v>3719</v>
      </c>
      <c r="AL92" s="91"/>
      <c r="AM92" s="91"/>
      <c r="AN92" s="23" t="s">
        <v>10</v>
      </c>
    </row>
    <row r="93" spans="1:40" s="2" customFormat="1" ht="15">
      <c r="B93" s="46" t="s">
        <v>74</v>
      </c>
      <c r="C93" s="46"/>
      <c r="D93" s="46"/>
      <c r="E93" s="46"/>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3"/>
      <c r="AL93" s="3"/>
      <c r="AM93" s="3"/>
    </row>
    <row r="94" spans="1:40" s="33" customFormat="1" ht="13.5" customHeight="1">
      <c r="A94" s="40">
        <v>28</v>
      </c>
      <c r="B94" s="52" t="s">
        <v>75</v>
      </c>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3"/>
      <c r="AL94" s="53"/>
      <c r="AM94" s="53"/>
    </row>
    <row r="95" spans="1:40" s="5" customFormat="1" ht="12.75">
      <c r="H95" s="26"/>
      <c r="K95" s="25"/>
      <c r="L95" s="25"/>
      <c r="M95" s="25"/>
      <c r="N95" s="25"/>
      <c r="O95" s="41"/>
      <c r="P95" s="67">
        <v>51</v>
      </c>
      <c r="Q95" s="67"/>
      <c r="R95" s="67"/>
      <c r="S95" s="22" t="s">
        <v>76</v>
      </c>
      <c r="T95" s="31"/>
      <c r="U95" s="31"/>
      <c r="V95" s="48" t="s">
        <v>8</v>
      </c>
      <c r="W95" s="48"/>
      <c r="X95" s="48"/>
      <c r="Y95" s="47">
        <v>70.34</v>
      </c>
      <c r="Z95" s="47"/>
      <c r="AA95" s="47"/>
      <c r="AB95" s="47"/>
      <c r="AC95" s="22"/>
      <c r="AD95" s="22" t="s">
        <v>77</v>
      </c>
      <c r="AE95" s="22"/>
      <c r="AF95" s="22"/>
      <c r="AG95" s="22"/>
      <c r="AH95" s="49" t="s">
        <v>9</v>
      </c>
      <c r="AI95" s="49"/>
      <c r="AK95" s="50">
        <f>ROUND(P95*Y95,0)</f>
        <v>3587</v>
      </c>
      <c r="AL95" s="50"/>
      <c r="AM95" s="50"/>
      <c r="AN95" s="23" t="s">
        <v>10</v>
      </c>
    </row>
    <row r="96" spans="1:40" s="2" customFormat="1" ht="15">
      <c r="B96" s="46" t="s">
        <v>78</v>
      </c>
      <c r="C96" s="46"/>
      <c r="D96" s="46"/>
      <c r="E96" s="46"/>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3"/>
      <c r="AL96" s="3"/>
      <c r="AM96" s="3"/>
    </row>
    <row r="97" spans="1:40" s="4" customFormat="1" ht="13.5" customHeight="1">
      <c r="A97" s="39">
        <v>29</v>
      </c>
      <c r="B97" s="19" t="s">
        <v>32</v>
      </c>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66"/>
      <c r="AL97" s="66"/>
      <c r="AM97" s="66"/>
    </row>
    <row r="98" spans="1:40" s="5" customFormat="1" ht="13.5" customHeight="1">
      <c r="K98" s="25"/>
      <c r="L98" s="25"/>
      <c r="M98" s="25"/>
      <c r="N98" s="25"/>
      <c r="O98" s="47">
        <v>548</v>
      </c>
      <c r="P98" s="47"/>
      <c r="Q98" s="47"/>
      <c r="R98" s="47"/>
      <c r="S98" s="22" t="s">
        <v>26</v>
      </c>
      <c r="T98" s="31"/>
      <c r="U98" s="31"/>
      <c r="V98" s="48" t="s">
        <v>8</v>
      </c>
      <c r="W98" s="48"/>
      <c r="X98" s="48"/>
      <c r="Y98" s="47">
        <v>829.95</v>
      </c>
      <c r="Z98" s="47"/>
      <c r="AA98" s="47"/>
      <c r="AB98" s="47"/>
      <c r="AC98" s="22"/>
      <c r="AD98" s="22" t="s">
        <v>27</v>
      </c>
      <c r="AE98" s="22"/>
      <c r="AF98" s="22"/>
      <c r="AG98" s="22"/>
      <c r="AH98" s="49" t="s">
        <v>9</v>
      </c>
      <c r="AI98" s="49"/>
      <c r="AK98" s="50">
        <f>ROUND(O98*Y98/100,0)</f>
        <v>4548</v>
      </c>
      <c r="AL98" s="50"/>
      <c r="AM98" s="50"/>
      <c r="AN98" s="23" t="s">
        <v>10</v>
      </c>
    </row>
    <row r="99" spans="1:40" s="2" customFormat="1" ht="15">
      <c r="B99" s="46" t="s">
        <v>54</v>
      </c>
      <c r="C99" s="46"/>
      <c r="D99" s="46"/>
      <c r="E99" s="46"/>
      <c r="F99" s="46"/>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3"/>
      <c r="AL99" s="3"/>
      <c r="AM99" s="3"/>
    </row>
    <row r="100" spans="1:40" s="33" customFormat="1" ht="13.5" customHeight="1">
      <c r="A100" s="30">
        <v>30</v>
      </c>
      <c r="B100" s="34" t="s">
        <v>98</v>
      </c>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53"/>
      <c r="AL100" s="53"/>
      <c r="AM100" s="53"/>
    </row>
    <row r="101" spans="1:40" s="5" customFormat="1" ht="13.5" customHeight="1">
      <c r="K101" s="25"/>
      <c r="L101" s="25"/>
      <c r="M101" s="25"/>
      <c r="N101" s="25"/>
      <c r="O101" s="47">
        <v>395</v>
      </c>
      <c r="P101" s="47"/>
      <c r="Q101" s="47"/>
      <c r="R101" s="47"/>
      <c r="S101" s="22" t="s">
        <v>26</v>
      </c>
      <c r="T101" s="31"/>
      <c r="U101" s="31"/>
      <c r="V101" s="48" t="s">
        <v>8</v>
      </c>
      <c r="W101" s="48"/>
      <c r="X101" s="48"/>
      <c r="Y101" s="47">
        <v>859.9</v>
      </c>
      <c r="Z101" s="47"/>
      <c r="AA101" s="47"/>
      <c r="AB101" s="47"/>
      <c r="AC101" s="22"/>
      <c r="AD101" s="22" t="s">
        <v>27</v>
      </c>
      <c r="AE101" s="22"/>
      <c r="AF101" s="22"/>
      <c r="AG101" s="22"/>
      <c r="AH101" s="49" t="s">
        <v>9</v>
      </c>
      <c r="AI101" s="49"/>
      <c r="AK101" s="50">
        <f>ROUND(O101*Y101/100,0)</f>
        <v>3397</v>
      </c>
      <c r="AL101" s="50"/>
      <c r="AM101" s="50"/>
      <c r="AN101" s="23" t="s">
        <v>10</v>
      </c>
    </row>
    <row r="102" spans="1:40" s="2" customFormat="1" ht="15">
      <c r="B102" s="46" t="s">
        <v>99</v>
      </c>
      <c r="C102" s="46"/>
      <c r="D102" s="46"/>
      <c r="E102" s="46"/>
      <c r="F102" s="46"/>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3"/>
      <c r="AL102" s="3"/>
      <c r="AM102" s="3"/>
    </row>
    <row r="103" spans="1:40" s="2" customFormat="1" ht="3" customHeight="1">
      <c r="B103" s="44"/>
      <c r="C103" s="44"/>
      <c r="D103" s="44"/>
      <c r="E103" s="44"/>
      <c r="F103" s="44"/>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3"/>
      <c r="AL103" s="3"/>
      <c r="AM103" s="3"/>
    </row>
    <row r="104" spans="1:40" s="33" customFormat="1" ht="13.5" customHeight="1">
      <c r="A104" s="30">
        <v>31</v>
      </c>
      <c r="B104" s="34" t="s">
        <v>79</v>
      </c>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53"/>
      <c r="AL104" s="53"/>
      <c r="AM104" s="53"/>
    </row>
    <row r="105" spans="1:40" s="5" customFormat="1" ht="13.5" customHeight="1">
      <c r="K105" s="25"/>
      <c r="L105" s="25"/>
      <c r="M105" s="25"/>
      <c r="N105" s="25"/>
      <c r="O105" s="47">
        <v>3192</v>
      </c>
      <c r="P105" s="47"/>
      <c r="Q105" s="47"/>
      <c r="R105" s="47"/>
      <c r="S105" s="22" t="s">
        <v>26</v>
      </c>
      <c r="T105" s="31"/>
      <c r="U105" s="31"/>
      <c r="V105" s="48" t="s">
        <v>8</v>
      </c>
      <c r="W105" s="48"/>
      <c r="X105" s="48"/>
      <c r="Y105" s="47">
        <v>442.75</v>
      </c>
      <c r="Z105" s="47"/>
      <c r="AA105" s="47"/>
      <c r="AB105" s="47"/>
      <c r="AC105" s="22"/>
      <c r="AD105" s="22" t="s">
        <v>27</v>
      </c>
      <c r="AE105" s="22"/>
      <c r="AF105" s="22"/>
      <c r="AG105" s="22"/>
      <c r="AH105" s="49" t="s">
        <v>9</v>
      </c>
      <c r="AI105" s="49"/>
      <c r="AK105" s="50">
        <f>ROUND(O105*Y105/100,0)</f>
        <v>14133</v>
      </c>
      <c r="AL105" s="50"/>
      <c r="AM105" s="50"/>
      <c r="AN105" s="23" t="s">
        <v>10</v>
      </c>
    </row>
    <row r="106" spans="1:40" s="2" customFormat="1" ht="15">
      <c r="B106" s="46" t="s">
        <v>80</v>
      </c>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3"/>
      <c r="AL106" s="3"/>
      <c r="AM106" s="3"/>
    </row>
    <row r="107" spans="1:40" s="33" customFormat="1" ht="13.5" customHeight="1">
      <c r="A107" s="30">
        <v>32</v>
      </c>
      <c r="B107" s="34" t="s">
        <v>81</v>
      </c>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53"/>
      <c r="AL107" s="53"/>
      <c r="AM107" s="53"/>
    </row>
    <row r="108" spans="1:40" s="5" customFormat="1" ht="13.5" customHeight="1">
      <c r="K108" s="25"/>
      <c r="L108" s="25"/>
      <c r="M108" s="25"/>
      <c r="N108" s="25"/>
      <c r="O108" s="47">
        <v>3192</v>
      </c>
      <c r="P108" s="47"/>
      <c r="Q108" s="47"/>
      <c r="R108" s="47"/>
      <c r="S108" s="22" t="s">
        <v>26</v>
      </c>
      <c r="T108" s="31"/>
      <c r="U108" s="31"/>
      <c r="V108" s="48" t="s">
        <v>8</v>
      </c>
      <c r="W108" s="48"/>
      <c r="X108" s="48"/>
      <c r="Y108" s="47">
        <v>1079.6500000000001</v>
      </c>
      <c r="Z108" s="47"/>
      <c r="AA108" s="47"/>
      <c r="AB108" s="47"/>
      <c r="AC108" s="22"/>
      <c r="AD108" s="22" t="s">
        <v>27</v>
      </c>
      <c r="AE108" s="22"/>
      <c r="AF108" s="22"/>
      <c r="AG108" s="22"/>
      <c r="AH108" s="49" t="s">
        <v>9</v>
      </c>
      <c r="AI108" s="49"/>
      <c r="AK108" s="50">
        <f>ROUND(O108*Y108/100,0)</f>
        <v>34462</v>
      </c>
      <c r="AL108" s="50"/>
      <c r="AM108" s="50"/>
      <c r="AN108" s="23" t="s">
        <v>10</v>
      </c>
    </row>
    <row r="109" spans="1:40" s="2" customFormat="1" ht="15">
      <c r="B109" s="46" t="s">
        <v>82</v>
      </c>
      <c r="C109" s="46"/>
      <c r="D109" s="46"/>
      <c r="E109" s="46"/>
      <c r="F109" s="46"/>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3"/>
      <c r="AL109" s="3"/>
      <c r="AM109" s="3"/>
    </row>
    <row r="110" spans="1:40" s="4" customFormat="1" ht="27.75" customHeight="1">
      <c r="A110" s="18">
        <v>33</v>
      </c>
      <c r="B110" s="52" t="s">
        <v>33</v>
      </c>
      <c r="C110" s="52"/>
      <c r="D110" s="52"/>
      <c r="E110" s="52"/>
      <c r="F110" s="52"/>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66"/>
      <c r="AL110" s="66"/>
      <c r="AM110" s="66"/>
    </row>
    <row r="111" spans="1:40" s="5" customFormat="1" ht="13.5" customHeight="1">
      <c r="H111" s="26"/>
      <c r="K111" s="25"/>
      <c r="L111" s="25"/>
      <c r="M111" s="25"/>
      <c r="N111" s="25"/>
      <c r="O111" s="47">
        <v>389</v>
      </c>
      <c r="P111" s="47"/>
      <c r="Q111" s="47"/>
      <c r="R111" s="47"/>
      <c r="S111" s="22" t="s">
        <v>26</v>
      </c>
      <c r="T111" s="31"/>
      <c r="U111" s="31"/>
      <c r="V111" s="48" t="s">
        <v>8</v>
      </c>
      <c r="W111" s="48"/>
      <c r="X111" s="48"/>
      <c r="Y111" s="51">
        <v>1270.83</v>
      </c>
      <c r="Z111" s="51"/>
      <c r="AA111" s="51"/>
      <c r="AB111" s="51"/>
      <c r="AC111" s="22"/>
      <c r="AD111" s="22" t="s">
        <v>27</v>
      </c>
      <c r="AE111" s="22"/>
      <c r="AF111" s="22"/>
      <c r="AG111" s="22"/>
      <c r="AH111" s="49" t="s">
        <v>9</v>
      </c>
      <c r="AI111" s="49"/>
      <c r="AK111" s="50">
        <f>ROUND(O111*Y111/100,0)</f>
        <v>4944</v>
      </c>
      <c r="AL111" s="50"/>
      <c r="AM111" s="50"/>
      <c r="AN111" s="23" t="s">
        <v>10</v>
      </c>
    </row>
    <row r="112" spans="1:40" s="2" customFormat="1" ht="15">
      <c r="B112" s="46" t="s">
        <v>55</v>
      </c>
      <c r="C112" s="46"/>
      <c r="D112" s="46"/>
      <c r="E112" s="46"/>
      <c r="F112" s="46"/>
      <c r="G112" s="46"/>
      <c r="H112" s="46"/>
      <c r="I112" s="46"/>
      <c r="J112" s="46"/>
      <c r="K112" s="46"/>
      <c r="L112" s="46"/>
      <c r="M112" s="46"/>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6"/>
      <c r="AK112" s="3"/>
      <c r="AL112" s="3"/>
      <c r="AM112" s="3"/>
    </row>
    <row r="113" spans="1:42" s="4" customFormat="1" ht="27.75" customHeight="1">
      <c r="A113" s="30">
        <v>34</v>
      </c>
      <c r="B113" s="52" t="s">
        <v>42</v>
      </c>
      <c r="C113" s="52"/>
      <c r="D113" s="52"/>
      <c r="E113" s="52"/>
      <c r="F113" s="5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c r="AD113" s="52"/>
      <c r="AE113" s="52"/>
      <c r="AF113" s="52"/>
      <c r="AG113" s="52"/>
      <c r="AH113" s="52"/>
      <c r="AI113" s="52"/>
      <c r="AJ113" s="52"/>
      <c r="AK113" s="66"/>
      <c r="AL113" s="66"/>
      <c r="AM113" s="66"/>
    </row>
    <row r="114" spans="1:42" s="5" customFormat="1" ht="15" customHeight="1">
      <c r="H114" s="26"/>
      <c r="K114" s="25"/>
      <c r="L114" s="25"/>
      <c r="M114" s="25"/>
      <c r="N114" s="25"/>
      <c r="O114" s="47">
        <v>325</v>
      </c>
      <c r="P114" s="47"/>
      <c r="Q114" s="47"/>
      <c r="R114" s="47"/>
      <c r="S114" s="22" t="s">
        <v>26</v>
      </c>
      <c r="T114" s="31"/>
      <c r="U114" s="31"/>
      <c r="V114" s="48" t="s">
        <v>8</v>
      </c>
      <c r="W114" s="48"/>
      <c r="X114" s="48"/>
      <c r="Y114" s="47">
        <v>674.6</v>
      </c>
      <c r="Z114" s="47"/>
      <c r="AA114" s="47"/>
      <c r="AB114" s="47"/>
      <c r="AC114" s="22"/>
      <c r="AD114" s="22" t="s">
        <v>27</v>
      </c>
      <c r="AE114" s="22"/>
      <c r="AF114" s="22"/>
      <c r="AG114" s="22"/>
      <c r="AH114" s="49" t="s">
        <v>9</v>
      </c>
      <c r="AI114" s="49"/>
      <c r="AK114" s="50">
        <f>ROUND(O114*Y114/100,0)</f>
        <v>2192</v>
      </c>
      <c r="AL114" s="50"/>
      <c r="AM114" s="50"/>
      <c r="AN114" s="23" t="s">
        <v>10</v>
      </c>
    </row>
    <row r="115" spans="1:42" s="2" customFormat="1" ht="15">
      <c r="B115" s="46" t="s">
        <v>56</v>
      </c>
      <c r="C115" s="46"/>
      <c r="D115" s="46"/>
      <c r="E115" s="46"/>
      <c r="F115" s="46"/>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3"/>
      <c r="AL115" s="3"/>
      <c r="AM115" s="3"/>
    </row>
    <row r="116" spans="1:42" s="24" customFormat="1" ht="15" customHeight="1">
      <c r="AC116" s="62" t="s">
        <v>34</v>
      </c>
      <c r="AD116" s="62"/>
      <c r="AE116" s="62"/>
      <c r="AF116" s="62"/>
      <c r="AG116" s="62"/>
      <c r="AH116" s="27" t="s">
        <v>9</v>
      </c>
      <c r="AI116" s="27"/>
      <c r="AJ116" s="35"/>
      <c r="AK116" s="63">
        <f>AK114+AK111+AK108+AK105+AK98+AK101+AK95+AK92+AK88+AK85+AK82+AK79+AK76+AK73+AK70+AK67+AK64+AK61+AK58+AK55+AK52+AK49+AK46+AK43+AK40+AK37+AK33+AK27+AK24+AK21+AK18+AK15+AK12+AK9+AK6+AK30-2</f>
        <v>671474.80599999998</v>
      </c>
      <c r="AL116" s="63"/>
      <c r="AM116" s="63"/>
      <c r="AN116" s="36" t="s">
        <v>10</v>
      </c>
      <c r="AO116" s="60"/>
      <c r="AP116" s="60"/>
    </row>
    <row r="119" spans="1:42" ht="42" customHeight="1">
      <c r="A119" s="6" t="s">
        <v>35</v>
      </c>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8"/>
      <c r="AG119" s="8"/>
      <c r="AH119" s="8"/>
      <c r="AI119" s="8"/>
      <c r="AJ119" s="8"/>
      <c r="AK119" s="8"/>
      <c r="AL119" s="8"/>
      <c r="AM119" s="8"/>
      <c r="AN119" s="9"/>
      <c r="AO119" s="9"/>
    </row>
    <row r="120" spans="1:42" ht="13.5" thickBot="1">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9"/>
      <c r="AL120" s="9"/>
      <c r="AM120" s="9"/>
      <c r="AN120" s="9"/>
      <c r="AO120" s="9"/>
    </row>
    <row r="121" spans="1:42" ht="15.7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64" t="s">
        <v>34</v>
      </c>
      <c r="AD121" s="64"/>
      <c r="AE121" s="64"/>
      <c r="AF121" s="64"/>
      <c r="AG121" s="64"/>
      <c r="AH121" s="11" t="s">
        <v>9</v>
      </c>
      <c r="AI121" s="11"/>
      <c r="AJ121" s="65"/>
      <c r="AK121" s="65"/>
      <c r="AL121" s="65"/>
      <c r="AM121" s="65"/>
      <c r="AN121" s="61"/>
      <c r="AO121" s="61"/>
    </row>
    <row r="122" spans="1:42" ht="15">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9"/>
      <c r="AF122" s="9"/>
      <c r="AG122" s="9"/>
      <c r="AH122" s="9"/>
      <c r="AI122" s="9"/>
      <c r="AJ122" s="9"/>
      <c r="AK122" s="9"/>
      <c r="AL122" s="9"/>
      <c r="AM122" s="9"/>
      <c r="AN122" s="9"/>
      <c r="AO122" s="9"/>
    </row>
    <row r="123" spans="1:42" ht="15.75">
      <c r="A123" s="7"/>
      <c r="B123" s="6" t="s">
        <v>66</v>
      </c>
      <c r="C123" s="7"/>
      <c r="D123" s="7"/>
      <c r="E123" s="7"/>
      <c r="F123" s="7"/>
      <c r="G123" s="7"/>
      <c r="H123" s="7"/>
      <c r="I123" s="7"/>
      <c r="J123" s="7"/>
      <c r="K123" s="7"/>
      <c r="L123" s="7"/>
      <c r="M123" s="7"/>
      <c r="N123" s="7"/>
      <c r="O123" s="7"/>
      <c r="P123" s="7"/>
      <c r="Q123" s="7"/>
      <c r="R123" s="7"/>
      <c r="S123" s="7"/>
      <c r="T123" s="7"/>
      <c r="U123" s="7"/>
      <c r="V123" s="7"/>
      <c r="W123" s="7"/>
      <c r="X123" s="7"/>
      <c r="Y123" s="7"/>
      <c r="Z123" s="7"/>
      <c r="AA123" s="7"/>
      <c r="AB123" s="7"/>
      <c r="AC123" s="7"/>
      <c r="AD123" s="7"/>
      <c r="AE123" s="8"/>
      <c r="AF123" s="8"/>
      <c r="AG123" s="8"/>
      <c r="AH123" s="8"/>
      <c r="AI123" s="8"/>
      <c r="AJ123" s="8"/>
      <c r="AK123" s="8"/>
      <c r="AL123" s="9"/>
      <c r="AM123" s="9"/>
      <c r="AN123" s="9"/>
      <c r="AO123" s="9"/>
    </row>
    <row r="124" spans="1:42" ht="15.7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c r="AA124" s="7"/>
      <c r="AB124" s="7"/>
      <c r="AC124" s="7"/>
      <c r="AD124" s="7"/>
      <c r="AE124" s="8"/>
      <c r="AF124" s="8"/>
      <c r="AG124" s="8"/>
      <c r="AH124" s="8"/>
      <c r="AI124" s="8"/>
      <c r="AJ124" s="8"/>
      <c r="AK124" s="8"/>
      <c r="AL124" s="9"/>
      <c r="AM124" s="9"/>
      <c r="AN124" s="9"/>
      <c r="AO124" s="9"/>
    </row>
    <row r="125" spans="1:42" ht="33" customHeight="1">
      <c r="A125" s="7"/>
      <c r="B125" s="6" t="s">
        <v>36</v>
      </c>
      <c r="C125" s="7"/>
      <c r="D125" s="7"/>
      <c r="E125" s="7"/>
      <c r="F125" s="7"/>
      <c r="G125" s="7"/>
      <c r="H125" s="7"/>
      <c r="I125" s="7"/>
      <c r="J125" s="7"/>
      <c r="K125" s="7"/>
      <c r="L125" s="7"/>
      <c r="M125" s="7"/>
      <c r="N125" s="7"/>
      <c r="O125" s="7"/>
      <c r="P125" s="7"/>
      <c r="Q125" s="7"/>
      <c r="R125" s="7"/>
      <c r="S125" s="7"/>
      <c r="T125" s="7"/>
      <c r="U125" s="7"/>
      <c r="V125" s="7"/>
      <c r="W125" s="7"/>
      <c r="X125" s="7"/>
      <c r="Y125" s="7"/>
      <c r="Z125" s="7"/>
      <c r="AA125" s="7"/>
      <c r="AB125" s="7"/>
      <c r="AC125" s="7"/>
      <c r="AD125" s="7"/>
      <c r="AE125" s="8"/>
      <c r="AF125" s="8"/>
      <c r="AG125" s="8"/>
      <c r="AH125" s="8"/>
      <c r="AI125" s="8"/>
      <c r="AJ125" s="8"/>
      <c r="AK125" s="8"/>
      <c r="AL125" s="9"/>
      <c r="AM125" s="9"/>
      <c r="AN125" s="9"/>
      <c r="AO125" s="9"/>
    </row>
    <row r="126" spans="1:42" ht="15.75">
      <c r="A126" s="13"/>
      <c r="B126" s="13"/>
      <c r="C126" s="13"/>
      <c r="D126" s="13"/>
      <c r="E126" s="13"/>
      <c r="F126" s="13"/>
      <c r="G126" s="13"/>
      <c r="H126" s="13"/>
      <c r="I126" s="13"/>
      <c r="J126" s="13"/>
      <c r="K126" s="13"/>
      <c r="L126" s="13"/>
      <c r="M126" s="13"/>
      <c r="N126" s="14"/>
      <c r="O126" s="14"/>
      <c r="P126" s="14"/>
      <c r="Q126" s="14"/>
      <c r="R126" s="14"/>
      <c r="S126" s="13"/>
      <c r="T126" s="13"/>
      <c r="U126" s="13"/>
      <c r="V126" s="13"/>
      <c r="W126" s="13"/>
      <c r="X126" s="13"/>
      <c r="Y126" s="13"/>
      <c r="Z126" s="13"/>
      <c r="AA126" s="13"/>
      <c r="AB126" s="13"/>
      <c r="AC126" s="13"/>
      <c r="AD126" s="13"/>
      <c r="AE126" s="15"/>
      <c r="AF126" s="15"/>
      <c r="AG126" s="15"/>
      <c r="AH126" s="15"/>
      <c r="AI126" s="15"/>
      <c r="AJ126" s="15"/>
      <c r="AK126" s="15"/>
    </row>
    <row r="127" spans="1:42" ht="15.75">
      <c r="A127" s="13"/>
      <c r="B127" s="7"/>
      <c r="C127" s="7"/>
      <c r="D127" s="7"/>
      <c r="E127" s="7"/>
      <c r="F127" s="7"/>
      <c r="G127" s="7"/>
      <c r="H127" s="7"/>
      <c r="I127" s="7"/>
      <c r="J127" s="7"/>
      <c r="K127" s="7"/>
      <c r="L127" s="7"/>
      <c r="M127" s="7"/>
      <c r="N127" s="7"/>
      <c r="O127" s="7"/>
      <c r="P127" s="7"/>
      <c r="Q127" s="7"/>
      <c r="R127" s="7"/>
      <c r="S127" s="7"/>
      <c r="T127" s="7"/>
      <c r="U127" s="7"/>
      <c r="V127" s="7"/>
      <c r="W127" s="7"/>
      <c r="X127" s="7"/>
      <c r="Y127" s="7"/>
      <c r="Z127" s="7"/>
      <c r="AA127" s="7"/>
      <c r="AB127" s="7"/>
      <c r="AC127" s="7"/>
      <c r="AD127" s="7"/>
      <c r="AE127" s="8"/>
      <c r="AF127" s="8"/>
      <c r="AG127" s="8"/>
      <c r="AH127" s="8"/>
      <c r="AI127" s="8"/>
      <c r="AJ127" s="15"/>
      <c r="AK127" s="15"/>
    </row>
    <row r="128" spans="1:42" ht="12.75">
      <c r="A128" s="1"/>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row>
    <row r="129" spans="1:35">
      <c r="A129" s="1"/>
      <c r="B129" s="59" t="s">
        <v>37</v>
      </c>
      <c r="C129" s="59"/>
      <c r="D129" s="59"/>
      <c r="E129" s="59"/>
      <c r="F129" s="59"/>
      <c r="G129" s="59"/>
      <c r="H129" s="59"/>
      <c r="I129" s="59"/>
      <c r="J129" s="59"/>
      <c r="K129" s="59"/>
      <c r="L129" s="9"/>
      <c r="M129" s="9"/>
      <c r="N129" s="9"/>
      <c r="O129" s="9"/>
      <c r="P129" s="9"/>
      <c r="Q129" s="9"/>
      <c r="R129" s="9"/>
      <c r="S129" s="9"/>
      <c r="T129" s="9"/>
      <c r="U129" s="9"/>
      <c r="V129" s="9"/>
      <c r="W129" s="9"/>
      <c r="X129" s="9"/>
      <c r="Y129" s="9"/>
      <c r="Z129" s="9"/>
      <c r="AA129" s="9"/>
      <c r="AB129" s="9"/>
      <c r="AC129" s="9"/>
      <c r="AD129" s="9"/>
      <c r="AE129" s="9"/>
      <c r="AF129" s="9"/>
      <c r="AG129" s="9"/>
      <c r="AH129" s="9"/>
      <c r="AI129" s="9"/>
    </row>
    <row r="130" spans="1:35" ht="15">
      <c r="A130" s="1"/>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9"/>
    </row>
    <row r="132" spans="1:35" ht="15">
      <c r="A132" s="1"/>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row>
    <row r="133" spans="1:35" ht="15">
      <c r="A133" s="1"/>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9"/>
    </row>
  </sheetData>
  <mergeCells count="298">
    <mergeCell ref="A31:AM31"/>
    <mergeCell ref="AK29:AM29"/>
    <mergeCell ref="O30:R30"/>
    <mergeCell ref="S30:T30"/>
    <mergeCell ref="W30:Y30"/>
    <mergeCell ref="Z30:AC30"/>
    <mergeCell ref="AI30:AJ30"/>
    <mergeCell ref="AK30:AM30"/>
    <mergeCell ref="B87:AJ87"/>
    <mergeCell ref="AK87:AM87"/>
    <mergeCell ref="O88:R88"/>
    <mergeCell ref="V88:X88"/>
    <mergeCell ref="Y88:AB88"/>
    <mergeCell ref="AH88:AI88"/>
    <mergeCell ref="AK88:AM88"/>
    <mergeCell ref="B89:AJ89"/>
    <mergeCell ref="AK100:AM100"/>
    <mergeCell ref="B93:AJ93"/>
    <mergeCell ref="B94:AJ94"/>
    <mergeCell ref="AK94:AM94"/>
    <mergeCell ref="P95:R95"/>
    <mergeCell ref="V95:X95"/>
    <mergeCell ref="Y95:AB95"/>
    <mergeCell ref="AH95:AI95"/>
    <mergeCell ref="AK95:AM95"/>
    <mergeCell ref="B96:AJ96"/>
    <mergeCell ref="AK98:AM98"/>
    <mergeCell ref="AH82:AI82"/>
    <mergeCell ref="AK82:AM82"/>
    <mergeCell ref="AK51:AM51"/>
    <mergeCell ref="B53:AJ53"/>
    <mergeCell ref="P49:R49"/>
    <mergeCell ref="AK76:AM76"/>
    <mergeCell ref="B77:AJ77"/>
    <mergeCell ref="AK72:AM72"/>
    <mergeCell ref="B74:AJ74"/>
    <mergeCell ref="O73:R73"/>
    <mergeCell ref="V73:X73"/>
    <mergeCell ref="O76:R76"/>
    <mergeCell ref="V76:X76"/>
    <mergeCell ref="Y76:AB76"/>
    <mergeCell ref="AH76:AI76"/>
    <mergeCell ref="O58:R58"/>
    <mergeCell ref="V58:X58"/>
    <mergeCell ref="Y58:AB58"/>
    <mergeCell ref="O64:R64"/>
    <mergeCell ref="V64:X64"/>
    <mergeCell ref="Y64:AB64"/>
    <mergeCell ref="AH64:AI64"/>
    <mergeCell ref="B65:AJ65"/>
    <mergeCell ref="B59:AJ59"/>
    <mergeCell ref="AK58:AM58"/>
    <mergeCell ref="B63:AJ63"/>
    <mergeCell ref="AK63:AM63"/>
    <mergeCell ref="AK69:AM69"/>
    <mergeCell ref="Y70:AB70"/>
    <mergeCell ref="AH70:AI70"/>
    <mergeCell ref="AK70:AM70"/>
    <mergeCell ref="AK67:AM67"/>
    <mergeCell ref="B68:AJ68"/>
    <mergeCell ref="AK78:AM78"/>
    <mergeCell ref="O70:R70"/>
    <mergeCell ref="AH79:AI79"/>
    <mergeCell ref="B57:AJ57"/>
    <mergeCell ref="AK57:AM57"/>
    <mergeCell ref="P55:R55"/>
    <mergeCell ref="V55:X55"/>
    <mergeCell ref="Y55:AB55"/>
    <mergeCell ref="AH55:AI55"/>
    <mergeCell ref="AK55:AM55"/>
    <mergeCell ref="B56:AJ56"/>
    <mergeCell ref="V70:X70"/>
    <mergeCell ref="Y73:AB73"/>
    <mergeCell ref="AH73:AI73"/>
    <mergeCell ref="B71:AJ71"/>
    <mergeCell ref="AK75:AM75"/>
    <mergeCell ref="B78:AJ78"/>
    <mergeCell ref="AK66:AM66"/>
    <mergeCell ref="P67:R67"/>
    <mergeCell ref="V67:X67"/>
    <mergeCell ref="Y67:AB67"/>
    <mergeCell ref="AH67:AI67"/>
    <mergeCell ref="AK64:AM64"/>
    <mergeCell ref="AH58:AI58"/>
    <mergeCell ref="Y82:AB82"/>
    <mergeCell ref="O43:R43"/>
    <mergeCell ref="S43:T43"/>
    <mergeCell ref="W43:Y43"/>
    <mergeCell ref="Z43:AC43"/>
    <mergeCell ref="AI43:AJ43"/>
    <mergeCell ref="AK43:AM43"/>
    <mergeCell ref="B44:AJ44"/>
    <mergeCell ref="B50:AJ50"/>
    <mergeCell ref="B54:AJ54"/>
    <mergeCell ref="AK54:AM54"/>
    <mergeCell ref="P52:R52"/>
    <mergeCell ref="V52:X52"/>
    <mergeCell ref="Y52:AB52"/>
    <mergeCell ref="AH52:AI52"/>
    <mergeCell ref="AK52:AM52"/>
    <mergeCell ref="AK48:AM48"/>
    <mergeCell ref="S46:T46"/>
    <mergeCell ref="W46:Y46"/>
    <mergeCell ref="Z46:AC46"/>
    <mergeCell ref="AI46:AJ46"/>
    <mergeCell ref="AK46:AM46"/>
    <mergeCell ref="B47:AJ47"/>
    <mergeCell ref="AK73:AM73"/>
    <mergeCell ref="AK108:AM108"/>
    <mergeCell ref="P79:R79"/>
    <mergeCell ref="V79:X79"/>
    <mergeCell ref="Y79:AB79"/>
    <mergeCell ref="B83:AJ83"/>
    <mergeCell ref="B91:AJ91"/>
    <mergeCell ref="AK91:AM91"/>
    <mergeCell ref="P92:R92"/>
    <mergeCell ref="V92:X92"/>
    <mergeCell ref="Y92:AB92"/>
    <mergeCell ref="AH92:AI92"/>
    <mergeCell ref="AK92:AM92"/>
    <mergeCell ref="B84:AJ84"/>
    <mergeCell ref="AK84:AM84"/>
    <mergeCell ref="P85:R85"/>
    <mergeCell ref="V85:X85"/>
    <mergeCell ref="Y85:AB85"/>
    <mergeCell ref="AH85:AI85"/>
    <mergeCell ref="AK85:AM85"/>
    <mergeCell ref="B86:AJ86"/>
    <mergeCell ref="AK79:AM79"/>
    <mergeCell ref="AK81:AM81"/>
    <mergeCell ref="O82:R82"/>
    <mergeCell ref="V82:X82"/>
    <mergeCell ref="AK104:AM104"/>
    <mergeCell ref="O105:R105"/>
    <mergeCell ref="V105:X105"/>
    <mergeCell ref="Y105:AB105"/>
    <mergeCell ref="AH105:AI105"/>
    <mergeCell ref="AK105:AM105"/>
    <mergeCell ref="B106:AJ106"/>
    <mergeCell ref="AK107:AM107"/>
    <mergeCell ref="O101:R101"/>
    <mergeCell ref="V101:X101"/>
    <mergeCell ref="Y101:AB101"/>
    <mergeCell ref="AH101:AI101"/>
    <mergeCell ref="AK101:AM101"/>
    <mergeCell ref="B102:AJ102"/>
    <mergeCell ref="B112:AJ112"/>
    <mergeCell ref="B115:AJ115"/>
    <mergeCell ref="O98:R98"/>
    <mergeCell ref="V98:X98"/>
    <mergeCell ref="Y98:AB98"/>
    <mergeCell ref="AH98:AI98"/>
    <mergeCell ref="B99:AJ99"/>
    <mergeCell ref="O108:R108"/>
    <mergeCell ref="V108:X108"/>
    <mergeCell ref="Y108:AB108"/>
    <mergeCell ref="B80:AJ80"/>
    <mergeCell ref="AH108:AI108"/>
    <mergeCell ref="B109:AJ109"/>
    <mergeCell ref="B41:AJ41"/>
    <mergeCell ref="AK45:AM45"/>
    <mergeCell ref="O46:R46"/>
    <mergeCell ref="B110:AJ110"/>
    <mergeCell ref="AK110:AM110"/>
    <mergeCell ref="B113:AJ113"/>
    <mergeCell ref="AK113:AM113"/>
    <mergeCell ref="O111:R111"/>
    <mergeCell ref="V111:X111"/>
    <mergeCell ref="Y111:AB111"/>
    <mergeCell ref="AH111:AI111"/>
    <mergeCell ref="AK111:AM111"/>
    <mergeCell ref="AK42:AM42"/>
    <mergeCell ref="B62:AJ62"/>
    <mergeCell ref="AK97:AM97"/>
    <mergeCell ref="AK60:AM60"/>
    <mergeCell ref="O61:R61"/>
    <mergeCell ref="V61:X61"/>
    <mergeCell ref="Y61:AB61"/>
    <mergeCell ref="AH61:AI61"/>
    <mergeCell ref="AK61:AM61"/>
    <mergeCell ref="B129:K129"/>
    <mergeCell ref="AO116:AP116"/>
    <mergeCell ref="AN121:AO121"/>
    <mergeCell ref="O114:R114"/>
    <mergeCell ref="V114:X114"/>
    <mergeCell ref="Y114:AB114"/>
    <mergeCell ref="AH114:AI114"/>
    <mergeCell ref="AK114:AM114"/>
    <mergeCell ref="AC116:AG116"/>
    <mergeCell ref="AK116:AM116"/>
    <mergeCell ref="AC121:AG121"/>
    <mergeCell ref="AJ121:AM121"/>
    <mergeCell ref="AK18:AM18"/>
    <mergeCell ref="T36:V36"/>
    <mergeCell ref="AB36:AE36"/>
    <mergeCell ref="AF36:AG36"/>
    <mergeCell ref="AK36:AM36"/>
    <mergeCell ref="P40:R40"/>
    <mergeCell ref="V40:X40"/>
    <mergeCell ref="Y40:AB40"/>
    <mergeCell ref="AI40:AJ40"/>
    <mergeCell ref="AK40:AM40"/>
    <mergeCell ref="P37:R37"/>
    <mergeCell ref="V37:X37"/>
    <mergeCell ref="Q39:R39"/>
    <mergeCell ref="T39:V39"/>
    <mergeCell ref="AB39:AE39"/>
    <mergeCell ref="AF39:AG39"/>
    <mergeCell ref="AK39:AM39"/>
    <mergeCell ref="B38:AJ38"/>
    <mergeCell ref="Y37:AB37"/>
    <mergeCell ref="S33:T33"/>
    <mergeCell ref="W33:Y33"/>
    <mergeCell ref="O33:R33"/>
    <mergeCell ref="AK33:AM33"/>
    <mergeCell ref="B29:AJ29"/>
    <mergeCell ref="B13:AJ13"/>
    <mergeCell ref="O21:R21"/>
    <mergeCell ref="S21:T21"/>
    <mergeCell ref="W21:Y21"/>
    <mergeCell ref="Z21:AC21"/>
    <mergeCell ref="AI21:AJ21"/>
    <mergeCell ref="AK21:AM21"/>
    <mergeCell ref="A1:AM1"/>
    <mergeCell ref="A2:D2"/>
    <mergeCell ref="E2:AN2"/>
    <mergeCell ref="B4:M4"/>
    <mergeCell ref="N4:V4"/>
    <mergeCell ref="W4:AB4"/>
    <mergeCell ref="AC4:AH4"/>
    <mergeCell ref="AI4:AN4"/>
    <mergeCell ref="AK5:AM5"/>
    <mergeCell ref="E3:AN3"/>
    <mergeCell ref="O6:R6"/>
    <mergeCell ref="S6:T6"/>
    <mergeCell ref="W6:Y6"/>
    <mergeCell ref="Z6:AC6"/>
    <mergeCell ref="AI6:AJ6"/>
    <mergeCell ref="AK6:AM6"/>
    <mergeCell ref="B7:AJ7"/>
    <mergeCell ref="O12:R12"/>
    <mergeCell ref="V12:X12"/>
    <mergeCell ref="Y12:AB12"/>
    <mergeCell ref="AI12:AJ12"/>
    <mergeCell ref="AK12:AM12"/>
    <mergeCell ref="AK8:AM8"/>
    <mergeCell ref="B10:AJ10"/>
    <mergeCell ref="O9:R9"/>
    <mergeCell ref="AI37:AJ37"/>
    <mergeCell ref="Z33:AC33"/>
    <mergeCell ref="AI33:AJ33"/>
    <mergeCell ref="B32:AJ32"/>
    <mergeCell ref="AK32:AM32"/>
    <mergeCell ref="V9:X9"/>
    <mergeCell ref="Y9:AB9"/>
    <mergeCell ref="AI9:AJ9"/>
    <mergeCell ref="AK9:AM9"/>
    <mergeCell ref="AK11:AM11"/>
    <mergeCell ref="AK14:AM14"/>
    <mergeCell ref="O15:R15"/>
    <mergeCell ref="W15:Y15"/>
    <mergeCell ref="Z15:AC15"/>
    <mergeCell ref="AI15:AJ15"/>
    <mergeCell ref="AK15:AM15"/>
    <mergeCell ref="V49:X49"/>
    <mergeCell ref="Y49:AB49"/>
    <mergeCell ref="AH49:AI49"/>
    <mergeCell ref="AK49:AM49"/>
    <mergeCell ref="AK37:AM37"/>
    <mergeCell ref="B35:AJ35"/>
    <mergeCell ref="Q36:R36"/>
    <mergeCell ref="AK35:AM35"/>
    <mergeCell ref="N36:O36"/>
    <mergeCell ref="N39:O39"/>
    <mergeCell ref="B16:AJ16"/>
    <mergeCell ref="AK26:AM26"/>
    <mergeCell ref="O27:R27"/>
    <mergeCell ref="W27:Y27"/>
    <mergeCell ref="Z27:AC27"/>
    <mergeCell ref="AI27:AJ27"/>
    <mergeCell ref="AK27:AM27"/>
    <mergeCell ref="B28:AN28"/>
    <mergeCell ref="B34:AJ34"/>
    <mergeCell ref="AI24:AJ24"/>
    <mergeCell ref="B25:AJ25"/>
    <mergeCell ref="AK23:AM23"/>
    <mergeCell ref="AK24:AM24"/>
    <mergeCell ref="O24:R24"/>
    <mergeCell ref="W24:Y24"/>
    <mergeCell ref="Z24:AC24"/>
    <mergeCell ref="AK20:AM20"/>
    <mergeCell ref="AK17:AM17"/>
    <mergeCell ref="O18:R18"/>
    <mergeCell ref="W18:Y18"/>
    <mergeCell ref="B19:AJ19"/>
    <mergeCell ref="B22:AJ22"/>
    <mergeCell ref="Z18:AC18"/>
    <mergeCell ref="AI18:AJ18"/>
  </mergeCells>
  <pageMargins left="0.45" right="0.1" top="0.37" bottom="0.39" header="0.17" footer="0.17"/>
  <pageSetup paperSize="5" scale="83" orientation="portrait" horizontalDpi="300" verticalDpi="300" r:id="rId1"/>
  <headerFooter alignWithMargins="0">
    <oddHeader>Page &amp;P</oddHeader>
  </headerFooter>
  <rowBreaks count="1" manualBreakCount="1">
    <brk id="71"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Sch.B</vt:lpstr>
      <vt:lpstr>Sch.B!Print_Area</vt:lpstr>
      <vt:lpstr>Sch.B!Print_Titles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2017-04-10T15:02:55Z</dcterms:modified>
</cp:coreProperties>
</file>