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360" yWindow="180" windowWidth="8730" windowHeight="4200" tabRatio="650" activeTab="2"/>
  </bookViews>
  <sheets>
    <sheet name="Face sheet" sheetId="58" r:id="rId1"/>
    <sheet name="G.Abs" sheetId="59" r:id="rId2"/>
    <sheet name="(Abs)" sheetId="55" r:id="rId3"/>
    <sheet name="Mes" sheetId="56" r:id="rId4"/>
  </sheets>
  <definedNames>
    <definedName name="_xlnm.Print_Area" localSheetId="2">'(Abs)'!$A$1:$K$100</definedName>
    <definedName name="_xlnm.Print_Area" localSheetId="3">Mes!$A$1:$K$80</definedName>
    <definedName name="_xlnm.Print_Titles" localSheetId="2">'(Abs)'!$5:$5</definedName>
    <definedName name="_xlnm.Print_Titles" localSheetId="3">Mes!$6:$6</definedName>
    <definedName name="Z_5096C17F_4B72_4439_B201_B103E6167857_.wvu.PrintTitles" localSheetId="2" hidden="1">'(Abs)'!$5:$5</definedName>
  </definedNames>
  <calcPr calcId="145621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D54" i="55" l="1"/>
  <c r="D30" i="55" l="1"/>
  <c r="J30" i="55" s="1"/>
  <c r="J66" i="56" l="1"/>
  <c r="D48" i="55" s="1"/>
  <c r="J54" i="56"/>
  <c r="D24" i="55" s="1"/>
  <c r="J45" i="56"/>
  <c r="D16" i="55" s="1"/>
  <c r="J16" i="55" s="1"/>
  <c r="J35" i="56"/>
  <c r="J34" i="56"/>
  <c r="J24" i="56"/>
  <c r="J16" i="56"/>
  <c r="J10" i="56"/>
  <c r="J36" i="56" l="1"/>
  <c r="J17" i="56"/>
  <c r="J26" i="56" s="1"/>
  <c r="J62" i="56" s="1"/>
  <c r="J52" i="56" l="1"/>
  <c r="D20" i="55" s="1"/>
  <c r="J31" i="56" l="1"/>
  <c r="J38" i="56" s="1"/>
  <c r="D12" i="55" s="1"/>
  <c r="J12" i="55" s="1"/>
  <c r="H12" i="59" l="1"/>
  <c r="J20" i="55" l="1"/>
  <c r="J24" i="55"/>
  <c r="J9" i="55" l="1"/>
  <c r="J32" i="55" s="1"/>
  <c r="H11" i="59" l="1"/>
  <c r="H34" i="59" l="1"/>
  <c r="H36" i="59" s="1"/>
</calcChain>
</file>

<file path=xl/sharedStrings.xml><?xml version="1.0" encoding="utf-8"?>
<sst xmlns="http://schemas.openxmlformats.org/spreadsheetml/2006/main" count="284" uniqueCount="193">
  <si>
    <t>ASSISTANT ENGINEER</t>
  </si>
  <si>
    <t>Karachi.</t>
  </si>
  <si>
    <t>Sub-Engineer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</si>
  <si>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</si>
  <si>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</si>
  <si>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</si>
  <si>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</si>
  <si>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</si>
  <si>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</si>
  <si>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</si>
  <si>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</si>
  <si>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</si>
  <si>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</si>
  <si>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</si>
  <si>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</si>
  <si>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S.No.</t>
  </si>
  <si>
    <t>MEASUREMENT SHEET.</t>
  </si>
  <si>
    <t>Description of Item</t>
  </si>
  <si>
    <t>NO.  L.  B.  D.</t>
  </si>
  <si>
    <t>SI) Total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</si>
  <si>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</si>
  <si>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</si>
  <si>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</si>
  <si>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</si>
  <si>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</si>
  <si>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</si>
  <si>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</si>
  <si>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</si>
  <si>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</si>
  <si>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</si>
  <si>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</si>
  <si>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</si>
  <si>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</si>
  <si>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</si>
  <si>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</si>
  <si>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</si>
  <si>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</si>
  <si>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</si>
  <si>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</si>
  <si>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</si>
  <si>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</si>
  <si>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</si>
  <si>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</si>
  <si>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</si>
  <si>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</si>
  <si>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</si>
  <si>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</si>
  <si>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</si>
  <si>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</si>
  <si>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</si>
  <si>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Part A(i)Total</t>
  </si>
  <si>
    <t>Part "A-ii" NSI)Total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</si>
  <si>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</si>
  <si>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</si>
  <si>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</si>
  <si>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</si>
  <si>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</si>
  <si>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</si>
  <si>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</si>
  <si>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</si>
  <si>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</si>
  <si>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</si>
  <si>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</si>
  <si>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</si>
  <si>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</si>
  <si>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</si>
  <si>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</si>
  <si>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</si>
  <si>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Provincial Building Sub-Division No.VII</t>
  </si>
  <si>
    <t>Deduction:</t>
  </si>
  <si>
    <t>PART (A) Civil Work)</t>
  </si>
  <si>
    <t xml:space="preserve">Scraping ordinary distemper or paint on </t>
  </si>
  <si>
    <t>(S.I.No.54(b)P-13)</t>
  </si>
  <si>
    <t>% Sft</t>
  </si>
  <si>
    <t xml:space="preserve">Painting Old Surfaces painting doors and </t>
  </si>
  <si>
    <t>Windows any type. Each subsequent coat.</t>
  </si>
  <si>
    <t>(S.I.No.4-c/i+ii/P-68)</t>
  </si>
  <si>
    <t>W</t>
  </si>
  <si>
    <t>EXECUTIVE ENGINEER</t>
  </si>
  <si>
    <t>PART A-II</t>
  </si>
  <si>
    <t>NON SEHEDULE ITEMS</t>
  </si>
  <si>
    <t>Scraping (b) Ordinary Distemper</t>
  </si>
  <si>
    <t>Painting Doors &amp; Windows</t>
  </si>
  <si>
    <t>Doors</t>
  </si>
  <si>
    <t>P/F Wire guaze</t>
  </si>
  <si>
    <t xml:space="preserve">Galvanized wire gauze 144 mesh per square  </t>
  </si>
  <si>
    <t>inch of 22 S.W.G fixed to chockets without deodar</t>
  </si>
  <si>
    <t>patti. (S.I.No.62 P-66).</t>
  </si>
  <si>
    <t>OPD Block O/Side Wall</t>
  </si>
  <si>
    <t>1x2(45.0+150.0)x40.0</t>
  </si>
  <si>
    <t>Vertical Coloumn Wall</t>
  </si>
  <si>
    <t>2x1x4x2.0x40.0</t>
  </si>
  <si>
    <t>Indoor Block "</t>
  </si>
  <si>
    <t>" V/Coloumn Wall</t>
  </si>
  <si>
    <t>"   "</t>
  </si>
  <si>
    <t>Horizontal Long Beam</t>
  </si>
  <si>
    <t>"  "</t>
  </si>
  <si>
    <t>1x4x(1+1)x40.0</t>
  </si>
  <si>
    <t>2x4x2.0x40.0</t>
  </si>
  <si>
    <t>2x4x(1+1)x40.0</t>
  </si>
  <si>
    <t>2x1x3x3.50x135.0</t>
  </si>
  <si>
    <t>2x1x3x3.50x45.0</t>
  </si>
  <si>
    <t>Main D</t>
  </si>
  <si>
    <t>Side D</t>
  </si>
  <si>
    <t>Side W</t>
  </si>
  <si>
    <t>Front W</t>
  </si>
  <si>
    <t>1x5.0x8.0</t>
  </si>
  <si>
    <t>6x2x4.0</t>
  </si>
  <si>
    <t>10x2.0x4.0</t>
  </si>
  <si>
    <t>Cement Plaster 3/4" thick</t>
  </si>
  <si>
    <t>1x6x8.0x7.0</t>
  </si>
  <si>
    <t>2x6x2.0x1.50</t>
  </si>
  <si>
    <t>1x6x8.0x4.0</t>
  </si>
  <si>
    <t>4x2.0x4.0</t>
  </si>
  <si>
    <t>Wall Jalis</t>
  </si>
  <si>
    <t>Pillar</t>
  </si>
  <si>
    <t>6x2.0x4.0</t>
  </si>
  <si>
    <t>2x5.0x8.0</t>
  </si>
  <si>
    <t>20x2.0x4.0</t>
  </si>
  <si>
    <t>7x1.50x1.0</t>
  </si>
  <si>
    <t>P/F Glazing with Panes</t>
  </si>
  <si>
    <t>P/F Aluminum Window</t>
  </si>
  <si>
    <t xml:space="preserve">Preparing the surface &amp; Painting </t>
  </si>
  <si>
    <t>with weather coat</t>
  </si>
  <si>
    <t>Qty same as Schedule Item No. 01</t>
  </si>
  <si>
    <t>P/F Fiber Glass Parking Shade</t>
  </si>
  <si>
    <t>1x116.0x68.0</t>
  </si>
  <si>
    <t>Removing of Debries</t>
  </si>
  <si>
    <t>Trucks</t>
  </si>
  <si>
    <t>Cement Plaster 1:4 upto 12' Height.</t>
  </si>
  <si>
    <t>(c ) 3/4" thick (S.I.No.13(c)/P-52</t>
  </si>
  <si>
    <t xml:space="preserve">Glazing with panes (24 oz. To 26 oz.) </t>
  </si>
  <si>
    <t xml:space="preserve">using putty and deodar wooden 1st -class </t>
  </si>
  <si>
    <t>fillets.</t>
  </si>
  <si>
    <t>Supplying &amp; fixing inposition Aluminum</t>
  </si>
  <si>
    <t xml:space="preserve">channel framing for sliding windows &amp; </t>
  </si>
  <si>
    <t xml:space="preserve">cventilators of Alcop made with 5mm </t>
  </si>
  <si>
    <t>thick tinted glass belgium etc complete</t>
  </si>
  <si>
    <t>(S.I.No.85(b)/P-108)</t>
  </si>
  <si>
    <t xml:space="preserve">Removing debries from Sindh Secretariat  floor at proper place    </t>
  </si>
  <si>
    <t>Buildings in/c collecting from different floors, throwing to stair to ground</t>
  </si>
  <si>
    <t>and then loading on truck and throwing out of city government</t>
  </si>
  <si>
    <t>premises, fuel &amp; hire charges of truck, loading &amp; unloading</t>
  </si>
  <si>
    <t xml:space="preserve">etc complete. </t>
  </si>
  <si>
    <t>truck</t>
  </si>
  <si>
    <t>P.Truck</t>
  </si>
  <si>
    <t>Providing &amp; Applying Weather Shield approved</t>
  </si>
  <si>
    <t>Shade upto 40'-0 ft Height using scaffolding</t>
  </si>
  <si>
    <t>in/c scraping, best coat, primer,and two coats</t>
  </si>
  <si>
    <t>etc complete the rate i/c cost of material</t>
  </si>
  <si>
    <t>labour and cartage etc complete as per</t>
  </si>
  <si>
    <t>direction of E.I.</t>
  </si>
  <si>
    <t>P/Fixing fiber glass shade with fiber glass</t>
  </si>
  <si>
    <t xml:space="preserve">2-3mm thick including necessary frame </t>
  </si>
  <si>
    <t>work of angle iron &amp; G.I Pipe &amp; fixing</t>
  </si>
  <si>
    <t>sheet with screws in proper design &amp;</t>
  </si>
  <si>
    <t>shape as directed by E.I</t>
  </si>
  <si>
    <t>2 x 6</t>
  </si>
  <si>
    <t>M/R TO SINDH SERVICES HOSPITAL WARDS, PEADS, GYNAE, LABOUR ROOM, WOMEN SURGICAL, MEDICAL WARD, COLORING, WIRE GUAZE, PAINTING GLAZING PANES, ALUMINUM WINDOWS, FIBER GLASS SHADES ETC.</t>
  </si>
  <si>
    <t xml:space="preserve">' SCHEDULE " B" </t>
  </si>
  <si>
    <t>M/R TO SINDH SERVICES HOSPITAL WARDS, PEADS, GYNAE, LABOUR ROOM, WOMEN SURGICAL, MEDICAL WARD, COLORING, WIRE GUAZE, PAINTING GLAZING PANES, ALUMINUM WINDOWS, FIBER GLASS SHADES ETC EXTERNAL / INTERNAL WORK</t>
  </si>
  <si>
    <t>Above Or Below</t>
  </si>
  <si>
    <t>Part (A) Civil Work (ii) Non Schedule Item</t>
  </si>
  <si>
    <t>SUMMARY OF COST</t>
  </si>
  <si>
    <t>PART A</t>
  </si>
  <si>
    <t>Cost of Civil Work Schedule Item</t>
  </si>
  <si>
    <t>Rs.</t>
  </si>
  <si>
    <t>PART A-ii</t>
  </si>
  <si>
    <t>Cost of Non Schedule Item Civil Work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</si>
  <si>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</si>
  <si>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</si>
  <si>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</si>
  <si>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</si>
  <si>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</si>
  <si>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</si>
  <si>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</si>
  <si>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</si>
  <si>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</si>
  <si>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</si>
  <si>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</si>
  <si>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</si>
  <si>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</si>
  <si>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</si>
  <si>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</si>
  <si>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</si>
  <si>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</si>
  <si>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</si>
  <si>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>Rupees Two Hundred Twenty Eight and Eighty Eight Only</t>
  </si>
  <si>
    <t>Rupees Threee Thousand Fiteen and Seventy Six Only</t>
  </si>
  <si>
    <t>Rupees One Hundred Four and Fifteen Paisa Only</t>
  </si>
  <si>
    <t>Rupees Eleven Hundred Sixty and Six Paisa Only</t>
  </si>
  <si>
    <t>Rupees One Hundred Sixty Three and Ninty Paisa Only</t>
  </si>
  <si>
    <t>Rupees Sixteen Hundred Forty Seven and Sixty Nine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</si>
</sst>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29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sz val="11"/>
      <name val="Arial"/>
      <family val="2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b/>
      <i/>
      <u/>
      <sz val="11"/>
      <name val="Times New Roman"/>
      <family val="1"/>
    </font>
    <font>
      <b/>
      <i/>
      <sz val="11"/>
      <name val="Times New Roman"/>
      <family val="1"/>
    </font>
    <font>
      <b/>
      <i/>
      <sz val="12"/>
      <name val="Times New Roman"/>
      <family val="1"/>
    </font>
    <font>
      <i/>
      <sz val="11"/>
      <name val="Times New Roman"/>
      <family val="1"/>
    </font>
    <font>
      <i/>
      <sz val="11"/>
      <name val="Arial"/>
      <family val="2"/>
    </font>
    <font>
      <i/>
      <sz val="10"/>
      <name val="Times New Roman"/>
      <family val="1"/>
    </font>
    <font>
      <b/>
      <i/>
      <u/>
      <sz val="22"/>
      <name val="Times New Roman"/>
      <family val="1"/>
    </font>
    <font>
      <b/>
      <i/>
      <sz val="10"/>
      <name val="Times New Roman"/>
      <family val="1"/>
    </font>
    <font>
      <i/>
      <u/>
      <sz val="12"/>
      <name val="Times New Roman"/>
      <family val="1"/>
    </font>
    <font>
      <i/>
      <sz val="9"/>
      <name val="Times New Roman"/>
      <family val="1"/>
    </font>
    <font>
      <b/>
      <i/>
      <sz val="14"/>
      <name val="Times New Roman"/>
      <family val="1"/>
    </font>
    <font>
      <i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7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vertical="top"/>
    </xf>
    <xf numFmtId="0" fontId="3" fillId="0" borderId="5" xfId="0" applyFont="1" applyBorder="1" applyAlignment="1">
      <alignment horizontal="right"/>
    </xf>
    <xf numFmtId="164" fontId="2" fillId="0" borderId="0" xfId="0" applyNumberFormat="1" applyFont="1" applyBorder="1" applyAlignment="1">
      <alignment vertical="top"/>
    </xf>
    <xf numFmtId="0" fontId="6" fillId="0" borderId="0" xfId="0" applyFont="1"/>
    <xf numFmtId="0" fontId="0" fillId="0" borderId="0" xfId="0" applyAlignment="1">
      <alignment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horizontal="center" vertical="top"/>
    </xf>
    <xf numFmtId="0" fontId="14" fillId="0" borderId="0" xfId="0" applyFont="1"/>
    <xf numFmtId="0" fontId="15" fillId="0" borderId="0" xfId="0" applyFont="1" applyBorder="1" applyAlignment="1">
      <alignment horizontal="left"/>
    </xf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/>
    </xf>
    <xf numFmtId="2" fontId="17" fillId="0" borderId="0" xfId="0" applyNumberFormat="1" applyFont="1" applyFill="1" applyAlignment="1">
      <alignment horizontal="center"/>
    </xf>
    <xf numFmtId="164" fontId="3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19" fillId="0" borderId="0" xfId="0" applyFont="1" applyBorder="1" applyAlignment="1">
      <alignment horizontal="left"/>
    </xf>
    <xf numFmtId="0" fontId="1" fillId="0" borderId="0" xfId="0" applyFont="1"/>
    <xf numFmtId="0" fontId="18" fillId="0" borderId="0" xfId="0" applyFont="1"/>
    <xf numFmtId="0" fontId="20" fillId="0" borderId="0" xfId="0" applyFont="1"/>
    <xf numFmtId="0" fontId="17" fillId="0" borderId="0" xfId="0" quotePrefix="1" applyFont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15" fillId="0" borderId="0" xfId="0" applyFont="1"/>
    <xf numFmtId="0" fontId="18" fillId="0" borderId="3" xfId="0" applyFont="1" applyBorder="1" applyAlignment="1">
      <alignment horizontal="center"/>
    </xf>
    <xf numFmtId="0" fontId="18" fillId="0" borderId="1" xfId="0" applyFont="1" applyBorder="1" applyAlignment="1">
      <alignment horizontal="left"/>
    </xf>
    <xf numFmtId="0" fontId="18" fillId="0" borderId="1" xfId="0" applyFont="1" applyBorder="1" applyAlignment="1">
      <alignment horizontal="center"/>
    </xf>
    <xf numFmtId="0" fontId="18" fillId="0" borderId="1" xfId="0" applyFont="1" applyBorder="1" applyAlignment="1">
      <alignment horizontal="right"/>
    </xf>
    <xf numFmtId="0" fontId="20" fillId="0" borderId="1" xfId="0" applyFont="1" applyBorder="1" applyAlignment="1">
      <alignment horizontal="left"/>
    </xf>
    <xf numFmtId="0" fontId="18" fillId="0" borderId="1" xfId="0" applyFont="1" applyBorder="1"/>
    <xf numFmtId="0" fontId="20" fillId="0" borderId="2" xfId="0" applyFont="1" applyBorder="1"/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18" fillId="0" borderId="0" xfId="0" applyFont="1" applyFill="1" applyAlignment="1">
      <alignment horizontal="center"/>
    </xf>
    <xf numFmtId="0" fontId="20" fillId="0" borderId="0" xfId="0" applyFont="1" applyFill="1"/>
    <xf numFmtId="0" fontId="20" fillId="0" borderId="0" xfId="0" applyFont="1" applyFill="1" applyAlignment="1">
      <alignment vertical="top"/>
    </xf>
    <xf numFmtId="2" fontId="18" fillId="0" borderId="0" xfId="0" applyNumberFormat="1" applyFont="1" applyFill="1" applyBorder="1" applyAlignment="1">
      <alignment horizontal="right"/>
    </xf>
    <xf numFmtId="0" fontId="18" fillId="0" borderId="0" xfId="0" applyFont="1" applyFill="1" applyBorder="1" applyAlignment="1"/>
    <xf numFmtId="0" fontId="20" fillId="0" borderId="0" xfId="0" applyFont="1" applyFill="1" applyAlignment="1">
      <alignment horizontal="right"/>
    </xf>
    <xf numFmtId="0" fontId="20" fillId="0" borderId="0" xfId="0" quotePrefix="1" applyFont="1" applyFill="1" applyAlignment="1">
      <alignment horizontal="center"/>
    </xf>
    <xf numFmtId="166" fontId="20" fillId="0" borderId="0" xfId="0" quotePrefix="1" applyNumberFormat="1" applyFont="1" applyFill="1" applyAlignment="1">
      <alignment horizontal="left"/>
    </xf>
    <xf numFmtId="0" fontId="20" fillId="0" borderId="0" xfId="0" applyFont="1" applyFill="1" applyAlignment="1">
      <alignment horizontal="center"/>
    </xf>
    <xf numFmtId="165" fontId="20" fillId="0" borderId="0" xfId="1" quotePrefix="1" applyNumberFormat="1" applyFont="1" applyFill="1" applyAlignment="1">
      <alignment horizontal="right" vertical="top"/>
    </xf>
    <xf numFmtId="0" fontId="20" fillId="0" borderId="0" xfId="0" quotePrefix="1" applyFont="1" applyFill="1" applyAlignment="1">
      <alignment horizontal="left"/>
    </xf>
    <xf numFmtId="0" fontId="20" fillId="0" borderId="0" xfId="0" applyFont="1" applyFill="1" applyAlignment="1"/>
    <xf numFmtId="0" fontId="20" fillId="0" borderId="0" xfId="0" applyFont="1" applyFill="1" applyAlignment="1">
      <alignment wrapText="1"/>
    </xf>
    <xf numFmtId="0" fontId="20" fillId="0" borderId="0" xfId="0" applyFont="1" applyAlignment="1">
      <alignment horizontal="left"/>
    </xf>
    <xf numFmtId="0" fontId="18" fillId="0" borderId="0" xfId="0" applyFont="1" applyFill="1" applyAlignment="1">
      <alignment horizontal="left"/>
    </xf>
    <xf numFmtId="0" fontId="20" fillId="0" borderId="0" xfId="0" quotePrefix="1" applyFont="1" applyFill="1" applyBorder="1" applyAlignment="1">
      <alignment horizontal="left"/>
    </xf>
    <xf numFmtId="0" fontId="20" fillId="0" borderId="0" xfId="0" applyFont="1" applyBorder="1" applyAlignment="1">
      <alignment horizontal="left"/>
    </xf>
    <xf numFmtId="2" fontId="18" fillId="0" borderId="0" xfId="0" applyNumberFormat="1" applyFont="1" applyBorder="1" applyAlignment="1">
      <alignment wrapText="1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horizontal="right" wrapText="1"/>
    </xf>
    <xf numFmtId="0" fontId="20" fillId="0" borderId="0" xfId="0" quotePrefix="1" applyFont="1" applyAlignment="1">
      <alignment wrapText="1"/>
    </xf>
    <xf numFmtId="166" fontId="20" fillId="0" borderId="0" xfId="0" applyNumberFormat="1" applyFont="1" applyBorder="1" applyAlignment="1">
      <alignment horizontal="left"/>
    </xf>
    <xf numFmtId="0" fontId="20" fillId="0" borderId="0" xfId="0" applyFont="1" applyAlignment="1">
      <alignment horizontal="center" wrapText="1"/>
    </xf>
    <xf numFmtId="165" fontId="20" fillId="0" borderId="0" xfId="1" quotePrefix="1" applyNumberFormat="1" applyFont="1" applyAlignment="1">
      <alignment horizontal="right" wrapText="1"/>
    </xf>
    <xf numFmtId="0" fontId="20" fillId="0" borderId="0" xfId="0" quotePrefix="1" applyFont="1" applyAlignment="1">
      <alignment horizontal="left"/>
    </xf>
    <xf numFmtId="2" fontId="20" fillId="0" borderId="0" xfId="0" applyNumberFormat="1" applyFont="1" applyFill="1" applyAlignment="1">
      <alignment horizontal="right"/>
    </xf>
    <xf numFmtId="0" fontId="20" fillId="0" borderId="0" xfId="0" applyFont="1" applyFill="1" applyAlignment="1">
      <alignment horizontal="left"/>
    </xf>
    <xf numFmtId="0" fontId="20" fillId="0" borderId="0" xfId="0" applyFont="1" applyBorder="1" applyAlignment="1">
      <alignment horizontal="center"/>
    </xf>
    <xf numFmtId="0" fontId="18" fillId="0" borderId="0" xfId="0" applyFont="1" applyBorder="1" applyAlignment="1">
      <alignment horizontal="right"/>
    </xf>
    <xf numFmtId="165" fontId="18" fillId="0" borderId="4" xfId="0" applyNumberFormat="1" applyFont="1" applyBorder="1" applyAlignment="1">
      <alignment horizontal="center"/>
    </xf>
    <xf numFmtId="0" fontId="18" fillId="0" borderId="4" xfId="0" quotePrefix="1" applyFont="1" applyBorder="1" applyAlignment="1">
      <alignment horizontal="left"/>
    </xf>
    <xf numFmtId="0" fontId="18" fillId="0" borderId="0" xfId="0" applyFont="1" applyFill="1" applyAlignment="1">
      <alignment horizontal="right" vertical="top"/>
    </xf>
    <xf numFmtId="0" fontId="16" fillId="0" borderId="0" xfId="0" applyFont="1"/>
    <xf numFmtId="2" fontId="18" fillId="0" borderId="0" xfId="0" applyNumberFormat="1" applyFont="1" applyFill="1" applyBorder="1"/>
    <xf numFmtId="0" fontId="20" fillId="0" borderId="0" xfId="0" quotePrefix="1" applyFont="1" applyFill="1"/>
    <xf numFmtId="165" fontId="18" fillId="0" borderId="6" xfId="0" applyNumberFormat="1" applyFont="1" applyBorder="1" applyAlignment="1">
      <alignment horizontal="center"/>
    </xf>
    <xf numFmtId="0" fontId="18" fillId="0" borderId="6" xfId="0" quotePrefix="1" applyFont="1" applyBorder="1" applyAlignment="1">
      <alignment horizontal="left"/>
    </xf>
    <xf numFmtId="165" fontId="18" fillId="0" borderId="0" xfId="1" quotePrefix="1" applyNumberFormat="1" applyFont="1" applyFill="1" applyBorder="1" applyAlignment="1">
      <alignment horizontal="right" vertical="top"/>
    </xf>
    <xf numFmtId="165" fontId="18" fillId="0" borderId="0" xfId="0" applyNumberFormat="1" applyFont="1" applyBorder="1" applyAlignment="1">
      <alignment horizontal="center"/>
    </xf>
    <xf numFmtId="2" fontId="20" fillId="0" borderId="0" xfId="0" applyNumberFormat="1" applyFont="1" applyFill="1" applyAlignment="1">
      <alignment horizontal="left"/>
    </xf>
    <xf numFmtId="0" fontId="20" fillId="0" borderId="0" xfId="0" applyFont="1" applyFill="1" applyAlignment="1">
      <alignment horizontal="center" vertical="top"/>
    </xf>
    <xf numFmtId="0" fontId="21" fillId="0" borderId="0" xfId="0" applyFont="1"/>
    <xf numFmtId="0" fontId="19" fillId="0" borderId="0" xfId="0" applyFont="1" applyAlignment="1">
      <alignment horizontal="right" vertical="top"/>
    </xf>
    <xf numFmtId="12" fontId="18" fillId="0" borderId="0" xfId="0" applyNumberFormat="1" applyFont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23" fillId="0" borderId="0" xfId="0" applyFont="1" applyAlignment="1">
      <alignment horizontal="center"/>
    </xf>
    <xf numFmtId="0" fontId="19" fillId="0" borderId="7" xfId="0" applyFont="1" applyBorder="1" applyAlignment="1">
      <alignment horizontal="center" vertical="center" wrapText="1"/>
    </xf>
    <xf numFmtId="0" fontId="19" fillId="0" borderId="12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22" fillId="0" borderId="0" xfId="0" applyFont="1"/>
    <xf numFmtId="0" fontId="19" fillId="0" borderId="0" xfId="0" applyFont="1" applyAlignment="1">
      <alignment horizontal="right"/>
    </xf>
    <xf numFmtId="0" fontId="19" fillId="0" borderId="0" xfId="0" applyFont="1"/>
    <xf numFmtId="165" fontId="19" fillId="0" borderId="0" xfId="2" applyNumberFormat="1" applyFont="1" applyAlignment="1">
      <alignment horizontal="right" vertical="top"/>
    </xf>
    <xf numFmtId="0" fontId="16" fillId="0" borderId="0" xfId="0" quotePrefix="1" applyFont="1" applyAlignment="1">
      <alignment vertical="top"/>
    </xf>
    <xf numFmtId="0" fontId="16" fillId="0" borderId="0" xfId="0" applyFont="1" applyAlignment="1">
      <alignment vertical="top"/>
    </xf>
    <xf numFmtId="165" fontId="16" fillId="0" borderId="0" xfId="2" applyNumberFormat="1" applyFont="1" applyBorder="1" applyAlignment="1">
      <alignment horizontal="right"/>
    </xf>
    <xf numFmtId="0" fontId="16" fillId="0" borderId="0" xfId="0" quotePrefix="1" applyFont="1" applyBorder="1" applyAlignment="1">
      <alignment vertical="top"/>
    </xf>
    <xf numFmtId="0" fontId="19" fillId="0" borderId="0" xfId="0" applyFont="1" applyAlignment="1">
      <alignment vertical="top"/>
    </xf>
    <xf numFmtId="165" fontId="19" fillId="0" borderId="0" xfId="2" applyNumberFormat="1" applyFont="1" applyBorder="1" applyAlignment="1">
      <alignment horizontal="right"/>
    </xf>
    <xf numFmtId="0" fontId="19" fillId="0" borderId="0" xfId="0" quotePrefix="1" applyFont="1" applyAlignment="1">
      <alignment vertical="top"/>
    </xf>
    <xf numFmtId="0" fontId="16" fillId="0" borderId="0" xfId="0" applyFont="1" applyAlignment="1">
      <alignment horizontal="right"/>
    </xf>
    <xf numFmtId="165" fontId="16" fillId="0" borderId="0" xfId="2" applyNumberFormat="1" applyFont="1" applyAlignment="1">
      <alignment horizontal="right" vertical="top"/>
    </xf>
    <xf numFmtId="165" fontId="19" fillId="0" borderId="3" xfId="1" applyNumberFormat="1" applyFont="1" applyBorder="1" applyAlignment="1">
      <alignment horizontal="right"/>
    </xf>
    <xf numFmtId="0" fontId="19" fillId="0" borderId="2" xfId="0" quotePrefix="1" applyFont="1" applyBorder="1" applyAlignment="1">
      <alignment vertical="top"/>
    </xf>
    <xf numFmtId="165" fontId="16" fillId="0" borderId="0" xfId="2" applyNumberFormat="1" applyFont="1" applyAlignment="1">
      <alignment vertical="top"/>
    </xf>
    <xf numFmtId="165" fontId="16" fillId="0" borderId="0" xfId="0" applyNumberFormat="1" applyFont="1" applyAlignment="1">
      <alignment vertical="top"/>
    </xf>
    <xf numFmtId="165" fontId="19" fillId="0" borderId="3" xfId="2" applyNumberFormat="1" applyFont="1" applyBorder="1"/>
    <xf numFmtId="0" fontId="16" fillId="0" borderId="2" xfId="0" quotePrefix="1" applyFont="1" applyBorder="1"/>
    <xf numFmtId="165" fontId="19" fillId="0" borderId="0" xfId="2" applyNumberFormat="1" applyFont="1" applyBorder="1"/>
    <xf numFmtId="0" fontId="16" fillId="0" borderId="0" xfId="0" quotePrefix="1" applyFont="1" applyBorder="1"/>
    <xf numFmtId="0" fontId="24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5" fillId="0" borderId="0" xfId="0" applyFont="1"/>
    <xf numFmtId="0" fontId="20" fillId="0" borderId="0" xfId="0" applyFont="1" applyAlignment="1">
      <alignment vertical="top"/>
    </xf>
    <xf numFmtId="2" fontId="20" fillId="0" borderId="0" xfId="0" applyNumberFormat="1" applyFont="1" applyAlignment="1">
      <alignment horizontal="right"/>
    </xf>
    <xf numFmtId="0" fontId="20" fillId="0" borderId="0" xfId="0" applyFont="1" applyAlignment="1"/>
    <xf numFmtId="2" fontId="18" fillId="0" borderId="0" xfId="0" applyNumberFormat="1" applyFont="1" applyAlignment="1">
      <alignment horizontal="right"/>
    </xf>
    <xf numFmtId="0" fontId="18" fillId="0" borderId="0" xfId="0" applyFont="1" applyAlignment="1"/>
    <xf numFmtId="0" fontId="20" fillId="0" borderId="0" xfId="0" applyFont="1" applyAlignment="1">
      <alignment horizontal="center" vertical="top"/>
    </xf>
    <xf numFmtId="0" fontId="26" fillId="0" borderId="0" xfId="0" applyFont="1" applyFill="1"/>
    <xf numFmtId="0" fontId="20" fillId="0" borderId="0" xfId="0" applyFont="1" applyBorder="1" applyAlignment="1">
      <alignment vertical="top"/>
    </xf>
    <xf numFmtId="0" fontId="18" fillId="0" borderId="0" xfId="0" quotePrefix="1" applyFont="1" applyBorder="1" applyAlignment="1">
      <alignment horizontal="left"/>
    </xf>
    <xf numFmtId="0" fontId="27" fillId="0" borderId="3" xfId="0" applyFont="1" applyFill="1" applyBorder="1"/>
    <xf numFmtId="1" fontId="27" fillId="0" borderId="9" xfId="0" applyNumberFormat="1" applyFont="1" applyBorder="1" applyAlignment="1">
      <alignment wrapText="1"/>
    </xf>
    <xf numFmtId="0" fontId="18" fillId="0" borderId="0" xfId="0" applyFont="1" applyFill="1"/>
    <xf numFmtId="0" fontId="18" fillId="0" borderId="0" xfId="0" applyFont="1" applyAlignment="1">
      <alignment horizontal="left"/>
    </xf>
    <xf numFmtId="166" fontId="18" fillId="0" borderId="0" xfId="0" applyNumberFormat="1" applyFont="1" applyBorder="1" applyAlignment="1">
      <alignment horizontal="left"/>
    </xf>
    <xf numFmtId="1" fontId="18" fillId="0" borderId="0" xfId="0" applyNumberFormat="1" applyFont="1" applyBorder="1" applyAlignment="1">
      <alignment wrapText="1"/>
    </xf>
    <xf numFmtId="1" fontId="18" fillId="0" borderId="0" xfId="0" applyNumberFormat="1" applyFont="1" applyBorder="1" applyAlignment="1">
      <alignment horizontal="center" wrapText="1"/>
    </xf>
    <xf numFmtId="0" fontId="28" fillId="0" borderId="0" xfId="0" applyFont="1" applyFill="1"/>
    <xf numFmtId="165" fontId="20" fillId="0" borderId="0" xfId="1" quotePrefix="1" applyNumberFormat="1" applyFont="1" applyBorder="1" applyAlignment="1">
      <alignment horizontal="right" wrapText="1"/>
    </xf>
    <xf numFmtId="165" fontId="18" fillId="0" borderId="0" xfId="1" quotePrefix="1" applyNumberFormat="1" applyFont="1" applyAlignment="1">
      <alignment horizontal="right" wrapText="1"/>
    </xf>
    <xf numFmtId="0" fontId="18" fillId="0" borderId="0" xfId="0" applyFont="1" applyBorder="1" applyAlignment="1"/>
    <xf numFmtId="0" fontId="20" fillId="0" borderId="0" xfId="0" applyFont="1" applyBorder="1" applyAlignment="1">
      <alignment horizontal="right"/>
    </xf>
    <xf numFmtId="0" fontId="20" fillId="0" borderId="0" xfId="0" applyFont="1" applyBorder="1" applyAlignment="1"/>
    <xf numFmtId="2" fontId="20" fillId="0" borderId="0" xfId="0" applyNumberFormat="1" applyFont="1" applyFill="1" applyBorder="1" applyAlignment="1">
      <alignment horizontal="left"/>
    </xf>
    <xf numFmtId="2" fontId="22" fillId="0" borderId="0" xfId="0" applyNumberFormat="1" applyFont="1" applyFill="1" applyBorder="1" applyAlignment="1">
      <alignment vertical="top"/>
    </xf>
    <xf numFmtId="0" fontId="12" fillId="0" borderId="0" xfId="0" applyFont="1" applyAlignment="1">
      <alignment horizontal="right" vertical="top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8" fillId="0" borderId="0" xfId="0" applyFont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1" fillId="0" borderId="12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12" fillId="0" borderId="0" xfId="0" applyFont="1" applyAlignment="1">
      <alignment horizontal="center" vertical="top"/>
    </xf>
    <xf numFmtId="12" fontId="19" fillId="0" borderId="0" xfId="0" applyNumberFormat="1" applyFont="1" applyAlignment="1">
      <alignment horizontal="left" vertical="top" wrapText="1"/>
    </xf>
    <xf numFmtId="0" fontId="16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19" fillId="0" borderId="12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12" fontId="24" fillId="0" borderId="0" xfId="0" applyNumberFormat="1" applyFont="1" applyAlignment="1">
      <alignment horizontal="justify" vertical="top" wrapText="1"/>
    </xf>
    <xf numFmtId="0" fontId="3" fillId="0" borderId="0" xfId="0" applyFont="1" applyAlignment="1">
      <alignment horizontal="center" vertical="top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15"/>
      <c r="E3" s="27" t="s">
        <v>20</v>
      </c>
    </row>
    <row r="4" spans="2:8" ht="15">
      <c r="B4" s="16"/>
      <c r="C4" s="15"/>
      <c r="D4" s="15"/>
      <c r="E4" s="15"/>
    </row>
    <row r="5" spans="2:8" ht="15">
      <c r="B5" s="16" t="s">
        <v>21</v>
      </c>
      <c r="E5" s="16" t="s">
        <v>22</v>
      </c>
    </row>
    <row r="6" spans="2:8" ht="15">
      <c r="B6" s="16"/>
      <c r="E6" s="16"/>
    </row>
    <row r="7" spans="2:8" ht="15">
      <c r="B7" s="16" t="s">
        <v>23</v>
      </c>
      <c r="E7" s="16" t="s">
        <v>24</v>
      </c>
    </row>
    <row r="8" spans="2:8" ht="15">
      <c r="B8" s="16"/>
      <c r="E8" s="16"/>
    </row>
    <row r="9" spans="2:8" ht="15">
      <c r="B9" s="16" t="s">
        <v>25</v>
      </c>
      <c r="E9" s="16" t="s">
        <v>26</v>
      </c>
    </row>
    <row r="10" spans="2:8" ht="15">
      <c r="B10" s="16"/>
      <c r="E10" s="16"/>
    </row>
    <row r="11" spans="2:8" ht="15">
      <c r="B11" s="16" t="s">
        <v>27</v>
      </c>
      <c r="E11" s="16" t="s">
        <v>42</v>
      </c>
    </row>
    <row r="12" spans="2:8" ht="15">
      <c r="B12" s="16"/>
      <c r="D12" s="16"/>
      <c r="E12" s="16"/>
    </row>
    <row r="13" spans="2:8" ht="15.75" customHeight="1">
      <c r="B13" s="16" t="s">
        <v>28</v>
      </c>
      <c r="E13" s="156" t="s">
        <v>46</v>
      </c>
      <c r="F13" s="156"/>
      <c r="G13" s="156"/>
      <c r="H13" s="156"/>
    </row>
    <row r="14" spans="2:8" ht="15.75" customHeight="1">
      <c r="B14" s="16"/>
      <c r="D14" s="26"/>
      <c r="E14" s="156"/>
      <c r="F14" s="156"/>
      <c r="G14" s="156"/>
      <c r="H14" s="156"/>
    </row>
    <row r="15" spans="2:8" ht="15.75" customHeight="1">
      <c r="B15" s="16"/>
      <c r="D15" s="26"/>
      <c r="E15" s="156"/>
      <c r="F15" s="156"/>
      <c r="G15" s="156"/>
      <c r="H15" s="156"/>
    </row>
    <row r="16" spans="2:8" ht="15.75" customHeight="1">
      <c r="B16" s="16"/>
      <c r="D16" s="26"/>
      <c r="E16" s="156"/>
      <c r="F16" s="156"/>
      <c r="G16" s="156"/>
      <c r="H16" s="156"/>
    </row>
    <row r="17" spans="2:8" ht="15.75">
      <c r="B17" s="16"/>
      <c r="D17" s="17"/>
      <c r="E17" s="156"/>
      <c r="F17" s="156"/>
      <c r="G17" s="156"/>
      <c r="H17" s="156"/>
    </row>
    <row r="18" spans="2:8" ht="15.75">
      <c r="B18" s="16"/>
      <c r="D18" s="17"/>
      <c r="E18" s="17"/>
    </row>
    <row r="19" spans="2:8" ht="20.25">
      <c r="B19" s="16" t="s">
        <v>29</v>
      </c>
      <c r="E19" s="18" t="s">
        <v>30</v>
      </c>
    </row>
    <row r="20" spans="2:8" ht="15">
      <c r="B20" s="16"/>
      <c r="C20" s="15"/>
      <c r="D20" s="15"/>
      <c r="E20" s="15"/>
    </row>
    <row r="21" spans="2:8">
      <c r="B21" s="157" t="s">
        <v>43</v>
      </c>
      <c r="C21" s="158"/>
      <c r="D21" s="158"/>
      <c r="E21" s="158"/>
      <c r="F21" s="158"/>
      <c r="G21" s="158"/>
      <c r="H21" s="158"/>
    </row>
    <row r="22" spans="2:8">
      <c r="B22" s="158"/>
      <c r="C22" s="158"/>
      <c r="D22" s="158"/>
      <c r="E22" s="158"/>
      <c r="F22" s="158"/>
      <c r="G22" s="158"/>
      <c r="H22" s="158"/>
    </row>
    <row r="23" spans="2:8">
      <c r="B23" s="158"/>
      <c r="C23" s="158"/>
      <c r="D23" s="158"/>
      <c r="E23" s="158"/>
      <c r="F23" s="158"/>
      <c r="G23" s="158"/>
      <c r="H23" s="158"/>
    </row>
    <row r="24" spans="2:8">
      <c r="B24" s="158"/>
      <c r="C24" s="158"/>
      <c r="D24" s="158"/>
      <c r="E24" s="158"/>
      <c r="F24" s="158"/>
      <c r="G24" s="158"/>
      <c r="H24" s="158"/>
    </row>
    <row r="25" spans="2:8" ht="15">
      <c r="B25" s="16"/>
      <c r="C25" s="15"/>
      <c r="D25" s="15"/>
      <c r="E25" s="15"/>
    </row>
    <row r="26" spans="2:8" ht="12.75" customHeight="1">
      <c r="C26" s="15"/>
      <c r="D26" s="163" t="s">
        <v>47</v>
      </c>
      <c r="E26" s="163"/>
      <c r="F26" s="163"/>
    </row>
    <row r="27" spans="2:8" ht="20.25">
      <c r="B27" s="19"/>
      <c r="C27" s="15"/>
      <c r="D27" s="163"/>
      <c r="E27" s="163"/>
      <c r="F27" s="163"/>
    </row>
    <row r="28" spans="2:8">
      <c r="B28" s="157" t="s">
        <v>44</v>
      </c>
      <c r="C28" s="158"/>
      <c r="D28" s="158"/>
      <c r="E28" s="158"/>
      <c r="F28" s="158"/>
      <c r="G28" s="158"/>
      <c r="H28" s="158"/>
    </row>
    <row r="29" spans="2:8">
      <c r="B29" s="158"/>
      <c r="C29" s="158"/>
      <c r="D29" s="158"/>
      <c r="E29" s="158"/>
      <c r="F29" s="158"/>
      <c r="G29" s="158"/>
      <c r="H29" s="158"/>
    </row>
    <row r="30" spans="2:8">
      <c r="B30" s="158"/>
      <c r="C30" s="158"/>
      <c r="D30" s="158"/>
      <c r="E30" s="158"/>
      <c r="F30" s="158"/>
      <c r="G30" s="158"/>
      <c r="H30" s="158"/>
    </row>
    <row r="31" spans="2:8" ht="15">
      <c r="B31" s="16"/>
      <c r="C31" s="15"/>
      <c r="D31" s="15"/>
      <c r="E31" s="15"/>
    </row>
    <row r="32" spans="2:8" ht="12.75" customHeight="1">
      <c r="C32" s="153" t="s">
        <v>48</v>
      </c>
      <c r="D32" s="153"/>
      <c r="E32" s="153"/>
      <c r="F32" s="153"/>
    </row>
    <row r="33" spans="2:8" ht="20.25">
      <c r="B33" s="19"/>
      <c r="C33" s="153"/>
      <c r="D33" s="153"/>
      <c r="E33" s="153"/>
      <c r="F33" s="153"/>
    </row>
    <row r="34" spans="2:8">
      <c r="B34" s="157" t="s">
        <v>45</v>
      </c>
      <c r="C34" s="158"/>
      <c r="D34" s="158"/>
      <c r="E34" s="158"/>
      <c r="F34" s="158"/>
      <c r="G34" s="158"/>
      <c r="H34" s="158"/>
    </row>
    <row r="35" spans="2:8">
      <c r="B35" s="158"/>
      <c r="C35" s="158"/>
      <c r="D35" s="158"/>
      <c r="E35" s="158"/>
      <c r="F35" s="158"/>
      <c r="G35" s="158"/>
      <c r="H35" s="158"/>
    </row>
    <row r="36" spans="2:8">
      <c r="B36" s="158"/>
      <c r="C36" s="158"/>
      <c r="D36" s="158"/>
      <c r="E36" s="158"/>
      <c r="F36" s="158"/>
      <c r="G36" s="158"/>
      <c r="H36" s="158"/>
    </row>
    <row r="37" spans="2:8">
      <c r="B37" s="158"/>
      <c r="C37" s="158"/>
      <c r="D37" s="158"/>
      <c r="E37" s="158"/>
      <c r="F37" s="158"/>
      <c r="G37" s="158"/>
      <c r="H37" s="158"/>
    </row>
    <row r="38" spans="2:8">
      <c r="B38" s="158"/>
      <c r="C38" s="158"/>
      <c r="D38" s="158"/>
      <c r="E38" s="158"/>
      <c r="F38" s="158"/>
      <c r="G38" s="158"/>
      <c r="H38" s="158"/>
    </row>
    <row r="39" spans="2:8">
      <c r="B39" s="158"/>
      <c r="C39" s="158"/>
      <c r="D39" s="158"/>
      <c r="E39" s="158"/>
      <c r="F39" s="158"/>
      <c r="G39" s="158"/>
      <c r="H39" s="158"/>
    </row>
    <row r="40" spans="2:8">
      <c r="B40" s="158"/>
      <c r="C40" s="158"/>
      <c r="D40" s="158"/>
      <c r="E40" s="158"/>
      <c r="F40" s="158"/>
      <c r="G40" s="158"/>
      <c r="H40" s="158"/>
    </row>
    <row r="41" spans="2:8" ht="15">
      <c r="B41" s="16"/>
      <c r="C41" s="15"/>
      <c r="D41" s="15"/>
      <c r="E41" s="15"/>
    </row>
    <row r="42" spans="2:8" ht="15.75" thickBot="1">
      <c r="B42" s="16"/>
      <c r="C42" s="15"/>
      <c r="D42" s="15"/>
      <c r="E42" s="15"/>
    </row>
    <row r="43" spans="2:8" s="23" customFormat="1" ht="24.95" customHeight="1" thickBot="1">
      <c r="C43" s="20" t="s">
        <v>31</v>
      </c>
      <c r="D43" s="159" t="s">
        <v>32</v>
      </c>
      <c r="E43" s="160"/>
      <c r="F43" s="21" t="s">
        <v>37</v>
      </c>
      <c r="G43" s="22" t="s">
        <v>38</v>
      </c>
    </row>
    <row r="44" spans="2:8" s="23" customFormat="1" ht="24.95" customHeight="1">
      <c r="C44" s="25">
        <v>1</v>
      </c>
      <c r="D44" s="161" t="s">
        <v>33</v>
      </c>
      <c r="E44" s="162"/>
      <c r="F44" s="25" t="s">
        <v>39</v>
      </c>
      <c r="G44" s="25" t="s">
        <v>39</v>
      </c>
    </row>
    <row r="45" spans="2:8" s="23" customFormat="1" ht="24.95" customHeight="1">
      <c r="C45" s="24">
        <v>2</v>
      </c>
      <c r="D45" s="154" t="s">
        <v>34</v>
      </c>
      <c r="E45" s="155"/>
      <c r="F45" s="24" t="s">
        <v>40</v>
      </c>
      <c r="G45" s="24" t="s">
        <v>40</v>
      </c>
    </row>
    <row r="46" spans="2:8" s="23" customFormat="1" ht="24.95" customHeight="1">
      <c r="C46" s="24">
        <v>3</v>
      </c>
      <c r="D46" s="154" t="s">
        <v>35</v>
      </c>
      <c r="E46" s="155"/>
      <c r="F46" s="24" t="s">
        <v>41</v>
      </c>
      <c r="G46" s="24" t="s">
        <v>41</v>
      </c>
    </row>
    <row r="47" spans="2:8" ht="15">
      <c r="B47" s="16" t="s">
        <v>36</v>
      </c>
      <c r="C47" s="15"/>
      <c r="D47" s="15"/>
      <c r="E47" s="15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4"/>
  <sheetViews>
    <sheetView topLeftCell="A10" workbookViewId="0">
      <selection activeCell="D2" sqref="D2:J5"/>
    </sheetView>
  </sheetViews>
  <sheetFormatPr defaultRowHeight="15.75"/>
  <cols>
    <col min="1" max="7" width="9.140625" style="86"/>
    <col min="8" max="8" width="15.7109375" style="86" bestFit="1" customWidth="1"/>
    <col min="9" max="9" width="3" style="86" customWidth="1"/>
    <col min="10" max="10" width="4.140625" style="86" customWidth="1"/>
    <col min="11" max="11" width="3.42578125" style="86" customWidth="1"/>
    <col min="12" max="16384" width="9.140625" style="86"/>
  </cols>
  <sheetData>
    <row r="2" spans="2:12" ht="15.75" customHeight="1">
      <c r="C2" s="96" t="s">
        <v>6</v>
      </c>
      <c r="D2" s="164" t="s">
        <v>158</v>
      </c>
      <c r="E2" s="164"/>
      <c r="F2" s="164"/>
      <c r="G2" s="164"/>
      <c r="H2" s="164"/>
      <c r="I2" s="164"/>
      <c r="J2" s="164"/>
      <c r="K2" s="97"/>
      <c r="L2" s="97"/>
    </row>
    <row r="3" spans="2:12">
      <c r="D3" s="164"/>
      <c r="E3" s="164"/>
      <c r="F3" s="164"/>
      <c r="G3" s="164"/>
      <c r="H3" s="164"/>
      <c r="I3" s="164"/>
      <c r="J3" s="164"/>
      <c r="K3" s="97"/>
      <c r="L3" s="97"/>
    </row>
    <row r="4" spans="2:12">
      <c r="D4" s="164"/>
      <c r="E4" s="164"/>
      <c r="F4" s="164"/>
      <c r="G4" s="164"/>
      <c r="H4" s="164"/>
      <c r="I4" s="164"/>
      <c r="J4" s="164"/>
      <c r="K4" s="97"/>
      <c r="L4" s="97"/>
    </row>
    <row r="5" spans="2:12" ht="34.5" customHeight="1">
      <c r="D5" s="164"/>
      <c r="E5" s="164"/>
      <c r="F5" s="164"/>
      <c r="G5" s="164"/>
      <c r="H5" s="164"/>
      <c r="I5" s="164"/>
      <c r="J5" s="164"/>
      <c r="K5" s="98"/>
    </row>
    <row r="6" spans="2:12" ht="27">
      <c r="F6" s="99" t="s">
        <v>65</v>
      </c>
      <c r="I6" s="99"/>
    </row>
    <row r="7" spans="2:12" ht="16.5" thickBot="1"/>
    <row r="8" spans="2:12" s="104" customFormat="1" ht="16.5" thickBot="1">
      <c r="B8" s="100" t="s">
        <v>64</v>
      </c>
      <c r="C8" s="101" t="s">
        <v>63</v>
      </c>
      <c r="D8" s="102"/>
      <c r="E8" s="102"/>
      <c r="F8" s="102"/>
      <c r="G8" s="103"/>
      <c r="H8" s="167" t="s">
        <v>62</v>
      </c>
      <c r="I8" s="168"/>
      <c r="J8" s="169"/>
      <c r="K8" s="170"/>
    </row>
    <row r="10" spans="2:12">
      <c r="C10" s="44" t="s">
        <v>61</v>
      </c>
    </row>
    <row r="11" spans="2:12">
      <c r="B11" s="105" t="s">
        <v>60</v>
      </c>
      <c r="C11" s="106" t="s">
        <v>59</v>
      </c>
      <c r="D11" s="106"/>
      <c r="H11" s="107">
        <f>'(Abs)'!J34</f>
        <v>0</v>
      </c>
      <c r="I11" s="108" t="s">
        <v>9</v>
      </c>
    </row>
    <row r="12" spans="2:12">
      <c r="B12" s="105" t="s">
        <v>58</v>
      </c>
      <c r="C12" s="106" t="s">
        <v>57</v>
      </c>
      <c r="D12" s="106"/>
      <c r="H12" s="107">
        <f>'(Abs)'!J55</f>
        <v>0</v>
      </c>
      <c r="I12" s="108" t="s">
        <v>9</v>
      </c>
    </row>
    <row r="13" spans="2:12" s="109" customFormat="1">
      <c r="H13" s="110"/>
      <c r="I13" s="111"/>
    </row>
    <row r="14" spans="2:12" s="109" customFormat="1">
      <c r="C14" s="44"/>
      <c r="H14" s="110"/>
      <c r="I14" s="111"/>
    </row>
    <row r="15" spans="2:12" s="109" customFormat="1">
      <c r="B15" s="105"/>
      <c r="C15" s="106"/>
      <c r="D15" s="112"/>
      <c r="H15" s="113"/>
      <c r="I15" s="114"/>
    </row>
    <row r="16" spans="2:12" s="109" customFormat="1">
      <c r="B16" s="105"/>
      <c r="C16" s="106"/>
      <c r="D16" s="112"/>
      <c r="H16" s="113"/>
      <c r="I16" s="114"/>
    </row>
    <row r="17" spans="2:9" s="109" customFormat="1">
      <c r="B17" s="105"/>
      <c r="C17" s="106"/>
      <c r="D17" s="112"/>
      <c r="H17" s="113"/>
      <c r="I17" s="114"/>
    </row>
    <row r="18" spans="2:9" s="109" customFormat="1">
      <c r="B18" s="115"/>
      <c r="C18" s="86"/>
      <c r="H18" s="110"/>
      <c r="I18" s="114"/>
    </row>
    <row r="19" spans="2:9">
      <c r="C19" s="44"/>
      <c r="I19" s="106"/>
    </row>
    <row r="20" spans="2:9">
      <c r="B20" s="105"/>
      <c r="C20" s="106"/>
      <c r="D20" s="106"/>
      <c r="H20" s="107"/>
      <c r="I20" s="114"/>
    </row>
    <row r="21" spans="2:9">
      <c r="B21" s="105"/>
      <c r="C21" s="106"/>
      <c r="D21" s="106"/>
      <c r="H21" s="107"/>
      <c r="I21" s="114"/>
    </row>
    <row r="22" spans="2:9">
      <c r="B22" s="105"/>
      <c r="C22" s="106"/>
      <c r="D22" s="106"/>
      <c r="H22" s="107"/>
      <c r="I22" s="108"/>
    </row>
    <row r="23" spans="2:9">
      <c r="B23" s="115"/>
      <c r="H23" s="116"/>
      <c r="I23" s="108"/>
    </row>
    <row r="24" spans="2:9">
      <c r="C24" s="44"/>
    </row>
    <row r="25" spans="2:9">
      <c r="B25" s="105"/>
      <c r="C25" s="106"/>
      <c r="D25" s="106"/>
      <c r="H25" s="107"/>
      <c r="I25" s="114"/>
    </row>
    <row r="26" spans="2:9">
      <c r="B26" s="115"/>
      <c r="H26" s="116"/>
      <c r="I26" s="108"/>
    </row>
    <row r="27" spans="2:9">
      <c r="C27" s="44"/>
    </row>
    <row r="28" spans="2:9">
      <c r="B28" s="105"/>
      <c r="C28" s="106"/>
      <c r="D28" s="106"/>
      <c r="H28" s="107"/>
      <c r="I28" s="114"/>
    </row>
    <row r="29" spans="2:9" s="109" customFormat="1">
      <c r="B29" s="105"/>
      <c r="C29" s="106"/>
      <c r="D29" s="106"/>
      <c r="E29" s="86"/>
      <c r="F29" s="86"/>
      <c r="G29" s="86"/>
      <c r="H29" s="107"/>
      <c r="I29" s="114"/>
    </row>
    <row r="30" spans="2:9" s="109" customFormat="1">
      <c r="B30" s="115"/>
      <c r="C30" s="86"/>
      <c r="D30" s="86"/>
      <c r="E30" s="86"/>
      <c r="F30" s="86"/>
      <c r="G30" s="86"/>
      <c r="H30" s="107"/>
      <c r="I30" s="114"/>
    </row>
    <row r="31" spans="2:9" s="109" customFormat="1">
      <c r="B31" s="86"/>
      <c r="C31" s="44"/>
      <c r="D31" s="86"/>
      <c r="E31" s="86"/>
      <c r="F31" s="86"/>
      <c r="G31" s="86"/>
      <c r="H31" s="86"/>
      <c r="I31" s="86"/>
    </row>
    <row r="32" spans="2:9" s="109" customFormat="1">
      <c r="B32" s="105"/>
      <c r="C32" s="106"/>
      <c r="D32" s="106"/>
      <c r="E32" s="86"/>
      <c r="F32" s="86"/>
      <c r="G32" s="86"/>
      <c r="H32" s="107"/>
      <c r="I32" s="114"/>
    </row>
    <row r="33" spans="1:11" s="109" customFormat="1" ht="16.5" thickBot="1">
      <c r="B33" s="115"/>
      <c r="C33" s="86"/>
      <c r="D33" s="86"/>
      <c r="E33" s="86"/>
      <c r="F33" s="86"/>
      <c r="G33" s="86"/>
      <c r="H33" s="107"/>
      <c r="I33" s="114"/>
    </row>
    <row r="34" spans="1:11" s="109" customFormat="1" ht="16.5" thickBot="1">
      <c r="F34" s="112"/>
      <c r="G34" s="96" t="s">
        <v>56</v>
      </c>
      <c r="H34" s="117">
        <f>SUM(H11:H20)</f>
        <v>0</v>
      </c>
      <c r="I34" s="118" t="s">
        <v>9</v>
      </c>
      <c r="J34" s="119"/>
      <c r="K34" s="108"/>
    </row>
    <row r="35" spans="1:11" s="109" customFormat="1" ht="16.5" thickBot="1">
      <c r="F35" s="112"/>
      <c r="G35" s="96"/>
      <c r="H35" s="120"/>
      <c r="I35" s="108"/>
      <c r="J35" s="119"/>
      <c r="K35" s="108"/>
    </row>
    <row r="36" spans="1:11" s="109" customFormat="1" ht="16.5" thickBot="1">
      <c r="F36" s="112"/>
      <c r="G36" s="105" t="s">
        <v>55</v>
      </c>
      <c r="H36" s="121">
        <f>ROUND(SUM(H34),-3)</f>
        <v>0</v>
      </c>
      <c r="I36" s="122" t="s">
        <v>9</v>
      </c>
      <c r="J36" s="119"/>
      <c r="K36" s="108"/>
    </row>
    <row r="37" spans="1:11" s="109" customFormat="1">
      <c r="F37" s="112"/>
      <c r="G37" s="105"/>
      <c r="H37" s="123"/>
      <c r="I37" s="124"/>
      <c r="J37" s="119"/>
      <c r="K37" s="108"/>
    </row>
    <row r="38" spans="1:11" s="109" customFormat="1">
      <c r="G38" s="115"/>
      <c r="H38" s="123"/>
      <c r="I38" s="124"/>
      <c r="J38" s="119"/>
      <c r="K38" s="108"/>
    </row>
    <row r="39" spans="1:11" s="109" customFormat="1">
      <c r="G39" s="115"/>
      <c r="H39" s="123"/>
      <c r="I39" s="124"/>
      <c r="J39" s="119"/>
      <c r="K39" s="108"/>
    </row>
    <row r="40" spans="1:11" s="109" customFormat="1">
      <c r="A40" s="86"/>
      <c r="B40" s="104"/>
      <c r="C40" s="125" t="s">
        <v>54</v>
      </c>
      <c r="D40" s="125"/>
      <c r="E40" s="126"/>
      <c r="F40" s="86"/>
      <c r="G40" s="166" t="s">
        <v>53</v>
      </c>
      <c r="H40" s="166"/>
      <c r="I40" s="166"/>
      <c r="J40" s="166"/>
      <c r="K40" s="166"/>
    </row>
    <row r="41" spans="1:11">
      <c r="A41" s="165" t="s">
        <v>66</v>
      </c>
      <c r="B41" s="165"/>
      <c r="C41" s="165"/>
      <c r="D41" s="165"/>
      <c r="E41" s="165"/>
      <c r="F41" s="127"/>
      <c r="G41" s="165" t="s">
        <v>67</v>
      </c>
      <c r="H41" s="165"/>
      <c r="I41" s="165"/>
      <c r="J41" s="165"/>
      <c r="K41" s="165"/>
    </row>
    <row r="42" spans="1:11">
      <c r="C42" s="127" t="s">
        <v>52</v>
      </c>
      <c r="D42" s="127"/>
      <c r="E42" s="127"/>
      <c r="G42" s="165" t="s">
        <v>52</v>
      </c>
      <c r="H42" s="165"/>
      <c r="I42" s="165"/>
      <c r="J42" s="165"/>
      <c r="K42" s="165"/>
    </row>
    <row r="44" spans="1:11">
      <c r="F44" s="128"/>
    </row>
  </sheetData>
  <mergeCells count="7">
    <mergeCell ref="D2:J5"/>
    <mergeCell ref="A41:E41"/>
    <mergeCell ref="G41:K41"/>
    <mergeCell ref="G40:K40"/>
    <mergeCell ref="G42:K42"/>
    <mergeCell ref="H8:I8"/>
    <mergeCell ref="J8:K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63"/>
  <sheetViews>
    <sheetView tabSelected="1" view="pageBreakPreview" workbookViewId="0">
      <selection activeCell="A78" sqref="A78:K78"/>
    </sheetView>
  </sheetViews>
  <sheetFormatPr defaultRowHeight="15"/>
  <cols>
    <col min="1" max="1" width="5.7109375" style="39" customWidth="1"/>
    <col min="2" max="2" width="16.5703125" style="40" customWidth="1"/>
    <col min="3" max="3" width="20.7109375" style="40" customWidth="1"/>
    <col min="4" max="4" width="10.5703125" style="40" customWidth="1"/>
    <col min="5" max="5" width="4.85546875" style="40" customWidth="1"/>
    <col min="6" max="6" width="8" style="40" customWidth="1"/>
    <col min="7" max="7" width="0.85546875" style="40" customWidth="1"/>
    <col min="8" max="8" width="3.42578125" style="67" customWidth="1"/>
    <col min="9" max="9" width="8.140625" style="40" customWidth="1"/>
    <col min="10" max="10" width="12.7109375" style="40" customWidth="1"/>
    <col min="11" max="11" width="2.28515625" style="40" customWidth="1"/>
    <col min="12" max="12" width="4.140625" style="40" customWidth="1"/>
    <col min="13" max="13" width="11.28515625" style="40" bestFit="1" customWidth="1"/>
    <col min="14" max="16384" width="9.140625" style="40"/>
  </cols>
  <sheetData>
    <row r="1" spans="1:11" ht="15" customHeight="1">
      <c r="A1" s="39" t="s">
        <v>6</v>
      </c>
      <c r="B1" s="39"/>
      <c r="C1" s="171" t="s">
        <v>160</v>
      </c>
      <c r="D1" s="171"/>
      <c r="E1" s="171"/>
      <c r="F1" s="171"/>
      <c r="G1" s="171"/>
      <c r="H1" s="171"/>
      <c r="I1" s="171"/>
      <c r="J1" s="171"/>
      <c r="K1" s="171"/>
    </row>
    <row r="2" spans="1:11" ht="18" customHeight="1">
      <c r="C2" s="171"/>
      <c r="D2" s="171"/>
      <c r="E2" s="171"/>
      <c r="F2" s="171"/>
      <c r="G2" s="171"/>
      <c r="H2" s="171"/>
      <c r="I2" s="171"/>
      <c r="J2" s="171"/>
      <c r="K2" s="171"/>
    </row>
    <row r="3" spans="1:11" ht="18" customHeight="1">
      <c r="C3" s="171"/>
      <c r="D3" s="171"/>
      <c r="E3" s="171"/>
      <c r="F3" s="171"/>
      <c r="G3" s="171"/>
      <c r="H3" s="171"/>
      <c r="I3" s="171"/>
      <c r="J3" s="171"/>
      <c r="K3" s="171"/>
    </row>
    <row r="4" spans="1:11" ht="15" customHeight="1" thickBot="1">
      <c r="C4" s="39"/>
      <c r="D4" s="41" t="s">
        <v>159</v>
      </c>
      <c r="E4" s="42"/>
      <c r="F4" s="42"/>
      <c r="G4" s="43"/>
      <c r="H4" s="44"/>
    </row>
    <row r="5" spans="1:11" ht="15" customHeight="1" thickBot="1">
      <c r="A5" s="45" t="s">
        <v>5</v>
      </c>
      <c r="B5" s="46" t="s">
        <v>14</v>
      </c>
      <c r="C5" s="47"/>
      <c r="D5" s="48" t="s">
        <v>13</v>
      </c>
      <c r="E5" s="47"/>
      <c r="F5" s="47" t="s">
        <v>12</v>
      </c>
      <c r="G5" s="48"/>
      <c r="H5" s="49"/>
      <c r="I5" s="50" t="s">
        <v>10</v>
      </c>
      <c r="J5" s="47" t="s">
        <v>11</v>
      </c>
      <c r="K5" s="51"/>
    </row>
    <row r="6" spans="1:11" ht="18" customHeight="1">
      <c r="A6" s="52"/>
      <c r="B6" s="29" t="s">
        <v>70</v>
      </c>
      <c r="D6" s="52"/>
      <c r="E6" s="52"/>
      <c r="F6" s="52"/>
      <c r="G6" s="52"/>
      <c r="H6" s="53"/>
      <c r="I6" s="52"/>
      <c r="J6" s="52"/>
      <c r="K6" s="52"/>
    </row>
    <row r="7" spans="1:11" ht="14.1" customHeight="1">
      <c r="A7" s="52"/>
      <c r="B7" s="29" t="s">
        <v>49</v>
      </c>
      <c r="D7" s="52"/>
      <c r="E7" s="52"/>
      <c r="F7" s="52"/>
      <c r="G7" s="52"/>
      <c r="H7" s="53"/>
      <c r="I7" s="52"/>
      <c r="J7" s="52"/>
      <c r="K7" s="52"/>
    </row>
    <row r="8" spans="1:11" ht="14.1" customHeight="1">
      <c r="A8" s="54">
        <v>1</v>
      </c>
      <c r="B8" s="65" t="s">
        <v>71</v>
      </c>
      <c r="C8" s="66"/>
      <c r="D8" s="57"/>
      <c r="E8" s="58"/>
      <c r="F8" s="59"/>
      <c r="G8" s="60"/>
      <c r="H8" s="61"/>
      <c r="I8" s="62"/>
      <c r="J8" s="63"/>
      <c r="K8" s="64"/>
    </row>
    <row r="9" spans="1:11" ht="14.1" customHeight="1">
      <c r="A9" s="54"/>
      <c r="B9" s="66" t="s">
        <v>72</v>
      </c>
      <c r="C9" s="66"/>
      <c r="D9" s="57">
        <v>21412</v>
      </c>
      <c r="E9" s="58" t="s">
        <v>8</v>
      </c>
      <c r="F9" s="59">
        <v>226</v>
      </c>
      <c r="G9" s="60" t="s">
        <v>7</v>
      </c>
      <c r="H9" s="61">
        <v>88</v>
      </c>
      <c r="I9" s="62" t="s">
        <v>73</v>
      </c>
      <c r="J9" s="63">
        <f>IF(MID(I9,1,2)=("P."),(ROUND(D9*((F9)+(H9/100)),)),IF(MID(I9,1,2)=("%o"),(ROUND(D9*(((F9)+(H9/100))/1000),)),IF(MID(I9,1,2)=("Ea"),(ROUND(D9*((F9)+(H9/100)),)),ROUND(D9*(((F9)+(H9/100))/100),))))</f>
        <v>48580</v>
      </c>
      <c r="K9" s="64" t="s">
        <v>9</v>
      </c>
    </row>
    <row r="10" spans="1:11" ht="14.1" customHeight="1">
      <c r="A10" s="54"/>
      <c r="B10" s="55"/>
      <c r="C10" s="55"/>
      <c r="D10" s="152" t="s">
        <v>187</v>
      </c>
      <c r="E10" s="152"/>
      <c r="F10" s="152"/>
      <c r="G10" s="152"/>
      <c r="H10" s="152"/>
      <c r="I10" s="152"/>
      <c r="J10" s="152"/>
      <c r="K10" s="152"/>
    </row>
    <row r="11" spans="1:11" ht="14.1" customHeight="1">
      <c r="A11" s="54">
        <v>2</v>
      </c>
      <c r="B11" s="40" t="s">
        <v>129</v>
      </c>
      <c r="C11" s="55"/>
      <c r="D11" s="79"/>
      <c r="E11" s="80"/>
      <c r="F11" s="59"/>
      <c r="G11" s="62"/>
      <c r="H11" s="80"/>
      <c r="I11" s="62"/>
      <c r="J11" s="59"/>
      <c r="K11" s="80"/>
    </row>
    <row r="12" spans="1:11" ht="14.1" customHeight="1">
      <c r="A12" s="54"/>
      <c r="B12" s="40" t="s">
        <v>130</v>
      </c>
      <c r="C12" s="55"/>
      <c r="D12" s="57">
        <f>Mes!J38</f>
        <v>500</v>
      </c>
      <c r="E12" s="58" t="s">
        <v>8</v>
      </c>
      <c r="F12" s="59">
        <v>3015</v>
      </c>
      <c r="G12" s="60" t="s">
        <v>7</v>
      </c>
      <c r="H12" s="61">
        <v>76</v>
      </c>
      <c r="I12" s="62" t="s">
        <v>73</v>
      </c>
      <c r="J12" s="63">
        <f>D12*3015.76/100</f>
        <v>15078.8</v>
      </c>
      <c r="K12" s="64" t="s">
        <v>9</v>
      </c>
    </row>
    <row r="13" spans="1:11" ht="14.1" customHeight="1">
      <c r="A13" s="54"/>
      <c r="B13" s="55"/>
      <c r="C13" s="56"/>
      <c r="D13" s="152" t="s">
        <v>188</v>
      </c>
      <c r="E13" s="152"/>
      <c r="F13" s="152"/>
      <c r="G13" s="152"/>
      <c r="H13" s="152"/>
      <c r="I13" s="152"/>
      <c r="J13" s="152"/>
      <c r="K13" s="152"/>
    </row>
    <row r="14" spans="1:11" ht="14.1" customHeight="1">
      <c r="A14" s="54">
        <v>3</v>
      </c>
      <c r="B14" s="56" t="s">
        <v>85</v>
      </c>
      <c r="C14" s="56"/>
      <c r="D14" s="56"/>
      <c r="E14" s="58"/>
      <c r="F14" s="59"/>
      <c r="G14" s="60"/>
      <c r="H14" s="61"/>
      <c r="I14" s="62"/>
      <c r="J14" s="63"/>
      <c r="K14" s="64"/>
    </row>
    <row r="15" spans="1:11" ht="14.1" customHeight="1">
      <c r="A15" s="54"/>
      <c r="B15" s="56" t="s">
        <v>86</v>
      </c>
      <c r="C15" s="56"/>
      <c r="D15" s="56"/>
      <c r="E15" s="58"/>
      <c r="F15" s="59"/>
      <c r="G15" s="60"/>
      <c r="H15" s="61"/>
      <c r="I15" s="62"/>
      <c r="J15" s="63"/>
      <c r="K15" s="64"/>
    </row>
    <row r="16" spans="1:11" ht="14.1" customHeight="1">
      <c r="A16" s="54"/>
      <c r="B16" s="56" t="s">
        <v>87</v>
      </c>
      <c r="C16" s="56"/>
      <c r="D16" s="57">
        <f>Mes!J45</f>
        <v>192</v>
      </c>
      <c r="E16" s="58" t="s">
        <v>8</v>
      </c>
      <c r="F16" s="59">
        <v>104</v>
      </c>
      <c r="G16" s="60" t="s">
        <v>7</v>
      </c>
      <c r="H16" s="61">
        <v>15</v>
      </c>
      <c r="I16" s="62" t="s">
        <v>4</v>
      </c>
      <c r="J16" s="63">
        <f>IF(MID(I16,1,2)=("P."),(ROUND(D16*((F16)+(H16/100)),)),IF(MID(I16,1,2)=("%o"),(ROUND(D16*(((F16)+(H16/100))/1000),)),IF(MID(I16,1,2)=("Ea"),(ROUND(D16*((F16)+(H16/100)),)),ROUND(D16*(((F16)+(H16/100))/100),))))</f>
        <v>19997</v>
      </c>
      <c r="K16" s="64" t="s">
        <v>9</v>
      </c>
    </row>
    <row r="17" spans="1:11" ht="14.1" customHeight="1">
      <c r="A17" s="54"/>
      <c r="B17" s="56"/>
      <c r="C17" s="56"/>
      <c r="D17" s="152" t="s">
        <v>189</v>
      </c>
      <c r="E17" s="152"/>
      <c r="F17" s="152"/>
      <c r="G17" s="152"/>
      <c r="H17" s="152"/>
      <c r="I17" s="152"/>
      <c r="J17" s="152"/>
      <c r="K17" s="152"/>
    </row>
    <row r="18" spans="1:11" ht="14.1" customHeight="1">
      <c r="A18" s="54">
        <v>4</v>
      </c>
      <c r="B18" s="55" t="s">
        <v>74</v>
      </c>
      <c r="C18" s="55"/>
      <c r="D18" s="57"/>
      <c r="E18" s="58"/>
      <c r="F18" s="59"/>
      <c r="G18" s="60"/>
      <c r="H18" s="61"/>
      <c r="I18" s="62"/>
      <c r="J18" s="63"/>
    </row>
    <row r="19" spans="1:11" ht="14.1" customHeight="1">
      <c r="A19" s="54"/>
      <c r="B19" s="55" t="s">
        <v>75</v>
      </c>
      <c r="C19" s="55"/>
      <c r="D19" s="57"/>
      <c r="E19" s="58"/>
      <c r="F19" s="59"/>
      <c r="G19" s="60"/>
      <c r="H19" s="61"/>
      <c r="I19" s="62"/>
      <c r="J19" s="63"/>
      <c r="K19" s="69"/>
    </row>
    <row r="20" spans="1:11" ht="14.1" customHeight="1">
      <c r="A20" s="54"/>
      <c r="B20" s="55" t="s">
        <v>76</v>
      </c>
      <c r="C20" s="55"/>
      <c r="D20" s="57">
        <f>Mes!J52</f>
        <v>330.5</v>
      </c>
      <c r="E20" s="58" t="s">
        <v>8</v>
      </c>
      <c r="F20" s="59">
        <v>1160</v>
      </c>
      <c r="G20" s="60" t="s">
        <v>7</v>
      </c>
      <c r="H20" s="61">
        <v>6</v>
      </c>
      <c r="I20" s="62" t="s">
        <v>73</v>
      </c>
      <c r="J20" s="63">
        <f>IF(MID(I20,1,2)=("P."),(ROUND(D20*((F20)+(H20/100)),)),IF(MID(I20,1,2)=("%o"),(ROUND(D20*(((F20)+(H20/100))/1000),)),IF(MID(I20,1,2)=("Ea"),(ROUND(D20*((F20)+(H20/100)),)),ROUND(D20*(((F20)+(H20/100))/100),))))</f>
        <v>3834</v>
      </c>
      <c r="K20" s="64" t="s">
        <v>9</v>
      </c>
    </row>
    <row r="21" spans="1:11" ht="14.1" customHeight="1">
      <c r="A21" s="54"/>
      <c r="B21" s="55"/>
      <c r="C21" s="55"/>
      <c r="D21" s="152" t="s">
        <v>190</v>
      </c>
      <c r="E21" s="152"/>
      <c r="F21" s="152"/>
      <c r="G21" s="152"/>
      <c r="H21" s="152"/>
      <c r="I21" s="152"/>
      <c r="J21" s="152"/>
      <c r="K21" s="152"/>
    </row>
    <row r="22" spans="1:11" ht="14.1" customHeight="1">
      <c r="A22" s="54">
        <v>5</v>
      </c>
      <c r="B22" s="55" t="s">
        <v>131</v>
      </c>
      <c r="C22" s="55"/>
      <c r="D22" s="57"/>
      <c r="E22" s="58"/>
      <c r="F22" s="59"/>
      <c r="G22" s="60"/>
      <c r="H22" s="61"/>
      <c r="I22" s="62"/>
      <c r="J22" s="63"/>
      <c r="K22" s="64"/>
    </row>
    <row r="23" spans="1:11" ht="14.1" customHeight="1">
      <c r="A23" s="54"/>
      <c r="B23" s="55" t="s">
        <v>132</v>
      </c>
      <c r="C23" s="55"/>
      <c r="D23" s="57"/>
      <c r="E23" s="58"/>
      <c r="F23" s="59"/>
      <c r="G23" s="60"/>
      <c r="H23" s="61"/>
      <c r="I23" s="62"/>
      <c r="J23" s="63"/>
      <c r="K23" s="64"/>
    </row>
    <row r="24" spans="1:11" ht="14.1" customHeight="1">
      <c r="A24" s="54"/>
      <c r="B24" s="55" t="s">
        <v>133</v>
      </c>
      <c r="C24" s="55"/>
      <c r="D24" s="57">
        <f>Mes!J54</f>
        <v>80</v>
      </c>
      <c r="E24" s="58" t="s">
        <v>8</v>
      </c>
      <c r="F24" s="59">
        <v>163</v>
      </c>
      <c r="G24" s="60" t="s">
        <v>7</v>
      </c>
      <c r="H24" s="61">
        <v>90</v>
      </c>
      <c r="I24" s="62" t="s">
        <v>4</v>
      </c>
      <c r="J24" s="63">
        <f>IF(MID(I24,1,2)=("P."),(ROUND(D24*((F24)+(H24/100)),)),IF(MID(I24,1,2)=("%o"),(ROUND(D24*(((F24)+(H24/100))/1000),)),IF(MID(I24,1,2)=("Ea"),(ROUND(D24*((F24)+(H24/100)),)),ROUND(D24*(((F24)+(H24/100))/100),))))</f>
        <v>13112</v>
      </c>
      <c r="K24" s="64"/>
    </row>
    <row r="25" spans="1:11" ht="14.1" customHeight="1">
      <c r="A25" s="54"/>
      <c r="B25" s="55"/>
      <c r="C25" s="55"/>
      <c r="D25" s="152" t="s">
        <v>191</v>
      </c>
      <c r="E25" s="152"/>
      <c r="F25" s="152"/>
      <c r="G25" s="152"/>
      <c r="H25" s="152"/>
      <c r="I25" s="152"/>
      <c r="J25" s="152"/>
      <c r="K25" s="152"/>
    </row>
    <row r="26" spans="1:11" ht="14.1" customHeight="1">
      <c r="A26" s="54">
        <v>6</v>
      </c>
      <c r="B26" s="55" t="s">
        <v>134</v>
      </c>
      <c r="C26" s="55"/>
      <c r="D26" s="79"/>
      <c r="E26" s="80"/>
      <c r="F26" s="59"/>
      <c r="G26" s="62"/>
      <c r="H26" s="80"/>
      <c r="I26" s="62"/>
      <c r="J26" s="59"/>
      <c r="K26" s="80"/>
    </row>
    <row r="27" spans="1:11" ht="14.1" customHeight="1">
      <c r="A27" s="54"/>
      <c r="B27" s="55" t="s">
        <v>135</v>
      </c>
      <c r="C27" s="55"/>
      <c r="D27" s="57"/>
      <c r="E27" s="58"/>
      <c r="F27" s="59"/>
      <c r="G27" s="60"/>
      <c r="H27" s="61"/>
      <c r="I27" s="62"/>
      <c r="J27" s="63"/>
      <c r="K27" s="64"/>
    </row>
    <row r="28" spans="1:11" ht="14.1" customHeight="1">
      <c r="A28" s="54"/>
      <c r="B28" s="55" t="s">
        <v>136</v>
      </c>
      <c r="C28" s="55"/>
      <c r="D28" s="57"/>
      <c r="E28" s="58"/>
      <c r="F28" s="59"/>
      <c r="G28" s="60"/>
      <c r="H28" s="61"/>
      <c r="I28" s="62"/>
      <c r="J28" s="63"/>
      <c r="K28" s="64"/>
    </row>
    <row r="29" spans="1:11" ht="14.1" customHeight="1">
      <c r="A29" s="54"/>
      <c r="B29" s="55" t="s">
        <v>137</v>
      </c>
      <c r="C29" s="55"/>
      <c r="D29" s="79"/>
      <c r="E29" s="80"/>
      <c r="F29" s="59"/>
      <c r="G29" s="62"/>
      <c r="H29" s="80"/>
      <c r="I29" s="62"/>
      <c r="J29" s="59"/>
      <c r="K29" s="80"/>
    </row>
    <row r="30" spans="1:11" ht="14.1" customHeight="1">
      <c r="A30" s="54"/>
      <c r="B30" s="55" t="s">
        <v>138</v>
      </c>
      <c r="C30" s="55"/>
      <c r="D30" s="57">
        <f>Mes!J57</f>
        <v>32</v>
      </c>
      <c r="E30" s="58" t="s">
        <v>8</v>
      </c>
      <c r="F30" s="59">
        <v>1647</v>
      </c>
      <c r="G30" s="60" t="s">
        <v>7</v>
      </c>
      <c r="H30" s="61">
        <v>69</v>
      </c>
      <c r="I30" s="62" t="s">
        <v>4</v>
      </c>
      <c r="J30" s="63">
        <f>IF(MID(I30,1,2)=("P."),(ROUND(D30*((F30)+(H30/100)),)),IF(MID(I30,1,2)=("%o"),(ROUND(D30*(((F30)+(H30/100))/1000),)),IF(MID(I30,1,2)=("Ea"),(ROUND(D30*((F30)+(H30/100)),)),ROUND(D30*(((F30)+(H30/100))/100),))))</f>
        <v>52726</v>
      </c>
      <c r="K30" s="64" t="s">
        <v>9</v>
      </c>
    </row>
    <row r="31" spans="1:11" ht="14.1" customHeight="1">
      <c r="A31" s="54"/>
      <c r="B31" s="55"/>
      <c r="C31" s="55"/>
      <c r="D31" s="152" t="s">
        <v>192</v>
      </c>
      <c r="E31" s="152"/>
      <c r="F31" s="152"/>
      <c r="G31" s="152"/>
      <c r="H31" s="152"/>
      <c r="I31" s="152"/>
      <c r="J31" s="152"/>
      <c r="K31" s="152"/>
    </row>
    <row r="32" spans="1:11" ht="14.1" customHeight="1">
      <c r="A32" s="52"/>
      <c r="B32" s="55"/>
      <c r="C32" s="55"/>
      <c r="D32" s="57"/>
      <c r="E32" s="81"/>
      <c r="F32" s="81"/>
      <c r="G32" s="81"/>
      <c r="H32" s="75"/>
      <c r="I32" s="82" t="s">
        <v>50</v>
      </c>
      <c r="J32" s="83">
        <f>SUM(J9:J30)</f>
        <v>153327.79999999999</v>
      </c>
      <c r="K32" s="84" t="s">
        <v>9</v>
      </c>
    </row>
    <row r="33" spans="1:11" ht="14.1" customHeight="1">
      <c r="A33" s="52"/>
      <c r="B33" s="70"/>
      <c r="C33" s="81"/>
      <c r="D33" s="81"/>
      <c r="E33" s="68" t="s">
        <v>161</v>
      </c>
      <c r="F33" s="59"/>
      <c r="G33" s="60"/>
      <c r="H33" s="61"/>
      <c r="I33" s="59"/>
      <c r="J33" s="63"/>
      <c r="K33" s="64"/>
    </row>
    <row r="34" spans="1:11" ht="14.1" customHeight="1">
      <c r="A34" s="52"/>
      <c r="B34" s="70"/>
      <c r="C34" s="81"/>
      <c r="D34" s="81"/>
      <c r="E34" s="68"/>
      <c r="F34" s="59"/>
      <c r="G34" s="60"/>
      <c r="H34" s="61"/>
      <c r="I34" s="85" t="s">
        <v>19</v>
      </c>
      <c r="J34" s="91"/>
      <c r="K34" s="69"/>
    </row>
    <row r="35" spans="1:11" ht="14.1" customHeight="1">
      <c r="A35" s="52"/>
      <c r="B35" s="70"/>
      <c r="C35" s="81"/>
      <c r="D35" s="81"/>
      <c r="E35" s="68"/>
      <c r="F35" s="59"/>
      <c r="G35" s="60"/>
      <c r="H35" s="61"/>
      <c r="I35" s="85"/>
      <c r="J35" s="91"/>
      <c r="K35" s="69"/>
    </row>
    <row r="36" spans="1:11" ht="14.1" customHeight="1">
      <c r="A36" s="52"/>
      <c r="B36" s="29" t="s">
        <v>162</v>
      </c>
      <c r="C36" s="52"/>
      <c r="D36" s="52"/>
      <c r="E36" s="52"/>
      <c r="F36" s="52"/>
      <c r="G36" s="52"/>
      <c r="H36" s="53"/>
      <c r="I36" s="52"/>
      <c r="J36" s="52"/>
      <c r="K36" s="52"/>
    </row>
    <row r="37" spans="1:11" ht="14.1" customHeight="1">
      <c r="A37" s="54">
        <v>1</v>
      </c>
      <c r="B37" s="55" t="s">
        <v>146</v>
      </c>
      <c r="C37" s="56"/>
      <c r="D37" s="71"/>
      <c r="E37" s="72"/>
      <c r="F37" s="73"/>
      <c r="G37" s="74"/>
      <c r="H37" s="75"/>
      <c r="I37" s="76"/>
      <c r="J37" s="77"/>
      <c r="K37" s="78"/>
    </row>
    <row r="38" spans="1:11" ht="14.1" customHeight="1">
      <c r="A38" s="54"/>
      <c r="B38" s="136" t="s">
        <v>147</v>
      </c>
      <c r="C38" s="136"/>
      <c r="D38" s="57"/>
      <c r="E38" s="68"/>
      <c r="F38" s="59"/>
      <c r="G38" s="60"/>
      <c r="H38" s="61"/>
      <c r="I38" s="62"/>
      <c r="J38" s="63"/>
      <c r="K38" s="69"/>
    </row>
    <row r="39" spans="1:11" ht="14.1" customHeight="1">
      <c r="B39" s="40" t="s">
        <v>148</v>
      </c>
    </row>
    <row r="40" spans="1:11" ht="14.1" customHeight="1">
      <c r="B40" s="40" t="s">
        <v>149</v>
      </c>
    </row>
    <row r="41" spans="1:11" ht="14.1" customHeight="1">
      <c r="A41" s="54"/>
      <c r="B41" s="136" t="s">
        <v>150</v>
      </c>
      <c r="C41" s="136"/>
      <c r="D41" s="57"/>
      <c r="E41" s="68"/>
      <c r="F41" s="59"/>
      <c r="G41" s="60"/>
      <c r="H41" s="61"/>
      <c r="I41" s="62"/>
      <c r="J41" s="63"/>
      <c r="K41" s="69"/>
    </row>
    <row r="42" spans="1:11" ht="14.1" customHeight="1">
      <c r="A42" s="54"/>
      <c r="B42" s="55" t="s">
        <v>151</v>
      </c>
      <c r="C42" s="55"/>
      <c r="D42" s="71">
        <v>21412</v>
      </c>
      <c r="E42" s="67" t="s">
        <v>8</v>
      </c>
      <c r="F42" s="73"/>
      <c r="G42" s="74"/>
      <c r="H42" s="75"/>
      <c r="I42" s="76" t="s">
        <v>4</v>
      </c>
      <c r="J42" s="77"/>
      <c r="K42" s="78"/>
    </row>
    <row r="43" spans="1:11" ht="14.1" customHeight="1">
      <c r="A43" s="52"/>
      <c r="B43" s="29"/>
      <c r="C43" s="52"/>
      <c r="D43" s="52"/>
      <c r="E43" s="67"/>
      <c r="F43" s="73"/>
      <c r="G43" s="74"/>
      <c r="H43" s="75"/>
      <c r="I43" s="76"/>
      <c r="J43" s="77"/>
      <c r="K43" s="78"/>
    </row>
    <row r="44" spans="1:11" ht="14.1" customHeight="1">
      <c r="A44" s="52">
        <v>2</v>
      </c>
      <c r="B44" s="70" t="s">
        <v>152</v>
      </c>
      <c r="C44" s="52"/>
      <c r="D44" s="52"/>
      <c r="E44" s="52"/>
      <c r="F44" s="52"/>
      <c r="G44" s="52"/>
      <c r="H44" s="53"/>
      <c r="I44" s="52"/>
      <c r="J44" s="52"/>
      <c r="K44" s="52"/>
    </row>
    <row r="45" spans="1:11" ht="14.1" customHeight="1">
      <c r="A45" s="40"/>
      <c r="B45" s="70" t="s">
        <v>153</v>
      </c>
      <c r="C45" s="52"/>
      <c r="D45" s="52"/>
      <c r="E45" s="52"/>
      <c r="F45" s="52"/>
      <c r="G45" s="52"/>
      <c r="H45" s="53"/>
      <c r="I45" s="52"/>
      <c r="J45" s="52"/>
      <c r="K45" s="52"/>
    </row>
    <row r="46" spans="1:11" ht="14.1" customHeight="1">
      <c r="A46" s="40"/>
      <c r="B46" s="70" t="s">
        <v>154</v>
      </c>
      <c r="C46" s="52"/>
      <c r="D46" s="52"/>
      <c r="E46" s="52"/>
      <c r="F46" s="52"/>
      <c r="G46" s="52"/>
      <c r="H46" s="53"/>
      <c r="I46" s="52"/>
      <c r="J46" s="52"/>
      <c r="K46" s="52"/>
    </row>
    <row r="47" spans="1:11" ht="14.1" customHeight="1">
      <c r="A47" s="40"/>
      <c r="B47" s="70" t="s">
        <v>155</v>
      </c>
      <c r="C47" s="52"/>
      <c r="D47" s="52"/>
      <c r="E47" s="52"/>
      <c r="F47" s="52"/>
      <c r="G47" s="52"/>
      <c r="H47" s="53"/>
      <c r="I47" s="52"/>
      <c r="J47" s="52"/>
      <c r="K47" s="52"/>
    </row>
    <row r="48" spans="1:11" ht="14.1" customHeight="1">
      <c r="A48" s="52"/>
      <c r="B48" s="70" t="s">
        <v>156</v>
      </c>
      <c r="C48" s="52"/>
      <c r="D48" s="57">
        <f>Mes!J66</f>
        <v>7888</v>
      </c>
      <c r="E48" s="58" t="s">
        <v>8</v>
      </c>
      <c r="F48" s="59"/>
      <c r="G48" s="60"/>
      <c r="H48" s="61"/>
      <c r="I48" s="62" t="s">
        <v>4</v>
      </c>
      <c r="J48" s="63"/>
      <c r="K48" s="64"/>
    </row>
    <row r="49" spans="1:11" ht="14.1" customHeight="1">
      <c r="A49" s="52"/>
      <c r="B49" s="29"/>
      <c r="C49" s="52"/>
      <c r="D49" s="52"/>
      <c r="E49" s="67"/>
      <c r="F49" s="73"/>
      <c r="G49" s="74"/>
      <c r="H49" s="75"/>
      <c r="I49" s="76"/>
      <c r="J49" s="77"/>
      <c r="K49" s="78"/>
    </row>
    <row r="50" spans="1:11" ht="14.1" customHeight="1">
      <c r="A50" s="54">
        <v>3</v>
      </c>
      <c r="B50" s="135" t="s">
        <v>139</v>
      </c>
      <c r="C50" s="55"/>
      <c r="D50" s="87"/>
      <c r="E50" s="80"/>
      <c r="F50" s="59"/>
      <c r="G50" s="88"/>
      <c r="H50" s="61"/>
      <c r="I50" s="62"/>
      <c r="J50" s="63"/>
      <c r="K50" s="64"/>
    </row>
    <row r="51" spans="1:11" ht="14.1" customHeight="1">
      <c r="A51" s="54"/>
      <c r="B51" s="135" t="s">
        <v>140</v>
      </c>
      <c r="C51" s="55"/>
      <c r="D51" s="87"/>
      <c r="E51" s="80"/>
      <c r="F51" s="59"/>
      <c r="G51" s="88"/>
      <c r="H51" s="61"/>
      <c r="I51" s="62"/>
      <c r="J51" s="63"/>
      <c r="K51" s="64"/>
    </row>
    <row r="52" spans="1:11" ht="14.1" customHeight="1">
      <c r="A52" s="54"/>
      <c r="B52" s="135" t="s">
        <v>141</v>
      </c>
      <c r="C52" s="55"/>
      <c r="D52" s="87"/>
      <c r="E52" s="80"/>
      <c r="F52" s="59"/>
      <c r="G52" s="88"/>
      <c r="H52" s="61"/>
      <c r="I52" s="62"/>
      <c r="J52" s="63"/>
      <c r="K52" s="64"/>
    </row>
    <row r="53" spans="1:11" ht="14.1" customHeight="1">
      <c r="A53" s="54"/>
      <c r="B53" s="135" t="s">
        <v>142</v>
      </c>
      <c r="C53" s="55"/>
      <c r="D53" s="87"/>
      <c r="E53" s="80"/>
      <c r="F53" s="59"/>
      <c r="G53" s="88"/>
      <c r="H53" s="61"/>
      <c r="I53" s="62"/>
      <c r="J53" s="63"/>
      <c r="K53" s="64"/>
    </row>
    <row r="54" spans="1:11" ht="14.1" customHeight="1">
      <c r="A54" s="54"/>
      <c r="B54" s="135" t="s">
        <v>143</v>
      </c>
      <c r="C54" s="55"/>
      <c r="D54" s="57">
        <f>Mes!J69</f>
        <v>12</v>
      </c>
      <c r="E54" s="58" t="s">
        <v>144</v>
      </c>
      <c r="F54" s="59"/>
      <c r="G54" s="60"/>
      <c r="H54" s="61"/>
      <c r="I54" s="62" t="s">
        <v>145</v>
      </c>
      <c r="J54" s="63"/>
      <c r="K54" s="64"/>
    </row>
    <row r="55" spans="1:11" ht="14.1" customHeight="1" thickBot="1">
      <c r="A55" s="52"/>
      <c r="B55" s="70"/>
      <c r="C55" s="81"/>
      <c r="D55" s="81"/>
      <c r="E55" s="68"/>
      <c r="F55" s="81"/>
      <c r="G55" s="81"/>
      <c r="H55" s="75"/>
      <c r="I55" s="82" t="s">
        <v>51</v>
      </c>
      <c r="J55" s="89"/>
      <c r="K55" s="90"/>
    </row>
    <row r="56" spans="1:11" ht="14.1" customHeight="1" thickBot="1">
      <c r="A56" s="54"/>
      <c r="B56" s="55"/>
      <c r="C56" s="138" t="s">
        <v>163</v>
      </c>
      <c r="D56" s="139"/>
      <c r="E56" s="67"/>
      <c r="F56" s="73"/>
      <c r="G56" s="74"/>
      <c r="H56" s="75"/>
      <c r="I56" s="76"/>
      <c r="J56" s="77"/>
      <c r="K56" s="78"/>
    </row>
    <row r="57" spans="1:11" ht="14.1" customHeight="1">
      <c r="A57" s="54"/>
      <c r="B57" s="140" t="s">
        <v>164</v>
      </c>
      <c r="C57" s="68" t="s">
        <v>165</v>
      </c>
      <c r="D57" s="68"/>
      <c r="E57" s="141"/>
      <c r="F57" s="73"/>
      <c r="G57" s="74"/>
      <c r="H57" s="142" t="s">
        <v>166</v>
      </c>
      <c r="I57" s="76"/>
      <c r="J57" s="77"/>
      <c r="K57" s="78"/>
    </row>
    <row r="58" spans="1:11" ht="14.1" customHeight="1">
      <c r="A58" s="54"/>
      <c r="B58" s="140" t="s">
        <v>167</v>
      </c>
      <c r="C58" s="140" t="s">
        <v>168</v>
      </c>
      <c r="D58" s="143"/>
      <c r="E58" s="141"/>
      <c r="F58" s="73"/>
      <c r="G58" s="74"/>
      <c r="H58" s="142" t="s">
        <v>166</v>
      </c>
      <c r="I58" s="76"/>
      <c r="J58" s="77"/>
      <c r="K58" s="78"/>
    </row>
    <row r="59" spans="1:11" ht="14.1" customHeight="1">
      <c r="A59" s="54"/>
      <c r="B59" s="55"/>
      <c r="C59" s="55"/>
      <c r="D59" s="144" t="s">
        <v>169</v>
      </c>
      <c r="E59" s="67"/>
      <c r="F59" s="80"/>
      <c r="G59" s="74"/>
      <c r="H59" s="142" t="s">
        <v>166</v>
      </c>
      <c r="I59" s="76"/>
      <c r="J59" s="77"/>
      <c r="K59" s="78"/>
    </row>
    <row r="60" spans="1:11" ht="14.1" customHeight="1">
      <c r="A60" s="54"/>
      <c r="B60" s="140" t="s">
        <v>170</v>
      </c>
      <c r="C60" s="55"/>
      <c r="D60" s="143"/>
      <c r="E60" s="67"/>
      <c r="F60" s="73"/>
      <c r="G60" s="74"/>
      <c r="H60" s="75"/>
      <c r="I60" s="76"/>
      <c r="J60" s="77"/>
      <c r="K60" s="78"/>
    </row>
    <row r="61" spans="1:11" ht="14.1" customHeight="1">
      <c r="A61" s="54">
        <v>1</v>
      </c>
      <c r="B61" s="135" t="s">
        <v>171</v>
      </c>
      <c r="C61" s="55"/>
      <c r="D61" s="143"/>
      <c r="E61" s="67"/>
      <c r="F61" s="73"/>
      <c r="G61" s="74"/>
      <c r="H61" s="75"/>
      <c r="I61" s="76"/>
      <c r="J61" s="77"/>
      <c r="K61" s="78"/>
    </row>
    <row r="62" spans="1:11" ht="14.1" customHeight="1">
      <c r="A62" s="54"/>
      <c r="B62" s="135" t="s">
        <v>172</v>
      </c>
      <c r="C62" s="55"/>
      <c r="D62" s="143"/>
      <c r="E62" s="67"/>
      <c r="F62" s="73"/>
      <c r="G62" s="74"/>
      <c r="H62" s="75"/>
      <c r="I62" s="76"/>
      <c r="J62" s="77"/>
      <c r="K62" s="78"/>
    </row>
    <row r="63" spans="1:11" ht="14.1" customHeight="1">
      <c r="A63" s="54">
        <v>2</v>
      </c>
      <c r="B63" s="135" t="s">
        <v>173</v>
      </c>
      <c r="C63" s="55"/>
      <c r="D63" s="143"/>
      <c r="E63" s="67"/>
      <c r="F63" s="73"/>
      <c r="G63" s="74"/>
      <c r="H63" s="75"/>
      <c r="I63" s="76"/>
      <c r="J63" s="77"/>
      <c r="K63" s="78"/>
    </row>
    <row r="64" spans="1:11" ht="14.1" customHeight="1">
      <c r="A64" s="54">
        <v>3</v>
      </c>
      <c r="B64" s="135" t="s">
        <v>174</v>
      </c>
      <c r="C64" s="55"/>
      <c r="D64" s="143"/>
      <c r="E64" s="67"/>
      <c r="F64" s="73"/>
      <c r="G64" s="74"/>
      <c r="H64" s="75"/>
      <c r="I64" s="76"/>
      <c r="J64" s="77"/>
      <c r="K64" s="78"/>
    </row>
    <row r="65" spans="1:11" ht="14.1" customHeight="1">
      <c r="A65" s="54">
        <v>4</v>
      </c>
      <c r="B65" s="135" t="s">
        <v>175</v>
      </c>
      <c r="C65" s="55"/>
      <c r="D65" s="143"/>
      <c r="E65" s="67"/>
      <c r="F65" s="73"/>
      <c r="G65" s="74"/>
      <c r="H65" s="75"/>
      <c r="I65" s="76"/>
      <c r="J65" s="77"/>
      <c r="K65" s="78"/>
    </row>
    <row r="66" spans="1:11" ht="14.1" customHeight="1">
      <c r="A66" s="54">
        <v>5</v>
      </c>
      <c r="B66" s="135" t="s">
        <v>176</v>
      </c>
      <c r="C66" s="55"/>
      <c r="D66" s="143"/>
      <c r="E66" s="67"/>
      <c r="F66" s="73"/>
      <c r="G66" s="74"/>
      <c r="H66" s="75"/>
      <c r="I66" s="76"/>
      <c r="J66" s="77"/>
      <c r="K66" s="78"/>
    </row>
    <row r="67" spans="1:11" ht="14.1" customHeight="1">
      <c r="A67" s="54">
        <v>6</v>
      </c>
      <c r="B67" s="135" t="s">
        <v>177</v>
      </c>
      <c r="C67" s="55"/>
      <c r="D67" s="143"/>
      <c r="E67" s="67"/>
      <c r="F67" s="73"/>
      <c r="G67" s="74"/>
      <c r="H67" s="75"/>
      <c r="I67" s="76"/>
      <c r="J67" s="77"/>
      <c r="K67" s="78"/>
    </row>
    <row r="68" spans="1:11" ht="14.1" customHeight="1">
      <c r="A68" s="54">
        <v>7</v>
      </c>
      <c r="B68" s="135" t="s">
        <v>178</v>
      </c>
      <c r="C68" s="55"/>
      <c r="D68" s="143"/>
      <c r="E68" s="67"/>
      <c r="F68" s="73"/>
      <c r="G68" s="74"/>
      <c r="H68" s="75"/>
      <c r="I68" s="76"/>
      <c r="J68" s="77"/>
      <c r="K68" s="78"/>
    </row>
    <row r="69" spans="1:11" ht="14.1" customHeight="1">
      <c r="A69" s="54">
        <v>8</v>
      </c>
      <c r="B69" s="135" t="s">
        <v>179</v>
      </c>
      <c r="C69" s="55"/>
      <c r="D69" s="143"/>
      <c r="E69" s="67"/>
      <c r="F69" s="73"/>
      <c r="G69" s="74"/>
      <c r="H69" s="75"/>
      <c r="I69" s="76"/>
      <c r="J69" s="77"/>
      <c r="K69" s="78"/>
    </row>
    <row r="70" spans="1:11" ht="14.1" customHeight="1">
      <c r="A70" s="54">
        <v>9</v>
      </c>
      <c r="B70" s="135" t="s">
        <v>180</v>
      </c>
      <c r="C70" s="55"/>
      <c r="D70" s="143"/>
      <c r="E70" s="67"/>
      <c r="F70" s="73"/>
      <c r="G70" s="74"/>
      <c r="H70" s="75"/>
      <c r="I70" s="76"/>
      <c r="J70" s="77"/>
      <c r="K70" s="78"/>
    </row>
    <row r="71" spans="1:11" ht="14.1" customHeight="1">
      <c r="A71" s="54">
        <v>10</v>
      </c>
      <c r="B71" s="135" t="s">
        <v>181</v>
      </c>
      <c r="C71" s="55"/>
      <c r="D71" s="143"/>
      <c r="E71" s="67"/>
      <c r="F71" s="73"/>
      <c r="G71" s="74"/>
      <c r="H71" s="75"/>
      <c r="I71" s="76"/>
      <c r="J71" s="77"/>
      <c r="K71" s="78"/>
    </row>
    <row r="72" spans="1:11" ht="14.1" customHeight="1">
      <c r="A72" s="54">
        <v>11</v>
      </c>
      <c r="B72" s="135" t="s">
        <v>182</v>
      </c>
      <c r="C72" s="55"/>
      <c r="D72" s="143"/>
      <c r="E72" s="67"/>
      <c r="F72" s="73"/>
      <c r="G72" s="74"/>
      <c r="H72" s="75"/>
      <c r="I72" s="76"/>
      <c r="J72" s="77"/>
      <c r="K72" s="78"/>
    </row>
    <row r="73" spans="1:11" ht="14.1" customHeight="1">
      <c r="A73" s="54"/>
      <c r="B73" s="135"/>
      <c r="C73" s="55"/>
      <c r="D73" s="143"/>
      <c r="E73" s="67"/>
      <c r="F73" s="73"/>
      <c r="G73" s="74"/>
      <c r="H73" s="75"/>
      <c r="I73" s="76"/>
      <c r="J73" s="77"/>
      <c r="K73" s="78"/>
    </row>
    <row r="74" spans="1:11" ht="14.1" customHeight="1">
      <c r="A74" s="54"/>
      <c r="B74" s="135"/>
      <c r="C74" s="55"/>
      <c r="D74" s="143"/>
      <c r="E74" s="67"/>
      <c r="F74" s="73"/>
      <c r="G74" s="74"/>
      <c r="H74" s="75"/>
      <c r="I74" s="76"/>
      <c r="J74" s="77"/>
      <c r="K74" s="78"/>
    </row>
    <row r="75" spans="1:11" ht="14.1" customHeight="1">
      <c r="A75" s="54"/>
      <c r="B75" s="145"/>
      <c r="C75" s="55"/>
      <c r="D75" s="143"/>
      <c r="E75" s="67"/>
      <c r="F75" s="73"/>
      <c r="G75" s="74"/>
      <c r="H75" s="75"/>
      <c r="I75" s="76"/>
      <c r="J75" s="77"/>
      <c r="K75" s="78"/>
    </row>
    <row r="76" spans="1:11" ht="14.1" customHeight="1">
      <c r="A76" s="54"/>
      <c r="B76" s="145"/>
      <c r="C76" s="55"/>
      <c r="D76" s="143"/>
      <c r="E76" s="67"/>
      <c r="F76" s="73"/>
      <c r="G76" s="74"/>
      <c r="H76" s="75"/>
      <c r="I76" s="76"/>
      <c r="J76" s="77"/>
      <c r="K76" s="78"/>
    </row>
    <row r="77" spans="1:11" ht="14.1" customHeight="1">
      <c r="A77" s="54"/>
      <c r="B77" s="140" t="s">
        <v>183</v>
      </c>
      <c r="C77" s="55"/>
      <c r="D77" s="143"/>
      <c r="E77" s="67"/>
      <c r="F77" s="73"/>
      <c r="G77" s="74"/>
      <c r="H77" s="75"/>
      <c r="I77" s="76"/>
      <c r="J77" s="77"/>
      <c r="K77" s="78"/>
    </row>
    <row r="78" spans="1:11" ht="14.1" customHeight="1">
      <c r="A78" s="54"/>
      <c r="B78" s="140"/>
      <c r="C78" s="55"/>
      <c r="D78" s="143"/>
      <c r="E78" s="67"/>
      <c r="F78" s="73"/>
      <c r="G78" s="74"/>
      <c r="H78" s="75"/>
      <c r="I78" s="76"/>
      <c r="J78" s="77"/>
      <c r="K78" s="78"/>
    </row>
    <row r="79" spans="1:11" ht="14.1" customHeight="1">
      <c r="A79" s="54"/>
      <c r="B79" s="140"/>
      <c r="C79" s="55"/>
      <c r="D79" s="143"/>
      <c r="E79" s="67"/>
      <c r="F79" s="73"/>
      <c r="G79" s="74"/>
      <c r="H79" s="75"/>
      <c r="I79" s="76"/>
      <c r="J79" s="77"/>
      <c r="K79" s="78"/>
    </row>
    <row r="80" spans="1:11" ht="14.1" customHeight="1">
      <c r="A80" s="54"/>
      <c r="B80" s="70"/>
      <c r="C80" s="81"/>
      <c r="D80" s="143"/>
      <c r="E80" s="67"/>
      <c r="F80" s="73"/>
      <c r="G80" s="74"/>
      <c r="H80" s="75"/>
      <c r="I80" s="76"/>
      <c r="J80" s="146"/>
      <c r="K80" s="78"/>
    </row>
    <row r="81" spans="1:11" ht="14.1" customHeight="1">
      <c r="A81" s="53"/>
      <c r="B81" s="59"/>
      <c r="C81" s="53"/>
      <c r="D81" s="82" t="s">
        <v>0</v>
      </c>
      <c r="E81" s="52"/>
      <c r="F81" s="53"/>
      <c r="G81" s="52"/>
      <c r="H81" s="59"/>
      <c r="I81" s="54" t="s">
        <v>78</v>
      </c>
      <c r="J81" s="147"/>
      <c r="K81" s="78"/>
    </row>
    <row r="82" spans="1:11" ht="14.1" customHeight="1">
      <c r="A82" s="52"/>
      <c r="B82" s="70"/>
      <c r="C82" s="52"/>
      <c r="D82" s="43" t="s">
        <v>184</v>
      </c>
      <c r="E82" s="52"/>
      <c r="F82" s="67" t="s">
        <v>185</v>
      </c>
      <c r="G82" s="148"/>
      <c r="H82" s="53"/>
      <c r="I82" s="62"/>
      <c r="J82" s="59"/>
      <c r="K82" s="78"/>
    </row>
    <row r="83" spans="1:11" ht="14.1" customHeight="1">
      <c r="A83" s="52"/>
      <c r="B83" s="70"/>
      <c r="C83" s="149" t="s">
        <v>1</v>
      </c>
      <c r="D83" s="79"/>
      <c r="E83" s="52"/>
      <c r="F83" s="53"/>
      <c r="G83" s="52"/>
      <c r="H83" s="150" t="s">
        <v>186</v>
      </c>
      <c r="I83" s="62"/>
      <c r="J83" s="52"/>
      <c r="K83" s="78"/>
    </row>
    <row r="84" spans="1:11" ht="14.1" customHeight="1">
      <c r="A84" s="52"/>
      <c r="B84" s="55"/>
      <c r="C84" s="55"/>
      <c r="D84" s="151"/>
      <c r="E84" s="72"/>
      <c r="F84" s="81"/>
      <c r="G84" s="81"/>
      <c r="H84" s="75"/>
      <c r="I84" s="82"/>
      <c r="J84" s="92"/>
      <c r="K84" s="137"/>
    </row>
    <row r="85" spans="1:11" ht="14.1" customHeight="1">
      <c r="A85" s="54"/>
      <c r="B85" s="55"/>
      <c r="C85" s="55"/>
      <c r="D85" s="33"/>
      <c r="E85" s="80"/>
      <c r="F85" s="59"/>
      <c r="G85" s="62"/>
      <c r="H85" s="80"/>
      <c r="I85" s="62"/>
      <c r="J85" s="59"/>
      <c r="K85" s="80"/>
    </row>
    <row r="86" spans="1:11" ht="14.1" customHeight="1">
      <c r="A86" s="54"/>
      <c r="B86" s="55"/>
      <c r="C86" s="55"/>
      <c r="D86" s="79"/>
      <c r="E86" s="80"/>
      <c r="F86" s="59"/>
      <c r="G86" s="62"/>
      <c r="H86" s="80"/>
      <c r="I86" s="62"/>
      <c r="J86" s="59"/>
      <c r="K86" s="80"/>
    </row>
    <row r="87" spans="1:11" ht="14.1" customHeight="1">
      <c r="A87" s="54"/>
      <c r="B87" s="55"/>
      <c r="C87" s="55"/>
      <c r="D87" s="79"/>
      <c r="E87" s="80"/>
      <c r="F87" s="59"/>
      <c r="G87" s="62"/>
      <c r="H87" s="80"/>
      <c r="I87" s="62"/>
      <c r="J87" s="59"/>
      <c r="K87" s="80"/>
    </row>
    <row r="88" spans="1:11" ht="14.1" customHeight="1">
      <c r="A88" s="54"/>
      <c r="B88" s="55"/>
      <c r="C88" s="55"/>
      <c r="D88" s="79"/>
      <c r="E88" s="80"/>
      <c r="F88" s="59"/>
      <c r="G88" s="62"/>
      <c r="H88" s="80"/>
      <c r="I88" s="62"/>
      <c r="J88" s="59"/>
      <c r="K88" s="80"/>
    </row>
    <row r="89" spans="1:11" ht="14.1" customHeight="1">
      <c r="A89" s="54"/>
      <c r="B89" s="55"/>
      <c r="C89" s="55"/>
      <c r="D89" s="93"/>
      <c r="E89" s="80"/>
      <c r="F89" s="59"/>
      <c r="G89" s="62"/>
      <c r="H89" s="80"/>
      <c r="I89" s="62"/>
      <c r="J89" s="59"/>
      <c r="K89" s="80"/>
    </row>
    <row r="90" spans="1:11" ht="14.1" customHeight="1">
      <c r="A90" s="54"/>
      <c r="B90" s="55"/>
      <c r="C90" s="55"/>
      <c r="D90" s="93"/>
      <c r="E90" s="80"/>
      <c r="F90" s="59"/>
      <c r="G90" s="62"/>
      <c r="H90" s="80"/>
      <c r="I90" s="62"/>
      <c r="J90" s="59"/>
      <c r="K90" s="80"/>
    </row>
    <row r="91" spans="1:11" ht="14.1" customHeight="1">
      <c r="A91" s="54"/>
      <c r="B91" s="55"/>
      <c r="C91" s="55"/>
      <c r="D91" s="93"/>
      <c r="E91" s="80"/>
      <c r="F91" s="59"/>
      <c r="G91" s="62"/>
      <c r="H91" s="80"/>
      <c r="I91" s="62"/>
      <c r="J91" s="59"/>
      <c r="K91" s="80"/>
    </row>
    <row r="92" spans="1:11" ht="14.1" customHeight="1">
      <c r="A92" s="54"/>
      <c r="B92" s="55"/>
      <c r="C92" s="55"/>
      <c r="D92" s="93"/>
      <c r="E92" s="80"/>
      <c r="F92" s="59"/>
      <c r="G92" s="62"/>
      <c r="H92" s="80"/>
      <c r="I92" s="62"/>
      <c r="J92" s="59"/>
      <c r="K92" s="80"/>
    </row>
    <row r="93" spans="1:11" ht="14.1" customHeight="1">
      <c r="A93" s="54"/>
      <c r="G93" s="62"/>
      <c r="H93" s="80"/>
      <c r="I93" s="62"/>
      <c r="J93" s="59"/>
      <c r="K93" s="80"/>
    </row>
    <row r="94" spans="1:11" ht="14.1" customHeight="1">
      <c r="A94" s="54"/>
      <c r="G94" s="62"/>
      <c r="H94" s="80"/>
      <c r="I94" s="62"/>
      <c r="J94" s="59"/>
      <c r="K94" s="80"/>
    </row>
    <row r="95" spans="1:11" ht="14.1" customHeight="1">
      <c r="A95" s="54"/>
      <c r="G95" s="62"/>
      <c r="H95" s="80"/>
      <c r="I95" s="62"/>
      <c r="J95" s="59"/>
      <c r="K95" s="80"/>
    </row>
    <row r="96" spans="1:11" ht="14.1" customHeight="1">
      <c r="A96" s="54"/>
      <c r="B96" s="55"/>
      <c r="C96" s="55"/>
      <c r="D96" s="93"/>
      <c r="E96" s="80"/>
      <c r="F96" s="59"/>
      <c r="G96" s="62"/>
      <c r="H96" s="80"/>
      <c r="I96" s="62"/>
      <c r="J96" s="59"/>
      <c r="K96" s="80"/>
    </row>
    <row r="97" spans="1:11" ht="14.1" customHeight="1">
      <c r="A97" s="94"/>
      <c r="B97" s="53"/>
      <c r="C97" s="52"/>
      <c r="D97" s="52"/>
      <c r="E97" s="52"/>
      <c r="F97" s="53"/>
      <c r="G97" s="52"/>
      <c r="H97" s="52"/>
      <c r="I97" s="52"/>
      <c r="J97" s="52"/>
      <c r="K97" s="53"/>
    </row>
    <row r="98" spans="1:11" ht="14.1" customHeight="1">
      <c r="A98" s="94"/>
      <c r="B98" s="70"/>
      <c r="C98" s="52"/>
      <c r="D98" s="42"/>
      <c r="E98" s="52"/>
      <c r="F98" s="53"/>
      <c r="G98" s="52"/>
      <c r="H98" s="52"/>
      <c r="I98" s="42"/>
      <c r="J98" s="52"/>
      <c r="K98" s="53"/>
    </row>
    <row r="99" spans="1:11" ht="14.1" customHeight="1">
      <c r="A99" s="94"/>
      <c r="B99" s="70"/>
      <c r="C99" s="52"/>
      <c r="D99" s="81"/>
      <c r="E99" s="52"/>
      <c r="F99" s="53"/>
      <c r="G99" s="52"/>
      <c r="H99" s="52"/>
      <c r="I99" s="81"/>
      <c r="J99" s="52"/>
      <c r="K99" s="53"/>
    </row>
    <row r="100" spans="1:11" ht="14.1" customHeight="1">
      <c r="A100" s="94"/>
      <c r="B100" s="70"/>
      <c r="C100" s="52"/>
      <c r="D100" s="81"/>
      <c r="E100" s="52"/>
      <c r="F100" s="53"/>
      <c r="G100" s="52"/>
      <c r="H100" s="52"/>
      <c r="I100" s="81"/>
      <c r="J100" s="52"/>
      <c r="K100" s="53"/>
    </row>
    <row r="101" spans="1:11" ht="14.1" customHeight="1">
      <c r="A101" s="40"/>
      <c r="H101" s="40"/>
    </row>
    <row r="102" spans="1:11" ht="14.1" customHeight="1">
      <c r="A102" s="40"/>
      <c r="H102" s="40"/>
    </row>
    <row r="103" spans="1:11" ht="14.1" customHeight="1">
      <c r="A103" s="40"/>
      <c r="H103" s="40"/>
    </row>
    <row r="104" spans="1:11" ht="14.1" customHeight="1">
      <c r="A104" s="40"/>
      <c r="H104" s="40"/>
    </row>
    <row r="105" spans="1:11" ht="15" customHeight="1">
      <c r="A105" s="40"/>
      <c r="H105" s="40"/>
    </row>
    <row r="106" spans="1:11" ht="15" customHeight="1">
      <c r="A106" s="40"/>
      <c r="H106" s="40"/>
    </row>
    <row r="107" spans="1:11" ht="14.1" customHeight="1">
      <c r="A107" s="52"/>
      <c r="B107" s="95"/>
      <c r="C107" s="81"/>
      <c r="D107" s="71"/>
      <c r="E107" s="72"/>
      <c r="F107" s="81"/>
      <c r="G107" s="81"/>
      <c r="H107" s="75"/>
      <c r="I107" s="82"/>
      <c r="J107" s="92"/>
    </row>
    <row r="108" spans="1:11" ht="14.1" customHeight="1">
      <c r="A108" s="52"/>
      <c r="B108" s="95"/>
      <c r="C108" s="81"/>
      <c r="D108" s="71"/>
      <c r="E108" s="72"/>
      <c r="F108" s="81"/>
      <c r="G108" s="81"/>
      <c r="H108" s="75"/>
      <c r="I108" s="82"/>
      <c r="J108" s="92"/>
    </row>
    <row r="109" spans="1:11" ht="14.1" customHeight="1">
      <c r="A109" s="52"/>
      <c r="B109" s="95"/>
      <c r="C109" s="81"/>
      <c r="D109" s="71"/>
      <c r="E109" s="72"/>
      <c r="F109" s="81"/>
      <c r="G109" s="81"/>
      <c r="H109" s="75"/>
      <c r="I109" s="82"/>
      <c r="J109" s="92"/>
    </row>
    <row r="110" spans="1:11" ht="14.1" customHeight="1">
      <c r="A110" s="52"/>
      <c r="B110" s="95"/>
      <c r="C110" s="81"/>
      <c r="D110" s="71"/>
      <c r="E110" s="72"/>
      <c r="F110" s="81"/>
      <c r="G110" s="81"/>
      <c r="H110" s="75"/>
      <c r="I110" s="82"/>
      <c r="J110" s="92"/>
    </row>
    <row r="111" spans="1:11" ht="14.1" customHeight="1">
      <c r="A111" s="52"/>
      <c r="B111" s="95"/>
      <c r="C111" s="81"/>
      <c r="D111" s="71"/>
      <c r="E111" s="72"/>
      <c r="F111" s="81"/>
      <c r="G111" s="81"/>
      <c r="H111" s="75"/>
      <c r="I111" s="82"/>
      <c r="J111" s="92"/>
    </row>
    <row r="112" spans="1:11" ht="14.1" customHeight="1">
      <c r="A112" s="52"/>
      <c r="B112" s="95"/>
      <c r="C112" s="81"/>
      <c r="D112" s="71"/>
      <c r="E112" s="72"/>
      <c r="F112" s="81"/>
      <c r="G112" s="81"/>
      <c r="H112" s="75"/>
      <c r="I112" s="82"/>
      <c r="J112" s="92"/>
    </row>
    <row r="113" spans="1:10" ht="14.1" customHeight="1">
      <c r="A113" s="52"/>
      <c r="B113" s="95"/>
      <c r="C113" s="81"/>
      <c r="D113" s="71"/>
      <c r="E113" s="72"/>
      <c r="F113" s="81"/>
      <c r="G113" s="81"/>
      <c r="H113" s="75"/>
      <c r="I113" s="82"/>
      <c r="J113" s="92"/>
    </row>
    <row r="114" spans="1:10" ht="14.1" customHeight="1">
      <c r="A114" s="52"/>
      <c r="B114" s="95"/>
      <c r="C114" s="81"/>
      <c r="D114" s="71"/>
      <c r="E114" s="72"/>
      <c r="F114" s="81"/>
      <c r="G114" s="81"/>
      <c r="H114" s="75"/>
      <c r="I114" s="82"/>
      <c r="J114" s="92"/>
    </row>
    <row r="115" spans="1:10" ht="14.1" customHeight="1">
      <c r="A115" s="52"/>
      <c r="B115" s="95"/>
      <c r="C115" s="81"/>
      <c r="D115" s="71"/>
      <c r="E115" s="72"/>
      <c r="F115" s="81"/>
      <c r="G115" s="81"/>
      <c r="H115" s="75"/>
      <c r="I115" s="82"/>
      <c r="J115" s="92"/>
    </row>
    <row r="116" spans="1:10" ht="14.1" customHeight="1">
      <c r="A116" s="52"/>
      <c r="B116" s="95"/>
      <c r="C116" s="81"/>
      <c r="D116" s="71"/>
      <c r="E116" s="72"/>
      <c r="F116" s="81"/>
      <c r="G116" s="81"/>
      <c r="H116" s="75"/>
      <c r="I116" s="82"/>
      <c r="J116" s="92"/>
    </row>
    <row r="117" spans="1:10" ht="14.1" customHeight="1">
      <c r="A117" s="52"/>
      <c r="B117" s="95"/>
      <c r="C117" s="81"/>
      <c r="D117" s="71"/>
      <c r="E117" s="72"/>
      <c r="F117" s="81"/>
      <c r="G117" s="81"/>
      <c r="H117" s="75"/>
      <c r="I117" s="82"/>
      <c r="J117" s="92"/>
    </row>
    <row r="118" spans="1:10" ht="14.1" customHeight="1">
      <c r="A118" s="52"/>
      <c r="B118" s="95"/>
      <c r="C118" s="81"/>
      <c r="D118" s="71"/>
      <c r="E118" s="72"/>
      <c r="F118" s="81"/>
      <c r="G118" s="81"/>
      <c r="H118" s="75"/>
      <c r="I118" s="82"/>
      <c r="J118" s="92"/>
    </row>
    <row r="119" spans="1:10" ht="14.1" customHeight="1">
      <c r="A119" s="52"/>
      <c r="B119" s="95"/>
      <c r="C119" s="81"/>
      <c r="D119" s="71"/>
      <c r="E119" s="72"/>
      <c r="F119" s="81"/>
      <c r="G119" s="81"/>
      <c r="H119" s="75"/>
      <c r="I119" s="82"/>
      <c r="J119" s="92"/>
    </row>
    <row r="120" spans="1:10" ht="14.1" customHeight="1">
      <c r="A120" s="52"/>
      <c r="B120" s="95"/>
      <c r="C120" s="81"/>
      <c r="D120" s="71"/>
      <c r="E120" s="72"/>
      <c r="F120" s="81"/>
      <c r="G120" s="81"/>
      <c r="H120" s="75"/>
      <c r="I120" s="82"/>
      <c r="J120" s="92"/>
    </row>
    <row r="121" spans="1:10" ht="14.1" customHeight="1">
      <c r="A121" s="52"/>
      <c r="B121" s="95"/>
      <c r="C121" s="81"/>
      <c r="D121" s="71"/>
      <c r="E121" s="72"/>
      <c r="F121" s="81"/>
      <c r="G121" s="81"/>
      <c r="H121" s="75"/>
      <c r="I121" s="82"/>
      <c r="J121" s="92"/>
    </row>
    <row r="122" spans="1:10" ht="14.1" customHeight="1">
      <c r="A122" s="52"/>
      <c r="B122" s="95"/>
      <c r="C122" s="81"/>
      <c r="D122" s="71"/>
      <c r="E122" s="72"/>
      <c r="F122" s="81"/>
      <c r="G122" s="81"/>
      <c r="H122" s="75"/>
      <c r="I122" s="82"/>
      <c r="J122" s="92"/>
    </row>
    <row r="123" spans="1:10" ht="14.1" customHeight="1">
      <c r="A123" s="52"/>
      <c r="B123" s="95"/>
      <c r="C123" s="81"/>
      <c r="D123" s="71"/>
      <c r="E123" s="72"/>
      <c r="F123" s="81"/>
      <c r="G123" s="81"/>
      <c r="H123" s="75"/>
      <c r="I123" s="82"/>
      <c r="J123" s="92"/>
    </row>
    <row r="124" spans="1:10" ht="14.1" customHeight="1">
      <c r="A124" s="52"/>
      <c r="B124" s="95"/>
      <c r="C124" s="81"/>
      <c r="D124" s="71"/>
      <c r="E124" s="72"/>
      <c r="F124" s="81"/>
      <c r="G124" s="81"/>
      <c r="H124" s="75"/>
      <c r="I124" s="82"/>
      <c r="J124" s="92"/>
    </row>
    <row r="125" spans="1:10" ht="14.1" customHeight="1">
      <c r="A125" s="52"/>
      <c r="B125" s="95"/>
      <c r="C125" s="81"/>
      <c r="D125" s="71"/>
      <c r="E125" s="72"/>
      <c r="F125" s="73"/>
      <c r="G125" s="74"/>
      <c r="H125" s="75"/>
      <c r="I125" s="76"/>
      <c r="J125" s="77"/>
    </row>
    <row r="126" spans="1:10" ht="14.1" customHeight="1">
      <c r="A126" s="40"/>
      <c r="B126" s="95"/>
      <c r="C126" s="81"/>
      <c r="D126" s="71"/>
      <c r="H126" s="40"/>
    </row>
    <row r="127" spans="1:10" ht="14.1" customHeight="1">
      <c r="A127" s="40"/>
      <c r="H127" s="40"/>
    </row>
    <row r="128" spans="1:10" ht="14.1" customHeight="1">
      <c r="A128" s="40"/>
      <c r="H128" s="40"/>
    </row>
    <row r="129" spans="1:8" ht="14.1" customHeight="1">
      <c r="A129" s="40"/>
      <c r="H129" s="40"/>
    </row>
    <row r="130" spans="1:8" ht="14.1" customHeight="1">
      <c r="A130" s="40"/>
      <c r="H130" s="40"/>
    </row>
    <row r="131" spans="1:8" ht="14.1" customHeight="1">
      <c r="A131" s="40"/>
      <c r="H131" s="40"/>
    </row>
    <row r="132" spans="1:8" ht="14.1" customHeight="1">
      <c r="A132" s="40"/>
      <c r="H132" s="40"/>
    </row>
    <row r="133" spans="1:8" ht="14.1" customHeight="1">
      <c r="A133" s="40"/>
      <c r="H133" s="40"/>
    </row>
    <row r="134" spans="1:8" ht="14.1" customHeight="1">
      <c r="A134" s="40"/>
      <c r="H134" s="40"/>
    </row>
    <row r="135" spans="1:8" ht="14.1" customHeight="1">
      <c r="A135" s="40"/>
      <c r="H135" s="40"/>
    </row>
    <row r="136" spans="1:8" ht="14.1" customHeight="1">
      <c r="A136" s="40"/>
      <c r="H136" s="40"/>
    </row>
    <row r="137" spans="1:8" ht="14.1" customHeight="1">
      <c r="A137" s="40"/>
      <c r="H137" s="40"/>
    </row>
    <row r="138" spans="1:8" ht="14.1" customHeight="1">
      <c r="A138" s="40"/>
      <c r="H138" s="40"/>
    </row>
    <row r="139" spans="1:8" ht="14.1" customHeight="1">
      <c r="A139" s="40"/>
      <c r="H139" s="40"/>
    </row>
    <row r="140" spans="1:8" ht="14.1" customHeight="1">
      <c r="A140" s="40"/>
      <c r="H140" s="40"/>
    </row>
    <row r="141" spans="1:8" ht="14.1" customHeight="1">
      <c r="A141" s="40"/>
      <c r="H141" s="40"/>
    </row>
    <row r="142" spans="1:8" ht="14.1" customHeight="1">
      <c r="A142" s="40"/>
      <c r="H142" s="40"/>
    </row>
    <row r="143" spans="1:8" ht="14.1" customHeight="1">
      <c r="A143" s="40"/>
      <c r="H143" s="40"/>
    </row>
    <row r="144" spans="1:8" ht="14.1" customHeight="1">
      <c r="A144" s="40"/>
      <c r="H144" s="40"/>
    </row>
    <row r="145" spans="1:8" ht="14.1" customHeight="1">
      <c r="A145" s="40"/>
      <c r="H145" s="40"/>
    </row>
    <row r="146" spans="1:8" ht="14.1" customHeight="1">
      <c r="A146" s="40"/>
      <c r="H146" s="40"/>
    </row>
    <row r="147" spans="1:8" ht="14.1" customHeight="1">
      <c r="A147" s="40"/>
      <c r="H147" s="40"/>
    </row>
    <row r="148" spans="1:8" ht="14.1" customHeight="1">
      <c r="A148" s="40"/>
      <c r="H148" s="40"/>
    </row>
    <row r="149" spans="1:8" ht="14.1" customHeight="1">
      <c r="A149" s="40"/>
      <c r="H149" s="40"/>
    </row>
    <row r="150" spans="1:8" ht="14.1" customHeight="1">
      <c r="A150" s="40"/>
      <c r="H150" s="40"/>
    </row>
    <row r="151" spans="1:8" ht="14.1" customHeight="1">
      <c r="A151" s="40"/>
      <c r="H151" s="40"/>
    </row>
    <row r="152" spans="1:8" ht="14.1" customHeight="1">
      <c r="A152" s="40"/>
      <c r="H152" s="40"/>
    </row>
    <row r="153" spans="1:8" ht="14.1" customHeight="1">
      <c r="A153" s="40"/>
      <c r="H153" s="40"/>
    </row>
    <row r="154" spans="1:8" ht="14.1" customHeight="1">
      <c r="A154" s="40"/>
      <c r="H154" s="40"/>
    </row>
    <row r="155" spans="1:8" ht="14.1" customHeight="1">
      <c r="A155" s="40"/>
      <c r="H155" s="40"/>
    </row>
    <row r="156" spans="1:8" ht="14.1" customHeight="1">
      <c r="A156" s="40"/>
      <c r="H156" s="40"/>
    </row>
    <row r="157" spans="1:8" ht="14.1" customHeight="1">
      <c r="A157" s="40"/>
      <c r="H157" s="40"/>
    </row>
    <row r="158" spans="1:8" ht="14.1" customHeight="1">
      <c r="A158" s="40"/>
      <c r="H158" s="40"/>
    </row>
    <row r="159" spans="1:8" ht="14.1" customHeight="1">
      <c r="A159" s="40"/>
      <c r="H159" s="40"/>
    </row>
    <row r="160" spans="1:8" ht="14.1" customHeight="1">
      <c r="A160" s="40"/>
      <c r="H160" s="40"/>
    </row>
    <row r="161" spans="1:8" ht="14.1" customHeight="1">
      <c r="A161" s="40"/>
      <c r="H161" s="40"/>
    </row>
    <row r="162" spans="1:8" ht="14.1" customHeight="1">
      <c r="A162" s="40"/>
      <c r="H162" s="40"/>
    </row>
    <row r="163" spans="1:8" ht="14.1" customHeight="1">
      <c r="A163" s="40"/>
      <c r="H163" s="40"/>
    </row>
    <row r="164" spans="1:8" ht="14.1" customHeight="1">
      <c r="A164" s="40"/>
      <c r="H164" s="40"/>
    </row>
    <row r="165" spans="1:8" ht="14.1" customHeight="1">
      <c r="A165" s="40"/>
      <c r="H165" s="40"/>
    </row>
    <row r="166" spans="1:8" ht="14.1" customHeight="1">
      <c r="A166" s="40"/>
      <c r="H166" s="40"/>
    </row>
    <row r="167" spans="1:8" ht="14.1" customHeight="1">
      <c r="A167" s="40"/>
      <c r="H167" s="40"/>
    </row>
    <row r="168" spans="1:8" ht="14.1" customHeight="1">
      <c r="A168" s="40"/>
      <c r="H168" s="40"/>
    </row>
    <row r="169" spans="1:8" ht="14.1" customHeight="1">
      <c r="A169" s="40"/>
      <c r="H169" s="40"/>
    </row>
    <row r="170" spans="1:8" ht="14.1" customHeight="1">
      <c r="A170" s="40"/>
      <c r="H170" s="40"/>
    </row>
    <row r="171" spans="1:8" ht="14.1" customHeight="1">
      <c r="A171" s="40"/>
      <c r="H171" s="40"/>
    </row>
    <row r="172" spans="1:8">
      <c r="A172" s="40"/>
      <c r="H172" s="40"/>
    </row>
    <row r="173" spans="1:8">
      <c r="A173" s="40"/>
      <c r="H173" s="40"/>
    </row>
    <row r="174" spans="1:8">
      <c r="A174" s="40"/>
      <c r="H174" s="40"/>
    </row>
    <row r="175" spans="1:8">
      <c r="A175" s="40"/>
      <c r="H175" s="40"/>
    </row>
    <row r="176" spans="1:8">
      <c r="A176" s="40"/>
      <c r="H176" s="40"/>
    </row>
    <row r="177" spans="1:8">
      <c r="A177" s="40"/>
      <c r="H177" s="40"/>
    </row>
    <row r="178" spans="1:8">
      <c r="A178" s="40"/>
      <c r="H178" s="40"/>
    </row>
    <row r="179" spans="1:8">
      <c r="A179" s="40"/>
      <c r="H179" s="40"/>
    </row>
    <row r="180" spans="1:8">
      <c r="A180" s="40"/>
      <c r="H180" s="40"/>
    </row>
    <row r="181" spans="1:8">
      <c r="A181" s="40"/>
      <c r="H181" s="40"/>
    </row>
    <row r="182" spans="1:8">
      <c r="A182" s="40"/>
      <c r="H182" s="40"/>
    </row>
    <row r="183" spans="1:8">
      <c r="A183" s="40"/>
      <c r="H183" s="40"/>
    </row>
    <row r="184" spans="1:8">
      <c r="A184" s="40"/>
      <c r="H184" s="40"/>
    </row>
    <row r="185" spans="1:8">
      <c r="A185" s="40"/>
      <c r="H185" s="40"/>
    </row>
    <row r="186" spans="1:8">
      <c r="A186" s="40"/>
      <c r="H186" s="40"/>
    </row>
    <row r="187" spans="1:8">
      <c r="A187" s="40"/>
      <c r="H187" s="40"/>
    </row>
    <row r="188" spans="1:8">
      <c r="A188" s="40"/>
      <c r="H188" s="40"/>
    </row>
    <row r="189" spans="1:8">
      <c r="A189" s="40"/>
      <c r="H189" s="40"/>
    </row>
    <row r="190" spans="1:8">
      <c r="A190" s="40"/>
      <c r="H190" s="40"/>
    </row>
    <row r="191" spans="1:8">
      <c r="A191" s="40"/>
      <c r="H191" s="40"/>
    </row>
    <row r="192" spans="1:8">
      <c r="A192" s="40"/>
      <c r="H192" s="40"/>
    </row>
    <row r="193" spans="1:8">
      <c r="A193" s="40"/>
      <c r="H193" s="40"/>
    </row>
    <row r="194" spans="1:8">
      <c r="A194" s="40"/>
      <c r="H194" s="40"/>
    </row>
    <row r="195" spans="1:8">
      <c r="A195" s="40"/>
      <c r="H195" s="40"/>
    </row>
    <row r="196" spans="1:8">
      <c r="A196" s="40"/>
      <c r="H196" s="40"/>
    </row>
    <row r="197" spans="1:8">
      <c r="A197" s="40"/>
      <c r="H197" s="40"/>
    </row>
    <row r="198" spans="1:8">
      <c r="A198" s="40"/>
      <c r="H198" s="40"/>
    </row>
    <row r="199" spans="1:8" ht="15.75" customHeight="1">
      <c r="A199" s="40"/>
      <c r="H199" s="40"/>
    </row>
    <row r="200" spans="1:8" ht="15.75" customHeight="1">
      <c r="A200" s="40"/>
      <c r="H200" s="40"/>
    </row>
    <row r="201" spans="1:8" ht="15.75" customHeight="1">
      <c r="A201" s="40"/>
      <c r="H201" s="40"/>
    </row>
    <row r="202" spans="1:8" ht="15" customHeight="1">
      <c r="A202" s="40"/>
      <c r="H202" s="40"/>
    </row>
    <row r="203" spans="1:8" ht="15" customHeight="1">
      <c r="A203" s="40"/>
      <c r="H203" s="40"/>
    </row>
    <row r="204" spans="1:8" ht="15" customHeight="1">
      <c r="A204" s="40"/>
      <c r="H204" s="40"/>
    </row>
    <row r="205" spans="1:8" ht="15" customHeight="1">
      <c r="A205" s="40"/>
      <c r="H205" s="40"/>
    </row>
    <row r="206" spans="1:8" ht="15" customHeight="1">
      <c r="A206" s="40"/>
      <c r="H206" s="40"/>
    </row>
    <row r="207" spans="1:8" ht="15" customHeight="1">
      <c r="A207" s="40"/>
      <c r="H207" s="40"/>
    </row>
    <row r="208" spans="1:8" ht="15" customHeight="1">
      <c r="A208" s="40"/>
      <c r="H208" s="40"/>
    </row>
    <row r="209" spans="1:8" ht="15" customHeight="1">
      <c r="A209" s="40"/>
      <c r="H209" s="40"/>
    </row>
    <row r="210" spans="1:8" ht="15" customHeight="1">
      <c r="A210" s="40"/>
      <c r="H210" s="40"/>
    </row>
    <row r="211" spans="1:8" ht="15" customHeight="1">
      <c r="A211" s="40"/>
      <c r="H211" s="40"/>
    </row>
    <row r="212" spans="1:8" ht="15" customHeight="1">
      <c r="A212" s="40"/>
      <c r="H212" s="40"/>
    </row>
    <row r="213" spans="1:8" ht="15" customHeight="1">
      <c r="A213" s="40"/>
      <c r="H213" s="40"/>
    </row>
    <row r="214" spans="1:8" ht="15" customHeight="1">
      <c r="A214" s="40"/>
      <c r="H214" s="40"/>
    </row>
    <row r="215" spans="1:8" ht="15" customHeight="1">
      <c r="A215" s="40"/>
      <c r="H215" s="40"/>
    </row>
    <row r="216" spans="1:8">
      <c r="A216" s="40"/>
      <c r="H216" s="40"/>
    </row>
    <row r="217" spans="1:8">
      <c r="A217" s="40"/>
      <c r="H217" s="40"/>
    </row>
    <row r="218" spans="1:8">
      <c r="A218" s="40"/>
      <c r="H218" s="40"/>
    </row>
    <row r="219" spans="1:8">
      <c r="A219" s="40"/>
      <c r="H219" s="40"/>
    </row>
    <row r="220" spans="1:8">
      <c r="A220" s="40"/>
      <c r="H220" s="40"/>
    </row>
    <row r="221" spans="1:8">
      <c r="A221" s="40"/>
      <c r="H221" s="40"/>
    </row>
    <row r="222" spans="1:8">
      <c r="A222" s="40"/>
      <c r="H222" s="40"/>
    </row>
    <row r="223" spans="1:8">
      <c r="A223" s="40"/>
      <c r="H223" s="40"/>
    </row>
    <row r="224" spans="1:8">
      <c r="A224" s="40"/>
      <c r="H224" s="40"/>
    </row>
    <row r="225" spans="1:8">
      <c r="A225" s="40"/>
      <c r="H225" s="40"/>
    </row>
    <row r="226" spans="1:8">
      <c r="A226" s="40"/>
      <c r="H226" s="40"/>
    </row>
    <row r="227" spans="1:8">
      <c r="A227" s="40"/>
      <c r="H227" s="40"/>
    </row>
    <row r="228" spans="1:8">
      <c r="A228" s="40"/>
      <c r="H228" s="40"/>
    </row>
    <row r="229" spans="1:8">
      <c r="A229" s="40"/>
      <c r="H229" s="40"/>
    </row>
    <row r="230" spans="1:8">
      <c r="A230" s="40"/>
      <c r="H230" s="40"/>
    </row>
    <row r="231" spans="1:8">
      <c r="A231" s="40"/>
      <c r="H231" s="40"/>
    </row>
    <row r="232" spans="1:8">
      <c r="A232" s="40"/>
      <c r="H232" s="40"/>
    </row>
    <row r="233" spans="1:8">
      <c r="A233" s="40"/>
      <c r="H233" s="40"/>
    </row>
    <row r="234" spans="1:8">
      <c r="A234" s="40"/>
      <c r="H234" s="40"/>
    </row>
    <row r="235" spans="1:8">
      <c r="A235" s="40"/>
      <c r="H235" s="40"/>
    </row>
    <row r="236" spans="1:8">
      <c r="A236" s="40"/>
      <c r="H236" s="40"/>
    </row>
    <row r="237" spans="1:8">
      <c r="A237" s="40"/>
      <c r="H237" s="40"/>
    </row>
    <row r="238" spans="1:8">
      <c r="A238" s="40"/>
      <c r="H238" s="40"/>
    </row>
    <row r="239" spans="1:8">
      <c r="A239" s="40"/>
      <c r="H239" s="40"/>
    </row>
    <row r="240" spans="1:8">
      <c r="A240" s="40"/>
      <c r="H240" s="40"/>
    </row>
    <row r="241" spans="1:8">
      <c r="A241" s="40"/>
      <c r="H241" s="40"/>
    </row>
    <row r="242" spans="1:8">
      <c r="A242" s="40"/>
      <c r="H242" s="40"/>
    </row>
    <row r="243" spans="1:8">
      <c r="A243" s="40"/>
      <c r="H243" s="40"/>
    </row>
    <row r="244" spans="1:8">
      <c r="A244" s="40"/>
      <c r="H244" s="40"/>
    </row>
    <row r="245" spans="1:8">
      <c r="A245" s="40"/>
      <c r="H245" s="40"/>
    </row>
    <row r="246" spans="1:8">
      <c r="A246" s="40"/>
      <c r="H246" s="40"/>
    </row>
    <row r="247" spans="1:8">
      <c r="A247" s="40"/>
      <c r="H247" s="40"/>
    </row>
    <row r="248" spans="1:8">
      <c r="A248" s="40"/>
      <c r="H248" s="40"/>
    </row>
    <row r="249" spans="1:8">
      <c r="A249" s="40"/>
      <c r="H249" s="40"/>
    </row>
    <row r="250" spans="1:8">
      <c r="A250" s="40"/>
      <c r="H250" s="40"/>
    </row>
    <row r="251" spans="1:8">
      <c r="A251" s="40"/>
      <c r="H251" s="40"/>
    </row>
    <row r="252" spans="1:8">
      <c r="A252" s="40"/>
      <c r="H252" s="40"/>
    </row>
    <row r="253" spans="1:8">
      <c r="A253" s="40"/>
      <c r="H253" s="40"/>
    </row>
    <row r="254" spans="1:8">
      <c r="A254" s="40"/>
      <c r="H254" s="40"/>
    </row>
    <row r="255" spans="1:8">
      <c r="A255" s="40"/>
      <c r="H255" s="40"/>
    </row>
    <row r="256" spans="1:8">
      <c r="A256" s="40"/>
      <c r="H256" s="40"/>
    </row>
    <row r="257" spans="1:8">
      <c r="A257" s="40"/>
      <c r="H257" s="40"/>
    </row>
    <row r="258" spans="1:8">
      <c r="A258" s="40"/>
      <c r="H258" s="40"/>
    </row>
    <row r="259" spans="1:8">
      <c r="A259" s="40"/>
      <c r="H259" s="40"/>
    </row>
    <row r="260" spans="1:8">
      <c r="A260" s="40"/>
      <c r="H260" s="40"/>
    </row>
    <row r="261" spans="1:8">
      <c r="A261" s="40"/>
      <c r="H261" s="40"/>
    </row>
    <row r="262" spans="1:8">
      <c r="A262" s="40"/>
      <c r="H262" s="40"/>
    </row>
    <row r="263" spans="1:8">
      <c r="A263" s="40"/>
      <c r="H263" s="40"/>
    </row>
    <row r="264" spans="1:8">
      <c r="A264" s="40"/>
      <c r="H264" s="40"/>
    </row>
    <row r="265" spans="1:8">
      <c r="A265" s="40"/>
      <c r="H265" s="40"/>
    </row>
    <row r="266" spans="1:8">
      <c r="A266" s="40"/>
      <c r="H266" s="40"/>
    </row>
    <row r="267" spans="1:8">
      <c r="A267" s="40"/>
      <c r="H267" s="40"/>
    </row>
    <row r="268" spans="1:8">
      <c r="A268" s="40"/>
      <c r="H268" s="40"/>
    </row>
    <row r="269" spans="1:8">
      <c r="A269" s="40"/>
      <c r="H269" s="40"/>
    </row>
    <row r="270" spans="1:8">
      <c r="A270" s="40"/>
      <c r="H270" s="40"/>
    </row>
    <row r="271" spans="1:8">
      <c r="A271" s="40"/>
      <c r="H271" s="40"/>
    </row>
    <row r="272" spans="1:8">
      <c r="A272" s="40"/>
      <c r="H272" s="40"/>
    </row>
    <row r="273" spans="1:8">
      <c r="A273" s="40"/>
      <c r="H273" s="40"/>
    </row>
    <row r="274" spans="1:8">
      <c r="A274" s="40"/>
      <c r="H274" s="40"/>
    </row>
    <row r="275" spans="1:8">
      <c r="A275" s="40"/>
      <c r="H275" s="40"/>
    </row>
    <row r="276" spans="1:8">
      <c r="A276" s="40"/>
      <c r="H276" s="40"/>
    </row>
    <row r="277" spans="1:8">
      <c r="A277" s="40"/>
      <c r="H277" s="40"/>
    </row>
    <row r="278" spans="1:8">
      <c r="A278" s="40"/>
      <c r="H278" s="40"/>
    </row>
    <row r="279" spans="1:8">
      <c r="A279" s="40"/>
      <c r="H279" s="40"/>
    </row>
    <row r="280" spans="1:8">
      <c r="A280" s="40"/>
      <c r="H280" s="40"/>
    </row>
    <row r="281" spans="1:8">
      <c r="A281" s="40"/>
      <c r="H281" s="40"/>
    </row>
    <row r="282" spans="1:8">
      <c r="A282" s="40"/>
      <c r="H282" s="40"/>
    </row>
    <row r="283" spans="1:8">
      <c r="A283" s="40"/>
      <c r="H283" s="40"/>
    </row>
    <row r="284" spans="1:8">
      <c r="A284" s="40"/>
      <c r="H284" s="40"/>
    </row>
    <row r="285" spans="1:8">
      <c r="A285" s="40"/>
      <c r="H285" s="40"/>
    </row>
    <row r="286" spans="1:8">
      <c r="A286" s="40"/>
      <c r="H286" s="40"/>
    </row>
    <row r="287" spans="1:8">
      <c r="A287" s="40"/>
      <c r="H287" s="40"/>
    </row>
    <row r="288" spans="1:8">
      <c r="A288" s="40"/>
      <c r="H288" s="40"/>
    </row>
    <row r="289" spans="1:8">
      <c r="A289" s="40"/>
      <c r="H289" s="40"/>
    </row>
    <row r="290" spans="1:8">
      <c r="A290" s="40"/>
      <c r="H290" s="40"/>
    </row>
    <row r="291" spans="1:8">
      <c r="A291" s="40"/>
      <c r="H291" s="40"/>
    </row>
    <row r="292" spans="1:8">
      <c r="A292" s="40"/>
      <c r="H292" s="40"/>
    </row>
    <row r="293" spans="1:8">
      <c r="A293" s="40"/>
      <c r="H293" s="40"/>
    </row>
    <row r="294" spans="1:8">
      <c r="A294" s="40"/>
      <c r="H294" s="40"/>
    </row>
    <row r="295" spans="1:8">
      <c r="A295" s="40"/>
      <c r="H295" s="40"/>
    </row>
    <row r="296" spans="1:8">
      <c r="A296" s="40"/>
      <c r="H296" s="40"/>
    </row>
    <row r="297" spans="1:8">
      <c r="A297" s="40"/>
      <c r="H297" s="40"/>
    </row>
    <row r="298" spans="1:8">
      <c r="A298" s="40"/>
      <c r="H298" s="40"/>
    </row>
    <row r="299" spans="1:8">
      <c r="A299" s="40"/>
      <c r="H299" s="40"/>
    </row>
    <row r="300" spans="1:8">
      <c r="A300" s="40"/>
      <c r="H300" s="40"/>
    </row>
    <row r="301" spans="1:8">
      <c r="A301" s="40"/>
      <c r="H301" s="40"/>
    </row>
    <row r="302" spans="1:8">
      <c r="A302" s="40"/>
      <c r="H302" s="40"/>
    </row>
    <row r="303" spans="1:8">
      <c r="A303" s="40"/>
      <c r="H303" s="40"/>
    </row>
    <row r="304" spans="1:8">
      <c r="A304" s="40"/>
      <c r="H304" s="40"/>
    </row>
    <row r="305" spans="1:8">
      <c r="A305" s="40"/>
      <c r="H305" s="40"/>
    </row>
    <row r="306" spans="1:8">
      <c r="A306" s="40"/>
      <c r="H306" s="40"/>
    </row>
    <row r="307" spans="1:8">
      <c r="A307" s="40"/>
      <c r="H307" s="40"/>
    </row>
    <row r="308" spans="1:8">
      <c r="A308" s="40"/>
      <c r="H308" s="40"/>
    </row>
    <row r="309" spans="1:8">
      <c r="A309" s="40"/>
      <c r="H309" s="40"/>
    </row>
    <row r="310" spans="1:8">
      <c r="A310" s="40"/>
      <c r="H310" s="40"/>
    </row>
    <row r="311" spans="1:8">
      <c r="A311" s="40"/>
      <c r="H311" s="40"/>
    </row>
    <row r="312" spans="1:8">
      <c r="A312" s="40"/>
      <c r="H312" s="40"/>
    </row>
    <row r="313" spans="1:8">
      <c r="A313" s="40"/>
      <c r="H313" s="40"/>
    </row>
    <row r="314" spans="1:8">
      <c r="A314" s="40"/>
      <c r="H314" s="40"/>
    </row>
    <row r="315" spans="1:8">
      <c r="A315" s="40"/>
      <c r="H315" s="40"/>
    </row>
    <row r="316" spans="1:8">
      <c r="A316" s="40"/>
      <c r="H316" s="40"/>
    </row>
    <row r="317" spans="1:8">
      <c r="A317" s="40"/>
      <c r="H317" s="40"/>
    </row>
    <row r="318" spans="1:8">
      <c r="A318" s="40"/>
      <c r="H318" s="40"/>
    </row>
    <row r="319" spans="1:8">
      <c r="A319" s="40"/>
      <c r="H319" s="40"/>
    </row>
    <row r="320" spans="1:8">
      <c r="A320" s="40"/>
      <c r="H320" s="40"/>
    </row>
    <row r="321" spans="1:8">
      <c r="A321" s="40"/>
      <c r="H321" s="40"/>
    </row>
    <row r="322" spans="1:8">
      <c r="A322" s="40"/>
      <c r="H322" s="40"/>
    </row>
    <row r="323" spans="1:8">
      <c r="A323" s="40"/>
      <c r="H323" s="40"/>
    </row>
    <row r="324" spans="1:8">
      <c r="A324" s="40"/>
      <c r="H324" s="40"/>
    </row>
    <row r="325" spans="1:8">
      <c r="A325" s="40"/>
      <c r="H325" s="40"/>
    </row>
    <row r="326" spans="1:8">
      <c r="A326" s="40"/>
      <c r="H326" s="40"/>
    </row>
    <row r="327" spans="1:8">
      <c r="A327" s="40"/>
      <c r="H327" s="40"/>
    </row>
    <row r="328" spans="1:8">
      <c r="A328" s="40"/>
      <c r="H328" s="40"/>
    </row>
    <row r="329" spans="1:8">
      <c r="A329" s="40"/>
      <c r="H329" s="40"/>
    </row>
    <row r="330" spans="1:8">
      <c r="A330" s="40"/>
      <c r="H330" s="40"/>
    </row>
    <row r="331" spans="1:8">
      <c r="A331" s="40"/>
      <c r="H331" s="40"/>
    </row>
    <row r="332" spans="1:8">
      <c r="A332" s="40"/>
      <c r="H332" s="40"/>
    </row>
    <row r="333" spans="1:8">
      <c r="A333" s="40"/>
      <c r="H333" s="40"/>
    </row>
    <row r="334" spans="1:8">
      <c r="A334" s="40"/>
      <c r="H334" s="40"/>
    </row>
    <row r="335" spans="1:8">
      <c r="A335" s="40"/>
      <c r="H335" s="40"/>
    </row>
    <row r="336" spans="1:8">
      <c r="A336" s="40"/>
      <c r="H336" s="40"/>
    </row>
    <row r="337" spans="1:8">
      <c r="A337" s="40"/>
      <c r="H337" s="40"/>
    </row>
    <row r="338" spans="1:8">
      <c r="A338" s="40"/>
      <c r="H338" s="40"/>
    </row>
    <row r="339" spans="1:8">
      <c r="A339" s="40"/>
      <c r="H339" s="40"/>
    </row>
    <row r="340" spans="1:8">
      <c r="A340" s="40"/>
      <c r="H340" s="40"/>
    </row>
    <row r="341" spans="1:8">
      <c r="A341" s="40"/>
      <c r="H341" s="40"/>
    </row>
    <row r="342" spans="1:8">
      <c r="A342" s="40"/>
      <c r="H342" s="40"/>
    </row>
    <row r="343" spans="1:8">
      <c r="A343" s="40"/>
      <c r="H343" s="40"/>
    </row>
    <row r="344" spans="1:8">
      <c r="A344" s="40"/>
      <c r="H344" s="40"/>
    </row>
    <row r="345" spans="1:8">
      <c r="A345" s="40"/>
      <c r="H345" s="40"/>
    </row>
    <row r="346" spans="1:8">
      <c r="A346" s="40"/>
      <c r="H346" s="40"/>
    </row>
    <row r="347" spans="1:8">
      <c r="A347" s="40"/>
      <c r="H347" s="40"/>
    </row>
    <row r="348" spans="1:8">
      <c r="A348" s="40"/>
      <c r="H348" s="40"/>
    </row>
    <row r="349" spans="1:8">
      <c r="A349" s="40"/>
      <c r="H349" s="40"/>
    </row>
    <row r="350" spans="1:8">
      <c r="A350" s="40"/>
      <c r="H350" s="40"/>
    </row>
    <row r="351" spans="1:8">
      <c r="A351" s="40"/>
      <c r="H351" s="40"/>
    </row>
    <row r="352" spans="1:8">
      <c r="A352" s="40"/>
      <c r="H352" s="40"/>
    </row>
    <row r="353" spans="1:8">
      <c r="A353" s="40"/>
      <c r="H353" s="40"/>
    </row>
    <row r="354" spans="1:8">
      <c r="A354" s="40"/>
      <c r="H354" s="40"/>
    </row>
    <row r="355" spans="1:8">
      <c r="A355" s="40"/>
      <c r="H355" s="40"/>
    </row>
    <row r="356" spans="1:8">
      <c r="A356" s="40"/>
      <c r="H356" s="40"/>
    </row>
    <row r="357" spans="1:8">
      <c r="A357" s="40"/>
      <c r="H357" s="40"/>
    </row>
    <row r="358" spans="1:8">
      <c r="A358" s="40"/>
      <c r="H358" s="40"/>
    </row>
    <row r="359" spans="1:8">
      <c r="A359" s="40"/>
      <c r="H359" s="40"/>
    </row>
    <row r="360" spans="1:8">
      <c r="A360" s="40"/>
      <c r="H360" s="40"/>
    </row>
    <row r="361" spans="1:8">
      <c r="A361" s="40"/>
      <c r="H361" s="40"/>
    </row>
    <row r="362" spans="1:8">
      <c r="A362" s="40"/>
      <c r="H362" s="40"/>
    </row>
    <row r="363" spans="1:8">
      <c r="A363" s="40"/>
      <c r="H363" s="40"/>
    </row>
  </sheetData>
  <mergeCells count="1">
    <mergeCell ref="C1:K3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321"/>
  <sheetViews>
    <sheetView view="pageBreakPreview" zoomScale="115" zoomScaleSheetLayoutView="115" workbookViewId="0">
      <selection activeCell="C1" sqref="C1:K3"/>
    </sheetView>
  </sheetViews>
  <sheetFormatPr defaultColWidth="17.85546875" defaultRowHeight="15"/>
  <cols>
    <col min="1" max="1" width="4.85546875" style="4" customWidth="1"/>
    <col min="2" max="2" width="23" style="8" customWidth="1"/>
    <col min="3" max="3" width="7.85546875" style="8" customWidth="1"/>
    <col min="4" max="4" width="8.42578125" style="8" customWidth="1"/>
    <col min="5" max="5" width="6.5703125" style="8" customWidth="1"/>
    <col min="6" max="6" width="9.85546875" style="8" customWidth="1"/>
    <col min="7" max="7" width="7" style="8" customWidth="1"/>
    <col min="8" max="8" width="1.28515625" style="8" customWidth="1"/>
    <col min="9" max="9" width="8.7109375" style="3" customWidth="1"/>
    <col min="10" max="10" width="10.5703125" style="9" customWidth="1"/>
    <col min="11" max="11" width="4.85546875" style="10" customWidth="1"/>
    <col min="12" max="250" width="9.140625" style="8" customWidth="1"/>
    <col min="251" max="251" width="5.7109375" style="8" customWidth="1"/>
    <col min="252" max="255" width="9.140625" style="8" hidden="1" customWidth="1"/>
    <col min="256" max="16384" width="17.85546875" style="8"/>
  </cols>
  <sheetData>
    <row r="1" spans="1:11" ht="15" customHeight="1">
      <c r="A1" s="172" t="s">
        <v>3</v>
      </c>
      <c r="B1" s="172"/>
      <c r="C1" s="171" t="s">
        <v>158</v>
      </c>
      <c r="D1" s="171"/>
      <c r="E1" s="171"/>
      <c r="F1" s="171"/>
      <c r="G1" s="171"/>
      <c r="H1" s="171"/>
      <c r="I1" s="171"/>
      <c r="J1" s="171"/>
      <c r="K1" s="171"/>
    </row>
    <row r="2" spans="1:11" ht="15" customHeight="1">
      <c r="C2" s="171"/>
      <c r="D2" s="171"/>
      <c r="E2" s="171"/>
      <c r="F2" s="171"/>
      <c r="G2" s="171"/>
      <c r="H2" s="171"/>
      <c r="I2" s="171"/>
      <c r="J2" s="171"/>
      <c r="K2" s="171"/>
    </row>
    <row r="3" spans="1:11" ht="24" customHeight="1">
      <c r="C3" s="171"/>
      <c r="D3" s="171"/>
      <c r="E3" s="171"/>
      <c r="F3" s="171"/>
      <c r="G3" s="171"/>
      <c r="H3" s="171"/>
      <c r="I3" s="171"/>
      <c r="J3" s="171"/>
      <c r="K3" s="171"/>
    </row>
    <row r="4" spans="1:11" ht="15.75">
      <c r="D4" s="11" t="s">
        <v>16</v>
      </c>
      <c r="H4" s="14"/>
    </row>
    <row r="5" spans="1:11" ht="15" customHeight="1">
      <c r="F5" s="11"/>
    </row>
    <row r="6" spans="1:11" ht="15" customHeight="1">
      <c r="A6" s="36" t="s">
        <v>15</v>
      </c>
      <c r="B6" s="173" t="s">
        <v>17</v>
      </c>
      <c r="C6" s="173"/>
      <c r="D6" s="173"/>
      <c r="E6" s="174" t="s">
        <v>18</v>
      </c>
      <c r="F6" s="174"/>
      <c r="G6" s="174"/>
      <c r="H6" s="174"/>
      <c r="I6" s="12"/>
      <c r="J6" s="175" t="s">
        <v>13</v>
      </c>
      <c r="K6" s="175"/>
    </row>
    <row r="7" spans="1:11" ht="15.75">
      <c r="A7" s="7"/>
      <c r="B7" s="37" t="s">
        <v>70</v>
      </c>
      <c r="C7" s="1"/>
    </row>
    <row r="8" spans="1:11" ht="15.75">
      <c r="A8" s="7"/>
      <c r="B8" s="37" t="s">
        <v>49</v>
      </c>
      <c r="C8" s="1"/>
    </row>
    <row r="9" spans="1:11" ht="15.75">
      <c r="A9" s="52">
        <v>1</v>
      </c>
      <c r="B9" s="37" t="s">
        <v>81</v>
      </c>
      <c r="C9" s="40"/>
      <c r="D9" s="129"/>
      <c r="E9" s="129"/>
      <c r="F9" s="129"/>
      <c r="G9" s="129"/>
      <c r="H9" s="129"/>
      <c r="I9" s="43"/>
      <c r="J9" s="130"/>
      <c r="K9" s="131"/>
    </row>
    <row r="10" spans="1:11" ht="15.75">
      <c r="A10" s="52"/>
      <c r="B10" s="35" t="s">
        <v>88</v>
      </c>
      <c r="C10" s="40"/>
      <c r="D10" s="129"/>
      <c r="E10" s="129" t="s">
        <v>89</v>
      </c>
      <c r="F10" s="129"/>
      <c r="G10" s="129"/>
      <c r="H10" s="129"/>
      <c r="I10" s="43"/>
      <c r="J10" s="130">
        <f>1*2*(45+150)*40</f>
        <v>15600</v>
      </c>
      <c r="K10" s="131" t="s">
        <v>8</v>
      </c>
    </row>
    <row r="11" spans="1:11" ht="15.75">
      <c r="A11" s="52"/>
      <c r="B11" s="35" t="s">
        <v>90</v>
      </c>
      <c r="C11" s="40"/>
      <c r="D11" s="129"/>
      <c r="E11" s="129" t="s">
        <v>91</v>
      </c>
      <c r="F11" s="129"/>
      <c r="G11" s="129"/>
      <c r="H11" s="129"/>
      <c r="I11" s="43"/>
      <c r="J11" s="130">
        <v>640</v>
      </c>
      <c r="K11" s="131" t="s">
        <v>8</v>
      </c>
    </row>
    <row r="12" spans="1:11" ht="15.75">
      <c r="A12" s="52"/>
      <c r="B12" s="35" t="s">
        <v>92</v>
      </c>
      <c r="C12" s="40"/>
      <c r="D12" s="129"/>
      <c r="E12" s="129" t="s">
        <v>97</v>
      </c>
      <c r="F12" s="129"/>
      <c r="G12" s="129"/>
      <c r="H12" s="129"/>
      <c r="I12" s="43"/>
      <c r="J12" s="130">
        <v>320</v>
      </c>
      <c r="K12" s="131" t="s">
        <v>8</v>
      </c>
    </row>
    <row r="13" spans="1:11" ht="15.75">
      <c r="A13" s="52"/>
      <c r="B13" s="35" t="s">
        <v>93</v>
      </c>
      <c r="C13" s="40"/>
      <c r="D13" s="129"/>
      <c r="E13" s="129" t="s">
        <v>98</v>
      </c>
      <c r="F13" s="129"/>
      <c r="G13" s="129"/>
      <c r="H13" s="129"/>
      <c r="I13" s="43"/>
      <c r="J13" s="130">
        <v>320</v>
      </c>
      <c r="K13" s="131" t="s">
        <v>8</v>
      </c>
    </row>
    <row r="14" spans="1:11" ht="15.75">
      <c r="A14" s="52"/>
      <c r="B14" s="35" t="s">
        <v>94</v>
      </c>
      <c r="C14" s="40"/>
      <c r="D14" s="129"/>
      <c r="E14" s="129" t="s">
        <v>99</v>
      </c>
      <c r="F14" s="129"/>
      <c r="G14" s="129"/>
      <c r="H14" s="129"/>
      <c r="I14" s="43"/>
      <c r="J14" s="130">
        <v>640</v>
      </c>
      <c r="K14" s="131" t="s">
        <v>8</v>
      </c>
    </row>
    <row r="15" spans="1:11" ht="15.75">
      <c r="A15" s="52"/>
      <c r="B15" s="35" t="s">
        <v>95</v>
      </c>
      <c r="C15" s="40"/>
      <c r="D15" s="129"/>
      <c r="E15" s="129" t="s">
        <v>100</v>
      </c>
      <c r="F15" s="129"/>
      <c r="G15" s="129"/>
      <c r="H15" s="129"/>
      <c r="I15" s="43"/>
      <c r="J15" s="130">
        <v>2835</v>
      </c>
      <c r="K15" s="131" t="s">
        <v>8</v>
      </c>
    </row>
    <row r="16" spans="1:11" ht="15.75">
      <c r="A16" s="52"/>
      <c r="B16" s="35" t="s">
        <v>96</v>
      </c>
      <c r="C16" s="40"/>
      <c r="D16" s="129"/>
      <c r="E16" s="129" t="s">
        <v>101</v>
      </c>
      <c r="F16" s="129"/>
      <c r="G16" s="129"/>
      <c r="H16" s="129"/>
      <c r="I16" s="43"/>
      <c r="J16" s="130">
        <f>2*1*3*3.5*45</f>
        <v>945</v>
      </c>
      <c r="K16" s="131" t="s">
        <v>8</v>
      </c>
    </row>
    <row r="17" spans="1:12" ht="15.75">
      <c r="A17" s="52"/>
      <c r="B17" s="35"/>
      <c r="C17" s="40"/>
      <c r="D17" s="129"/>
      <c r="E17" s="129"/>
      <c r="F17" s="129"/>
      <c r="G17" s="129"/>
      <c r="H17" s="129"/>
      <c r="I17" s="43"/>
      <c r="J17" s="132">
        <f>SUM(J10:J16)</f>
        <v>21300</v>
      </c>
      <c r="K17" s="133" t="s">
        <v>8</v>
      </c>
    </row>
    <row r="18" spans="1:12" ht="15.75">
      <c r="A18" s="52"/>
      <c r="B18" s="37"/>
      <c r="C18" s="40"/>
      <c r="D18" s="129"/>
      <c r="E18" s="129"/>
      <c r="F18" s="129"/>
      <c r="G18" s="129"/>
      <c r="H18" s="129"/>
      <c r="I18" s="43"/>
      <c r="J18" s="130"/>
      <c r="K18" s="131"/>
    </row>
    <row r="19" spans="1:12" ht="15.75">
      <c r="A19" s="52"/>
      <c r="B19" s="37" t="s">
        <v>69</v>
      </c>
      <c r="C19" s="40"/>
      <c r="D19" s="129"/>
      <c r="E19" s="129"/>
      <c r="F19" s="129"/>
      <c r="G19" s="129"/>
      <c r="H19" s="129"/>
      <c r="I19" s="43"/>
      <c r="J19" s="130"/>
      <c r="K19" s="131"/>
    </row>
    <row r="20" spans="1:12" ht="15.75">
      <c r="A20" s="52"/>
      <c r="B20" s="35" t="s">
        <v>102</v>
      </c>
      <c r="C20" s="40"/>
      <c r="D20" s="129"/>
      <c r="E20" s="129" t="s">
        <v>106</v>
      </c>
      <c r="F20" s="129"/>
      <c r="G20" s="129"/>
      <c r="H20" s="129"/>
      <c r="I20" s="43"/>
      <c r="J20" s="130">
        <v>40</v>
      </c>
      <c r="K20" s="131" t="s">
        <v>8</v>
      </c>
    </row>
    <row r="21" spans="1:12" ht="15" customHeight="1">
      <c r="A21" s="52"/>
      <c r="B21" s="35" t="s">
        <v>103</v>
      </c>
      <c r="C21" s="40"/>
      <c r="D21" s="129"/>
      <c r="E21" s="129" t="s">
        <v>106</v>
      </c>
      <c r="F21" s="129"/>
      <c r="G21" s="129"/>
      <c r="H21" s="129"/>
      <c r="I21" s="43"/>
      <c r="J21" s="130">
        <v>40</v>
      </c>
      <c r="K21" s="131" t="s">
        <v>8</v>
      </c>
      <c r="L21" s="13"/>
    </row>
    <row r="22" spans="1:12" ht="15" customHeight="1">
      <c r="A22" s="52"/>
      <c r="B22" s="35" t="s">
        <v>104</v>
      </c>
      <c r="C22" s="40"/>
      <c r="D22" s="129"/>
      <c r="E22" s="129" t="s">
        <v>107</v>
      </c>
      <c r="F22" s="129"/>
      <c r="G22" s="129"/>
      <c r="H22" s="129"/>
      <c r="I22" s="43"/>
      <c r="J22" s="130">
        <v>48</v>
      </c>
      <c r="K22" s="131" t="s">
        <v>8</v>
      </c>
      <c r="L22" s="13"/>
    </row>
    <row r="23" spans="1:12" ht="15" customHeight="1">
      <c r="A23" s="52"/>
      <c r="B23" s="35" t="s">
        <v>105</v>
      </c>
      <c r="C23" s="40"/>
      <c r="D23" s="129"/>
      <c r="E23" s="129" t="s">
        <v>108</v>
      </c>
      <c r="F23" s="129"/>
      <c r="G23" s="129"/>
      <c r="H23" s="129"/>
      <c r="I23" s="43"/>
      <c r="J23" s="130">
        <v>80</v>
      </c>
      <c r="K23" s="131" t="s">
        <v>8</v>
      </c>
      <c r="L23" s="13"/>
    </row>
    <row r="24" spans="1:12" ht="15" customHeight="1">
      <c r="A24" s="52"/>
      <c r="B24" s="35"/>
      <c r="C24" s="40"/>
      <c r="D24" s="129"/>
      <c r="E24" s="129"/>
      <c r="F24" s="129"/>
      <c r="G24" s="129"/>
      <c r="H24" s="129"/>
      <c r="I24" s="43"/>
      <c r="J24" s="132">
        <f>SUM(J20:J23)</f>
        <v>208</v>
      </c>
      <c r="K24" s="133" t="s">
        <v>8</v>
      </c>
      <c r="L24" s="13"/>
    </row>
    <row r="25" spans="1:12" ht="15" customHeight="1">
      <c r="A25" s="52"/>
      <c r="B25" s="37"/>
      <c r="C25" s="40"/>
      <c r="D25" s="129"/>
      <c r="E25" s="129"/>
      <c r="F25" s="129"/>
      <c r="G25" s="129"/>
      <c r="H25" s="129"/>
      <c r="I25" s="43"/>
      <c r="J25" s="130"/>
      <c r="K25" s="131"/>
      <c r="L25" s="13"/>
    </row>
    <row r="26" spans="1:12" ht="15" customHeight="1">
      <c r="A26" s="52"/>
      <c r="B26" s="37"/>
      <c r="C26" s="40"/>
      <c r="D26" s="129"/>
      <c r="E26" s="129"/>
      <c r="F26" s="129"/>
      <c r="G26" s="129"/>
      <c r="H26" s="129"/>
      <c r="I26" s="43"/>
      <c r="J26" s="132">
        <f>SUM(J17-J24)</f>
        <v>21092</v>
      </c>
      <c r="K26" s="133" t="s">
        <v>8</v>
      </c>
      <c r="L26" s="13"/>
    </row>
    <row r="27" spans="1:12" ht="15" customHeight="1">
      <c r="A27" s="52">
        <v>1</v>
      </c>
      <c r="B27" s="37" t="s">
        <v>109</v>
      </c>
      <c r="C27" s="40"/>
      <c r="D27" s="129"/>
      <c r="E27" s="129"/>
      <c r="F27" s="129"/>
      <c r="G27" s="129"/>
      <c r="H27" s="129"/>
      <c r="I27" s="43"/>
      <c r="J27" s="130"/>
      <c r="K27" s="131"/>
      <c r="L27" s="13"/>
    </row>
    <row r="28" spans="1:12" ht="15" customHeight="1">
      <c r="A28" s="52"/>
      <c r="B28" s="35" t="s">
        <v>114</v>
      </c>
      <c r="C28" s="40"/>
      <c r="D28" s="129"/>
      <c r="E28" s="129" t="s">
        <v>110</v>
      </c>
      <c r="F28" s="129"/>
      <c r="G28" s="129"/>
      <c r="H28" s="129"/>
      <c r="I28" s="43"/>
      <c r="J28" s="130">
        <v>336</v>
      </c>
      <c r="K28" s="131" t="s">
        <v>8</v>
      </c>
      <c r="L28" s="13"/>
    </row>
    <row r="29" spans="1:12" ht="15" customHeight="1">
      <c r="A29" s="52"/>
      <c r="B29" s="37" t="s">
        <v>115</v>
      </c>
      <c r="C29" s="40"/>
      <c r="D29" s="129"/>
      <c r="E29" s="129" t="s">
        <v>111</v>
      </c>
      <c r="F29" s="129"/>
      <c r="G29" s="129"/>
      <c r="H29" s="129"/>
      <c r="I29" s="43"/>
      <c r="J29" s="130">
        <v>36</v>
      </c>
      <c r="K29" s="131" t="s">
        <v>8</v>
      </c>
      <c r="L29" s="13"/>
    </row>
    <row r="30" spans="1:12" ht="15" customHeight="1">
      <c r="A30" s="52"/>
      <c r="B30" s="37" t="s">
        <v>104</v>
      </c>
      <c r="C30" s="40"/>
      <c r="D30" s="129"/>
      <c r="E30" s="129" t="s">
        <v>112</v>
      </c>
      <c r="F30" s="129"/>
      <c r="G30" s="129"/>
      <c r="H30" s="129"/>
      <c r="I30" s="43"/>
      <c r="J30" s="130">
        <v>192</v>
      </c>
      <c r="K30" s="131" t="s">
        <v>8</v>
      </c>
      <c r="L30" s="13"/>
    </row>
    <row r="31" spans="1:12" ht="15" customHeight="1">
      <c r="A31" s="52"/>
      <c r="B31" s="37"/>
      <c r="C31" s="40"/>
      <c r="D31" s="129"/>
      <c r="E31" s="129"/>
      <c r="F31" s="129"/>
      <c r="G31" s="129"/>
      <c r="H31" s="129"/>
      <c r="I31" s="43"/>
      <c r="J31" s="132">
        <f>SUM(J28:J30)</f>
        <v>564</v>
      </c>
      <c r="K31" s="133" t="s">
        <v>8</v>
      </c>
      <c r="L31" s="13"/>
    </row>
    <row r="32" spans="1:12" ht="15" customHeight="1">
      <c r="A32" s="52"/>
      <c r="B32" s="37"/>
      <c r="C32" s="40"/>
      <c r="D32" s="129"/>
      <c r="E32" s="129"/>
      <c r="F32" s="129"/>
      <c r="G32" s="129"/>
      <c r="H32" s="129"/>
      <c r="I32" s="43"/>
      <c r="J32" s="130"/>
      <c r="K32" s="131"/>
      <c r="L32" s="13"/>
    </row>
    <row r="33" spans="1:12" ht="15" customHeight="1">
      <c r="A33" s="52"/>
      <c r="B33" s="37" t="s">
        <v>69</v>
      </c>
      <c r="C33" s="40"/>
      <c r="D33" s="129"/>
      <c r="E33" s="129"/>
      <c r="F33" s="129"/>
      <c r="G33" s="129"/>
      <c r="H33" s="129"/>
      <c r="I33" s="43"/>
      <c r="J33" s="130"/>
      <c r="K33" s="131"/>
      <c r="L33" s="13"/>
    </row>
    <row r="34" spans="1:12" ht="15" customHeight="1">
      <c r="A34" s="52"/>
      <c r="B34" s="37" t="s">
        <v>77</v>
      </c>
      <c r="C34" s="40"/>
      <c r="D34" s="129"/>
      <c r="E34" s="129" t="s">
        <v>113</v>
      </c>
      <c r="F34" s="129"/>
      <c r="G34" s="129"/>
      <c r="H34" s="129"/>
      <c r="I34" s="43"/>
      <c r="J34" s="130">
        <f>4*2*4</f>
        <v>32</v>
      </c>
      <c r="K34" s="131" t="s">
        <v>8</v>
      </c>
      <c r="L34" s="13"/>
    </row>
    <row r="35" spans="1:12" ht="15" customHeight="1">
      <c r="A35" s="52"/>
      <c r="B35" s="37" t="s">
        <v>77</v>
      </c>
      <c r="C35" s="40"/>
      <c r="D35" s="129"/>
      <c r="E35" s="129" t="s">
        <v>113</v>
      </c>
      <c r="F35" s="129"/>
      <c r="G35" s="129"/>
      <c r="H35" s="129"/>
      <c r="I35" s="43"/>
      <c r="J35" s="130">
        <f>4*2*4</f>
        <v>32</v>
      </c>
      <c r="K35" s="131" t="s">
        <v>8</v>
      </c>
      <c r="L35" s="13"/>
    </row>
    <row r="36" spans="1:12" ht="15" customHeight="1">
      <c r="A36" s="52"/>
      <c r="B36" s="37"/>
      <c r="C36" s="40"/>
      <c r="D36" s="129"/>
      <c r="E36" s="129"/>
      <c r="F36" s="129"/>
      <c r="G36" s="129"/>
      <c r="H36" s="129"/>
      <c r="I36" s="43"/>
      <c r="J36" s="130">
        <f>SUM(J34:J35)</f>
        <v>64</v>
      </c>
      <c r="K36" s="131" t="s">
        <v>8</v>
      </c>
      <c r="L36" s="13"/>
    </row>
    <row r="37" spans="1:12" ht="15" customHeight="1">
      <c r="A37" s="52"/>
      <c r="B37" s="37"/>
      <c r="C37" s="40"/>
      <c r="D37" s="129"/>
      <c r="E37" s="129"/>
      <c r="F37" s="129"/>
      <c r="G37" s="129"/>
      <c r="H37" s="129"/>
      <c r="I37" s="43"/>
      <c r="J37" s="130"/>
      <c r="K37" s="131"/>
      <c r="L37" s="13"/>
    </row>
    <row r="38" spans="1:12" ht="15" customHeight="1">
      <c r="A38" s="52"/>
      <c r="B38" s="37"/>
      <c r="C38" s="40"/>
      <c r="D38" s="129"/>
      <c r="E38" s="129"/>
      <c r="F38" s="129"/>
      <c r="G38" s="129"/>
      <c r="H38" s="129"/>
      <c r="I38" s="43"/>
      <c r="J38" s="132">
        <f>J31-J36</f>
        <v>500</v>
      </c>
      <c r="K38" s="133" t="s">
        <v>8</v>
      </c>
      <c r="L38" s="13"/>
    </row>
    <row r="39" spans="1:12" ht="15" customHeight="1">
      <c r="A39" s="52"/>
      <c r="B39" s="37"/>
      <c r="C39" s="40"/>
      <c r="D39" s="129"/>
      <c r="E39" s="129"/>
      <c r="F39" s="129"/>
      <c r="G39" s="129"/>
      <c r="H39" s="129"/>
      <c r="I39" s="43"/>
      <c r="J39" s="132"/>
      <c r="K39" s="133"/>
      <c r="L39" s="13"/>
    </row>
    <row r="40" spans="1:12" ht="15" customHeight="1">
      <c r="A40" s="7">
        <v>3</v>
      </c>
      <c r="B40" s="37" t="s">
        <v>84</v>
      </c>
      <c r="C40" s="1"/>
      <c r="L40" s="13"/>
    </row>
    <row r="41" spans="1:12" ht="15" customHeight="1">
      <c r="A41" s="52"/>
      <c r="B41" s="37"/>
      <c r="C41" s="40"/>
      <c r="D41" s="129"/>
      <c r="E41" s="129" t="s">
        <v>116</v>
      </c>
      <c r="F41" s="129"/>
      <c r="G41" s="129"/>
      <c r="H41" s="129"/>
      <c r="I41" s="43"/>
      <c r="J41" s="130">
        <v>48</v>
      </c>
      <c r="K41" s="131" t="s">
        <v>8</v>
      </c>
      <c r="L41" s="13"/>
    </row>
    <row r="42" spans="1:12" ht="15" customHeight="1">
      <c r="A42" s="52"/>
      <c r="B42" s="37"/>
      <c r="C42" s="40"/>
      <c r="D42" s="129"/>
      <c r="E42" s="129" t="s">
        <v>116</v>
      </c>
      <c r="F42" s="129"/>
      <c r="G42" s="129"/>
      <c r="H42" s="129"/>
      <c r="I42" s="43"/>
      <c r="J42" s="130">
        <v>48</v>
      </c>
      <c r="K42" s="131" t="s">
        <v>8</v>
      </c>
      <c r="L42" s="13"/>
    </row>
    <row r="43" spans="1:12" ht="15" customHeight="1">
      <c r="A43" s="52"/>
      <c r="B43" s="37"/>
      <c r="C43" s="40"/>
      <c r="D43" s="129"/>
      <c r="E43" s="129" t="s">
        <v>116</v>
      </c>
      <c r="F43" s="129"/>
      <c r="G43" s="129"/>
      <c r="H43" s="129"/>
      <c r="I43" s="43"/>
      <c r="J43" s="130">
        <v>48</v>
      </c>
      <c r="K43" s="131" t="s">
        <v>8</v>
      </c>
      <c r="L43" s="13"/>
    </row>
    <row r="44" spans="1:12" ht="15" customHeight="1">
      <c r="A44" s="52"/>
      <c r="B44" s="37"/>
      <c r="C44" s="40"/>
      <c r="D44" s="129"/>
      <c r="E44" s="129" t="s">
        <v>116</v>
      </c>
      <c r="F44" s="129"/>
      <c r="G44" s="129"/>
      <c r="H44" s="129"/>
      <c r="I44" s="43"/>
      <c r="J44" s="130">
        <v>48</v>
      </c>
      <c r="K44" s="131" t="s">
        <v>8</v>
      </c>
      <c r="L44" s="13"/>
    </row>
    <row r="45" spans="1:12" ht="15" customHeight="1">
      <c r="A45" s="52"/>
      <c r="B45" s="35"/>
      <c r="C45" s="40"/>
      <c r="D45" s="129"/>
      <c r="E45" s="129"/>
      <c r="F45" s="129"/>
      <c r="G45" s="129"/>
      <c r="H45" s="129"/>
      <c r="I45" s="43"/>
      <c r="J45" s="130">
        <f>SUM(J41:J44)</f>
        <v>192</v>
      </c>
      <c r="K45" s="131" t="s">
        <v>8</v>
      </c>
      <c r="L45" s="13"/>
    </row>
    <row r="46" spans="1:12" ht="15" customHeight="1">
      <c r="A46" s="7"/>
      <c r="B46" s="37"/>
      <c r="C46" s="1"/>
      <c r="L46" s="13"/>
    </row>
    <row r="47" spans="1:12" ht="15" customHeight="1">
      <c r="A47" s="7">
        <v>4</v>
      </c>
      <c r="B47" s="37" t="s">
        <v>82</v>
      </c>
      <c r="C47" s="1"/>
      <c r="L47" s="13"/>
    </row>
    <row r="48" spans="1:12" ht="15" customHeight="1">
      <c r="A48" s="7"/>
      <c r="B48" s="35" t="s">
        <v>83</v>
      </c>
      <c r="C48" s="1"/>
      <c r="E48" s="129" t="s">
        <v>117</v>
      </c>
      <c r="F48" s="129"/>
      <c r="G48" s="129"/>
      <c r="H48" s="129"/>
      <c r="I48" s="43"/>
      <c r="J48" s="130">
        <v>80</v>
      </c>
      <c r="K48" s="131" t="s">
        <v>8</v>
      </c>
      <c r="L48" s="13"/>
    </row>
    <row r="49" spans="1:12" ht="15" customHeight="1">
      <c r="A49" s="7"/>
      <c r="B49" s="35" t="s">
        <v>77</v>
      </c>
      <c r="C49" s="1"/>
      <c r="E49" s="129" t="s">
        <v>118</v>
      </c>
      <c r="F49" s="129"/>
      <c r="G49" s="129"/>
      <c r="H49" s="129"/>
      <c r="I49" s="43"/>
      <c r="J49" s="130">
        <v>160</v>
      </c>
      <c r="K49" s="131" t="s">
        <v>8</v>
      </c>
      <c r="L49" s="13"/>
    </row>
    <row r="50" spans="1:12" ht="15" customHeight="1">
      <c r="A50" s="7"/>
      <c r="B50" s="35" t="s">
        <v>83</v>
      </c>
      <c r="C50" s="1"/>
      <c r="E50" s="129" t="s">
        <v>108</v>
      </c>
      <c r="F50" s="129"/>
      <c r="G50" s="129"/>
      <c r="H50" s="129"/>
      <c r="I50" s="43"/>
      <c r="J50" s="130">
        <v>80</v>
      </c>
      <c r="K50" s="131" t="s">
        <v>8</v>
      </c>
      <c r="L50" s="13"/>
    </row>
    <row r="51" spans="1:12" ht="15" customHeight="1">
      <c r="A51" s="7"/>
      <c r="B51" s="35" t="s">
        <v>77</v>
      </c>
      <c r="C51" s="1"/>
      <c r="E51" s="129" t="s">
        <v>119</v>
      </c>
      <c r="F51" s="129"/>
      <c r="G51" s="129"/>
      <c r="H51" s="129"/>
      <c r="I51" s="43"/>
      <c r="J51" s="130">
        <v>10.5</v>
      </c>
      <c r="K51" s="131" t="s">
        <v>8</v>
      </c>
      <c r="L51" s="13"/>
    </row>
    <row r="52" spans="1:12" ht="15" customHeight="1">
      <c r="A52" s="7"/>
      <c r="B52" s="37"/>
      <c r="C52" s="1"/>
      <c r="E52" s="129"/>
      <c r="F52" s="129"/>
      <c r="G52" s="129"/>
      <c r="H52" s="129"/>
      <c r="I52" s="43"/>
      <c r="J52" s="132">
        <f>SUM(J48:J51)</f>
        <v>330.5</v>
      </c>
      <c r="K52" s="133" t="s">
        <v>8</v>
      </c>
      <c r="L52" s="13"/>
    </row>
    <row r="53" spans="1:12" ht="15" customHeight="1">
      <c r="A53" s="7">
        <v>5</v>
      </c>
      <c r="B53" s="37" t="s">
        <v>120</v>
      </c>
      <c r="C53" s="1"/>
      <c r="E53" s="129"/>
      <c r="F53" s="129"/>
      <c r="G53" s="129"/>
      <c r="H53" s="129"/>
      <c r="I53" s="43"/>
      <c r="J53" s="132"/>
      <c r="K53" s="133"/>
      <c r="L53" s="13"/>
    </row>
    <row r="54" spans="1:12" ht="15" customHeight="1">
      <c r="A54" s="7"/>
      <c r="B54" s="37" t="s">
        <v>77</v>
      </c>
      <c r="C54" s="1"/>
      <c r="E54" s="129" t="s">
        <v>108</v>
      </c>
      <c r="F54" s="129"/>
      <c r="G54" s="129"/>
      <c r="H54" s="129"/>
      <c r="I54" s="43"/>
      <c r="J54" s="132">
        <f>10*2*4</f>
        <v>80</v>
      </c>
      <c r="K54" s="133" t="s">
        <v>8</v>
      </c>
      <c r="L54" s="13"/>
    </row>
    <row r="55" spans="1:12" ht="15" customHeight="1">
      <c r="A55" s="7"/>
      <c r="B55" s="37"/>
      <c r="C55" s="1"/>
      <c r="E55" s="129"/>
      <c r="F55" s="129"/>
      <c r="G55" s="129"/>
      <c r="H55" s="129"/>
      <c r="I55" s="43"/>
      <c r="J55" s="132"/>
      <c r="K55" s="133"/>
      <c r="L55" s="13"/>
    </row>
    <row r="56" spans="1:12" ht="15" customHeight="1">
      <c r="A56" s="7">
        <v>6</v>
      </c>
      <c r="B56" s="37" t="s">
        <v>121</v>
      </c>
      <c r="C56" s="1"/>
      <c r="E56" s="129"/>
      <c r="F56" s="129"/>
      <c r="G56" s="129"/>
      <c r="H56" s="129"/>
      <c r="I56" s="43"/>
      <c r="J56" s="132"/>
      <c r="K56" s="133"/>
      <c r="L56" s="13"/>
    </row>
    <row r="57" spans="1:12" ht="15" customHeight="1">
      <c r="A57" s="7"/>
      <c r="B57" s="37"/>
      <c r="C57" s="1"/>
      <c r="E57" s="129" t="s">
        <v>113</v>
      </c>
      <c r="F57" s="129"/>
      <c r="G57" s="129"/>
      <c r="H57" s="129"/>
      <c r="I57" s="43"/>
      <c r="J57" s="132">
        <v>32</v>
      </c>
      <c r="K57" s="133" t="s">
        <v>8</v>
      </c>
      <c r="L57" s="13"/>
    </row>
    <row r="58" spans="1:12" ht="15" customHeight="1">
      <c r="A58" s="7"/>
      <c r="B58" s="37"/>
      <c r="C58" s="1"/>
      <c r="E58" s="129"/>
      <c r="F58" s="129"/>
      <c r="G58" s="129"/>
      <c r="H58" s="129"/>
      <c r="I58" s="43"/>
      <c r="J58" s="132"/>
      <c r="K58" s="133"/>
      <c r="L58" s="13"/>
    </row>
    <row r="59" spans="1:12" ht="15" customHeight="1">
      <c r="A59" s="7"/>
      <c r="B59" s="37" t="s">
        <v>79</v>
      </c>
      <c r="C59" s="1"/>
      <c r="L59" s="13"/>
    </row>
    <row r="60" spans="1:12" ht="15" customHeight="1">
      <c r="A60" s="7"/>
      <c r="B60" s="37" t="s">
        <v>80</v>
      </c>
      <c r="C60" s="1"/>
      <c r="L60" s="13"/>
    </row>
    <row r="61" spans="1:12" ht="15" customHeight="1">
      <c r="A61" s="7">
        <v>1</v>
      </c>
      <c r="B61" s="35" t="s">
        <v>122</v>
      </c>
      <c r="C61" s="1"/>
      <c r="L61" s="13"/>
    </row>
    <row r="62" spans="1:12" ht="15" customHeight="1">
      <c r="B62" s="129" t="s">
        <v>123</v>
      </c>
      <c r="E62" s="8" t="s">
        <v>124</v>
      </c>
      <c r="J62" s="9">
        <f>J26</f>
        <v>21092</v>
      </c>
      <c r="K62" s="10" t="s">
        <v>8</v>
      </c>
      <c r="L62" s="13"/>
    </row>
    <row r="63" spans="1:12" ht="15" customHeight="1">
      <c r="A63" s="8"/>
      <c r="I63" s="8"/>
      <c r="J63" s="8"/>
      <c r="K63" s="8"/>
      <c r="L63" s="13"/>
    </row>
    <row r="64" spans="1:12" ht="15" customHeight="1">
      <c r="A64" s="8"/>
      <c r="I64" s="8"/>
      <c r="J64" s="8"/>
      <c r="K64" s="8"/>
      <c r="L64" s="13"/>
    </row>
    <row r="65" spans="1:12" ht="15" customHeight="1">
      <c r="A65" s="134">
        <v>2</v>
      </c>
      <c r="B65" s="129" t="s">
        <v>125</v>
      </c>
      <c r="I65" s="8"/>
      <c r="J65" s="8"/>
      <c r="K65" s="8"/>
      <c r="L65" s="13"/>
    </row>
    <row r="66" spans="1:12" ht="15" customHeight="1">
      <c r="E66" s="8" t="s">
        <v>126</v>
      </c>
      <c r="J66" s="9">
        <f>1*116*68</f>
        <v>7888</v>
      </c>
      <c r="K66" s="10" t="s">
        <v>8</v>
      </c>
      <c r="L66" s="13"/>
    </row>
    <row r="67" spans="1:12" ht="15" customHeight="1">
      <c r="A67" s="7"/>
      <c r="B67" s="32"/>
      <c r="C67" s="1"/>
      <c r="J67" s="8"/>
      <c r="K67" s="8"/>
      <c r="L67" s="13"/>
    </row>
    <row r="68" spans="1:12" ht="15" customHeight="1">
      <c r="A68" s="7">
        <v>3</v>
      </c>
      <c r="B68" s="35" t="s">
        <v>127</v>
      </c>
      <c r="C68" s="1"/>
      <c r="L68" s="13"/>
    </row>
    <row r="69" spans="1:12" ht="15" customHeight="1">
      <c r="A69" s="7"/>
      <c r="B69" s="35"/>
      <c r="C69" s="1"/>
      <c r="E69" s="8" t="s">
        <v>157</v>
      </c>
      <c r="J69" s="9">
        <v>12</v>
      </c>
      <c r="K69" s="10" t="s">
        <v>128</v>
      </c>
      <c r="L69" s="13"/>
    </row>
    <row r="70" spans="1:12" ht="15" customHeight="1">
      <c r="A70" s="7"/>
      <c r="B70" s="35"/>
      <c r="C70" s="1"/>
      <c r="L70" s="13"/>
    </row>
    <row r="71" spans="1:12" ht="15" customHeight="1">
      <c r="A71" s="7"/>
      <c r="B71" s="35"/>
      <c r="C71" s="1"/>
      <c r="L71" s="13"/>
    </row>
    <row r="72" spans="1:12" ht="15" customHeight="1">
      <c r="A72" s="7"/>
      <c r="B72" s="35"/>
      <c r="C72" s="1"/>
      <c r="L72" s="13"/>
    </row>
    <row r="73" spans="1:12" ht="15" customHeight="1"/>
    <row r="74" spans="1:12" ht="15" customHeight="1"/>
    <row r="75" spans="1:12" ht="15" customHeight="1"/>
    <row r="76" spans="1:12" ht="15" customHeight="1"/>
    <row r="77" spans="1:12" ht="15" customHeight="1">
      <c r="A77" s="8"/>
      <c r="B77" s="6" t="s">
        <v>2</v>
      </c>
      <c r="E77" s="30"/>
      <c r="F77" s="31"/>
      <c r="G77" s="7"/>
      <c r="H77" s="6"/>
      <c r="I77" s="7" t="s">
        <v>0</v>
      </c>
      <c r="J77" s="7"/>
      <c r="K77" s="31"/>
    </row>
    <row r="78" spans="1:12" ht="15" customHeight="1">
      <c r="D78" s="7"/>
      <c r="G78" s="7"/>
      <c r="H78" s="6"/>
      <c r="I78" s="2" t="s">
        <v>68</v>
      </c>
      <c r="J78" s="7"/>
      <c r="K78" s="8"/>
    </row>
    <row r="79" spans="1:12" ht="15" customHeight="1">
      <c r="D79" s="7"/>
      <c r="E79" s="7"/>
      <c r="F79" s="7"/>
      <c r="G79" s="7"/>
      <c r="H79" s="6"/>
      <c r="I79" s="5" t="s">
        <v>1</v>
      </c>
      <c r="J79" s="7"/>
      <c r="K79" s="7"/>
    </row>
    <row r="80" spans="1:12" ht="15" customHeight="1">
      <c r="C80" s="7"/>
      <c r="D80" s="7"/>
      <c r="E80" s="7"/>
      <c r="F80" s="7"/>
      <c r="I80" s="8"/>
      <c r="J80" s="8"/>
      <c r="K80" s="7"/>
    </row>
    <row r="81" spans="5:11" ht="15" customHeight="1">
      <c r="E81" s="7"/>
      <c r="F81" s="7"/>
      <c r="I81" s="8"/>
      <c r="J81" s="8"/>
      <c r="K81" s="7"/>
    </row>
    <row r="82" spans="5:11" ht="15" customHeight="1"/>
    <row r="83" spans="5:11" ht="15" customHeight="1"/>
    <row r="84" spans="5:11" ht="15" customHeight="1"/>
    <row r="85" spans="5:11" ht="15" customHeight="1"/>
    <row r="86" spans="5:11" ht="15" customHeight="1"/>
    <row r="87" spans="5:11" ht="15" customHeight="1"/>
    <row r="88" spans="5:11" ht="15" customHeight="1"/>
    <row r="89" spans="5:11" ht="15" customHeight="1"/>
    <row r="90" spans="5:11" ht="15" customHeight="1"/>
    <row r="91" spans="5:11" ht="15" customHeight="1"/>
    <row r="92" spans="5:11" ht="15" customHeight="1"/>
    <row r="93" spans="5:11" ht="15" customHeight="1"/>
    <row r="94" spans="5:11" ht="15" customHeight="1"/>
    <row r="95" spans="5:11" ht="15" customHeight="1"/>
    <row r="96" spans="5:11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spans="12:19" ht="15" customHeight="1"/>
    <row r="146" spans="12:19" ht="15" customHeight="1"/>
    <row r="147" spans="12:19" ht="15" customHeight="1">
      <c r="L147" s="38"/>
      <c r="M147" s="38"/>
      <c r="N147" s="38"/>
      <c r="O147" s="38"/>
      <c r="P147" s="38"/>
      <c r="Q147" s="38"/>
      <c r="R147" s="38"/>
      <c r="S147" s="38"/>
    </row>
    <row r="148" spans="12:19" ht="15" customHeight="1">
      <c r="L148" s="38"/>
      <c r="M148" s="38"/>
      <c r="N148" s="38"/>
      <c r="O148" s="38"/>
      <c r="P148" s="38"/>
      <c r="Q148" s="38"/>
      <c r="R148" s="38"/>
      <c r="S148" s="38"/>
    </row>
    <row r="149" spans="12:19" ht="15" customHeight="1">
      <c r="L149" s="38"/>
      <c r="M149" s="38"/>
      <c r="N149" s="38"/>
      <c r="O149" s="38"/>
      <c r="P149" s="38"/>
      <c r="Q149" s="38"/>
      <c r="R149" s="38"/>
      <c r="S149" s="38"/>
    </row>
    <row r="150" spans="12:19" ht="15" customHeight="1">
      <c r="L150" s="38"/>
      <c r="M150" s="38"/>
      <c r="N150" s="38"/>
      <c r="O150" s="38"/>
      <c r="P150" s="38"/>
      <c r="Q150" s="38"/>
      <c r="R150" s="38"/>
      <c r="S150" s="38"/>
    </row>
    <row r="151" spans="12:19" ht="15" customHeight="1">
      <c r="L151" s="38"/>
      <c r="M151" s="38"/>
      <c r="N151" s="38"/>
      <c r="O151" s="38"/>
      <c r="P151" s="38"/>
      <c r="Q151" s="38"/>
      <c r="R151" s="38"/>
      <c r="S151" s="38"/>
    </row>
    <row r="152" spans="12:19" ht="15" customHeight="1">
      <c r="L152" s="38"/>
      <c r="M152" s="38"/>
      <c r="N152" s="38"/>
      <c r="O152" s="38"/>
      <c r="P152" s="38"/>
      <c r="Q152" s="38"/>
      <c r="R152" s="38"/>
      <c r="S152" s="38"/>
    </row>
    <row r="153" spans="12:19" ht="15" customHeight="1">
      <c r="L153" s="38"/>
      <c r="M153" s="28"/>
      <c r="N153" s="38"/>
      <c r="O153" s="38"/>
      <c r="P153" s="28"/>
      <c r="Q153" s="28"/>
      <c r="R153" s="38"/>
      <c r="S153" s="38"/>
    </row>
    <row r="154" spans="12:19" ht="15" customHeight="1">
      <c r="L154" s="38"/>
      <c r="M154" s="38"/>
      <c r="N154" s="38"/>
      <c r="O154" s="38"/>
      <c r="P154" s="38"/>
      <c r="Q154" s="38"/>
      <c r="R154" s="38"/>
      <c r="S154" s="38"/>
    </row>
    <row r="155" spans="12:19" ht="15" customHeight="1">
      <c r="L155" s="38"/>
      <c r="M155" s="38"/>
      <c r="N155" s="38"/>
      <c r="O155" s="38"/>
      <c r="P155" s="38"/>
      <c r="Q155" s="38"/>
      <c r="R155" s="38"/>
      <c r="S155" s="38"/>
    </row>
    <row r="156" spans="12:19" ht="15" customHeight="1">
      <c r="L156" s="38"/>
      <c r="M156" s="38"/>
      <c r="N156" s="38"/>
      <c r="O156" s="38"/>
      <c r="P156" s="38"/>
      <c r="Q156" s="38"/>
      <c r="R156" s="38"/>
      <c r="S156" s="38"/>
    </row>
    <row r="157" spans="12:19" ht="15" customHeight="1">
      <c r="L157" s="38"/>
      <c r="M157" s="38"/>
      <c r="N157" s="38"/>
      <c r="O157" s="38"/>
      <c r="P157" s="38"/>
      <c r="Q157" s="38"/>
      <c r="R157" s="38"/>
      <c r="S157" s="38"/>
    </row>
    <row r="158" spans="12:19" ht="15" customHeight="1">
      <c r="L158" s="13"/>
    </row>
    <row r="159" spans="12:19" ht="15" customHeight="1">
      <c r="L159" s="13"/>
    </row>
    <row r="160" spans="12:19" ht="15" customHeight="1">
      <c r="L160" s="13"/>
    </row>
    <row r="161" spans="12:12" ht="15" customHeight="1">
      <c r="L161" s="13"/>
    </row>
    <row r="162" spans="12:12" ht="15" customHeight="1">
      <c r="L162" s="13"/>
    </row>
    <row r="163" spans="12:12" ht="15" customHeight="1">
      <c r="L163" s="13"/>
    </row>
    <row r="164" spans="12:12" ht="15" customHeight="1">
      <c r="L164" s="13"/>
    </row>
    <row r="165" spans="12:12" ht="15" customHeight="1">
      <c r="L165" s="13"/>
    </row>
    <row r="166" spans="12:12" ht="15" customHeight="1">
      <c r="L166" s="13"/>
    </row>
    <row r="167" spans="12:12" ht="15" customHeight="1">
      <c r="L167" s="13"/>
    </row>
    <row r="168" spans="12:12" ht="15" customHeight="1">
      <c r="L168" s="13"/>
    </row>
    <row r="169" spans="12:12" ht="15" customHeight="1">
      <c r="L169" s="13"/>
    </row>
    <row r="170" spans="12:12" ht="15" customHeight="1">
      <c r="L170" s="13"/>
    </row>
    <row r="171" spans="12:12" ht="15" customHeight="1">
      <c r="L171" s="13"/>
    </row>
    <row r="172" spans="12:12" ht="15" customHeight="1">
      <c r="L172" s="13"/>
    </row>
    <row r="173" spans="12:12" ht="15" customHeight="1">
      <c r="L173" s="13"/>
    </row>
    <row r="174" spans="12:12" ht="15" customHeight="1">
      <c r="L174" s="13"/>
    </row>
    <row r="175" spans="12:12" ht="15" customHeight="1">
      <c r="L175" s="13"/>
    </row>
    <row r="176" spans="12:12" ht="15" customHeight="1">
      <c r="L176" s="13"/>
    </row>
    <row r="177" spans="12:12" ht="15" customHeight="1">
      <c r="L177" s="13"/>
    </row>
    <row r="178" spans="12:12" ht="15" customHeight="1">
      <c r="L178" s="13"/>
    </row>
    <row r="179" spans="12:12" ht="15" customHeight="1">
      <c r="L179" s="13"/>
    </row>
    <row r="180" spans="12:12" ht="15" customHeight="1">
      <c r="L180" s="13"/>
    </row>
    <row r="181" spans="12:12" ht="15" customHeight="1">
      <c r="L181" s="13"/>
    </row>
    <row r="182" spans="12:12" ht="15" customHeight="1">
      <c r="L182" s="13"/>
    </row>
    <row r="183" spans="12:12" ht="15" customHeight="1">
      <c r="L183" s="13"/>
    </row>
    <row r="184" spans="12:12" ht="15" customHeight="1">
      <c r="L184" s="13"/>
    </row>
    <row r="185" spans="12:12" ht="15" customHeight="1">
      <c r="L185" s="13"/>
    </row>
    <row r="186" spans="12:12" ht="15" customHeight="1">
      <c r="L186" s="13"/>
    </row>
    <row r="187" spans="12:12" ht="15" customHeight="1">
      <c r="L187" s="13"/>
    </row>
    <row r="188" spans="12:12" ht="15" customHeight="1">
      <c r="L188" s="13"/>
    </row>
    <row r="189" spans="12:12" ht="15" customHeight="1">
      <c r="L189" s="13"/>
    </row>
    <row r="190" spans="12:12" ht="15" customHeight="1">
      <c r="L190" s="13"/>
    </row>
    <row r="191" spans="12:12" ht="15" customHeight="1">
      <c r="L191" s="13"/>
    </row>
    <row r="192" spans="12:12" ht="15" customHeight="1">
      <c r="L192" s="13"/>
    </row>
    <row r="193" spans="12:12" ht="15" customHeight="1">
      <c r="L193" s="13"/>
    </row>
    <row r="194" spans="12:12" ht="15" customHeight="1">
      <c r="L194" s="13"/>
    </row>
    <row r="195" spans="12:12" ht="15" customHeight="1">
      <c r="L195" s="13"/>
    </row>
    <row r="196" spans="12:12" ht="15" customHeight="1">
      <c r="L196" s="13"/>
    </row>
    <row r="197" spans="12:12" ht="15" customHeight="1">
      <c r="L197" s="13"/>
    </row>
    <row r="198" spans="12:12" ht="15" customHeight="1">
      <c r="L198" s="13"/>
    </row>
    <row r="199" spans="12:12" ht="15" customHeight="1">
      <c r="L199" s="13"/>
    </row>
    <row r="200" spans="12:12" ht="15" customHeight="1">
      <c r="L200" s="13"/>
    </row>
    <row r="201" spans="12:12" ht="15" customHeight="1">
      <c r="L201" s="13"/>
    </row>
    <row r="202" spans="12:12" ht="15" customHeight="1">
      <c r="L202" s="13"/>
    </row>
    <row r="203" spans="12:12" ht="15" customHeight="1">
      <c r="L203" s="13"/>
    </row>
    <row r="204" spans="12:12" ht="15" customHeight="1">
      <c r="L204" s="13"/>
    </row>
    <row r="205" spans="12:12" ht="15" customHeight="1">
      <c r="L205" s="13"/>
    </row>
    <row r="206" spans="12:12" ht="15" customHeight="1">
      <c r="L206" s="13"/>
    </row>
    <row r="207" spans="12:12" ht="15" customHeight="1">
      <c r="L207" s="13"/>
    </row>
    <row r="208" spans="12:12" ht="15" customHeight="1">
      <c r="L208" s="13"/>
    </row>
    <row r="209" spans="12:12" ht="15" customHeight="1">
      <c r="L209" s="13"/>
    </row>
    <row r="210" spans="12:12" ht="15" customHeight="1">
      <c r="L210" s="13"/>
    </row>
    <row r="211" spans="12:12" ht="15" customHeight="1">
      <c r="L211" s="13"/>
    </row>
    <row r="212" spans="12:12" ht="15" customHeight="1">
      <c r="L212" s="13"/>
    </row>
    <row r="213" spans="12:12" ht="15" customHeight="1">
      <c r="L213" s="13"/>
    </row>
    <row r="214" spans="12:12" ht="15" customHeight="1">
      <c r="L214" s="13"/>
    </row>
    <row r="215" spans="12:12" ht="15" customHeight="1">
      <c r="L215" s="13"/>
    </row>
    <row r="216" spans="12:12" ht="15" customHeight="1">
      <c r="L216" s="13"/>
    </row>
    <row r="217" spans="12:12" ht="15" customHeight="1">
      <c r="L217" s="13"/>
    </row>
    <row r="218" spans="12:12" ht="15" customHeight="1">
      <c r="L218" s="13"/>
    </row>
    <row r="219" spans="12:12" ht="15" customHeight="1">
      <c r="L219" s="13"/>
    </row>
    <row r="220" spans="12:12" ht="15" customHeight="1">
      <c r="L220" s="13"/>
    </row>
    <row r="221" spans="12:12" ht="15" customHeight="1">
      <c r="L221" s="13"/>
    </row>
    <row r="222" spans="12:12" ht="15" customHeight="1">
      <c r="L222" s="13"/>
    </row>
    <row r="223" spans="12:12" ht="15" customHeight="1">
      <c r="L223" s="13"/>
    </row>
    <row r="224" spans="12:12" ht="15" customHeight="1">
      <c r="L224" s="13"/>
    </row>
    <row r="225" spans="12:12" ht="15" customHeight="1">
      <c r="L225" s="13"/>
    </row>
    <row r="226" spans="12:12" ht="15" customHeight="1">
      <c r="L226" s="13"/>
    </row>
    <row r="227" spans="12:12" ht="15" customHeight="1">
      <c r="L227" s="13"/>
    </row>
    <row r="228" spans="12:12" ht="15" customHeight="1">
      <c r="L228" s="13"/>
    </row>
    <row r="229" spans="12:12" ht="15" customHeight="1">
      <c r="L229" s="13"/>
    </row>
    <row r="230" spans="12:12" ht="15" customHeight="1">
      <c r="L230" s="13"/>
    </row>
    <row r="231" spans="12:12" ht="15" customHeight="1">
      <c r="L231" s="13"/>
    </row>
    <row r="232" spans="12:12" ht="15" customHeight="1">
      <c r="L232" s="13"/>
    </row>
    <row r="233" spans="12:12" ht="15" customHeight="1">
      <c r="L233" s="13"/>
    </row>
    <row r="234" spans="12:12" ht="15" customHeight="1">
      <c r="L234" s="13"/>
    </row>
    <row r="235" spans="12:12" ht="15" customHeight="1">
      <c r="L235" s="13"/>
    </row>
    <row r="236" spans="12:12" ht="15" customHeight="1">
      <c r="L236" s="13"/>
    </row>
    <row r="237" spans="12:12" ht="15" customHeight="1">
      <c r="L237" s="13"/>
    </row>
    <row r="238" spans="12:12" ht="15" customHeight="1">
      <c r="L238" s="13"/>
    </row>
    <row r="239" spans="12:12" ht="15" customHeight="1">
      <c r="L239" s="13"/>
    </row>
    <row r="240" spans="12:12" ht="15" customHeight="1">
      <c r="L240" s="13"/>
    </row>
    <row r="241" spans="12:12" ht="15" customHeight="1">
      <c r="L241" s="13"/>
    </row>
    <row r="242" spans="12:12" ht="15" customHeight="1">
      <c r="L242" s="13"/>
    </row>
    <row r="243" spans="12:12" ht="15" customHeight="1">
      <c r="L243" s="13"/>
    </row>
    <row r="244" spans="12:12" ht="15" customHeight="1">
      <c r="L244" s="13"/>
    </row>
    <row r="245" spans="12:12" ht="15" customHeight="1">
      <c r="L245" s="13"/>
    </row>
    <row r="246" spans="12:12" ht="15" customHeight="1">
      <c r="L246" s="13"/>
    </row>
    <row r="247" spans="12:12" ht="15" customHeight="1">
      <c r="L247" s="13"/>
    </row>
    <row r="248" spans="12:12" ht="15" customHeight="1">
      <c r="L248" s="13"/>
    </row>
    <row r="249" spans="12:12" ht="15" customHeight="1">
      <c r="L249" s="13"/>
    </row>
    <row r="250" spans="12:12" ht="15" customHeight="1">
      <c r="L250" s="13"/>
    </row>
    <row r="251" spans="12:12" ht="15" customHeight="1">
      <c r="L251" s="13"/>
    </row>
    <row r="252" spans="12:12" ht="15" customHeight="1">
      <c r="L252" s="13"/>
    </row>
    <row r="253" spans="12:12" ht="15" customHeight="1">
      <c r="L253" s="13"/>
    </row>
    <row r="254" spans="12:12" ht="15" customHeight="1">
      <c r="L254" s="13"/>
    </row>
    <row r="255" spans="12:12" ht="15" customHeight="1">
      <c r="L255" s="13"/>
    </row>
    <row r="256" spans="12:12" ht="15" customHeight="1">
      <c r="L256" s="13"/>
    </row>
    <row r="257" spans="12:12" ht="15" customHeight="1">
      <c r="L257" s="13"/>
    </row>
    <row r="258" spans="12:12" ht="15" customHeight="1">
      <c r="L258" s="13"/>
    </row>
    <row r="259" spans="12:12" ht="15" customHeight="1">
      <c r="L259" s="13"/>
    </row>
    <row r="260" spans="12:12" ht="15" customHeight="1">
      <c r="L260" s="13"/>
    </row>
    <row r="261" spans="12:12" ht="15" customHeight="1">
      <c r="L261" s="13"/>
    </row>
    <row r="262" spans="12:12" ht="15" customHeight="1">
      <c r="L262" s="13"/>
    </row>
    <row r="263" spans="12:12" ht="15" customHeight="1">
      <c r="L263" s="13"/>
    </row>
    <row r="264" spans="12:12" ht="15" customHeight="1">
      <c r="L264" s="13"/>
    </row>
    <row r="265" spans="12:12" ht="15" customHeight="1">
      <c r="L265" s="13"/>
    </row>
    <row r="266" spans="12:12" ht="15" customHeight="1">
      <c r="L266" s="13"/>
    </row>
    <row r="267" spans="12:12" ht="15" customHeight="1">
      <c r="L267" s="13"/>
    </row>
    <row r="268" spans="12:12" ht="15" customHeight="1">
      <c r="L268" s="34"/>
    </row>
    <row r="269" spans="12:12" ht="15" customHeight="1">
      <c r="L269" s="13"/>
    </row>
    <row r="270" spans="12:12" ht="15" customHeight="1">
      <c r="L270" s="13"/>
    </row>
    <row r="271" spans="12:12" ht="15" customHeight="1">
      <c r="L271" s="13"/>
    </row>
    <row r="272" spans="12:12" ht="15" customHeight="1">
      <c r="L272" s="13"/>
    </row>
    <row r="273" spans="12:12" ht="15" customHeight="1">
      <c r="L273" s="13"/>
    </row>
    <row r="274" spans="12:12" ht="15" customHeight="1">
      <c r="L274" s="13"/>
    </row>
    <row r="275" spans="12:12" ht="15" customHeight="1">
      <c r="L275" s="13"/>
    </row>
    <row r="276" spans="12:12" ht="15" customHeight="1"/>
    <row r="277" spans="12:12" ht="15" customHeight="1"/>
    <row r="278" spans="12:12" ht="15" customHeight="1"/>
    <row r="279" spans="12:12" ht="15" customHeight="1"/>
    <row r="280" spans="12:12" ht="15" customHeight="1">
      <c r="L280" s="13"/>
    </row>
    <row r="281" spans="12:12" ht="15" customHeight="1">
      <c r="L281" s="13"/>
    </row>
    <row r="282" spans="12:12" ht="15" customHeight="1">
      <c r="L282" s="13"/>
    </row>
    <row r="283" spans="12:12" ht="15" customHeight="1">
      <c r="L283" s="13"/>
    </row>
    <row r="284" spans="12:12" ht="15" customHeight="1">
      <c r="L284" s="13"/>
    </row>
    <row r="285" spans="12:12" ht="15" customHeight="1">
      <c r="L285" s="13"/>
    </row>
    <row r="286" spans="12:12" ht="15" customHeight="1">
      <c r="L286" s="13"/>
    </row>
    <row r="287" spans="12:12" ht="15" customHeight="1">
      <c r="L287" s="13"/>
    </row>
    <row r="288" spans="12:12" ht="15" customHeight="1">
      <c r="L288" s="13"/>
    </row>
    <row r="289" spans="12:12" ht="15" customHeight="1">
      <c r="L289" s="13"/>
    </row>
    <row r="290" spans="12:12" ht="15" customHeight="1">
      <c r="L290" s="13"/>
    </row>
    <row r="291" spans="12:12" ht="15" customHeight="1">
      <c r="L291" s="13"/>
    </row>
    <row r="292" spans="12:12" ht="15" customHeight="1">
      <c r="L292" s="13"/>
    </row>
    <row r="293" spans="12:12" ht="15" customHeight="1">
      <c r="L293" s="13"/>
    </row>
    <row r="294" spans="12:12" ht="15" customHeight="1">
      <c r="L294" s="13"/>
    </row>
    <row r="295" spans="12:12" ht="15" customHeight="1">
      <c r="L295" s="13"/>
    </row>
    <row r="296" spans="12:12" ht="15" customHeight="1">
      <c r="L296" s="13"/>
    </row>
    <row r="297" spans="12:12" ht="15" customHeight="1">
      <c r="L297" s="13"/>
    </row>
    <row r="298" spans="12:12" ht="15" customHeight="1">
      <c r="L298" s="13"/>
    </row>
    <row r="299" spans="12:12" ht="15" customHeight="1">
      <c r="L299" s="13"/>
    </row>
    <row r="300" spans="12:12" ht="15" customHeight="1">
      <c r="L300" s="13"/>
    </row>
    <row r="301" spans="12:12" ht="15" customHeight="1">
      <c r="L301" s="13"/>
    </row>
    <row r="302" spans="12:12" ht="15" customHeight="1">
      <c r="L302" s="13"/>
    </row>
    <row r="303" spans="12:12" ht="15" customHeight="1">
      <c r="L303" s="13"/>
    </row>
    <row r="304" spans="12:12" ht="15" customHeight="1">
      <c r="L304" s="13"/>
    </row>
    <row r="305" spans="12:12" ht="15" customHeight="1">
      <c r="L305" s="13"/>
    </row>
    <row r="306" spans="12:12" ht="15" customHeight="1">
      <c r="L306" s="13"/>
    </row>
    <row r="307" spans="12:12" ht="15" customHeight="1">
      <c r="L307" s="13"/>
    </row>
    <row r="308" spans="12:12" ht="15" customHeight="1">
      <c r="L308" s="13"/>
    </row>
    <row r="309" spans="12:12" ht="15" customHeight="1">
      <c r="L309" s="13"/>
    </row>
    <row r="310" spans="12:12" ht="15" customHeight="1">
      <c r="L310" s="13"/>
    </row>
    <row r="311" spans="12:12" ht="15" customHeight="1">
      <c r="L311" s="13"/>
    </row>
    <row r="312" spans="12:12" ht="15" customHeight="1">
      <c r="L312" s="13"/>
    </row>
    <row r="313" spans="12:12" ht="15" customHeight="1">
      <c r="L313" s="13"/>
    </row>
    <row r="314" spans="12:12" ht="15" customHeight="1">
      <c r="L314" s="13"/>
    </row>
    <row r="315" spans="12:12" ht="15" customHeight="1">
      <c r="L315" s="13"/>
    </row>
    <row r="316" spans="12:12" ht="15" customHeight="1">
      <c r="L316" s="13"/>
    </row>
    <row r="317" spans="12:12" ht="15" customHeight="1">
      <c r="L317" s="13"/>
    </row>
    <row r="318" spans="12:12" ht="15" customHeight="1">
      <c r="L318" s="13"/>
    </row>
    <row r="319" spans="12:12" ht="15" customHeight="1">
      <c r="L319" s="13"/>
    </row>
    <row r="320" spans="12:12" ht="15" customHeight="1">
      <c r="L320" s="13"/>
    </row>
    <row r="321" spans="12:12" ht="15" customHeight="1">
      <c r="L321" s="13"/>
    </row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(Abs)</vt:lpstr>
      <vt:lpstr>Mes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Abdul Qudoos</cp:lastModifiedBy>
  <cp:lastPrinted>2017-03-08T07:15:14Z</cp:lastPrinted>
  <dcterms:created xsi:type="dcterms:W3CDTF">2004-01-20T03:33:34Z</dcterms:created>
  <dcterms:modified xsi:type="dcterms:W3CDTF">2017-04-06T09:44:26Z</dcterms:modified>
</cp:coreProperties>
</file>