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460" windowHeight="3750" activeTab="1"/>
  </bookViews>
  <sheets>
    <sheet name="B" sheetId="8" r:id="rId1"/>
    <sheet name="PART -B-" sheetId="9" r:id="rId2"/>
  </sheets>
  <externalReferences>
    <externalReference r:id="rId3"/>
    <externalReference r:id="rId4"/>
  </externalReferences>
  <definedNames>
    <definedName name="C.C">#REF!</definedName>
    <definedName name="CC" localSheetId="0">[1]Material!$N$6:$N$8</definedName>
    <definedName name="CC">#REF!</definedName>
    <definedName name="ccc">[2]Material!$N$6:$N$8</definedName>
    <definedName name="Pointing">#REF!</definedName>
    <definedName name="Topping">#REF!</definedName>
  </definedNames>
  <calcPr calcId="124519"/>
</workbook>
</file>

<file path=xl/calcChain.xml><?xml version="1.0" encoding="utf-8"?>
<calcChain xmlns="http://schemas.openxmlformats.org/spreadsheetml/2006/main">
  <c r="S98" i="9"/>
  <c r="S94"/>
  <c r="S90"/>
  <c r="S89"/>
  <c r="R100" s="1"/>
  <c r="S80"/>
  <c r="S75"/>
  <c r="S72"/>
  <c r="S69"/>
  <c r="S66"/>
  <c r="S65"/>
  <c r="S59"/>
  <c r="S55"/>
  <c r="S51"/>
  <c r="S44"/>
  <c r="S43"/>
  <c r="S42"/>
  <c r="S36"/>
  <c r="S35"/>
  <c r="S34"/>
  <c r="S31"/>
  <c r="S27"/>
  <c r="S22"/>
  <c r="S19"/>
  <c r="S11"/>
  <c r="R83" s="1"/>
  <c r="O197" i="8" l="1"/>
  <c r="O193"/>
  <c r="O189"/>
  <c r="O185"/>
  <c r="O181"/>
  <c r="O177" l="1"/>
  <c r="O174"/>
  <c r="O168"/>
  <c r="O162"/>
  <c r="O149" l="1"/>
  <c r="O144"/>
  <c r="O131"/>
  <c r="O115"/>
  <c r="O96"/>
  <c r="O59"/>
  <c r="O34"/>
  <c r="O29"/>
  <c r="O15"/>
  <c r="O10"/>
  <c r="O153" l="1"/>
  <c r="O39"/>
  <c r="O54"/>
  <c r="O74"/>
  <c r="O158"/>
  <c r="O79"/>
  <c r="O85"/>
  <c r="O92"/>
  <c r="O101"/>
  <c r="O138"/>
  <c r="O19"/>
  <c r="O23"/>
  <c r="O106"/>
  <c r="O120"/>
  <c r="O126"/>
  <c r="O48" l="1"/>
  <c r="O69"/>
  <c r="O64"/>
</calcChain>
</file>

<file path=xl/sharedStrings.xml><?xml version="1.0" encoding="utf-8"?>
<sst xmlns="http://schemas.openxmlformats.org/spreadsheetml/2006/main" count="476" uniqueCount="166">
  <si>
    <t>Rs.</t>
  </si>
  <si>
    <t xml:space="preserve">NAME OF WORK:-               </t>
  </si>
  <si>
    <t>S. No</t>
  </si>
  <si>
    <t xml:space="preserve">DESCRIPTION </t>
  </si>
  <si>
    <t>QTY</t>
  </si>
  <si>
    <t>RATE</t>
  </si>
  <si>
    <t>UNIT</t>
  </si>
  <si>
    <t>AMOUNT</t>
  </si>
  <si>
    <t xml:space="preserve">Excavation  in  foundation  of  building, bridges  and  others  structure i/c  degbelling  dressing  refilling  around </t>
  </si>
  <si>
    <t>structure with  excavated earth  watering  and  remaining  up  to  lead  5  feet  (b)  in  ordinary  soil. ( S.I.No. 18</t>
  </si>
  <si>
    <t xml:space="preserve"> b Page No. 4 ).</t>
  </si>
  <si>
    <t>TOTAL</t>
  </si>
  <si>
    <t>Cft.</t>
  </si>
  <si>
    <t>@</t>
  </si>
  <si>
    <t>%OCft.</t>
  </si>
  <si>
    <t>Cement Concrere brick or stone ballast 1 1/2 to 2" gauge ratio 1:5:10 ( S.I.No 4 ( c ) Page No. 14 ).</t>
  </si>
  <si>
    <t>%Cft.</t>
  </si>
  <si>
    <t>Pacca brick work in foundation &amp; plinth in cement sand mortar ratio 1:6 ( S.I.No. 4 (e) Page 20 ).</t>
  </si>
  <si>
    <t>RCC  work  i/c  all  labour  &amp;  material  except  the  cost  of  steel  reinforcement  and  its  labour  for  bending</t>
  </si>
  <si>
    <t>binding  which  will  be  paid   separately.  This  rate  also  i.e  all   kinds  of  forms  moulds  lifting   shuttering</t>
  </si>
  <si>
    <t xml:space="preserve">curing rendering  the  exposed  surface  including  screening  and  washing  of  shingle  (a) RCC  work  in roof </t>
  </si>
  <si>
    <t xml:space="preserve">slab, beams columns  rafts  lintels  and other structural member laid in  situ or  precast  laid in position comp- </t>
  </si>
  <si>
    <t xml:space="preserve">lete in all  respects ratio ( 1: 2: 4 ) 90 Lbs. Cement 2 Cft. Sand 4 Cft.Shingle  1/8"  to 1/4" gauge ( S.I.No. 6AI </t>
  </si>
  <si>
    <t>Page 16 ).</t>
  </si>
  <si>
    <t>P.Cft.</t>
  </si>
  <si>
    <t xml:space="preserve">Fabrication of mild steel reinforcement for cement concrete i/c cutting bending laying in position making and </t>
  </si>
  <si>
    <t xml:space="preserve"> joints and fastening i/c cost of binding wire ( also i/c removal of rust from bars). ( S.I.No 8(b) Page 16 ).</t>
  </si>
  <si>
    <t>Cwt</t>
  </si>
  <si>
    <t>P.Cwt</t>
  </si>
  <si>
    <t>Sft</t>
  </si>
  <si>
    <t>Cement Plaster 1/2" ( 1:6 ) upto 20 feet height (b) 1/2" thick ( S.I.No 13 (b) Page No 51 ).</t>
  </si>
  <si>
    <t>%Sft.</t>
  </si>
  <si>
    <t>Cement Plaster 3/8" thick ( 1:4 ) upto 20 feet height ( S.I.No 11 ( c ) Page No. 58 ).</t>
  </si>
  <si>
    <t>P.Sft.</t>
  </si>
  <si>
    <t>Cement pointing struck of joints on wall (a) (1:2 ) Ratio ( S.I.No. 19 (a) Page-52 ).</t>
  </si>
  <si>
    <t>Providing &amp; Laying C.C topping 1:2:4 i.c surface finishing and diveded in to panels.( S.I.No.16 (c) Page No.41).</t>
  </si>
  <si>
    <t xml:space="preserve">Two coats of bitumen laid hot using 34 lbs for %Sft Ober roof and blinded with sand at one Cft </t>
  </si>
  <si>
    <t>Per %Sft (S,I.NO.13-/P-34)</t>
  </si>
  <si>
    <t>Dismantling cement concrete reinforced separating reinforcement from concrete cleaning and</t>
  </si>
  <si>
    <t xml:space="preserve"> straogjtemomg  the same (S.I.NO;20 P/10)</t>
  </si>
  <si>
    <t>Dismantling Brick work in lime or cement mortar  ( S.I.No 13 Page No. 10 ).</t>
  </si>
  <si>
    <t>Pucca brick in ground floor in cement sand mortar 1:6 ( S.I.No 5 (e) Page No. 20 ).</t>
  </si>
  <si>
    <t>First class deodar wood wrought joinery in doors and windows etc fixed in position i.e. chowkats</t>
  </si>
  <si>
    <t xml:space="preserve"> hold fasts  hinges, iron tower bolts, chocks cleats, handles and cords with hooks etc. Deodar  </t>
  </si>
  <si>
    <t>paneled fully glazed 3/4" thick.( S.I.No. 7 (b) Page 57 ).(Shutter Only)</t>
  </si>
  <si>
    <t>Laying floor approved white glazed tile 1/4" thick in white cement 1:2  over 3/4 "  thick cement</t>
  </si>
  <si>
    <t xml:space="preserve"> mortor 1:2 ) complete (S.I.No. 24 / P-42</t>
  </si>
  <si>
    <t xml:space="preserve"> </t>
  </si>
  <si>
    <t>White glazed tiles 1/4"  thick dado jointed in white cement and laid over 1:2 cement sand mortar</t>
  </si>
  <si>
    <t xml:space="preserve"> 3/4" thick i/c  finishing ( S.I.No. 37 Page No.44 ).</t>
  </si>
  <si>
    <t>Primary coat of chalk under distemper (S.I.No.23 / P-53).</t>
  </si>
  <si>
    <t>Painting new surface (c) Preparing surface and painting  doors &amp; windows any type i/c edges.</t>
  </si>
  <si>
    <t xml:space="preserve"> ( S.I.No.5©/P-69 )</t>
  </si>
  <si>
    <t>Dismantling cement concrete plain 1:2:4 ( S.I.No 19 (c) Page No. 11 ).</t>
  </si>
  <si>
    <t>Removing cement lime plaster. ( S.I.No 20 Page No.13 ).</t>
  </si>
  <si>
    <t>sft.</t>
  </si>
  <si>
    <t>Cement plaster 1:4 upto 20" height 3/4" thick ( S.I.No 11 ( c) Page No. 51 ).</t>
  </si>
  <si>
    <t>C.C. Plain placing compacting cvurring etc complkete ratio 1:3:6 (S.I.NO;5 (h) p-15).</t>
  </si>
  <si>
    <t xml:space="preserve">Split tiles 1/4" thick matt glazed or double glazed jointed in white cement and laid over 1:2 grey  </t>
  </si>
  <si>
    <t>cement sand mortar 3/4" thick i/c finishinbg complete ( flooring and facing) ( S.I.No. 69 Page .</t>
  </si>
  <si>
    <t>No. 48 )</t>
  </si>
  <si>
    <t xml:space="preserve">Providing and laying HALA or pattern tiles glazed 8" x 8" x 1/4" on floor or wall facing in required </t>
  </si>
  <si>
    <t xml:space="preserve">floor and pattern of stile specification jointed in white cement and pigment over a base of  1:2 </t>
  </si>
  <si>
    <t xml:space="preserve">grey cement mortar  3/4" thick including washing and  filling  of  joints  with slurry of  white cement </t>
  </si>
  <si>
    <t xml:space="preserve">and pigment in  desired shape with  finishing cleaning and cost  of  wax polish etc. complete   </t>
  </si>
  <si>
    <t>includng cutting tiles to proper profile. ( S.I.No.61/Page 47 ).</t>
  </si>
  <si>
    <t>Painting Old surface painting corrugated surface, patent roofing etc. with oil paint 3-coats (S.I.No.4 / Page 67).</t>
  </si>
  <si>
    <t>BLOCK-'A'</t>
  </si>
  <si>
    <t>"A" ONLY SHUTTER</t>
  </si>
  <si>
    <t>Distempering Two  coats (b) (S.I.No.24 Page 53).</t>
  </si>
  <si>
    <t xml:space="preserve">Painting guard bars, gates iron bars grating, railings, including standard braces (etc) and similar </t>
  </si>
  <si>
    <t>open work (2-coats) (S.I.NO.4 (d) P-68).</t>
  </si>
  <si>
    <t>"B"Complete 1-3/4"</t>
  </si>
  <si>
    <t>2"THICK</t>
  </si>
  <si>
    <t>SCHEDULE 'B'</t>
  </si>
  <si>
    <t>Providing &amp; Fixing Jut felt paper of 64 lbs over roof i/c cleaning of roof with wire bursh &amp; removing dust (S.I.</t>
  </si>
  <si>
    <t>No:42 /P-39)</t>
  </si>
  <si>
    <t xml:space="preserve">Providing &amp; Laying C.C topping 1:2:4 i.c surface finishing and diveded in to panels.( S.I.No.16 </t>
  </si>
  <si>
    <t>(d) Page No.47).</t>
  </si>
  <si>
    <t xml:space="preserve">Providing and fixing iron steel grill using solid square bars of size 1/2"x1/2" placed at 4" i/c and </t>
  </si>
  <si>
    <t xml:space="preserve"> frame of flat iron patti of 3/4"x3/4" i/c circle shape at 1-0 apart equivalent fitted with screws are </t>
  </si>
  <si>
    <t xml:space="preserve"> pins i/c painting 3-coats with Ist coat of red OXID paint etc (S.I.NO.30/P-93)</t>
  </si>
  <si>
    <t>Colour washing on walls 03-coats. (S.I.NO.25 (b) P-53)</t>
  </si>
  <si>
    <t xml:space="preserve">Pucca brick in other then building including striking of joints upto 20 feetheight in cement sand  </t>
  </si>
  <si>
    <t>mortar 1:6  ( S.I.No 7 (e) Page No. 21 ).</t>
  </si>
  <si>
    <t>Cement Plaster 1/2" ( 1:4 ) upto 20 feet height (b) 1/2" thick ( S.I.No 11 (b) Page No 51 ).</t>
  </si>
  <si>
    <t>Extra labour for making cement plaster patta 6" ( S.I.No.35/P-35).</t>
  </si>
  <si>
    <t>P.Rft</t>
  </si>
  <si>
    <t>Distempering 3 coats ( S.I.No. 24 Page No. 53 ).</t>
  </si>
  <si>
    <t>Colour washing three coats ( S.I.No. 24 Page 59 ).</t>
  </si>
  <si>
    <r>
      <rPr>
        <b/>
        <u/>
        <sz val="10"/>
        <rFont val="Arial"/>
        <family val="2"/>
      </rPr>
      <t>3" THICK</t>
    </r>
    <r>
      <rPr>
        <sz val="10"/>
        <rFont val="Arial"/>
        <family val="2"/>
      </rPr>
      <t xml:space="preserve"> </t>
    </r>
  </si>
  <si>
    <t xml:space="preserve">             TOTAL Rs.</t>
  </si>
  <si>
    <t>SCHEDULE 'B' (P A R T - B)</t>
  </si>
  <si>
    <t>WATER SUPPLY &amp; SANITORY FITTING</t>
  </si>
  <si>
    <t>Name of Work:</t>
  </si>
  <si>
    <t>S.#</t>
  </si>
  <si>
    <t>DESCRIPTION</t>
  </si>
  <si>
    <t>QUANTITY</t>
  </si>
  <si>
    <t>Unit</t>
  </si>
  <si>
    <t>Providing and fixing squating type white glazed earthen ware W.C. pan with front flush inlet and complete</t>
  </si>
  <si>
    <t>with including the cost of flushing cistern with internal fitting and flush pipe with bend and making requisite</t>
  </si>
  <si>
    <t>number of holes in walls, plinth &amp; floor for pipe connection &amp; making good in cement concrete 1:2:4 (B-II)</t>
  </si>
  <si>
    <t>W.C. of not less than 19" clear opening between flushing rims and 3 gallons flushing tank with 4" dia earthen</t>
  </si>
  <si>
    <t>ware trap &amp; plastic thumble.(S.I.No. 1(b)(ii)/page 1)</t>
  </si>
  <si>
    <t>No.</t>
  </si>
  <si>
    <t>Each</t>
  </si>
  <si>
    <t>Providing and fixing 22" x 16" lavatory basin in white glazed earthen ware complete with &amp; including the cost</t>
  </si>
  <si>
    <t>of W.I. or C.I. Cantilever brackets 6 inches built into wall, painted white in two coats after a primary coat of</t>
  </si>
  <si>
    <t>red lead paint a pair of 1/2" dia chrome plated piller taps, 1-1/2" dia rubber plug &amp; chrome brass waste of</t>
  </si>
  <si>
    <t xml:space="preserve">approved pattern, 1-1/4" dia, malloable iron or C.P. brass traps malloable iron or brass unions and making </t>
  </si>
  <si>
    <t>requisite number of holes in walls plinth &amp; floor for pipe connections and making good in cement concrete</t>
  </si>
  <si>
    <t>1:2:4 (Standard Pattern).(S.I.No. 12/page 4)</t>
  </si>
  <si>
    <t>Add extra labour for P/F earthenware pedestal white or colour glazed (Standard pattern). (S.I.No.9/P-3)</t>
  </si>
  <si>
    <t xml:space="preserve">Providing and fixing 6" x 2" or 6" x 3" C.I. Floor trap of the approved self cleaning design with a C.I. Screwed </t>
  </si>
  <si>
    <t xml:space="preserve">down gratting with or without a vent arm complete with and including making requisite number of holes in walls, </t>
  </si>
  <si>
    <t>plinth and floor for pipe connection &amp; making good in cement concrete 1:2:4.(S.I.No. 20/page 6)</t>
  </si>
  <si>
    <t>Providing and fixing in position nyloon connections complete with 1/2" dia brass stop cock with pair of brass nuts</t>
  </si>
  <si>
    <t>of brass nuts and lining joints to nyloon connection.(S.I.No. 23/page 6)</t>
  </si>
  <si>
    <t>Providing &amp; Fixing handle valve (China) (S.I.No.5/P-17).</t>
  </si>
  <si>
    <t>(a) 1/2" dia</t>
  </si>
  <si>
    <t>(b) 3/4" dia</t>
  </si>
  <si>
    <t>(c) 1" dia</t>
  </si>
  <si>
    <t>Providing 3/4" dia G.I. Pipes, specials, and clamps etc. including fixing cutting and fitting complete with and</t>
  </si>
  <si>
    <t>including the cost of breaking through walls and roof, making good etc. painting two coats after cleaning the</t>
  </si>
  <si>
    <t xml:space="preserve">pipe etc. with white zinc paint with pigmeent to match the colour of the building and testing with water to a </t>
  </si>
  <si>
    <t>pressure head of 200 feet and handing 3/4: dia (S.I.No. 1/page 12)</t>
  </si>
  <si>
    <t>Rft</t>
  </si>
  <si>
    <t>P.Rft.</t>
  </si>
  <si>
    <t>Providing chambers 9"x6" (Inside dimensions) x 24" deep for stop cock &amp; valve etc with 4-1/2" thick brick massonary</t>
  </si>
  <si>
    <t>wall in 1:6 cement mortar 6" thick C.C. 1:4:8 in foundation 1/2" thick cement plaster 1:3 to all inside wall surface</t>
  </si>
  <si>
    <t>and to top 1" thick C.C. 1:2:4 flooring complete with hinged cast iron cover and frame 9"x6" (inside) clear</t>
  </si>
  <si>
    <t>opening (Wt: 1 Qr.) etc. fixed in cement concrete 1:2:4 including curing excavation back filling &amp; disposal of</t>
  </si>
  <si>
    <t>surplus earth etc. complete. (S.I.No. 3/page 20)</t>
  </si>
  <si>
    <t>P/F 15"X12" beveled edge mirror of Belgium glass complete with 1/4" thick hard board and C.P screws fixed</t>
  </si>
  <si>
    <t>to wooden cleats.(Standard Pattern) (S.I.No.4a/P-7)</t>
  </si>
  <si>
    <t>Supply and fixing C.P. brass bib cock 1/2" dia. Standard Pattern. (S.I.No. 3(1)(B)/page 13)</t>
  </si>
  <si>
    <t>Providing RCC pipe with collars class-B and digging the trenches to required depth and fixing in position</t>
  </si>
  <si>
    <t>including cutting, fitting and jointing with maxphalt composition and cement mortar 1:1 and testing with water</t>
  </si>
  <si>
    <t>pressure to a head of 4 feet above the top of height pipe and refilling with excavated stuff.4" dia (S.I.No.</t>
  </si>
  <si>
    <t>2/page 23)</t>
  </si>
  <si>
    <t>(a) 6" dia</t>
  </si>
  <si>
    <t>(b) 9" dia</t>
  </si>
  <si>
    <t>S/F concealead Tee-Stop cock of superior quality with C.P Head  1/2" dia (S.I.No. 12a /P-18)</t>
  </si>
  <si>
    <t>Supplying and Fixing long bib cock of superior quality with C.P. Head 1/2" dia (S.I.No. 13(a)/page 19)</t>
  </si>
  <si>
    <t>S/F Swan type piller cock of superior quality with C.P head 1/2" dia (S.I.No.16(a)/P-19).</t>
  </si>
  <si>
    <t>SF fiber glass tank of approved quality and design and wall thickness as specified i/c cost of nuts bolts and</t>
  </si>
  <si>
    <t>fixing in plate from of cement concrete 1:3:6 and making connection for inlet outlet and over flow inlet outlet</t>
  </si>
  <si>
    <t>floor pipes etc complete 250 Gallons wall thickness  3.50 mm (S.I.No. 3(a)/page 21)</t>
  </si>
  <si>
    <t>Gl</t>
  </si>
  <si>
    <t>Total (Schedule Item)</t>
  </si>
  <si>
    <t>/=</t>
  </si>
  <si>
    <t>NON-SCHEDULE ITEMS</t>
  </si>
  <si>
    <t>Providing &amp; Fixing Hand Pump with all accessories with 1 1/2" dia G.I pipe i.c boaring, fitting and fixing in</t>
  </si>
  <si>
    <t>position and making on c.c platform  1:2:4 with 4" dia G.I casing pipe 4' high above the grround level complete</t>
  </si>
  <si>
    <t>(Market rate).</t>
  </si>
  <si>
    <t>(a) Coir Strainer 1 1/2" Dia</t>
  </si>
  <si>
    <t>(b) Boaring1 1-1/4" dia</t>
  </si>
  <si>
    <t>P/F Piston pumping set with 1/2 H.P single Phase 220V 1400 RPM motor with 1"X1-1/4" suction &amp; delevery.</t>
  </si>
  <si>
    <t>Local Made (Market Rate)</t>
  </si>
  <si>
    <t>P/F UPVC pipe i.c fixing, cutting and fitting complete. Making Joints with bonding solotion (Market rate).</t>
  </si>
  <si>
    <t>3" Dia</t>
  </si>
  <si>
    <t>4" Dia</t>
  </si>
  <si>
    <t>Total (Non Schedule Item)</t>
  </si>
  <si>
    <t xml:space="preserve">           </t>
  </si>
  <si>
    <t xml:space="preserve">Repair &amp; Maintenance 2016-17 </t>
  </si>
  <si>
    <t>Repair &amp; Mainteannce.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</si>
</sst>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;[Red]0"/>
    <numFmt numFmtId="166" formatCode="0_);\(0\)"/>
    <numFmt numFmtId="167" formatCode="0.0"/>
  </numFmts>
  <fonts count="2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22"/>
      <name val="Baskerville Old Face"/>
      <family val="1"/>
    </font>
    <font>
      <b/>
      <u/>
      <sz val="10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u/>
      <sz val="11"/>
      <name val="Arial"/>
      <family val="2"/>
    </font>
    <font>
      <b/>
      <sz val="9"/>
      <name val="Arial"/>
      <family val="2"/>
    </font>
    <font>
      <u/>
      <sz val="14"/>
      <name val="Times New Roman"/>
      <family val="1"/>
    </font>
    <font>
      <sz val="14"/>
      <name val="Times New Roman"/>
      <family val="1"/>
    </font>
    <font>
      <b/>
      <i/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4"/>
      <name val="Times New Roman"/>
      <family val="1"/>
    </font>
    <font>
      <b/>
      <sz val="11"/>
      <name val="Arial"/>
      <family val="2"/>
    </font>
    <font>
      <u/>
      <sz val="14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4" fillId="0" borderId="0" xfId="0" applyFont="1" applyAlignment="1">
      <alignment horizontal="center"/>
    </xf>
    <xf numFmtId="0" fontId="2" fillId="0" borderId="0" xfId="0" applyFont="1" applyAlignment="1"/>
    <xf numFmtId="0" fontId="5" fillId="0" borderId="0" xfId="0" applyFont="1" applyAlignment="1"/>
    <xf numFmtId="0" fontId="2" fillId="0" borderId="1" xfId="0" applyFont="1" applyBorder="1" applyAlignment="1"/>
    <xf numFmtId="0" fontId="2" fillId="0" borderId="0" xfId="0" applyFont="1" applyBorder="1" applyAlignment="1"/>
    <xf numFmtId="0" fontId="5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5" xfId="0" applyFont="1" applyBorder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>
      <alignment horizontal="left"/>
    </xf>
    <xf numFmtId="2" fontId="2" fillId="0" borderId="0" xfId="0" applyNumberFormat="1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3" fillId="0" borderId="5" xfId="0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2" fillId="0" borderId="0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/>
    <xf numFmtId="2" fontId="2" fillId="0" borderId="5" xfId="0" applyNumberFormat="1" applyFont="1" applyBorder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left"/>
    </xf>
    <xf numFmtId="2" fontId="1" fillId="0" borderId="0" xfId="0" applyNumberFormat="1" applyFont="1"/>
    <xf numFmtId="164" fontId="1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/>
    <xf numFmtId="166" fontId="1" fillId="0" borderId="0" xfId="0" applyNumberFormat="1" applyFont="1"/>
    <xf numFmtId="0" fontId="14" fillId="2" borderId="8" xfId="0" applyFont="1" applyFill="1" applyBorder="1" applyAlignment="1">
      <alignment horizontal="left" vertical="top"/>
    </xf>
    <xf numFmtId="0" fontId="14" fillId="2" borderId="11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0" fontId="16" fillId="0" borderId="0" xfId="0" applyFont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1" fontId="2" fillId="0" borderId="1" xfId="0" applyNumberFormat="1" applyFont="1" applyBorder="1" applyAlignment="1">
      <alignment horizontal="right"/>
    </xf>
    <xf numFmtId="1" fontId="2" fillId="0" borderId="9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right"/>
    </xf>
    <xf numFmtId="167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7" fontId="2" fillId="0" borderId="1" xfId="0" applyNumberFormat="1" applyFont="1" applyBorder="1"/>
    <xf numFmtId="0" fontId="2" fillId="0" borderId="9" xfId="0" applyFont="1" applyBorder="1"/>
    <xf numFmtId="0" fontId="17" fillId="0" borderId="0" xfId="0" applyFont="1"/>
    <xf numFmtId="0" fontId="17" fillId="0" borderId="5" xfId="0" applyFont="1" applyBorder="1" applyAlignment="1">
      <alignment horizontal="right"/>
    </xf>
    <xf numFmtId="0" fontId="18" fillId="0" borderId="0" xfId="0" applyFont="1"/>
    <xf numFmtId="167" fontId="2" fillId="0" borderId="9" xfId="0" applyNumberFormat="1" applyFont="1" applyBorder="1" applyAlignment="1">
      <alignment horizontal="right"/>
    </xf>
    <xf numFmtId="0" fontId="0" fillId="0" borderId="0" xfId="0" applyBorder="1"/>
    <xf numFmtId="167" fontId="0" fillId="0" borderId="0" xfId="0" applyNumberFormat="1"/>
    <xf numFmtId="167" fontId="2" fillId="0" borderId="1" xfId="0" applyNumberFormat="1" applyFont="1" applyBorder="1" applyAlignment="1">
      <alignment horizontal="center"/>
    </xf>
    <xf numFmtId="0" fontId="19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left"/>
    </xf>
    <xf numFmtId="2" fontId="9" fillId="0" borderId="0" xfId="0" applyNumberFormat="1" applyFont="1" applyAlignment="1">
      <alignment horizontal="left"/>
    </xf>
    <xf numFmtId="2" fontId="9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justify" vertical="top" wrapText="1"/>
    </xf>
    <xf numFmtId="0" fontId="17" fillId="0" borderId="5" xfId="0" applyFont="1" applyBorder="1" applyAlignment="1">
      <alignment horizontal="right"/>
    </xf>
    <xf numFmtId="0" fontId="19" fillId="0" borderId="5" xfId="0" applyFont="1" applyBorder="1"/>
    <xf numFmtId="0" fontId="10" fillId="2" borderId="0" xfId="0" applyFont="1" applyFill="1" applyBorder="1" applyAlignment="1">
      <alignment horizontal="center" vertical="top"/>
    </xf>
    <xf numFmtId="0" fontId="11" fillId="2" borderId="0" xfId="0" applyFont="1" applyFill="1" applyBorder="1" applyAlignment="1">
      <alignment horizontal="center" vertical="top"/>
    </xf>
    <xf numFmtId="0" fontId="12" fillId="2" borderId="0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justify" vertical="center" wrapText="1"/>
    </xf>
    <xf numFmtId="0" fontId="14" fillId="2" borderId="8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2" fontId="14" fillId="2" borderId="8" xfId="0" applyNumberFormat="1" applyFont="1" applyFill="1" applyBorder="1" applyAlignment="1">
      <alignment horizontal="center"/>
    </xf>
    <xf numFmtId="2" fontId="14" fillId="2" borderId="10" xfId="0" applyNumberFormat="1" applyFont="1" applyFill="1" applyBorder="1" applyAlignment="1">
      <alignment horizontal="center"/>
    </xf>
    <xf numFmtId="0" fontId="20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imates/ALL%20DETA%202013/KGM%20NEW%20DATA/Rate%20Analysis%20&amp;%20Material%20Auto%2026-09-12%20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.Shakeel/Desktop/MISTRI%20%20ISMATULLA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alys"/>
      <sheetName val="Material"/>
      <sheetName val="Summery"/>
    </sheetNames>
    <sheetDataSet>
      <sheetData sheetId="0"/>
      <sheetData sheetId="1">
        <row r="6">
          <cell r="N6" t="str">
            <v>C.C 1:4:8</v>
          </cell>
        </row>
        <row r="7">
          <cell r="N7" t="str">
            <v>C.C 1:5:10</v>
          </cell>
        </row>
        <row r="8">
          <cell r="N8" t="str">
            <v>C.C 1:6:12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istri Asmatullah"/>
      <sheetName val="Analys"/>
      <sheetName val="Material"/>
      <sheetName val="Summery"/>
      <sheetName val="SCHEDULE .B"/>
    </sheetNames>
    <sheetDataSet>
      <sheetData sheetId="0" refreshError="1"/>
      <sheetData sheetId="1" refreshError="1"/>
      <sheetData sheetId="2">
        <row r="6">
          <cell r="N6" t="str">
            <v>C.C 1:4:8</v>
          </cell>
        </row>
        <row r="7">
          <cell r="N7" t="str">
            <v>C.C 1:5:10</v>
          </cell>
        </row>
        <row r="8">
          <cell r="N8" t="str">
            <v>C.C 1:6:12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28"/>
  <sheetViews>
    <sheetView workbookViewId="0">
      <selection activeCell="C5" sqref="C5"/>
    </sheetView>
  </sheetViews>
  <sheetFormatPr defaultColWidth="8.85546875" defaultRowHeight="12.75"/>
  <cols>
    <col min="1" max="1" width="3.7109375" style="26" customWidth="1"/>
    <col min="2" max="2" width="22.42578125" style="26" customWidth="1"/>
    <col min="3" max="3" width="3" style="26" customWidth="1"/>
    <col min="4" max="4" width="1.7109375" style="26" customWidth="1"/>
    <col min="5" max="5" width="2.7109375" style="26" customWidth="1"/>
    <col min="6" max="6" width="1.7109375" style="26" customWidth="1"/>
    <col min="7" max="7" width="6.5703125" style="26" customWidth="1"/>
    <col min="8" max="8" width="2" style="26" customWidth="1"/>
    <col min="9" max="9" width="6.42578125" style="26" customWidth="1"/>
    <col min="10" max="10" width="1.7109375" style="26" customWidth="1"/>
    <col min="11" max="11" width="5.42578125" style="26" customWidth="1"/>
    <col min="12" max="12" width="6.28515625" style="26" customWidth="1"/>
    <col min="13" max="13" width="11.28515625" style="26" customWidth="1"/>
    <col min="14" max="14" width="6.28515625" style="26" customWidth="1"/>
    <col min="15" max="15" width="11.7109375" style="26" customWidth="1"/>
    <col min="16" max="16" width="3.5703125" style="26" customWidth="1"/>
    <col min="17" max="16384" width="8.85546875" style="26"/>
  </cols>
  <sheetData>
    <row r="1" spans="1:16" ht="18.75">
      <c r="A1" s="86" t="s">
        <v>74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0"/>
    </row>
    <row r="3" spans="1:16">
      <c r="B3" s="2"/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>
      <c r="A4" s="2" t="s">
        <v>1</v>
      </c>
      <c r="B4" s="2"/>
      <c r="C4" s="4" t="s">
        <v>164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5"/>
    </row>
    <row r="5" spans="1:16" ht="11.25" customHeight="1" thickBot="1">
      <c r="A5" s="31"/>
      <c r="B5" s="31"/>
      <c r="C5" s="6"/>
      <c r="H5" s="32"/>
      <c r="I5" s="32"/>
      <c r="M5" s="32"/>
      <c r="N5" s="32"/>
      <c r="O5" s="30"/>
      <c r="P5" s="30"/>
    </row>
    <row r="6" spans="1:16" ht="27" thickTop="1" thickBot="1">
      <c r="A6" s="7" t="s">
        <v>2</v>
      </c>
      <c r="B6" s="67" t="s">
        <v>3</v>
      </c>
      <c r="C6" s="68"/>
      <c r="D6" s="68"/>
      <c r="E6" s="68"/>
      <c r="F6" s="29"/>
      <c r="G6" s="67" t="s">
        <v>4</v>
      </c>
      <c r="H6" s="68"/>
      <c r="I6" s="69"/>
      <c r="J6" s="67" t="s">
        <v>5</v>
      </c>
      <c r="K6" s="68"/>
      <c r="L6" s="69"/>
      <c r="M6" s="67" t="s">
        <v>6</v>
      </c>
      <c r="N6" s="69"/>
      <c r="O6" s="7" t="s">
        <v>7</v>
      </c>
      <c r="P6" s="25"/>
    </row>
    <row r="7" spans="1:16" ht="18" customHeight="1" thickTop="1">
      <c r="A7" s="8">
        <v>1</v>
      </c>
      <c r="B7" s="26" t="s">
        <v>40</v>
      </c>
      <c r="D7" s="33"/>
      <c r="E7" s="31"/>
      <c r="F7" s="31"/>
      <c r="G7" s="34"/>
      <c r="I7" s="33"/>
      <c r="J7" s="33"/>
    </row>
    <row r="8" spans="1:16" ht="18" customHeight="1">
      <c r="A8" s="8"/>
      <c r="D8" s="33"/>
      <c r="E8" s="31"/>
      <c r="F8" s="31"/>
      <c r="G8" s="34"/>
      <c r="I8" s="33"/>
      <c r="J8" s="33"/>
    </row>
    <row r="9" spans="1:16" ht="18" customHeight="1" thickBot="1">
      <c r="C9" s="9"/>
      <c r="D9" s="9"/>
      <c r="E9" s="9"/>
      <c r="F9" s="9"/>
      <c r="G9" s="9"/>
      <c r="H9" s="9"/>
      <c r="I9" s="9"/>
      <c r="L9" s="10" t="s">
        <v>11</v>
      </c>
      <c r="M9" s="35">
        <v>1402</v>
      </c>
      <c r="N9" s="11" t="s">
        <v>29</v>
      </c>
    </row>
    <row r="10" spans="1:16" ht="18" customHeight="1" thickTop="1">
      <c r="C10" s="2" t="s">
        <v>13</v>
      </c>
      <c r="D10" s="70" t="s">
        <v>0</v>
      </c>
      <c r="E10" s="70"/>
      <c r="F10" s="71">
        <v>1285.6300000000001</v>
      </c>
      <c r="G10" s="71"/>
      <c r="H10" s="70" t="s">
        <v>16</v>
      </c>
      <c r="I10" s="70"/>
      <c r="N10" s="11" t="s">
        <v>0</v>
      </c>
      <c r="O10" s="12">
        <f>M9*F10/100</f>
        <v>18024.532600000002</v>
      </c>
    </row>
    <row r="11" spans="1:16" ht="18" customHeight="1">
      <c r="C11" s="2"/>
      <c r="D11" s="27"/>
      <c r="E11" s="27"/>
      <c r="F11" s="28"/>
      <c r="G11" s="28"/>
      <c r="H11" s="27"/>
      <c r="I11" s="27"/>
      <c r="N11" s="11"/>
      <c r="O11" s="12"/>
    </row>
    <row r="12" spans="1:16" ht="18" customHeight="1">
      <c r="A12" s="8">
        <v>2</v>
      </c>
      <c r="B12" s="26" t="s">
        <v>38</v>
      </c>
      <c r="D12" s="33"/>
      <c r="E12" s="31"/>
      <c r="F12" s="31"/>
      <c r="G12" s="34"/>
      <c r="I12" s="33"/>
      <c r="J12" s="33"/>
    </row>
    <row r="13" spans="1:16" ht="18" customHeight="1">
      <c r="A13" s="8"/>
      <c r="B13" s="26" t="s">
        <v>39</v>
      </c>
      <c r="D13" s="33"/>
      <c r="E13" s="31"/>
      <c r="F13" s="31"/>
      <c r="G13" s="34"/>
      <c r="I13" s="33"/>
      <c r="J13" s="33"/>
    </row>
    <row r="14" spans="1:16" ht="18" customHeight="1" thickBot="1">
      <c r="C14" s="9"/>
      <c r="D14" s="9"/>
      <c r="E14" s="9"/>
      <c r="F14" s="9"/>
      <c r="G14" s="9"/>
      <c r="H14" s="9"/>
      <c r="I14" s="9"/>
      <c r="L14" s="10" t="s">
        <v>11</v>
      </c>
      <c r="M14" s="35">
        <v>2987</v>
      </c>
      <c r="N14" s="11" t="s">
        <v>29</v>
      </c>
    </row>
    <row r="15" spans="1:16" ht="18" customHeight="1" thickTop="1">
      <c r="C15" s="2" t="s">
        <v>13</v>
      </c>
      <c r="D15" s="70" t="s">
        <v>0</v>
      </c>
      <c r="E15" s="70"/>
      <c r="F15" s="71">
        <v>5445</v>
      </c>
      <c r="G15" s="71"/>
      <c r="H15" s="70" t="s">
        <v>16</v>
      </c>
      <c r="I15" s="70"/>
      <c r="N15" s="11" t="s">
        <v>0</v>
      </c>
      <c r="O15" s="12">
        <f>M14*F15/100</f>
        <v>162642.15</v>
      </c>
    </row>
    <row r="16" spans="1:16" ht="18" customHeight="1">
      <c r="A16" s="8">
        <v>3</v>
      </c>
      <c r="B16" s="26" t="s">
        <v>53</v>
      </c>
      <c r="D16" s="33"/>
      <c r="E16" s="31"/>
      <c r="F16" s="31"/>
      <c r="G16" s="34"/>
      <c r="I16" s="33"/>
      <c r="J16" s="33"/>
    </row>
    <row r="17" spans="1:16" ht="18" customHeight="1">
      <c r="B17" s="22" t="s">
        <v>67</v>
      </c>
      <c r="C17" s="36"/>
      <c r="D17" s="36"/>
      <c r="E17" s="36"/>
      <c r="F17" s="36"/>
      <c r="G17" s="37"/>
      <c r="H17" s="36"/>
      <c r="I17" s="37"/>
      <c r="J17" s="36"/>
      <c r="K17" s="37"/>
      <c r="L17" s="36"/>
      <c r="M17" s="38"/>
      <c r="O17" s="31"/>
      <c r="P17" s="31"/>
    </row>
    <row r="18" spans="1:16" ht="18" customHeight="1" thickBot="1">
      <c r="L18" s="10" t="s">
        <v>11</v>
      </c>
      <c r="M18" s="35">
        <v>2649</v>
      </c>
      <c r="N18" s="11" t="s">
        <v>12</v>
      </c>
      <c r="P18" s="31"/>
    </row>
    <row r="19" spans="1:16" ht="18" customHeight="1" thickTop="1">
      <c r="C19" s="2" t="s">
        <v>13</v>
      </c>
      <c r="D19" s="70" t="s">
        <v>0</v>
      </c>
      <c r="E19" s="70"/>
      <c r="F19" s="71">
        <v>3327.5</v>
      </c>
      <c r="G19" s="71"/>
      <c r="H19" s="70" t="s">
        <v>16</v>
      </c>
      <c r="I19" s="70"/>
      <c r="N19" s="11" t="s">
        <v>0</v>
      </c>
      <c r="O19" s="12">
        <f>M18*F19/100</f>
        <v>88145.475000000006</v>
      </c>
    </row>
    <row r="20" spans="1:16" ht="18" customHeight="1">
      <c r="C20" s="2"/>
      <c r="D20" s="27"/>
      <c r="E20" s="27"/>
      <c r="F20" s="28"/>
      <c r="G20" s="28"/>
      <c r="H20" s="27"/>
      <c r="I20" s="27"/>
      <c r="N20" s="11"/>
      <c r="O20" s="12"/>
    </row>
    <row r="21" spans="1:16" ht="18" customHeight="1">
      <c r="A21" s="8">
        <v>4</v>
      </c>
      <c r="B21" s="26" t="s">
        <v>54</v>
      </c>
      <c r="D21" s="33"/>
      <c r="E21" s="31"/>
      <c r="F21" s="31"/>
      <c r="G21" s="34"/>
      <c r="I21" s="33"/>
      <c r="J21" s="33"/>
    </row>
    <row r="22" spans="1:16" ht="18" customHeight="1" thickBot="1">
      <c r="C22" s="9"/>
      <c r="D22" s="9"/>
      <c r="E22" s="9"/>
      <c r="F22" s="9"/>
      <c r="G22" s="9"/>
      <c r="H22" s="9"/>
      <c r="I22" s="9"/>
      <c r="L22" s="10" t="s">
        <v>11</v>
      </c>
      <c r="M22" s="35">
        <v>8997</v>
      </c>
      <c r="N22" s="11" t="s">
        <v>29</v>
      </c>
    </row>
    <row r="23" spans="1:16" ht="18" customHeight="1" thickTop="1">
      <c r="C23" s="2" t="s">
        <v>13</v>
      </c>
      <c r="D23" s="70" t="s">
        <v>0</v>
      </c>
      <c r="E23" s="70"/>
      <c r="F23" s="71">
        <v>121</v>
      </c>
      <c r="G23" s="71"/>
      <c r="H23" s="70" t="s">
        <v>31</v>
      </c>
      <c r="I23" s="70"/>
      <c r="N23" s="11" t="s">
        <v>0</v>
      </c>
      <c r="O23" s="12">
        <f>M22*F23/100</f>
        <v>10886.37</v>
      </c>
    </row>
    <row r="24" spans="1:16" ht="18" customHeight="1">
      <c r="C24" s="2"/>
      <c r="D24" s="27"/>
      <c r="E24" s="27"/>
      <c r="F24" s="28"/>
      <c r="G24" s="28"/>
      <c r="H24" s="27"/>
      <c r="I24" s="27"/>
      <c r="N24" s="11"/>
      <c r="O24" s="12"/>
    </row>
    <row r="25" spans="1:16" ht="18" customHeight="1">
      <c r="A25" s="8">
        <v>5</v>
      </c>
      <c r="B25" s="26" t="s">
        <v>8</v>
      </c>
      <c r="D25" s="33"/>
      <c r="E25" s="31"/>
      <c r="F25" s="31"/>
      <c r="G25" s="34"/>
      <c r="I25" s="33"/>
      <c r="J25" s="33"/>
    </row>
    <row r="26" spans="1:16" ht="18" customHeight="1">
      <c r="A26" s="8"/>
      <c r="B26" s="26" t="s">
        <v>9</v>
      </c>
      <c r="D26" s="33"/>
      <c r="E26" s="31"/>
      <c r="F26" s="31"/>
      <c r="G26" s="34"/>
      <c r="I26" s="33"/>
      <c r="J26" s="33"/>
      <c r="O26" s="31"/>
    </row>
    <row r="27" spans="1:16" ht="18" customHeight="1">
      <c r="B27" s="31" t="s">
        <v>10</v>
      </c>
      <c r="D27" s="33"/>
      <c r="E27" s="31"/>
      <c r="F27" s="31"/>
      <c r="G27" s="34"/>
      <c r="I27" s="33"/>
      <c r="J27" s="33"/>
      <c r="K27" s="39"/>
      <c r="L27" s="36"/>
      <c r="M27" s="38"/>
      <c r="O27" s="31"/>
      <c r="P27" s="31"/>
    </row>
    <row r="28" spans="1:16" ht="18" customHeight="1" thickBot="1">
      <c r="L28" s="10" t="s">
        <v>11</v>
      </c>
      <c r="M28" s="35">
        <v>584</v>
      </c>
      <c r="N28" s="11" t="s">
        <v>12</v>
      </c>
      <c r="P28" s="31"/>
    </row>
    <row r="29" spans="1:16" ht="18" customHeight="1" thickTop="1">
      <c r="C29" s="2" t="s">
        <v>13</v>
      </c>
      <c r="D29" s="70" t="s">
        <v>0</v>
      </c>
      <c r="E29" s="70"/>
      <c r="F29" s="71">
        <v>3176.25</v>
      </c>
      <c r="G29" s="71"/>
      <c r="H29" s="70" t="s">
        <v>14</v>
      </c>
      <c r="I29" s="70"/>
      <c r="N29" s="11" t="s">
        <v>0</v>
      </c>
      <c r="O29" s="12">
        <f>M28*F29/1000</f>
        <v>1854.93</v>
      </c>
    </row>
    <row r="30" spans="1:16" ht="18" customHeight="1">
      <c r="C30" s="2"/>
      <c r="D30" s="27"/>
      <c r="E30" s="27"/>
      <c r="F30" s="28"/>
      <c r="G30" s="28"/>
      <c r="H30" s="27"/>
      <c r="I30" s="27"/>
      <c r="N30" s="11"/>
      <c r="O30" s="12"/>
    </row>
    <row r="31" spans="1:16" ht="18" customHeight="1">
      <c r="A31" s="8">
        <v>6</v>
      </c>
      <c r="B31" s="26" t="s">
        <v>15</v>
      </c>
      <c r="D31" s="33"/>
      <c r="E31" s="31"/>
      <c r="F31" s="31"/>
      <c r="G31" s="34"/>
      <c r="I31" s="33"/>
      <c r="J31" s="31"/>
    </row>
    <row r="32" spans="1:16" ht="18" customHeight="1">
      <c r="A32" s="8"/>
      <c r="D32" s="33"/>
      <c r="E32" s="31"/>
      <c r="F32" s="31"/>
      <c r="G32" s="34"/>
      <c r="I32" s="33"/>
      <c r="J32" s="31"/>
    </row>
    <row r="33" spans="1:16" ht="18" customHeight="1" thickBot="1">
      <c r="L33" s="10" t="s">
        <v>11</v>
      </c>
      <c r="M33" s="35">
        <v>357</v>
      </c>
      <c r="N33" s="11" t="s">
        <v>12</v>
      </c>
      <c r="O33" s="38"/>
      <c r="P33" s="31"/>
    </row>
    <row r="34" spans="1:16" ht="18" customHeight="1" thickTop="1">
      <c r="C34" s="2" t="s">
        <v>13</v>
      </c>
      <c r="D34" s="70" t="s">
        <v>0</v>
      </c>
      <c r="E34" s="70"/>
      <c r="F34" s="71">
        <v>8694.9500000000007</v>
      </c>
      <c r="G34" s="71"/>
      <c r="H34" s="70" t="s">
        <v>16</v>
      </c>
      <c r="I34" s="70"/>
      <c r="N34" s="11" t="s">
        <v>0</v>
      </c>
      <c r="O34" s="12">
        <f>M33*F34/100</f>
        <v>31040.971500000003</v>
      </c>
    </row>
    <row r="35" spans="1:16" ht="18" customHeight="1">
      <c r="C35" s="2"/>
      <c r="D35" s="27"/>
      <c r="E35" s="27"/>
      <c r="F35" s="28"/>
      <c r="G35" s="28"/>
      <c r="H35" s="27"/>
      <c r="I35" s="27"/>
      <c r="N35" s="11"/>
      <c r="O35" s="12"/>
    </row>
    <row r="36" spans="1:16" ht="18" customHeight="1">
      <c r="A36" s="8">
        <v>7</v>
      </c>
      <c r="B36" s="26" t="s">
        <v>17</v>
      </c>
    </row>
    <row r="37" spans="1:16" ht="18" customHeight="1">
      <c r="A37" s="8"/>
    </row>
    <row r="38" spans="1:16" ht="18" customHeight="1" thickBot="1">
      <c r="L38" s="10" t="s">
        <v>11</v>
      </c>
      <c r="M38" s="35">
        <v>160</v>
      </c>
      <c r="N38" s="11" t="s">
        <v>12</v>
      </c>
      <c r="O38" s="38"/>
      <c r="P38" s="31"/>
    </row>
    <row r="39" spans="1:16" ht="18" customHeight="1" thickTop="1">
      <c r="C39" s="2" t="s">
        <v>13</v>
      </c>
      <c r="D39" s="70" t="s">
        <v>0</v>
      </c>
      <c r="E39" s="70"/>
      <c r="F39" s="72">
        <v>11948.36</v>
      </c>
      <c r="G39" s="72"/>
      <c r="H39" s="70" t="s">
        <v>16</v>
      </c>
      <c r="I39" s="70"/>
      <c r="N39" s="11" t="s">
        <v>0</v>
      </c>
      <c r="O39" s="12">
        <f>M38*F39/100</f>
        <v>19117.376</v>
      </c>
    </row>
    <row r="40" spans="1:16" ht="18" customHeight="1">
      <c r="C40" s="2"/>
      <c r="D40" s="27"/>
      <c r="E40" s="27"/>
      <c r="F40" s="28"/>
      <c r="G40" s="28"/>
      <c r="H40" s="27"/>
      <c r="I40" s="27"/>
      <c r="N40" s="11"/>
      <c r="O40" s="12"/>
    </row>
    <row r="41" spans="1:16" ht="18" customHeight="1">
      <c r="A41" s="8">
        <v>8</v>
      </c>
      <c r="B41" s="31" t="s">
        <v>18</v>
      </c>
    </row>
    <row r="42" spans="1:16" ht="18" customHeight="1">
      <c r="A42" s="8"/>
      <c r="B42" s="31" t="s">
        <v>19</v>
      </c>
    </row>
    <row r="43" spans="1:16" ht="18" customHeight="1">
      <c r="A43" s="8"/>
      <c r="B43" s="31" t="s">
        <v>20</v>
      </c>
    </row>
    <row r="44" spans="1:16" ht="18" customHeight="1">
      <c r="A44" s="8"/>
      <c r="B44" s="31" t="s">
        <v>21</v>
      </c>
    </row>
    <row r="45" spans="1:16" ht="18" customHeight="1">
      <c r="A45" s="8"/>
      <c r="B45" s="31" t="s">
        <v>22</v>
      </c>
    </row>
    <row r="46" spans="1:16" ht="18" customHeight="1">
      <c r="A46" s="8"/>
      <c r="B46" s="26" t="s">
        <v>23</v>
      </c>
    </row>
    <row r="47" spans="1:16" ht="18" customHeight="1" thickBot="1">
      <c r="L47" s="10" t="s">
        <v>11</v>
      </c>
      <c r="M47" s="35">
        <v>3922</v>
      </c>
      <c r="N47" s="11" t="s">
        <v>12</v>
      </c>
      <c r="O47" s="38"/>
      <c r="P47" s="31"/>
    </row>
    <row r="48" spans="1:16" ht="18" customHeight="1" thickTop="1">
      <c r="C48" s="2" t="s">
        <v>13</v>
      </c>
      <c r="D48" s="70" t="s">
        <v>0</v>
      </c>
      <c r="E48" s="70"/>
      <c r="F48" s="71">
        <v>337</v>
      </c>
      <c r="G48" s="71"/>
      <c r="H48" s="70" t="s">
        <v>24</v>
      </c>
      <c r="I48" s="70"/>
      <c r="N48" s="11" t="s">
        <v>0</v>
      </c>
      <c r="O48" s="12">
        <f>M47*F48</f>
        <v>1321714</v>
      </c>
    </row>
    <row r="49" spans="1:16" ht="18" customHeight="1">
      <c r="C49" s="2"/>
      <c r="D49" s="27"/>
      <c r="E49" s="27"/>
      <c r="F49" s="28"/>
      <c r="G49" s="28"/>
      <c r="H49" s="27"/>
      <c r="I49" s="27"/>
      <c r="N49" s="11"/>
      <c r="O49" s="12"/>
    </row>
    <row r="50" spans="1:16" ht="18" customHeight="1">
      <c r="A50" s="8">
        <v>9</v>
      </c>
      <c r="B50" s="26" t="s">
        <v>25</v>
      </c>
    </row>
    <row r="51" spans="1:16" ht="18" customHeight="1">
      <c r="B51" s="31" t="s">
        <v>26</v>
      </c>
    </row>
    <row r="52" spans="1:16" ht="18" customHeight="1">
      <c r="B52" s="31"/>
    </row>
    <row r="53" spans="1:16" ht="18" customHeight="1" thickBot="1">
      <c r="B53" s="33"/>
      <c r="D53" s="9"/>
      <c r="E53" s="9"/>
      <c r="F53" s="9"/>
      <c r="G53" s="9"/>
      <c r="H53" s="9"/>
      <c r="I53" s="9"/>
      <c r="L53" s="10" t="s">
        <v>11</v>
      </c>
      <c r="M53" s="35">
        <v>184.57</v>
      </c>
      <c r="N53" s="27" t="s">
        <v>27</v>
      </c>
    </row>
    <row r="54" spans="1:16" ht="18" customHeight="1" thickTop="1">
      <c r="C54" s="2" t="s">
        <v>13</v>
      </c>
      <c r="D54" s="70" t="s">
        <v>0</v>
      </c>
      <c r="E54" s="70"/>
      <c r="F54" s="71">
        <v>5001.7</v>
      </c>
      <c r="G54" s="71"/>
      <c r="H54" s="70" t="s">
        <v>28</v>
      </c>
      <c r="I54" s="70"/>
      <c r="N54" s="11" t="s">
        <v>0</v>
      </c>
      <c r="O54" s="12">
        <f>M53*F54</f>
        <v>923163.76899999997</v>
      </c>
    </row>
    <row r="55" spans="1:16" ht="18" customHeight="1">
      <c r="C55" s="2"/>
      <c r="D55" s="27"/>
      <c r="E55" s="27"/>
      <c r="F55" s="28"/>
      <c r="G55" s="28"/>
      <c r="H55" s="27"/>
      <c r="I55" s="27"/>
      <c r="N55" s="11"/>
      <c r="O55" s="12"/>
    </row>
    <row r="56" spans="1:16" ht="18" customHeight="1">
      <c r="A56" s="8">
        <v>10</v>
      </c>
      <c r="B56" s="26" t="s">
        <v>41</v>
      </c>
    </row>
    <row r="57" spans="1:16" ht="18" customHeight="1">
      <c r="A57" s="8"/>
    </row>
    <row r="58" spans="1:16" ht="18" customHeight="1" thickBot="1">
      <c r="L58" s="10" t="s">
        <v>11</v>
      </c>
      <c r="M58" s="35">
        <v>892</v>
      </c>
      <c r="N58" s="11" t="s">
        <v>12</v>
      </c>
      <c r="O58" s="38"/>
      <c r="P58" s="31"/>
    </row>
    <row r="59" spans="1:16" ht="18" customHeight="1" thickTop="1">
      <c r="C59" s="2" t="s">
        <v>13</v>
      </c>
      <c r="D59" s="70" t="s">
        <v>0</v>
      </c>
      <c r="E59" s="70"/>
      <c r="F59" s="72">
        <v>12674.36</v>
      </c>
      <c r="G59" s="72"/>
      <c r="H59" s="70" t="s">
        <v>16</v>
      </c>
      <c r="I59" s="70"/>
      <c r="N59" s="11" t="s">
        <v>0</v>
      </c>
      <c r="O59" s="12">
        <f>M58*F59/100</f>
        <v>113055.29120000001</v>
      </c>
    </row>
    <row r="60" spans="1:16" ht="18" customHeight="1">
      <c r="C60" s="2"/>
      <c r="D60" s="27"/>
      <c r="E60" s="27"/>
      <c r="F60" s="28"/>
      <c r="G60" s="28"/>
      <c r="H60" s="27"/>
      <c r="I60" s="27"/>
      <c r="N60" s="11"/>
      <c r="O60" s="12"/>
    </row>
    <row r="61" spans="1:16" ht="18" customHeight="1">
      <c r="A61" s="8">
        <v>11</v>
      </c>
      <c r="B61" s="26" t="s">
        <v>30</v>
      </c>
      <c r="D61" s="33"/>
      <c r="E61" s="31"/>
      <c r="F61" s="31"/>
      <c r="G61" s="34"/>
    </row>
    <row r="62" spans="1:16" ht="18" customHeight="1">
      <c r="A62" s="8"/>
      <c r="D62" s="33"/>
      <c r="E62" s="31"/>
      <c r="F62" s="31"/>
      <c r="G62" s="34"/>
    </row>
    <row r="63" spans="1:16" ht="18" customHeight="1" thickBot="1">
      <c r="L63" s="10" t="s">
        <v>11</v>
      </c>
      <c r="M63" s="35">
        <v>12650</v>
      </c>
      <c r="N63" s="11" t="s">
        <v>29</v>
      </c>
    </row>
    <row r="64" spans="1:16" ht="18" customHeight="1" thickTop="1">
      <c r="C64" s="2" t="s">
        <v>13</v>
      </c>
      <c r="D64" s="70" t="s">
        <v>0</v>
      </c>
      <c r="E64" s="70"/>
      <c r="F64" s="71">
        <v>2206.6</v>
      </c>
      <c r="G64" s="71"/>
      <c r="H64" s="70" t="s">
        <v>31</v>
      </c>
      <c r="I64" s="70"/>
      <c r="N64" s="11" t="s">
        <v>0</v>
      </c>
      <c r="O64" s="12">
        <f>M63*F64/100</f>
        <v>279134.90000000002</v>
      </c>
    </row>
    <row r="65" spans="1:16" ht="18" customHeight="1">
      <c r="C65" s="2"/>
      <c r="D65" s="27"/>
      <c r="E65" s="27"/>
      <c r="F65" s="28"/>
      <c r="G65" s="28"/>
      <c r="H65" s="27"/>
      <c r="I65" s="27"/>
      <c r="N65" s="11"/>
      <c r="O65" s="12"/>
    </row>
    <row r="66" spans="1:16" ht="18" customHeight="1">
      <c r="A66" s="8">
        <v>12</v>
      </c>
      <c r="B66" s="26" t="s">
        <v>32</v>
      </c>
      <c r="D66" s="33"/>
      <c r="E66" s="31"/>
      <c r="F66" s="31"/>
      <c r="G66" s="34"/>
      <c r="M66" s="30"/>
    </row>
    <row r="67" spans="1:16" ht="18" customHeight="1">
      <c r="A67" s="8"/>
      <c r="D67" s="33"/>
      <c r="E67" s="31"/>
      <c r="F67" s="31"/>
      <c r="G67" s="34"/>
      <c r="M67" s="30"/>
    </row>
    <row r="68" spans="1:16" ht="18" customHeight="1" thickBot="1">
      <c r="C68" s="9"/>
      <c r="L68" s="10" t="s">
        <v>11</v>
      </c>
      <c r="M68" s="35">
        <v>12922</v>
      </c>
      <c r="N68" s="11" t="s">
        <v>29</v>
      </c>
    </row>
    <row r="69" spans="1:16" ht="18" customHeight="1" thickTop="1">
      <c r="C69" s="2" t="s">
        <v>13</v>
      </c>
      <c r="D69" s="70" t="s">
        <v>0</v>
      </c>
      <c r="E69" s="70"/>
      <c r="F69" s="71">
        <v>2197.52</v>
      </c>
      <c r="G69" s="71"/>
      <c r="H69" s="70" t="s">
        <v>31</v>
      </c>
      <c r="I69" s="70"/>
      <c r="N69" s="11" t="s">
        <v>0</v>
      </c>
      <c r="O69" s="12">
        <f>M68*F69/100</f>
        <v>283963.5344</v>
      </c>
    </row>
    <row r="70" spans="1:16" ht="18" customHeight="1">
      <c r="C70" s="2"/>
      <c r="D70" s="27"/>
      <c r="E70" s="27"/>
      <c r="F70" s="28"/>
      <c r="G70" s="28"/>
      <c r="H70" s="27"/>
      <c r="I70" s="27"/>
      <c r="N70" s="11"/>
      <c r="O70" s="12"/>
    </row>
    <row r="71" spans="1:16" ht="18" customHeight="1">
      <c r="A71" s="8">
        <v>13</v>
      </c>
      <c r="B71" s="26" t="s">
        <v>56</v>
      </c>
      <c r="D71" s="33"/>
      <c r="E71" s="31"/>
      <c r="F71" s="31"/>
      <c r="G71" s="34"/>
      <c r="M71" s="30"/>
    </row>
    <row r="72" spans="1:16" ht="18" customHeight="1">
      <c r="A72" s="8"/>
      <c r="D72" s="33"/>
      <c r="E72" s="31"/>
      <c r="F72" s="31"/>
      <c r="G72" s="34"/>
      <c r="M72" s="30"/>
    </row>
    <row r="73" spans="1:16" ht="18" customHeight="1" thickBot="1">
      <c r="L73" s="10" t="s">
        <v>11</v>
      </c>
      <c r="M73" s="35">
        <v>1721</v>
      </c>
      <c r="N73" s="11" t="s">
        <v>12</v>
      </c>
      <c r="O73" s="38"/>
      <c r="P73" s="31"/>
    </row>
    <row r="74" spans="1:16" ht="18" customHeight="1" thickTop="1">
      <c r="C74" s="2" t="s">
        <v>13</v>
      </c>
      <c r="D74" s="70" t="s">
        <v>0</v>
      </c>
      <c r="E74" s="70"/>
      <c r="F74" s="71">
        <v>3015.76</v>
      </c>
      <c r="G74" s="71"/>
      <c r="H74" s="70" t="s">
        <v>31</v>
      </c>
      <c r="I74" s="70"/>
      <c r="N74" s="11" t="s">
        <v>0</v>
      </c>
      <c r="O74" s="12">
        <f>F74*M73/100</f>
        <v>51901.229599999999</v>
      </c>
    </row>
    <row r="75" spans="1:16" ht="18" customHeight="1">
      <c r="C75" s="2"/>
      <c r="D75" s="27"/>
      <c r="E75" s="27"/>
      <c r="F75" s="28"/>
      <c r="G75" s="28"/>
      <c r="H75" s="27"/>
      <c r="I75" s="27"/>
      <c r="N75" s="11"/>
      <c r="O75" s="12"/>
    </row>
    <row r="76" spans="1:16" ht="18" customHeight="1">
      <c r="A76" s="8">
        <v>14</v>
      </c>
      <c r="B76" s="26" t="s">
        <v>57</v>
      </c>
    </row>
    <row r="77" spans="1:16" ht="18" customHeight="1">
      <c r="A77" s="8"/>
    </row>
    <row r="78" spans="1:16" ht="18" customHeight="1" thickBot="1">
      <c r="L78" s="10" t="s">
        <v>11</v>
      </c>
      <c r="M78" s="35">
        <v>710</v>
      </c>
      <c r="N78" s="11" t="s">
        <v>29</v>
      </c>
    </row>
    <row r="79" spans="1:16" ht="18" customHeight="1" thickTop="1">
      <c r="C79" s="2" t="s">
        <v>13</v>
      </c>
      <c r="D79" s="70" t="s">
        <v>0</v>
      </c>
      <c r="E79" s="70"/>
      <c r="F79" s="72">
        <v>12595</v>
      </c>
      <c r="G79" s="72"/>
      <c r="H79" s="70" t="s">
        <v>16</v>
      </c>
      <c r="I79" s="70"/>
      <c r="N79" s="11" t="s">
        <v>0</v>
      </c>
      <c r="O79" s="12">
        <f>M78*F79%</f>
        <v>89424.5</v>
      </c>
    </row>
    <row r="80" spans="1:16" ht="18" customHeight="1">
      <c r="C80" s="2"/>
      <c r="D80" s="27"/>
      <c r="E80" s="27"/>
      <c r="F80" s="28"/>
      <c r="G80" s="28"/>
      <c r="H80" s="27"/>
      <c r="I80" s="27"/>
      <c r="N80" s="11"/>
      <c r="O80" s="12"/>
    </row>
    <row r="81" spans="1:15" ht="18" customHeight="1">
      <c r="A81" s="8">
        <v>15</v>
      </c>
      <c r="B81" s="26" t="s">
        <v>58</v>
      </c>
    </row>
    <row r="82" spans="1:15" ht="18" customHeight="1">
      <c r="A82" s="8"/>
      <c r="B82" s="26" t="s">
        <v>59</v>
      </c>
    </row>
    <row r="83" spans="1:15" ht="18" customHeight="1">
      <c r="A83" s="8"/>
      <c r="B83" s="26" t="s">
        <v>60</v>
      </c>
    </row>
    <row r="84" spans="1:15" ht="18" customHeight="1" thickBot="1">
      <c r="L84" s="10" t="s">
        <v>11</v>
      </c>
      <c r="M84" s="35">
        <v>4776</v>
      </c>
      <c r="N84" s="11" t="s">
        <v>29</v>
      </c>
    </row>
    <row r="85" spans="1:15" ht="18" customHeight="1" thickTop="1">
      <c r="C85" s="2" t="s">
        <v>13</v>
      </c>
      <c r="D85" s="70" t="s">
        <v>0</v>
      </c>
      <c r="E85" s="70"/>
      <c r="F85" s="72">
        <v>21021.11</v>
      </c>
      <c r="G85" s="72"/>
      <c r="H85" s="70" t="s">
        <v>31</v>
      </c>
      <c r="I85" s="70"/>
      <c r="N85" s="11" t="s">
        <v>0</v>
      </c>
      <c r="O85" s="12">
        <f>M84*F85/100</f>
        <v>1003968.2136</v>
      </c>
    </row>
    <row r="86" spans="1:15" ht="18" customHeight="1">
      <c r="C86" s="2"/>
      <c r="D86" s="27"/>
      <c r="E86" s="27"/>
      <c r="F86" s="28"/>
      <c r="G86" s="28"/>
      <c r="H86" s="27"/>
      <c r="I86" s="27"/>
      <c r="N86" s="11"/>
      <c r="O86" s="12"/>
    </row>
    <row r="87" spans="1:15" ht="18" customHeight="1">
      <c r="A87" s="8">
        <v>16</v>
      </c>
      <c r="B87" s="26" t="s">
        <v>42</v>
      </c>
    </row>
    <row r="88" spans="1:15" ht="18" customHeight="1">
      <c r="A88" s="8"/>
      <c r="B88" s="26" t="s">
        <v>43</v>
      </c>
    </row>
    <row r="89" spans="1:15" ht="18" customHeight="1">
      <c r="A89" s="8"/>
      <c r="B89" s="26" t="s">
        <v>44</v>
      </c>
    </row>
    <row r="90" spans="1:15" s="14" customFormat="1" ht="18" customHeight="1">
      <c r="B90" s="23" t="s">
        <v>68</v>
      </c>
      <c r="D90" s="15"/>
      <c r="E90" s="16"/>
      <c r="F90" s="15"/>
      <c r="G90" s="17"/>
      <c r="H90" s="17"/>
      <c r="I90" s="16"/>
      <c r="J90" s="15"/>
      <c r="K90" s="16"/>
    </row>
    <row r="91" spans="1:15" ht="18" customHeight="1" thickBot="1">
      <c r="C91" s="36"/>
      <c r="D91" s="36"/>
      <c r="E91" s="36"/>
      <c r="F91" s="36"/>
      <c r="G91" s="37"/>
      <c r="H91" s="36"/>
      <c r="I91" s="37"/>
      <c r="J91" s="36"/>
      <c r="K91" s="37"/>
      <c r="L91" s="10" t="s">
        <v>11</v>
      </c>
      <c r="M91" s="35">
        <v>265</v>
      </c>
      <c r="N91" s="10" t="s">
        <v>55</v>
      </c>
    </row>
    <row r="92" spans="1:15" ht="18" customHeight="1" thickTop="1">
      <c r="C92" s="2" t="s">
        <v>13</v>
      </c>
      <c r="D92" s="70" t="s">
        <v>0</v>
      </c>
      <c r="E92" s="70"/>
      <c r="F92" s="71">
        <v>902.93</v>
      </c>
      <c r="G92" s="71"/>
      <c r="H92" s="70" t="s">
        <v>33</v>
      </c>
      <c r="I92" s="70"/>
      <c r="N92" s="11" t="s">
        <v>0</v>
      </c>
      <c r="O92" s="12">
        <f>F92*M91</f>
        <v>239276.44999999998</v>
      </c>
    </row>
    <row r="93" spans="1:15" ht="18" customHeight="1">
      <c r="B93" s="24" t="s">
        <v>72</v>
      </c>
      <c r="C93" s="2"/>
      <c r="D93" s="27"/>
      <c r="E93" s="27"/>
      <c r="F93" s="28"/>
      <c r="G93" s="28"/>
      <c r="H93" s="27"/>
      <c r="I93" s="27"/>
      <c r="N93" s="11"/>
      <c r="O93" s="12"/>
    </row>
    <row r="94" spans="1:15" ht="18" customHeight="1">
      <c r="C94" s="36"/>
      <c r="D94" s="36"/>
      <c r="E94" s="36"/>
      <c r="F94" s="36"/>
      <c r="G94" s="37"/>
      <c r="H94" s="36"/>
      <c r="I94" s="37"/>
      <c r="J94" s="36"/>
      <c r="K94" s="37"/>
      <c r="L94" s="36"/>
      <c r="M94" s="38"/>
    </row>
    <row r="95" spans="1:15" ht="18" customHeight="1" thickBot="1">
      <c r="C95" s="36"/>
      <c r="D95" s="36"/>
      <c r="E95" s="36"/>
      <c r="F95" s="36"/>
      <c r="G95" s="37"/>
      <c r="H95" s="36"/>
      <c r="I95" s="37"/>
      <c r="J95" s="36"/>
      <c r="K95" s="37"/>
      <c r="L95" s="10" t="s">
        <v>11</v>
      </c>
      <c r="M95" s="35">
        <v>53</v>
      </c>
      <c r="N95" s="10" t="s">
        <v>55</v>
      </c>
    </row>
    <row r="96" spans="1:15" ht="18" customHeight="1" thickTop="1">
      <c r="C96" s="2" t="s">
        <v>13</v>
      </c>
      <c r="D96" s="70" t="s">
        <v>0</v>
      </c>
      <c r="E96" s="70"/>
      <c r="F96" s="71">
        <v>1273.76</v>
      </c>
      <c r="G96" s="71"/>
      <c r="H96" s="70" t="s">
        <v>33</v>
      </c>
      <c r="I96" s="70"/>
      <c r="N96" s="11" t="s">
        <v>0</v>
      </c>
      <c r="O96" s="12">
        <f>F96*M95</f>
        <v>67509.279999999999</v>
      </c>
    </row>
    <row r="97" spans="1:15" ht="18" customHeight="1">
      <c r="C97" s="2"/>
      <c r="D97" s="27"/>
      <c r="E97" s="27"/>
      <c r="F97" s="28"/>
      <c r="G97" s="28"/>
      <c r="H97" s="27"/>
      <c r="I97" s="27"/>
      <c r="N97" s="11"/>
      <c r="O97" s="12"/>
    </row>
    <row r="98" spans="1:15" ht="18" customHeight="1">
      <c r="A98" s="8">
        <v>17</v>
      </c>
      <c r="B98" s="26" t="s">
        <v>45</v>
      </c>
      <c r="D98" s="33"/>
      <c r="E98" s="31"/>
      <c r="F98" s="31"/>
      <c r="G98" s="34"/>
      <c r="M98" s="30"/>
    </row>
    <row r="99" spans="1:15" ht="18" customHeight="1">
      <c r="A99" s="8"/>
      <c r="B99" s="26" t="s">
        <v>46</v>
      </c>
      <c r="D99" s="33"/>
      <c r="E99" s="31"/>
      <c r="F99" s="31"/>
      <c r="G99" s="34"/>
      <c r="M99" s="30" t="s">
        <v>47</v>
      </c>
    </row>
    <row r="100" spans="1:15" ht="18" customHeight="1" thickBot="1">
      <c r="C100" s="9"/>
      <c r="D100" s="9"/>
      <c r="E100" s="9"/>
      <c r="F100" s="9"/>
      <c r="G100" s="9"/>
      <c r="H100" s="9"/>
      <c r="I100" s="9"/>
      <c r="L100" s="10" t="s">
        <v>11</v>
      </c>
      <c r="M100" s="35">
        <v>167</v>
      </c>
      <c r="N100" s="11" t="s">
        <v>29</v>
      </c>
    </row>
    <row r="101" spans="1:15" ht="18" customHeight="1" thickTop="1">
      <c r="C101" s="2" t="s">
        <v>13</v>
      </c>
      <c r="D101" s="70" t="s">
        <v>0</v>
      </c>
      <c r="E101" s="70"/>
      <c r="F101" s="72">
        <v>27678.86</v>
      </c>
      <c r="G101" s="72"/>
      <c r="H101" s="70" t="s">
        <v>31</v>
      </c>
      <c r="I101" s="70"/>
      <c r="N101" s="11" t="s">
        <v>0</v>
      </c>
      <c r="O101" s="12">
        <f>F101*M100%</f>
        <v>46223.696199999998</v>
      </c>
    </row>
    <row r="102" spans="1:15" ht="18" customHeight="1">
      <c r="C102" s="2"/>
      <c r="D102" s="27"/>
      <c r="E102" s="27"/>
      <c r="F102" s="28"/>
      <c r="G102" s="28"/>
      <c r="H102" s="27"/>
      <c r="I102" s="27"/>
      <c r="N102" s="11"/>
      <c r="O102" s="12"/>
    </row>
    <row r="103" spans="1:15" ht="18" customHeight="1">
      <c r="A103" s="8">
        <v>18</v>
      </c>
      <c r="B103" s="26" t="s">
        <v>48</v>
      </c>
      <c r="D103" s="33"/>
      <c r="E103" s="31"/>
      <c r="F103" s="31"/>
      <c r="G103" s="34"/>
      <c r="M103" s="30"/>
    </row>
    <row r="104" spans="1:15" ht="18" customHeight="1">
      <c r="A104" s="8"/>
      <c r="B104" s="26" t="s">
        <v>49</v>
      </c>
      <c r="D104" s="33"/>
      <c r="E104" s="31"/>
      <c r="F104" s="31"/>
      <c r="G104" s="34"/>
      <c r="M104" s="30"/>
    </row>
    <row r="105" spans="1:15" ht="18" customHeight="1" thickBot="1">
      <c r="C105" s="9"/>
      <c r="D105" s="9"/>
      <c r="E105" s="9"/>
      <c r="F105" s="9"/>
      <c r="G105" s="9"/>
      <c r="H105" s="9"/>
      <c r="I105" s="9"/>
      <c r="L105" s="10" t="s">
        <v>11</v>
      </c>
      <c r="M105" s="35">
        <v>551</v>
      </c>
      <c r="N105" s="11" t="s">
        <v>29</v>
      </c>
    </row>
    <row r="106" spans="1:15" ht="18" customHeight="1" thickTop="1">
      <c r="C106" s="2" t="s">
        <v>13</v>
      </c>
      <c r="D106" s="70" t="s">
        <v>0</v>
      </c>
      <c r="E106" s="70"/>
      <c r="F106" s="73">
        <v>28253.61</v>
      </c>
      <c r="G106" s="73"/>
      <c r="H106" s="70" t="s">
        <v>31</v>
      </c>
      <c r="I106" s="70"/>
      <c r="N106" s="11" t="s">
        <v>0</v>
      </c>
      <c r="O106" s="12">
        <f>F106*M105%</f>
        <v>155677.39110000001</v>
      </c>
    </row>
    <row r="107" spans="1:15" ht="18" customHeight="1">
      <c r="C107" s="2"/>
      <c r="D107" s="27"/>
      <c r="E107" s="27"/>
      <c r="F107" s="28"/>
      <c r="G107" s="28"/>
      <c r="H107" s="27"/>
      <c r="I107" s="27"/>
      <c r="N107" s="11"/>
      <c r="O107" s="12"/>
    </row>
    <row r="108" spans="1:15" ht="18" customHeight="1">
      <c r="A108" s="8">
        <v>19</v>
      </c>
      <c r="B108" s="26" t="s">
        <v>61</v>
      </c>
      <c r="D108" s="33"/>
      <c r="E108" s="31"/>
      <c r="F108" s="31"/>
      <c r="G108" s="34"/>
      <c r="M108" s="30"/>
    </row>
    <row r="109" spans="1:15" ht="18" customHeight="1">
      <c r="A109" s="8"/>
      <c r="B109" s="26" t="s">
        <v>62</v>
      </c>
      <c r="D109" s="33"/>
      <c r="E109" s="31"/>
      <c r="F109" s="31"/>
      <c r="G109" s="34"/>
      <c r="M109" s="30"/>
    </row>
    <row r="110" spans="1:15" ht="18" customHeight="1">
      <c r="A110" s="8"/>
      <c r="B110" s="26" t="s">
        <v>63</v>
      </c>
      <c r="D110" s="33"/>
      <c r="E110" s="31"/>
      <c r="F110" s="31"/>
      <c r="G110" s="34"/>
      <c r="M110" s="30"/>
    </row>
    <row r="111" spans="1:15" ht="18" customHeight="1">
      <c r="A111" s="8"/>
      <c r="B111" s="26" t="s">
        <v>64</v>
      </c>
      <c r="D111" s="33"/>
      <c r="E111" s="31"/>
      <c r="F111" s="31"/>
      <c r="G111" s="34"/>
      <c r="M111" s="30"/>
    </row>
    <row r="112" spans="1:15" ht="18" customHeight="1">
      <c r="A112" s="8"/>
      <c r="B112" s="26" t="s">
        <v>65</v>
      </c>
      <c r="D112" s="33"/>
      <c r="E112" s="31"/>
      <c r="F112" s="31"/>
      <c r="G112" s="34"/>
      <c r="M112" s="30"/>
    </row>
    <row r="113" spans="1:16" ht="18" customHeight="1">
      <c r="C113" s="36"/>
      <c r="D113" s="36"/>
      <c r="E113" s="36"/>
      <c r="F113" s="36"/>
      <c r="G113" s="37"/>
      <c r="H113" s="36"/>
      <c r="I113" s="37"/>
      <c r="J113" s="36"/>
      <c r="K113" s="37"/>
      <c r="L113" s="36"/>
      <c r="M113" s="38"/>
    </row>
    <row r="114" spans="1:16" ht="18" customHeight="1" thickBot="1">
      <c r="L114" s="10" t="s">
        <v>11</v>
      </c>
      <c r="M114" s="35">
        <v>40</v>
      </c>
      <c r="N114" s="11" t="s">
        <v>29</v>
      </c>
    </row>
    <row r="115" spans="1:16" ht="18" customHeight="1" thickTop="1">
      <c r="C115" s="2" t="s">
        <v>13</v>
      </c>
      <c r="D115" s="70" t="s">
        <v>0</v>
      </c>
      <c r="E115" s="70"/>
      <c r="F115" s="72">
        <v>34520.31</v>
      </c>
      <c r="G115" s="72"/>
      <c r="H115" s="70" t="s">
        <v>31</v>
      </c>
      <c r="I115" s="70"/>
      <c r="N115" s="11" t="s">
        <v>0</v>
      </c>
      <c r="O115" s="12">
        <f>M114*F115/100</f>
        <v>13808.124</v>
      </c>
    </row>
    <row r="116" spans="1:16" ht="18" customHeight="1">
      <c r="C116" s="2"/>
      <c r="D116" s="27"/>
      <c r="E116" s="27"/>
      <c r="F116" s="28"/>
      <c r="G116" s="28"/>
      <c r="H116" s="27"/>
      <c r="I116" s="27"/>
      <c r="N116" s="11"/>
      <c r="O116" s="12"/>
    </row>
    <row r="117" spans="1:16" ht="18" customHeight="1">
      <c r="A117" s="8">
        <v>20</v>
      </c>
      <c r="B117" s="26" t="s">
        <v>35</v>
      </c>
      <c r="C117" s="14"/>
      <c r="D117" s="15"/>
      <c r="E117" s="16"/>
      <c r="F117" s="15"/>
      <c r="H117" s="17"/>
      <c r="J117" s="15"/>
      <c r="K117" s="16"/>
      <c r="L117" s="14"/>
      <c r="M117" s="14"/>
      <c r="N117" s="14"/>
      <c r="O117" s="14"/>
      <c r="P117" s="14"/>
    </row>
    <row r="118" spans="1:16" ht="18" customHeight="1">
      <c r="A118" s="8"/>
      <c r="B118" s="6" t="s">
        <v>73</v>
      </c>
      <c r="C118" s="2"/>
      <c r="D118" s="70"/>
      <c r="E118" s="70"/>
      <c r="F118" s="28"/>
      <c r="G118" s="28"/>
      <c r="H118" s="27"/>
      <c r="I118" s="27"/>
      <c r="N118" s="11"/>
      <c r="O118" s="12"/>
    </row>
    <row r="119" spans="1:16" ht="18" customHeight="1" thickBot="1">
      <c r="C119" s="36"/>
      <c r="D119" s="36"/>
      <c r="E119" s="36"/>
      <c r="F119" s="36"/>
      <c r="G119" s="37"/>
      <c r="H119" s="36"/>
      <c r="I119" s="37"/>
      <c r="J119" s="36"/>
      <c r="K119" s="37"/>
      <c r="L119" s="10" t="s">
        <v>11</v>
      </c>
      <c r="M119" s="35">
        <v>6772</v>
      </c>
      <c r="N119" s="11" t="s">
        <v>29</v>
      </c>
    </row>
    <row r="120" spans="1:16" ht="18" customHeight="1" thickTop="1">
      <c r="C120" s="2" t="s">
        <v>13</v>
      </c>
      <c r="D120" s="70" t="s">
        <v>0</v>
      </c>
      <c r="E120" s="70"/>
      <c r="F120" s="71">
        <v>3275.5</v>
      </c>
      <c r="G120" s="71"/>
      <c r="H120" s="70" t="s">
        <v>31</v>
      </c>
      <c r="I120" s="70"/>
      <c r="N120" s="11" t="s">
        <v>0</v>
      </c>
      <c r="O120" s="12">
        <f>F120*M119/100</f>
        <v>221816.86</v>
      </c>
    </row>
    <row r="121" spans="1:16" ht="18" customHeight="1">
      <c r="C121" s="2"/>
      <c r="D121" s="27"/>
      <c r="E121" s="27"/>
      <c r="F121" s="28"/>
      <c r="G121" s="28"/>
      <c r="H121" s="27"/>
      <c r="I121" s="27"/>
      <c r="N121" s="11"/>
      <c r="O121" s="12"/>
    </row>
    <row r="122" spans="1:16" ht="18" customHeight="1">
      <c r="A122" s="8">
        <v>21</v>
      </c>
      <c r="B122" s="26" t="s">
        <v>36</v>
      </c>
    </row>
    <row r="123" spans="1:16" ht="18" customHeight="1">
      <c r="B123" s="31" t="s">
        <v>37</v>
      </c>
    </row>
    <row r="124" spans="1:16" ht="18" customHeight="1">
      <c r="C124" s="9"/>
      <c r="L124" s="36"/>
      <c r="M124" s="13"/>
      <c r="N124" s="11"/>
    </row>
    <row r="125" spans="1:16" ht="18" customHeight="1" thickBot="1">
      <c r="L125" s="10" t="s">
        <v>11</v>
      </c>
      <c r="M125" s="35">
        <v>4027</v>
      </c>
      <c r="N125" s="11" t="s">
        <v>29</v>
      </c>
    </row>
    <row r="126" spans="1:16" ht="18" customHeight="1" thickTop="1">
      <c r="C126" s="2" t="s">
        <v>13</v>
      </c>
      <c r="D126" s="70" t="s">
        <v>0</v>
      </c>
      <c r="E126" s="70"/>
      <c r="F126" s="71">
        <v>1887.4</v>
      </c>
      <c r="G126" s="71"/>
      <c r="H126" s="70" t="s">
        <v>31</v>
      </c>
      <c r="I126" s="70"/>
      <c r="N126" s="11" t="s">
        <v>0</v>
      </c>
      <c r="O126" s="12">
        <f>F126*M125%</f>
        <v>76005.598000000013</v>
      </c>
    </row>
    <row r="127" spans="1:16" ht="18" customHeight="1">
      <c r="C127" s="2"/>
      <c r="D127" s="27"/>
      <c r="E127" s="27"/>
      <c r="F127" s="28"/>
      <c r="G127" s="28"/>
      <c r="H127" s="27"/>
      <c r="I127" s="27"/>
      <c r="N127" s="11"/>
      <c r="O127" s="12"/>
    </row>
    <row r="128" spans="1:16" ht="18" customHeight="1">
      <c r="A128" s="8">
        <v>22</v>
      </c>
      <c r="B128" s="26" t="s">
        <v>34</v>
      </c>
    </row>
    <row r="129" spans="1:15" ht="18" customHeight="1">
      <c r="C129" s="36"/>
      <c r="D129" s="36"/>
      <c r="E129" s="36"/>
      <c r="F129" s="36"/>
      <c r="G129" s="37"/>
      <c r="H129" s="36"/>
      <c r="I129" s="37"/>
      <c r="J129" s="36"/>
      <c r="K129" s="37"/>
      <c r="L129" s="36"/>
      <c r="M129" s="38"/>
    </row>
    <row r="130" spans="1:15" ht="18" customHeight="1" thickBot="1">
      <c r="L130" s="10" t="s">
        <v>11</v>
      </c>
      <c r="M130" s="35">
        <v>2503</v>
      </c>
      <c r="N130" s="11" t="s">
        <v>29</v>
      </c>
    </row>
    <row r="131" spans="1:15" ht="18" customHeight="1" thickTop="1">
      <c r="C131" s="2" t="s">
        <v>13</v>
      </c>
      <c r="D131" s="70" t="s">
        <v>0</v>
      </c>
      <c r="E131" s="70"/>
      <c r="F131" s="71">
        <v>1287.44</v>
      </c>
      <c r="G131" s="71"/>
      <c r="H131" s="70" t="s">
        <v>31</v>
      </c>
      <c r="I131" s="70"/>
      <c r="N131" s="11" t="s">
        <v>0</v>
      </c>
      <c r="O131" s="12">
        <f>M130*F131/100</f>
        <v>32224.623200000002</v>
      </c>
    </row>
    <row r="132" spans="1:15" ht="18" customHeight="1">
      <c r="C132" s="2"/>
      <c r="D132" s="27"/>
      <c r="E132" s="27"/>
      <c r="F132" s="28"/>
      <c r="G132" s="28"/>
      <c r="H132" s="27"/>
      <c r="I132" s="27"/>
      <c r="N132" s="11"/>
      <c r="O132" s="12"/>
    </row>
    <row r="133" spans="1:15" ht="18" customHeight="1">
      <c r="C133" s="2"/>
      <c r="D133" s="27"/>
      <c r="E133" s="27"/>
      <c r="F133" s="28"/>
      <c r="G133" s="28"/>
      <c r="H133" s="27"/>
      <c r="I133" s="27"/>
      <c r="N133" s="11"/>
      <c r="O133" s="12"/>
    </row>
    <row r="134" spans="1:15" ht="18" customHeight="1">
      <c r="C134" s="2"/>
      <c r="D134" s="27"/>
      <c r="E134" s="27"/>
      <c r="F134" s="28"/>
      <c r="G134" s="28"/>
      <c r="H134" s="27"/>
      <c r="I134" s="27"/>
      <c r="N134" s="11"/>
      <c r="O134" s="12"/>
    </row>
    <row r="135" spans="1:15" ht="18" customHeight="1">
      <c r="A135" s="8">
        <v>23</v>
      </c>
      <c r="B135" s="26" t="s">
        <v>66</v>
      </c>
    </row>
    <row r="136" spans="1:15" ht="18" customHeight="1">
      <c r="A136" s="8"/>
    </row>
    <row r="137" spans="1:15" ht="18" customHeight="1" thickBot="1">
      <c r="L137" s="10" t="s">
        <v>11</v>
      </c>
      <c r="M137" s="35">
        <v>1986</v>
      </c>
      <c r="N137" s="11" t="s">
        <v>29</v>
      </c>
    </row>
    <row r="138" spans="1:15" ht="18" customHeight="1" thickTop="1">
      <c r="C138" s="2" t="s">
        <v>13</v>
      </c>
      <c r="D138" s="70" t="s">
        <v>0</v>
      </c>
      <c r="E138" s="70"/>
      <c r="F138" s="71">
        <v>1486.21</v>
      </c>
      <c r="G138" s="71"/>
      <c r="H138" s="70" t="s">
        <v>31</v>
      </c>
      <c r="I138" s="70"/>
      <c r="N138" s="11" t="s">
        <v>0</v>
      </c>
      <c r="O138" s="12">
        <f>M137*F138/100</f>
        <v>29516.1306</v>
      </c>
    </row>
    <row r="139" spans="1:15" ht="18" customHeight="1">
      <c r="C139" s="2"/>
      <c r="D139" s="27"/>
      <c r="E139" s="27"/>
      <c r="F139" s="28"/>
      <c r="G139" s="28"/>
      <c r="H139" s="27"/>
      <c r="I139" s="27"/>
      <c r="N139" s="11"/>
      <c r="O139" s="12"/>
    </row>
    <row r="140" spans="1:15" ht="18" customHeight="1">
      <c r="A140" s="8">
        <v>24</v>
      </c>
      <c r="B140" s="26" t="s">
        <v>51</v>
      </c>
    </row>
    <row r="141" spans="1:15" ht="18" customHeight="1">
      <c r="A141" s="8"/>
      <c r="B141" s="26" t="s">
        <v>52</v>
      </c>
    </row>
    <row r="142" spans="1:15" ht="18" customHeight="1">
      <c r="C142" s="36"/>
      <c r="D142" s="36"/>
      <c r="E142" s="36"/>
      <c r="F142" s="36"/>
      <c r="G142" s="37"/>
      <c r="H142" s="36"/>
      <c r="I142" s="37"/>
      <c r="J142" s="36"/>
      <c r="K142" s="37"/>
      <c r="L142" s="36"/>
      <c r="M142" s="38"/>
    </row>
    <row r="143" spans="1:15" ht="18" customHeight="1" thickBot="1">
      <c r="L143" s="10" t="s">
        <v>11</v>
      </c>
      <c r="M143" s="35">
        <v>3663</v>
      </c>
      <c r="N143" s="11" t="s">
        <v>29</v>
      </c>
    </row>
    <row r="144" spans="1:15" ht="18" customHeight="1" thickTop="1">
      <c r="C144" s="2" t="s">
        <v>13</v>
      </c>
      <c r="D144" s="70" t="s">
        <v>0</v>
      </c>
      <c r="E144" s="70"/>
      <c r="F144" s="71">
        <v>2116.41</v>
      </c>
      <c r="G144" s="71"/>
      <c r="H144" s="70" t="s">
        <v>31</v>
      </c>
      <c r="I144" s="70"/>
      <c r="N144" s="11" t="s">
        <v>0</v>
      </c>
      <c r="O144" s="12">
        <f>M143*F144%</f>
        <v>77524.098299999998</v>
      </c>
    </row>
    <row r="145" spans="1:16" ht="18" customHeight="1">
      <c r="C145" s="2"/>
      <c r="D145" s="27"/>
      <c r="E145" s="27"/>
      <c r="F145" s="28"/>
      <c r="G145" s="28"/>
      <c r="H145" s="27"/>
      <c r="I145" s="27"/>
      <c r="N145" s="11"/>
      <c r="O145" s="12"/>
    </row>
    <row r="146" spans="1:16" ht="18" customHeight="1">
      <c r="A146" s="8">
        <v>25</v>
      </c>
      <c r="B146" s="26" t="s">
        <v>50</v>
      </c>
      <c r="D146" s="33"/>
      <c r="E146" s="31"/>
      <c r="F146" s="31"/>
      <c r="G146" s="34"/>
      <c r="M146" s="30"/>
    </row>
    <row r="147" spans="1:16" ht="18" customHeight="1">
      <c r="A147" s="8"/>
      <c r="D147" s="33"/>
      <c r="E147" s="31"/>
      <c r="F147" s="31"/>
      <c r="G147" s="34"/>
      <c r="M147" s="30"/>
    </row>
    <row r="148" spans="1:16" ht="18" customHeight="1" thickBot="1">
      <c r="A148" s="9"/>
      <c r="C148" s="36"/>
      <c r="D148" s="36"/>
      <c r="E148" s="36"/>
      <c r="F148" s="36"/>
      <c r="G148" s="37"/>
      <c r="H148" s="36"/>
      <c r="I148" s="37"/>
      <c r="J148" s="36"/>
      <c r="K148" s="37"/>
      <c r="L148" s="10" t="s">
        <v>11</v>
      </c>
      <c r="M148" s="35">
        <v>7445</v>
      </c>
      <c r="O148" s="31"/>
      <c r="P148" s="31"/>
    </row>
    <row r="149" spans="1:16" ht="18" customHeight="1" thickTop="1">
      <c r="C149" s="2" t="s">
        <v>13</v>
      </c>
      <c r="D149" s="70" t="s">
        <v>0</v>
      </c>
      <c r="E149" s="70"/>
      <c r="F149" s="71">
        <v>442.75</v>
      </c>
      <c r="G149" s="71"/>
      <c r="H149" s="70" t="s">
        <v>31</v>
      </c>
      <c r="I149" s="70"/>
      <c r="N149" s="11" t="s">
        <v>0</v>
      </c>
      <c r="O149" s="12">
        <f>F149*M148%</f>
        <v>32962.737500000003</v>
      </c>
    </row>
    <row r="150" spans="1:16" s="14" customFormat="1" ht="18" customHeight="1">
      <c r="F150" s="15"/>
      <c r="I150" s="16"/>
    </row>
    <row r="151" spans="1:16" ht="18" customHeight="1">
      <c r="A151" s="8">
        <v>26</v>
      </c>
      <c r="B151" s="26" t="s">
        <v>69</v>
      </c>
      <c r="D151" s="33"/>
      <c r="E151" s="31"/>
      <c r="F151" s="31"/>
      <c r="G151" s="34"/>
      <c r="M151" s="30"/>
    </row>
    <row r="152" spans="1:16" ht="18" customHeight="1" thickBot="1">
      <c r="C152" s="9"/>
      <c r="D152" s="9"/>
      <c r="E152" s="9"/>
      <c r="F152" s="9"/>
      <c r="G152" s="9"/>
      <c r="H152" s="9"/>
      <c r="I152" s="9"/>
      <c r="L152" s="10" t="s">
        <v>11</v>
      </c>
      <c r="M152" s="35">
        <v>46495</v>
      </c>
      <c r="N152" s="11" t="s">
        <v>29</v>
      </c>
    </row>
    <row r="153" spans="1:16" ht="18" customHeight="1" thickTop="1">
      <c r="C153" s="2" t="s">
        <v>13</v>
      </c>
      <c r="D153" s="70" t="s">
        <v>0</v>
      </c>
      <c r="E153" s="70"/>
      <c r="F153" s="71">
        <v>1043.9000000000001</v>
      </c>
      <c r="G153" s="71"/>
      <c r="H153" s="70" t="s">
        <v>31</v>
      </c>
      <c r="I153" s="70"/>
      <c r="N153" s="11" t="s">
        <v>0</v>
      </c>
      <c r="O153" s="12">
        <f>F153*M152%</f>
        <v>485361.30500000005</v>
      </c>
    </row>
    <row r="154" spans="1:16" ht="18" customHeight="1">
      <c r="C154" s="2"/>
      <c r="D154" s="27"/>
      <c r="E154" s="27"/>
      <c r="F154" s="28"/>
      <c r="G154" s="28"/>
      <c r="H154" s="27"/>
      <c r="I154" s="27"/>
      <c r="N154" s="11"/>
      <c r="O154" s="12"/>
    </row>
    <row r="155" spans="1:16" ht="18" customHeight="1">
      <c r="A155" s="8">
        <v>27</v>
      </c>
      <c r="B155" s="26" t="s">
        <v>70</v>
      </c>
      <c r="D155" s="33"/>
      <c r="E155" s="31"/>
      <c r="F155" s="31"/>
      <c r="G155" s="34"/>
      <c r="M155" s="30"/>
    </row>
    <row r="156" spans="1:16" ht="18" customHeight="1">
      <c r="A156" s="8"/>
      <c r="B156" s="26" t="s">
        <v>71</v>
      </c>
      <c r="D156" s="33"/>
      <c r="E156" s="31"/>
      <c r="F156" s="31"/>
      <c r="G156" s="34"/>
      <c r="M156" s="30"/>
    </row>
    <row r="157" spans="1:16" ht="18" customHeight="1" thickBot="1">
      <c r="L157" s="10" t="s">
        <v>11</v>
      </c>
      <c r="M157" s="35">
        <v>2247</v>
      </c>
      <c r="N157" s="11"/>
    </row>
    <row r="158" spans="1:16" ht="18" customHeight="1" thickTop="1">
      <c r="C158" s="2" t="s">
        <v>13</v>
      </c>
      <c r="D158" s="70" t="s">
        <v>0</v>
      </c>
      <c r="E158" s="70"/>
      <c r="F158" s="71">
        <v>674.6</v>
      </c>
      <c r="G158" s="71"/>
      <c r="H158" s="70" t="s">
        <v>31</v>
      </c>
      <c r="I158" s="70"/>
      <c r="N158" s="11" t="s">
        <v>0</v>
      </c>
      <c r="O158" s="12">
        <f>F158*M157%</f>
        <v>15158.262000000001</v>
      </c>
    </row>
    <row r="159" spans="1:16" ht="15" customHeight="1">
      <c r="A159" s="8">
        <v>28</v>
      </c>
      <c r="B159" s="26" t="s">
        <v>75</v>
      </c>
      <c r="C159" s="14"/>
      <c r="D159" s="15"/>
      <c r="E159" s="16"/>
      <c r="F159" s="15"/>
      <c r="H159" s="17"/>
      <c r="J159" s="15"/>
      <c r="K159" s="16"/>
      <c r="L159" s="14"/>
      <c r="M159" s="14"/>
      <c r="N159" s="14"/>
      <c r="O159" s="14"/>
      <c r="P159" s="14"/>
    </row>
    <row r="160" spans="1:16" ht="15" customHeight="1">
      <c r="A160" s="8"/>
      <c r="B160" s="26" t="s">
        <v>76</v>
      </c>
      <c r="C160" s="14"/>
      <c r="D160" s="15"/>
      <c r="E160" s="16"/>
      <c r="F160" s="15"/>
      <c r="H160" s="17"/>
      <c r="J160" s="15"/>
      <c r="K160" s="16"/>
      <c r="L160" s="14"/>
      <c r="M160" s="14"/>
      <c r="N160" s="14"/>
      <c r="O160" s="14"/>
      <c r="P160" s="14"/>
    </row>
    <row r="161" spans="1:16" ht="15" customHeight="1" thickBot="1">
      <c r="C161" s="36"/>
      <c r="D161" s="36"/>
      <c r="E161" s="36"/>
      <c r="F161" s="36"/>
      <c r="G161" s="37"/>
      <c r="H161" s="36"/>
      <c r="I161" s="37"/>
      <c r="J161" s="36"/>
      <c r="K161" s="37"/>
      <c r="L161" s="10" t="s">
        <v>11</v>
      </c>
      <c r="M161" s="35">
        <v>10669</v>
      </c>
      <c r="N161" s="11" t="s">
        <v>29</v>
      </c>
    </row>
    <row r="162" spans="1:16" ht="15" customHeight="1" thickTop="1">
      <c r="C162" s="2" t="s">
        <v>13</v>
      </c>
      <c r="D162" s="70" t="s">
        <v>0</v>
      </c>
      <c r="E162" s="70"/>
      <c r="F162" s="71">
        <v>54.7</v>
      </c>
      <c r="G162" s="71"/>
      <c r="H162" s="70" t="s">
        <v>33</v>
      </c>
      <c r="I162" s="70"/>
      <c r="N162" s="11" t="s">
        <v>0</v>
      </c>
      <c r="O162" s="12">
        <f>F162*M161</f>
        <v>583594.30000000005</v>
      </c>
    </row>
    <row r="163" spans="1:16" ht="15" customHeight="1">
      <c r="C163" s="2"/>
      <c r="D163" s="27"/>
      <c r="E163" s="27"/>
      <c r="F163" s="28"/>
      <c r="G163" s="28"/>
      <c r="H163" s="27"/>
      <c r="I163" s="27"/>
      <c r="N163" s="11"/>
      <c r="O163" s="12"/>
    </row>
    <row r="164" spans="1:16" ht="15" customHeight="1">
      <c r="A164" s="8">
        <v>29</v>
      </c>
      <c r="B164" s="26" t="s">
        <v>77</v>
      </c>
      <c r="C164" s="14"/>
      <c r="D164" s="15"/>
      <c r="E164" s="16"/>
      <c r="F164" s="15"/>
      <c r="H164" s="17"/>
      <c r="J164" s="15"/>
      <c r="K164" s="16"/>
      <c r="L164" s="14"/>
      <c r="M164" s="14"/>
      <c r="N164" s="14"/>
      <c r="O164" s="14"/>
      <c r="P164" s="14"/>
    </row>
    <row r="165" spans="1:16" ht="15" customHeight="1">
      <c r="A165" s="8"/>
      <c r="B165" s="26" t="s">
        <v>78</v>
      </c>
      <c r="C165" s="14"/>
      <c r="D165" s="15"/>
      <c r="E165" s="16"/>
      <c r="F165" s="15"/>
      <c r="H165" s="17"/>
      <c r="J165" s="15"/>
      <c r="K165" s="16"/>
      <c r="L165" s="14"/>
      <c r="M165" s="14"/>
      <c r="N165" s="14"/>
      <c r="O165" s="14"/>
      <c r="P165" s="14"/>
    </row>
    <row r="166" spans="1:16" ht="15" customHeight="1">
      <c r="A166" s="8"/>
      <c r="B166" s="26" t="s">
        <v>90</v>
      </c>
      <c r="C166" s="14"/>
      <c r="D166" s="15"/>
      <c r="E166" s="16"/>
      <c r="F166" s="15"/>
      <c r="H166" s="17"/>
      <c r="J166" s="15"/>
      <c r="K166" s="16"/>
      <c r="L166" s="14"/>
      <c r="M166" s="14"/>
      <c r="N166" s="14"/>
      <c r="O166" s="14"/>
      <c r="P166" s="14"/>
    </row>
    <row r="167" spans="1:16" ht="15" customHeight="1" thickBot="1">
      <c r="C167" s="36"/>
      <c r="D167" s="36"/>
      <c r="E167" s="36"/>
      <c r="F167" s="36"/>
      <c r="G167" s="37"/>
      <c r="H167" s="36"/>
      <c r="I167" s="37"/>
      <c r="J167" s="36"/>
      <c r="K167" s="37"/>
      <c r="L167" s="10" t="s">
        <v>11</v>
      </c>
      <c r="M167" s="35">
        <v>2180</v>
      </c>
      <c r="N167" s="11" t="s">
        <v>29</v>
      </c>
    </row>
    <row r="168" spans="1:16" ht="15" customHeight="1" thickTop="1">
      <c r="C168" s="2" t="s">
        <v>13</v>
      </c>
      <c r="D168" s="70" t="s">
        <v>0</v>
      </c>
      <c r="E168" s="70"/>
      <c r="F168" s="71">
        <v>4411.82</v>
      </c>
      <c r="G168" s="71"/>
      <c r="H168" s="70" t="s">
        <v>31</v>
      </c>
      <c r="I168" s="70"/>
      <c r="N168" s="11" t="s">
        <v>0</v>
      </c>
      <c r="O168" s="12">
        <f>F168*M167/100</f>
        <v>96177.675999999992</v>
      </c>
    </row>
    <row r="169" spans="1:16" ht="15" customHeight="1">
      <c r="A169" s="8">
        <v>30</v>
      </c>
      <c r="B169" s="26" t="s">
        <v>79</v>
      </c>
      <c r="D169" s="33"/>
      <c r="E169" s="31"/>
      <c r="F169" s="31"/>
      <c r="G169" s="34"/>
      <c r="M169" s="30"/>
    </row>
    <row r="170" spans="1:16" ht="15" customHeight="1">
      <c r="A170" s="8"/>
      <c r="B170" s="26" t="s">
        <v>80</v>
      </c>
      <c r="D170" s="33"/>
      <c r="E170" s="31"/>
      <c r="F170" s="31"/>
      <c r="G170" s="34"/>
      <c r="M170" s="30"/>
    </row>
    <row r="171" spans="1:16" ht="15" customHeight="1">
      <c r="A171" s="8"/>
      <c r="B171" s="26" t="s">
        <v>81</v>
      </c>
      <c r="D171" s="33"/>
      <c r="E171" s="31"/>
      <c r="F171" s="31"/>
      <c r="G171" s="34"/>
      <c r="M171" s="30"/>
    </row>
    <row r="172" spans="1:16" ht="15" customHeight="1">
      <c r="C172" s="36"/>
      <c r="D172" s="36"/>
      <c r="E172" s="36"/>
      <c r="F172" s="36"/>
      <c r="G172" s="39"/>
      <c r="H172" s="36"/>
      <c r="I172" s="37"/>
      <c r="J172" s="36"/>
      <c r="K172" s="37"/>
      <c r="L172" s="36"/>
      <c r="M172" s="38"/>
    </row>
    <row r="173" spans="1:16" ht="15" customHeight="1" thickBot="1">
      <c r="C173" s="36"/>
      <c r="D173" s="36"/>
      <c r="E173" s="36"/>
      <c r="F173" s="36"/>
      <c r="G173" s="37"/>
      <c r="H173" s="36"/>
      <c r="I173" s="37"/>
      <c r="J173" s="36"/>
      <c r="K173" s="37"/>
      <c r="L173" s="10" t="s">
        <v>11</v>
      </c>
      <c r="M173" s="35">
        <v>9</v>
      </c>
      <c r="N173" s="11" t="s">
        <v>29</v>
      </c>
    </row>
    <row r="174" spans="1:16" ht="15" customHeight="1" thickTop="1">
      <c r="C174" s="2" t="s">
        <v>13</v>
      </c>
      <c r="D174" s="70" t="s">
        <v>0</v>
      </c>
      <c r="E174" s="70"/>
      <c r="F174" s="71">
        <v>194.16</v>
      </c>
      <c r="G174" s="71"/>
      <c r="H174" s="70" t="s">
        <v>33</v>
      </c>
      <c r="I174" s="70"/>
      <c r="N174" s="11" t="s">
        <v>0</v>
      </c>
      <c r="O174" s="12">
        <f>F174*M173</f>
        <v>1747.44</v>
      </c>
    </row>
    <row r="175" spans="1:16" ht="15" customHeight="1">
      <c r="A175" s="8">
        <v>31</v>
      </c>
      <c r="B175" s="26" t="s">
        <v>82</v>
      </c>
      <c r="D175" s="33"/>
      <c r="E175" s="31"/>
      <c r="F175" s="31"/>
      <c r="G175" s="34"/>
      <c r="M175" s="30"/>
    </row>
    <row r="176" spans="1:16" ht="15" customHeight="1" thickBot="1">
      <c r="C176" s="36"/>
      <c r="D176" s="36"/>
      <c r="E176" s="36"/>
      <c r="F176" s="36"/>
      <c r="G176" s="37"/>
      <c r="H176" s="36"/>
      <c r="I176" s="37"/>
      <c r="J176" s="36"/>
      <c r="K176" s="37"/>
      <c r="L176" s="10" t="s">
        <v>11</v>
      </c>
      <c r="M176" s="35">
        <v>9421</v>
      </c>
    </row>
    <row r="177" spans="1:15" ht="15" customHeight="1" thickTop="1">
      <c r="C177" s="2" t="s">
        <v>13</v>
      </c>
      <c r="D177" s="70" t="s">
        <v>0</v>
      </c>
      <c r="E177" s="70"/>
      <c r="F177" s="71">
        <v>1303.17</v>
      </c>
      <c r="G177" s="71"/>
      <c r="H177" s="70" t="s">
        <v>31</v>
      </c>
      <c r="I177" s="70"/>
      <c r="N177" s="11" t="s">
        <v>0</v>
      </c>
      <c r="O177" s="12">
        <f>F177*M176%</f>
        <v>122771.64569999999</v>
      </c>
    </row>
    <row r="178" spans="1:15" ht="15" customHeight="1">
      <c r="A178" s="8">
        <v>32</v>
      </c>
      <c r="B178" s="26" t="s">
        <v>83</v>
      </c>
    </row>
    <row r="179" spans="1:15" ht="15" customHeight="1">
      <c r="B179" s="31" t="s">
        <v>84</v>
      </c>
    </row>
    <row r="180" spans="1:15" ht="15" customHeight="1" thickBot="1">
      <c r="L180" s="10" t="s">
        <v>11</v>
      </c>
      <c r="M180" s="35">
        <v>1901</v>
      </c>
      <c r="N180" s="11" t="s">
        <v>12</v>
      </c>
    </row>
    <row r="181" spans="1:15" ht="15" customHeight="1" thickTop="1">
      <c r="C181" s="2" t="s">
        <v>13</v>
      </c>
      <c r="D181" s="70" t="s">
        <v>0</v>
      </c>
      <c r="E181" s="70"/>
      <c r="F181" s="72">
        <v>12346.65</v>
      </c>
      <c r="G181" s="72"/>
      <c r="H181" s="70" t="s">
        <v>31</v>
      </c>
      <c r="I181" s="70"/>
      <c r="N181" s="11" t="s">
        <v>0</v>
      </c>
      <c r="O181" s="40">
        <f>M180*F181%</f>
        <v>234709.81649999999</v>
      </c>
    </row>
    <row r="182" spans="1:15" ht="15" customHeight="1">
      <c r="A182" s="8">
        <v>33</v>
      </c>
      <c r="B182" s="26" t="s">
        <v>85</v>
      </c>
      <c r="D182" s="33"/>
      <c r="E182" s="31"/>
      <c r="F182" s="31"/>
      <c r="G182" s="34"/>
    </row>
    <row r="183" spans="1:15" ht="15" customHeight="1">
      <c r="A183" s="8"/>
      <c r="D183" s="33"/>
      <c r="E183" s="31"/>
      <c r="F183" s="31"/>
      <c r="G183" s="34"/>
    </row>
    <row r="184" spans="1:15" ht="15" customHeight="1" thickBot="1">
      <c r="L184" s="10" t="s">
        <v>11</v>
      </c>
      <c r="M184" s="35">
        <v>230</v>
      </c>
      <c r="N184" s="11" t="s">
        <v>29</v>
      </c>
    </row>
    <row r="185" spans="1:15" ht="15" customHeight="1" thickTop="1">
      <c r="C185" s="2" t="s">
        <v>13</v>
      </c>
      <c r="D185" s="70" t="s">
        <v>0</v>
      </c>
      <c r="E185" s="70"/>
      <c r="F185" s="71">
        <v>2283.9299999999998</v>
      </c>
      <c r="G185" s="71"/>
      <c r="H185" s="70" t="s">
        <v>31</v>
      </c>
      <c r="I185" s="70"/>
      <c r="N185" s="11" t="s">
        <v>0</v>
      </c>
      <c r="O185" s="40">
        <f>M184*F185/100</f>
        <v>5253.0389999999989</v>
      </c>
    </row>
    <row r="186" spans="1:15" ht="15" customHeight="1">
      <c r="A186" s="8">
        <v>34</v>
      </c>
      <c r="B186" s="26" t="s">
        <v>86</v>
      </c>
    </row>
    <row r="187" spans="1:15" ht="15" customHeight="1">
      <c r="A187" s="8"/>
    </row>
    <row r="188" spans="1:15" ht="15" customHeight="1" thickBot="1">
      <c r="L188" s="10" t="s">
        <v>11</v>
      </c>
      <c r="M188" s="35">
        <v>460</v>
      </c>
      <c r="N188" s="11" t="s">
        <v>29</v>
      </c>
    </row>
    <row r="189" spans="1:15" ht="15" customHeight="1" thickTop="1">
      <c r="C189" s="2" t="s">
        <v>13</v>
      </c>
      <c r="D189" s="70" t="s">
        <v>0</v>
      </c>
      <c r="E189" s="70"/>
      <c r="F189" s="71">
        <v>19.36</v>
      </c>
      <c r="G189" s="71"/>
      <c r="H189" s="27" t="s">
        <v>87</v>
      </c>
      <c r="N189" s="11" t="s">
        <v>0</v>
      </c>
      <c r="O189" s="40">
        <f>M188*F189</f>
        <v>8905.6</v>
      </c>
    </row>
    <row r="190" spans="1:15" ht="15" customHeight="1">
      <c r="A190" s="8">
        <v>35</v>
      </c>
      <c r="B190" s="26" t="s">
        <v>88</v>
      </c>
      <c r="G190" s="28"/>
      <c r="I190" s="27"/>
    </row>
    <row r="191" spans="1:15" ht="15" customHeight="1">
      <c r="C191" s="9"/>
      <c r="L191" s="36"/>
      <c r="M191" s="13"/>
      <c r="N191" s="11"/>
    </row>
    <row r="192" spans="1:15" ht="15" customHeight="1" thickBot="1">
      <c r="C192" s="9"/>
      <c r="L192" s="10" t="s">
        <v>11</v>
      </c>
      <c r="M192" s="35">
        <v>3488</v>
      </c>
      <c r="N192" s="11" t="s">
        <v>29</v>
      </c>
    </row>
    <row r="193" spans="1:18" ht="15" customHeight="1" thickTop="1">
      <c r="C193" s="2" t="s">
        <v>13</v>
      </c>
      <c r="D193" s="70" t="s">
        <v>0</v>
      </c>
      <c r="E193" s="70"/>
      <c r="F193" s="71">
        <v>1079.6500000000001</v>
      </c>
      <c r="G193" s="71"/>
      <c r="H193" s="27" t="s">
        <v>31</v>
      </c>
      <c r="N193" s="11" t="s">
        <v>0</v>
      </c>
      <c r="O193" s="40">
        <f>M192*F193/100</f>
        <v>37658.192000000003</v>
      </c>
    </row>
    <row r="194" spans="1:18" ht="15" customHeight="1">
      <c r="A194" s="8">
        <v>36</v>
      </c>
      <c r="B194" s="26" t="s">
        <v>89</v>
      </c>
    </row>
    <row r="195" spans="1:18" ht="15" customHeight="1">
      <c r="C195" s="9"/>
      <c r="L195" s="36"/>
      <c r="M195" s="13"/>
    </row>
    <row r="196" spans="1:18" ht="15" customHeight="1" thickBot="1">
      <c r="C196" s="9"/>
      <c r="L196" s="10" t="s">
        <v>11</v>
      </c>
      <c r="M196" s="35">
        <v>2503</v>
      </c>
      <c r="N196" s="11" t="s">
        <v>29</v>
      </c>
    </row>
    <row r="197" spans="1:18" ht="15" customHeight="1" thickTop="1">
      <c r="C197" s="2" t="s">
        <v>13</v>
      </c>
      <c r="D197" s="70" t="s">
        <v>0</v>
      </c>
      <c r="E197" s="70"/>
      <c r="F197" s="71">
        <v>1303.17</v>
      </c>
      <c r="G197" s="71"/>
      <c r="H197" s="27" t="s">
        <v>31</v>
      </c>
      <c r="N197" s="11" t="s">
        <v>0</v>
      </c>
      <c r="O197" s="40">
        <f>M196*F197/100</f>
        <v>32618.345100000002</v>
      </c>
    </row>
    <row r="198" spans="1:18" ht="18" customHeight="1">
      <c r="C198" s="2"/>
      <c r="D198" s="27"/>
      <c r="E198" s="27"/>
      <c r="F198" s="28"/>
      <c r="G198" s="28"/>
      <c r="H198" s="27"/>
      <c r="N198" s="11"/>
      <c r="O198" s="12"/>
    </row>
    <row r="199" spans="1:18" ht="30.75" customHeight="1" thickBot="1">
      <c r="M199" s="18" t="s">
        <v>91</v>
      </c>
      <c r="N199" s="18"/>
      <c r="O199" s="19">
        <v>6901308</v>
      </c>
      <c r="P199" s="21"/>
      <c r="Q199" s="41"/>
      <c r="R199" s="42"/>
    </row>
    <row r="200" spans="1:18" ht="27" customHeight="1" thickTop="1">
      <c r="M200" s="20"/>
      <c r="N200" s="20"/>
      <c r="O200" s="21"/>
    </row>
    <row r="201" spans="1:18" ht="27" customHeight="1">
      <c r="M201" s="20"/>
      <c r="N201" s="20"/>
      <c r="O201" s="21"/>
      <c r="R201" s="42"/>
    </row>
    <row r="202" spans="1:18" ht="27" customHeight="1">
      <c r="M202" s="20"/>
      <c r="N202" s="20"/>
      <c r="O202" s="21"/>
    </row>
    <row r="203" spans="1:18" ht="27" customHeight="1">
      <c r="M203" s="20"/>
      <c r="N203" s="20"/>
      <c r="O203" s="21"/>
    </row>
    <row r="204" spans="1:18" ht="27" customHeight="1">
      <c r="M204" s="20"/>
      <c r="N204" s="20"/>
      <c r="O204" s="21"/>
    </row>
    <row r="205" spans="1:18" ht="27" customHeight="1">
      <c r="M205" s="20"/>
      <c r="N205" s="20"/>
      <c r="O205" s="21"/>
    </row>
    <row r="206" spans="1:18" ht="16.149999999999999" customHeight="1">
      <c r="M206" s="20"/>
    </row>
    <row r="207" spans="1:18" ht="16.149999999999999" customHeight="1">
      <c r="M207" s="20"/>
    </row>
    <row r="208" spans="1:18" ht="16.149999999999999" customHeight="1">
      <c r="M208" s="20"/>
    </row>
    <row r="209" ht="16.149999999999999" customHeight="1"/>
    <row r="210" ht="16.149999999999999" customHeight="1"/>
    <row r="211" ht="16.149999999999999" customHeight="1"/>
    <row r="212" ht="16.149999999999999" customHeight="1"/>
    <row r="213" ht="16.149999999999999" customHeight="1"/>
    <row r="214" ht="16.149999999999999" customHeight="1"/>
    <row r="215" ht="16.149999999999999" customHeight="1"/>
    <row r="216" ht="16.149999999999999" customHeight="1"/>
    <row r="217" ht="16.149999999999999" customHeight="1"/>
    <row r="218" ht="16.149999999999999" customHeight="1"/>
    <row r="219" ht="16.149999999999999" customHeight="1"/>
    <row r="220" ht="16.149999999999999" customHeight="1"/>
    <row r="221" ht="16.149999999999999" customHeight="1"/>
    <row r="222" ht="16.149999999999999" customHeight="1"/>
    <row r="223" ht="16.149999999999999" customHeight="1"/>
    <row r="224" ht="16.149999999999999" customHeight="1"/>
    <row r="225" ht="16.149999999999999" customHeight="1"/>
    <row r="226" ht="16.149999999999999" customHeight="1"/>
    <row r="227" ht="16.149999999999999" customHeight="1"/>
    <row r="228" ht="16.149999999999999" customHeight="1"/>
  </sheetData>
  <mergeCells count="114">
    <mergeCell ref="D193:E193"/>
    <mergeCell ref="F193:G193"/>
    <mergeCell ref="D197:E197"/>
    <mergeCell ref="F197:G197"/>
    <mergeCell ref="D185:E185"/>
    <mergeCell ref="F185:G185"/>
    <mergeCell ref="H185:I185"/>
    <mergeCell ref="D189:E189"/>
    <mergeCell ref="F189:G189"/>
    <mergeCell ref="D177:E177"/>
    <mergeCell ref="F177:G177"/>
    <mergeCell ref="H177:I177"/>
    <mergeCell ref="D181:E181"/>
    <mergeCell ref="F181:G181"/>
    <mergeCell ref="H181:I181"/>
    <mergeCell ref="D174:E174"/>
    <mergeCell ref="F174:G174"/>
    <mergeCell ref="H174:I174"/>
    <mergeCell ref="D162:E162"/>
    <mergeCell ref="F162:G162"/>
    <mergeCell ref="H162:I162"/>
    <mergeCell ref="D168:E168"/>
    <mergeCell ref="F168:G168"/>
    <mergeCell ref="H168:I168"/>
    <mergeCell ref="D153:E153"/>
    <mergeCell ref="F153:G153"/>
    <mergeCell ref="H153:I153"/>
    <mergeCell ref="D158:E158"/>
    <mergeCell ref="F158:G158"/>
    <mergeCell ref="H158:I158"/>
    <mergeCell ref="D149:E149"/>
    <mergeCell ref="F149:G149"/>
    <mergeCell ref="H149:I149"/>
    <mergeCell ref="D138:E138"/>
    <mergeCell ref="F138:G138"/>
    <mergeCell ref="H138:I138"/>
    <mergeCell ref="D144:E144"/>
    <mergeCell ref="F144:G144"/>
    <mergeCell ref="H144:I144"/>
    <mergeCell ref="D126:E126"/>
    <mergeCell ref="F126:G126"/>
    <mergeCell ref="H126:I126"/>
    <mergeCell ref="D131:E131"/>
    <mergeCell ref="F131:G131"/>
    <mergeCell ref="H131:I131"/>
    <mergeCell ref="D115:E115"/>
    <mergeCell ref="F115:G115"/>
    <mergeCell ref="H115:I115"/>
    <mergeCell ref="D118:E118"/>
    <mergeCell ref="D120:E120"/>
    <mergeCell ref="F120:G120"/>
    <mergeCell ref="H120:I120"/>
    <mergeCell ref="D101:E101"/>
    <mergeCell ref="F101:G101"/>
    <mergeCell ref="H101:I101"/>
    <mergeCell ref="D106:E106"/>
    <mergeCell ref="F106:G106"/>
    <mergeCell ref="H106:I106"/>
    <mergeCell ref="D92:E92"/>
    <mergeCell ref="F92:G92"/>
    <mergeCell ref="H92:I92"/>
    <mergeCell ref="D96:E96"/>
    <mergeCell ref="F96:G96"/>
    <mergeCell ref="H96:I96"/>
    <mergeCell ref="D79:E79"/>
    <mergeCell ref="F79:G79"/>
    <mergeCell ref="H79:I79"/>
    <mergeCell ref="D85:E85"/>
    <mergeCell ref="F85:G85"/>
    <mergeCell ref="H85:I85"/>
    <mergeCell ref="D69:E69"/>
    <mergeCell ref="F69:G69"/>
    <mergeCell ref="H69:I69"/>
    <mergeCell ref="D74:E74"/>
    <mergeCell ref="F74:G74"/>
    <mergeCell ref="H74:I74"/>
    <mergeCell ref="D64:E64"/>
    <mergeCell ref="F64:G64"/>
    <mergeCell ref="H64:I64"/>
    <mergeCell ref="D59:E59"/>
    <mergeCell ref="F59:G59"/>
    <mergeCell ref="H59:I59"/>
    <mergeCell ref="D48:E48"/>
    <mergeCell ref="F48:G48"/>
    <mergeCell ref="H48:I48"/>
    <mergeCell ref="D54:E54"/>
    <mergeCell ref="F54:G54"/>
    <mergeCell ref="H54:I54"/>
    <mergeCell ref="D34:E34"/>
    <mergeCell ref="F34:G34"/>
    <mergeCell ref="H34:I34"/>
    <mergeCell ref="D39:E39"/>
    <mergeCell ref="F39:G39"/>
    <mergeCell ref="H39:I39"/>
    <mergeCell ref="D23:E23"/>
    <mergeCell ref="F23:G23"/>
    <mergeCell ref="H23:I23"/>
    <mergeCell ref="D29:E29"/>
    <mergeCell ref="F29:G29"/>
    <mergeCell ref="H29:I29"/>
    <mergeCell ref="A1:P1"/>
    <mergeCell ref="B6:E6"/>
    <mergeCell ref="G6:I6"/>
    <mergeCell ref="J6:L6"/>
    <mergeCell ref="M6:N6"/>
    <mergeCell ref="D15:E15"/>
    <mergeCell ref="F15:G15"/>
    <mergeCell ref="H15:I15"/>
    <mergeCell ref="D19:E19"/>
    <mergeCell ref="F19:G19"/>
    <mergeCell ref="H19:I19"/>
    <mergeCell ref="D10:E10"/>
    <mergeCell ref="F10:G10"/>
    <mergeCell ref="H10:I10"/>
  </mergeCells>
  <pageMargins left="0.75" right="0.25" top="0.5" bottom="0.5" header="0" footer="0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4"/>
  <sheetViews>
    <sheetView showZeros="0" tabSelected="1" workbookViewId="0">
      <selection activeCell="O11" sqref="O11"/>
    </sheetView>
  </sheetViews>
  <sheetFormatPr defaultRowHeight="12.75"/>
  <cols>
    <col min="1" max="1" width="3.42578125" customWidth="1"/>
    <col min="2" max="2" width="14.42578125" customWidth="1"/>
    <col min="3" max="3" width="4.7109375" customWidth="1"/>
    <col min="4" max="4" width="2.42578125" customWidth="1"/>
    <col min="5" max="5" width="6.42578125" customWidth="1"/>
    <col min="6" max="6" width="2.42578125" customWidth="1"/>
    <col min="7" max="7" width="5.7109375" customWidth="1"/>
    <col min="8" max="8" width="2.42578125" customWidth="1"/>
    <col min="9" max="9" width="5.7109375" customWidth="1"/>
    <col min="10" max="10" width="3" customWidth="1"/>
    <col min="11" max="11" width="6.28515625" customWidth="1"/>
    <col min="12" max="12" width="5.7109375" customWidth="1"/>
    <col min="13" max="13" width="3.7109375" customWidth="1"/>
    <col min="14" max="14" width="3.28515625" customWidth="1"/>
    <col min="15" max="15" width="8.7109375" customWidth="1"/>
    <col min="16" max="16" width="7.28515625" customWidth="1"/>
    <col min="17" max="17" width="0" hidden="1" customWidth="1"/>
    <col min="18" max="18" width="3.28515625" customWidth="1"/>
    <col min="19" max="19" width="6.7109375" customWidth="1"/>
    <col min="20" max="20" width="2.28515625" customWidth="1"/>
  </cols>
  <sheetData>
    <row r="1" spans="1:20" ht="19.149999999999999" customHeight="1">
      <c r="A1" s="77" t="s">
        <v>92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19.149999999999999" customHeight="1">
      <c r="A2" s="78" t="s">
        <v>93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spans="1:20" ht="19.149999999999999" customHeight="1">
      <c r="A3" s="79" t="s">
        <v>94</v>
      </c>
      <c r="B3" s="79"/>
      <c r="C3" s="80" t="s">
        <v>165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0" ht="19.149999999999999" customHeight="1"/>
    <row r="5" spans="1:20" ht="16.5" customHeight="1">
      <c r="A5" s="43" t="s">
        <v>95</v>
      </c>
      <c r="B5" s="81" t="s">
        <v>96</v>
      </c>
      <c r="C5" s="82"/>
      <c r="D5" s="82"/>
      <c r="E5" s="83"/>
      <c r="F5" s="81" t="s">
        <v>97</v>
      </c>
      <c r="G5" s="82"/>
      <c r="H5" s="82"/>
      <c r="I5" s="82"/>
      <c r="J5" s="82"/>
      <c r="K5" s="82"/>
      <c r="L5" s="82"/>
      <c r="M5" s="83"/>
      <c r="N5" s="84" t="s">
        <v>5</v>
      </c>
      <c r="O5" s="85"/>
      <c r="P5" s="44" t="s">
        <v>6</v>
      </c>
      <c r="Q5" s="45" t="s">
        <v>98</v>
      </c>
      <c r="R5" s="81" t="s">
        <v>7</v>
      </c>
      <c r="S5" s="82"/>
      <c r="T5" s="83"/>
    </row>
    <row r="6" spans="1:20" ht="15">
      <c r="A6" s="8">
        <v>1</v>
      </c>
      <c r="B6" s="46" t="s">
        <v>99</v>
      </c>
    </row>
    <row r="7" spans="1:20" ht="15">
      <c r="A7" s="8"/>
      <c r="B7" s="46" t="s">
        <v>100</v>
      </c>
    </row>
    <row r="8" spans="1:20" ht="15">
      <c r="A8" s="8"/>
      <c r="B8" s="46" t="s">
        <v>101</v>
      </c>
    </row>
    <row r="9" spans="1:20" ht="15">
      <c r="A9" s="8"/>
      <c r="B9" s="46" t="s">
        <v>102</v>
      </c>
    </row>
    <row r="10" spans="1:20" ht="15">
      <c r="A10" s="8"/>
      <c r="B10" s="46" t="s">
        <v>103</v>
      </c>
    </row>
    <row r="11" spans="1:20" ht="15" customHeight="1">
      <c r="A11" s="8"/>
      <c r="K11" s="47">
        <v>8</v>
      </c>
      <c r="L11" s="48" t="s">
        <v>104</v>
      </c>
      <c r="N11" t="s">
        <v>13</v>
      </c>
      <c r="O11" s="49">
        <v>4802.6000000000004</v>
      </c>
      <c r="P11" t="s">
        <v>105</v>
      </c>
      <c r="Q11">
        <v>1</v>
      </c>
      <c r="R11" s="9" t="s">
        <v>0</v>
      </c>
      <c r="S11" s="9">
        <f>ROUND(K11*O11,0)</f>
        <v>38421</v>
      </c>
    </row>
    <row r="12" spans="1:20" ht="15" customHeight="1">
      <c r="A12" s="8"/>
    </row>
    <row r="13" spans="1:20" ht="15" customHeight="1">
      <c r="A13" s="8">
        <v>2</v>
      </c>
      <c r="B13" s="46" t="s">
        <v>106</v>
      </c>
    </row>
    <row r="14" spans="1:20" ht="15" customHeight="1">
      <c r="A14" s="8"/>
      <c r="B14" s="46" t="s">
        <v>107</v>
      </c>
    </row>
    <row r="15" spans="1:20" ht="15" customHeight="1">
      <c r="A15" s="8"/>
      <c r="B15" s="46" t="s">
        <v>108</v>
      </c>
    </row>
    <row r="16" spans="1:20" ht="15" customHeight="1">
      <c r="A16" s="8"/>
      <c r="B16" s="46" t="s">
        <v>109</v>
      </c>
    </row>
    <row r="17" spans="1:19" ht="15" customHeight="1">
      <c r="A17" s="8"/>
      <c r="B17" s="46" t="s">
        <v>110</v>
      </c>
    </row>
    <row r="18" spans="1:19" ht="15" customHeight="1">
      <c r="A18" s="8"/>
      <c r="B18" s="46" t="s">
        <v>111</v>
      </c>
    </row>
    <row r="19" spans="1:19" ht="15" customHeight="1">
      <c r="A19" s="8"/>
      <c r="K19" s="47">
        <v>3</v>
      </c>
      <c r="L19" s="48" t="s">
        <v>104</v>
      </c>
      <c r="N19" t="s">
        <v>13</v>
      </c>
      <c r="O19" s="49">
        <v>4694.8</v>
      </c>
      <c r="P19" t="s">
        <v>105</v>
      </c>
      <c r="Q19">
        <v>1</v>
      </c>
      <c r="R19" s="9" t="s">
        <v>0</v>
      </c>
      <c r="S19" s="9">
        <f>ROUND(K19*O19,0)</f>
        <v>14084</v>
      </c>
    </row>
    <row r="20" spans="1:19" ht="15" customHeight="1">
      <c r="A20" s="8"/>
    </row>
    <row r="21" spans="1:19" ht="15" customHeight="1">
      <c r="A21" s="8">
        <v>3</v>
      </c>
      <c r="B21" t="s">
        <v>112</v>
      </c>
    </row>
    <row r="22" spans="1:19" ht="15" customHeight="1">
      <c r="A22" s="8"/>
      <c r="K22" s="47">
        <v>3</v>
      </c>
      <c r="L22" s="48" t="s">
        <v>104</v>
      </c>
      <c r="N22" t="s">
        <v>13</v>
      </c>
      <c r="O22">
        <v>938.47</v>
      </c>
      <c r="P22" t="s">
        <v>105</v>
      </c>
      <c r="Q22">
        <v>1</v>
      </c>
      <c r="R22" s="9" t="s">
        <v>0</v>
      </c>
      <c r="S22" s="9">
        <f>ROUND(K22*O22,0)</f>
        <v>2815</v>
      </c>
    </row>
    <row r="23" spans="1:19" ht="15" customHeight="1">
      <c r="A23" s="8"/>
    </row>
    <row r="24" spans="1:19" ht="15" customHeight="1">
      <c r="A24" s="8">
        <v>4</v>
      </c>
      <c r="B24" s="46" t="s">
        <v>113</v>
      </c>
    </row>
    <row r="25" spans="1:19" ht="15" customHeight="1">
      <c r="A25" s="8"/>
      <c r="B25" s="46" t="s">
        <v>114</v>
      </c>
    </row>
    <row r="26" spans="1:19" ht="15" customHeight="1">
      <c r="A26" s="8"/>
      <c r="B26" s="46" t="s">
        <v>115</v>
      </c>
    </row>
    <row r="27" spans="1:19" ht="15" customHeight="1">
      <c r="A27" s="8"/>
      <c r="K27" s="47">
        <v>5</v>
      </c>
      <c r="L27" s="48" t="s">
        <v>104</v>
      </c>
      <c r="N27" t="s">
        <v>13</v>
      </c>
      <c r="O27">
        <v>2024.43</v>
      </c>
      <c r="P27" t="s">
        <v>105</v>
      </c>
      <c r="Q27">
        <v>1</v>
      </c>
      <c r="R27" s="9" t="s">
        <v>0</v>
      </c>
      <c r="S27" s="9">
        <f>ROUND(K27*O27,0)</f>
        <v>10122</v>
      </c>
    </row>
    <row r="28" spans="1:19" ht="15" customHeight="1">
      <c r="A28" s="8"/>
    </row>
    <row r="29" spans="1:19" ht="15" customHeight="1">
      <c r="A29" s="8">
        <v>5</v>
      </c>
      <c r="B29" s="46" t="s">
        <v>116</v>
      </c>
    </row>
    <row r="30" spans="1:19" ht="15" customHeight="1">
      <c r="A30" s="8"/>
      <c r="B30" s="46" t="s">
        <v>117</v>
      </c>
    </row>
    <row r="31" spans="1:19" ht="15" customHeight="1">
      <c r="A31" s="8"/>
      <c r="K31" s="47">
        <v>9</v>
      </c>
      <c r="L31" s="48" t="s">
        <v>104</v>
      </c>
      <c r="N31" t="s">
        <v>13</v>
      </c>
      <c r="O31">
        <v>447.15</v>
      </c>
      <c r="P31" t="s">
        <v>105</v>
      </c>
      <c r="Q31">
        <v>1</v>
      </c>
      <c r="R31" s="9" t="s">
        <v>0</v>
      </c>
      <c r="S31" s="9">
        <f>ROUND(K31*O31,0)</f>
        <v>4024</v>
      </c>
    </row>
    <row r="32" spans="1:19" ht="15" customHeight="1">
      <c r="A32" s="8"/>
    </row>
    <row r="33" spans="1:19" ht="15" customHeight="1">
      <c r="A33" s="8">
        <v>6</v>
      </c>
      <c r="B33" s="74" t="s">
        <v>118</v>
      </c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</row>
    <row r="34" spans="1:19" ht="15" customHeight="1">
      <c r="A34" s="8"/>
      <c r="B34" t="s">
        <v>119</v>
      </c>
      <c r="K34" s="50">
        <v>0</v>
      </c>
      <c r="L34" s="48" t="s">
        <v>104</v>
      </c>
      <c r="N34" t="s">
        <v>13</v>
      </c>
      <c r="O34">
        <v>200.42</v>
      </c>
      <c r="P34" t="s">
        <v>105</v>
      </c>
      <c r="Q34">
        <v>1</v>
      </c>
      <c r="R34" s="9" t="s">
        <v>0</v>
      </c>
      <c r="S34" s="9">
        <f>ROUND(K34*O34,0)</f>
        <v>0</v>
      </c>
    </row>
    <row r="35" spans="1:19" ht="15" customHeight="1">
      <c r="A35" s="8"/>
      <c r="B35" t="s">
        <v>120</v>
      </c>
      <c r="K35" s="51">
        <v>8</v>
      </c>
      <c r="L35" s="48" t="s">
        <v>104</v>
      </c>
      <c r="N35" t="s">
        <v>13</v>
      </c>
      <c r="O35">
        <v>271.92</v>
      </c>
      <c r="P35" t="s">
        <v>105</v>
      </c>
      <c r="Q35">
        <v>1</v>
      </c>
      <c r="R35" s="9" t="s">
        <v>0</v>
      </c>
      <c r="S35" s="9">
        <f>ROUND(K35*O35,0)</f>
        <v>2175</v>
      </c>
    </row>
    <row r="36" spans="1:19" ht="15" customHeight="1">
      <c r="A36" s="8"/>
      <c r="B36" t="s">
        <v>121</v>
      </c>
      <c r="K36" s="52"/>
      <c r="L36" s="48" t="s">
        <v>104</v>
      </c>
      <c r="N36" t="s">
        <v>13</v>
      </c>
      <c r="O36">
        <v>365.42</v>
      </c>
      <c r="P36" t="s">
        <v>105</v>
      </c>
      <c r="Q36">
        <v>1</v>
      </c>
      <c r="R36" s="9" t="s">
        <v>0</v>
      </c>
      <c r="S36" s="9">
        <f>ROUND(K36*O36,0)</f>
        <v>0</v>
      </c>
    </row>
    <row r="37" spans="1:19" ht="15" customHeight="1">
      <c r="A37" s="8"/>
    </row>
    <row r="38" spans="1:19" ht="15" customHeight="1">
      <c r="A38" s="8">
        <v>7</v>
      </c>
      <c r="B38" s="46" t="s">
        <v>122</v>
      </c>
    </row>
    <row r="39" spans="1:19" ht="15" customHeight="1">
      <c r="A39" s="8"/>
      <c r="B39" s="46" t="s">
        <v>123</v>
      </c>
    </row>
    <row r="40" spans="1:19" ht="15" customHeight="1">
      <c r="A40" s="8"/>
      <c r="B40" s="46" t="s">
        <v>124</v>
      </c>
    </row>
    <row r="41" spans="1:19" ht="15" customHeight="1">
      <c r="A41" s="8"/>
      <c r="B41" s="46" t="s">
        <v>125</v>
      </c>
    </row>
    <row r="42" spans="1:19" ht="15" customHeight="1">
      <c r="A42" s="8"/>
      <c r="B42" t="s">
        <v>119</v>
      </c>
      <c r="K42" s="53">
        <v>60</v>
      </c>
      <c r="L42" s="48" t="s">
        <v>126</v>
      </c>
      <c r="N42" t="s">
        <v>13</v>
      </c>
      <c r="O42">
        <v>73.209999999999994</v>
      </c>
      <c r="P42" t="s">
        <v>127</v>
      </c>
      <c r="Q42">
        <v>1</v>
      </c>
      <c r="R42" s="9" t="s">
        <v>0</v>
      </c>
      <c r="S42" s="9">
        <f>ROUND(K42*O42,0)</f>
        <v>4393</v>
      </c>
    </row>
    <row r="43" spans="1:19" ht="15" customHeight="1">
      <c r="A43" s="8"/>
      <c r="B43" t="s">
        <v>120</v>
      </c>
      <c r="K43" s="53">
        <v>80</v>
      </c>
      <c r="L43" s="48" t="s">
        <v>126</v>
      </c>
      <c r="N43" t="s">
        <v>13</v>
      </c>
      <c r="O43">
        <v>95.79</v>
      </c>
      <c r="P43" t="s">
        <v>127</v>
      </c>
      <c r="Q43">
        <v>1</v>
      </c>
      <c r="R43" s="9" t="s">
        <v>0</v>
      </c>
      <c r="S43" s="9">
        <f>ROUND(K43*O43,0)</f>
        <v>7663</v>
      </c>
    </row>
    <row r="44" spans="1:19" ht="15" customHeight="1">
      <c r="A44" s="8"/>
      <c r="B44" t="s">
        <v>121</v>
      </c>
      <c r="K44" s="54"/>
      <c r="L44" s="48" t="s">
        <v>126</v>
      </c>
      <c r="N44" t="s">
        <v>13</v>
      </c>
      <c r="O44">
        <v>128.55000000000001</v>
      </c>
      <c r="P44" t="s">
        <v>127</v>
      </c>
      <c r="Q44">
        <v>1</v>
      </c>
      <c r="R44" s="9" t="s">
        <v>0</v>
      </c>
      <c r="S44" s="9">
        <f>ROUND(K44*O44,0)</f>
        <v>0</v>
      </c>
    </row>
    <row r="45" spans="1:19" ht="15" customHeight="1">
      <c r="A45" s="8"/>
    </row>
    <row r="46" spans="1:19" ht="15" customHeight="1">
      <c r="A46" s="8">
        <v>8</v>
      </c>
      <c r="B46" s="46" t="s">
        <v>128</v>
      </c>
    </row>
    <row r="47" spans="1:19" ht="15" customHeight="1">
      <c r="A47" s="8"/>
      <c r="B47" s="46" t="s">
        <v>129</v>
      </c>
    </row>
    <row r="48" spans="1:19" ht="15" customHeight="1">
      <c r="A48" s="8"/>
      <c r="B48" s="46" t="s">
        <v>130</v>
      </c>
    </row>
    <row r="49" spans="1:19" ht="15" customHeight="1">
      <c r="A49" s="8"/>
      <c r="B49" s="46" t="s">
        <v>131</v>
      </c>
    </row>
    <row r="50" spans="1:19" ht="15" customHeight="1">
      <c r="A50" s="8"/>
      <c r="B50" s="46" t="s">
        <v>132</v>
      </c>
    </row>
    <row r="51" spans="1:19" ht="15" customHeight="1">
      <c r="A51" s="8"/>
      <c r="K51" s="47">
        <v>4</v>
      </c>
      <c r="L51" s="48" t="s">
        <v>104</v>
      </c>
      <c r="N51" t="s">
        <v>13</v>
      </c>
      <c r="O51">
        <v>4905.67</v>
      </c>
      <c r="P51" t="s">
        <v>105</v>
      </c>
      <c r="Q51">
        <v>1</v>
      </c>
      <c r="R51" s="9" t="s">
        <v>0</v>
      </c>
      <c r="S51" s="9">
        <f>ROUND(K51*O51,0)</f>
        <v>19623</v>
      </c>
    </row>
    <row r="52" spans="1:19" ht="15" customHeight="1">
      <c r="A52" s="8"/>
    </row>
    <row r="53" spans="1:19" ht="15" customHeight="1">
      <c r="A53" s="8">
        <v>9</v>
      </c>
      <c r="B53" s="46" t="s">
        <v>133</v>
      </c>
    </row>
    <row r="54" spans="1:19" ht="15" customHeight="1">
      <c r="A54" s="8"/>
      <c r="B54" s="46" t="s">
        <v>134</v>
      </c>
    </row>
    <row r="55" spans="1:19" ht="15" customHeight="1">
      <c r="A55" s="8"/>
      <c r="K55" s="47">
        <v>3</v>
      </c>
      <c r="L55" s="48" t="s">
        <v>104</v>
      </c>
      <c r="N55" t="s">
        <v>13</v>
      </c>
      <c r="O55" s="49">
        <v>1161.5999999999999</v>
      </c>
      <c r="P55" t="s">
        <v>105</v>
      </c>
      <c r="Q55">
        <v>1</v>
      </c>
      <c r="R55" s="9" t="s">
        <v>0</v>
      </c>
      <c r="S55" s="9">
        <f>ROUND(K55*O55,0)</f>
        <v>3485</v>
      </c>
    </row>
    <row r="56" spans="1:19" ht="15" customHeight="1">
      <c r="A56" s="8"/>
    </row>
    <row r="57" spans="1:19" ht="15" customHeight="1">
      <c r="A57" s="8"/>
    </row>
    <row r="58" spans="1:19" ht="15" customHeight="1">
      <c r="A58" s="8">
        <v>10</v>
      </c>
      <c r="B58" t="s">
        <v>135</v>
      </c>
    </row>
    <row r="59" spans="1:19" ht="15" customHeight="1">
      <c r="A59" s="8"/>
      <c r="K59" s="47">
        <v>4</v>
      </c>
      <c r="L59" s="48" t="s">
        <v>104</v>
      </c>
      <c r="N59" t="s">
        <v>13</v>
      </c>
      <c r="O59">
        <v>337.92</v>
      </c>
      <c r="P59" t="s">
        <v>105</v>
      </c>
      <c r="Q59">
        <v>1</v>
      </c>
      <c r="R59" s="9" t="s">
        <v>0</v>
      </c>
      <c r="S59" s="9">
        <f>ROUND(K59*O59,0)</f>
        <v>1352</v>
      </c>
    </row>
    <row r="60" spans="1:19" ht="15" customHeight="1">
      <c r="A60" s="8"/>
      <c r="K60" s="55"/>
      <c r="L60" s="48"/>
      <c r="R60" s="9"/>
      <c r="S60" s="9"/>
    </row>
    <row r="61" spans="1:19" ht="15" customHeight="1">
      <c r="A61" s="8">
        <v>11</v>
      </c>
      <c r="B61" t="s">
        <v>136</v>
      </c>
    </row>
    <row r="62" spans="1:19" ht="15" customHeight="1">
      <c r="A62" s="8"/>
      <c r="B62" t="s">
        <v>137</v>
      </c>
    </row>
    <row r="63" spans="1:19" ht="15" customHeight="1">
      <c r="A63" s="8"/>
      <c r="B63" t="s">
        <v>138</v>
      </c>
    </row>
    <row r="64" spans="1:19" ht="15" customHeight="1">
      <c r="A64" s="8"/>
      <c r="B64" t="s">
        <v>139</v>
      </c>
      <c r="K64" s="56"/>
    </row>
    <row r="65" spans="1:19" ht="15" customHeight="1">
      <c r="A65" s="8"/>
      <c r="B65" t="s">
        <v>140</v>
      </c>
      <c r="K65" s="57">
        <v>42</v>
      </c>
      <c r="L65" s="48" t="s">
        <v>126</v>
      </c>
      <c r="N65" t="s">
        <v>13</v>
      </c>
      <c r="O65">
        <v>199.25</v>
      </c>
      <c r="P65" t="s">
        <v>127</v>
      </c>
      <c r="Q65">
        <v>1</v>
      </c>
      <c r="R65" s="9" t="s">
        <v>0</v>
      </c>
      <c r="S65" s="9">
        <f>ROUND(K65*O65,0)</f>
        <v>8369</v>
      </c>
    </row>
    <row r="66" spans="1:19" ht="15" customHeight="1">
      <c r="A66" s="8"/>
      <c r="B66" t="s">
        <v>141</v>
      </c>
      <c r="K66" s="58"/>
      <c r="L66" s="48" t="s">
        <v>126</v>
      </c>
      <c r="N66" t="s">
        <v>13</v>
      </c>
      <c r="O66" s="49">
        <v>250.6</v>
      </c>
      <c r="P66" t="s">
        <v>127</v>
      </c>
      <c r="Q66">
        <v>1</v>
      </c>
      <c r="R66" s="9" t="s">
        <v>0</v>
      </c>
      <c r="S66" s="9">
        <f>ROUND(K66*O66,0)</f>
        <v>0</v>
      </c>
    </row>
    <row r="67" spans="1:19" ht="15" customHeight="1">
      <c r="A67" s="8"/>
    </row>
    <row r="68" spans="1:19" ht="15" customHeight="1">
      <c r="A68" s="8">
        <v>12</v>
      </c>
      <c r="B68" t="s">
        <v>142</v>
      </c>
    </row>
    <row r="69" spans="1:19" ht="15" customHeight="1">
      <c r="A69" s="8"/>
      <c r="K69" s="47">
        <v>11</v>
      </c>
      <c r="L69" s="48" t="s">
        <v>104</v>
      </c>
      <c r="N69" t="s">
        <v>13</v>
      </c>
      <c r="O69">
        <v>478.28</v>
      </c>
      <c r="P69" t="s">
        <v>105</v>
      </c>
      <c r="Q69">
        <v>1</v>
      </c>
      <c r="R69" s="9" t="s">
        <v>0</v>
      </c>
      <c r="S69" s="9">
        <f>ROUND(K69*O69,0)</f>
        <v>5261</v>
      </c>
    </row>
    <row r="70" spans="1:19" ht="15" customHeight="1">
      <c r="A70" s="8"/>
    </row>
    <row r="71" spans="1:19" ht="15" customHeight="1">
      <c r="A71" s="8">
        <v>13</v>
      </c>
      <c r="B71" t="s">
        <v>143</v>
      </c>
    </row>
    <row r="72" spans="1:19" ht="15" customHeight="1">
      <c r="A72" s="8"/>
      <c r="K72" s="47">
        <v>4</v>
      </c>
      <c r="L72" s="48" t="s">
        <v>104</v>
      </c>
      <c r="N72" t="s">
        <v>13</v>
      </c>
      <c r="O72">
        <v>1109.46</v>
      </c>
      <c r="P72" t="s">
        <v>105</v>
      </c>
      <c r="Q72">
        <v>1</v>
      </c>
      <c r="R72" s="9" t="s">
        <v>0</v>
      </c>
      <c r="S72" s="9">
        <f>ROUND(K72*O72,0)</f>
        <v>4438</v>
      </c>
    </row>
    <row r="73" spans="1:19" ht="15" customHeight="1">
      <c r="A73" s="8"/>
    </row>
    <row r="74" spans="1:19" ht="15" customHeight="1">
      <c r="A74" s="8">
        <v>14</v>
      </c>
      <c r="B74" t="s">
        <v>144</v>
      </c>
    </row>
    <row r="75" spans="1:19" ht="15" customHeight="1">
      <c r="A75" s="8"/>
      <c r="K75" s="47">
        <v>3</v>
      </c>
      <c r="L75" s="48" t="s">
        <v>104</v>
      </c>
      <c r="N75" t="s">
        <v>13</v>
      </c>
      <c r="O75" s="49">
        <v>795</v>
      </c>
      <c r="P75" t="s">
        <v>105</v>
      </c>
      <c r="Q75">
        <v>1</v>
      </c>
      <c r="R75" s="9" t="s">
        <v>0</v>
      </c>
      <c r="S75" s="9">
        <f>ROUND(K75*O75,0)</f>
        <v>2385</v>
      </c>
    </row>
    <row r="76" spans="1:19" ht="15" customHeight="1">
      <c r="A76" s="8"/>
    </row>
    <row r="77" spans="1:19" ht="15" customHeight="1">
      <c r="A77" s="8">
        <v>15</v>
      </c>
      <c r="B77" t="s">
        <v>145</v>
      </c>
    </row>
    <row r="78" spans="1:19" ht="15" customHeight="1">
      <c r="A78" s="8"/>
      <c r="B78" t="s">
        <v>146</v>
      </c>
    </row>
    <row r="79" spans="1:19" ht="15" customHeight="1">
      <c r="A79" s="8"/>
      <c r="B79" t="s">
        <v>147</v>
      </c>
    </row>
    <row r="80" spans="1:19" ht="15" customHeight="1">
      <c r="A80" s="8"/>
      <c r="E80">
        <v>200</v>
      </c>
      <c r="F80" s="26" t="s">
        <v>148</v>
      </c>
      <c r="K80" s="47">
        <v>1</v>
      </c>
      <c r="L80" s="48" t="s">
        <v>104</v>
      </c>
      <c r="N80" t="s">
        <v>13</v>
      </c>
      <c r="O80">
        <v>17590</v>
      </c>
      <c r="P80" t="s">
        <v>105</v>
      </c>
      <c r="Q80">
        <v>1</v>
      </c>
      <c r="R80" s="9" t="s">
        <v>0</v>
      </c>
      <c r="S80" s="9">
        <f>ROUND(K80*O80,0)</f>
        <v>17590</v>
      </c>
    </row>
    <row r="81" spans="1:20" ht="15" customHeight="1">
      <c r="A81" s="8"/>
    </row>
    <row r="82" spans="1:20" ht="15" customHeight="1">
      <c r="A82" s="8"/>
    </row>
    <row r="83" spans="1:20" ht="15" customHeight="1" thickBot="1">
      <c r="A83" s="8"/>
      <c r="K83" s="59" t="s">
        <v>149</v>
      </c>
      <c r="M83" s="59"/>
      <c r="N83" s="59"/>
      <c r="O83" s="59"/>
      <c r="P83" s="46" t="s">
        <v>0</v>
      </c>
      <c r="Q83" s="46" t="s">
        <v>0</v>
      </c>
      <c r="R83" s="75">
        <f>SUM(S10:S82)</f>
        <v>146200</v>
      </c>
      <c r="S83" s="75"/>
      <c r="T83" s="60" t="s">
        <v>150</v>
      </c>
    </row>
    <row r="84" spans="1:20" ht="15" customHeight="1" thickTop="1">
      <c r="A84" s="8"/>
    </row>
    <row r="85" spans="1:20" ht="15" customHeight="1">
      <c r="A85" s="8"/>
      <c r="G85" s="61" t="s">
        <v>151</v>
      </c>
      <c r="H85" s="6"/>
      <c r="I85" s="6"/>
      <c r="J85" s="6"/>
      <c r="K85" s="6"/>
    </row>
    <row r="86" spans="1:20" ht="15" customHeight="1">
      <c r="A86" s="8">
        <v>16</v>
      </c>
      <c r="B86" t="s">
        <v>152</v>
      </c>
    </row>
    <row r="87" spans="1:20" ht="15" customHeight="1">
      <c r="A87" s="8"/>
      <c r="B87" t="s">
        <v>153</v>
      </c>
    </row>
    <row r="88" spans="1:20" ht="15" customHeight="1">
      <c r="A88" s="8"/>
      <c r="B88" t="s">
        <v>154</v>
      </c>
    </row>
    <row r="89" spans="1:20" ht="15" customHeight="1">
      <c r="A89" s="8"/>
      <c r="B89" t="s">
        <v>155</v>
      </c>
      <c r="K89" s="53">
        <v>12</v>
      </c>
      <c r="L89" s="48" t="s">
        <v>126</v>
      </c>
      <c r="N89" t="s">
        <v>13</v>
      </c>
      <c r="O89" s="49">
        <v>95</v>
      </c>
      <c r="P89" t="s">
        <v>126</v>
      </c>
      <c r="Q89">
        <v>1</v>
      </c>
      <c r="R89" t="s">
        <v>0</v>
      </c>
      <c r="S89" s="9">
        <f>ROUND(K89*O89,0)</f>
        <v>1140</v>
      </c>
    </row>
    <row r="90" spans="1:20" ht="15" customHeight="1">
      <c r="A90" s="8"/>
      <c r="B90" t="s">
        <v>156</v>
      </c>
      <c r="K90" s="62">
        <v>90</v>
      </c>
      <c r="L90" s="48" t="s">
        <v>126</v>
      </c>
      <c r="N90" t="s">
        <v>13</v>
      </c>
      <c r="O90" s="49">
        <v>105</v>
      </c>
      <c r="P90" t="s">
        <v>126</v>
      </c>
      <c r="Q90">
        <v>1</v>
      </c>
      <c r="R90" t="s">
        <v>0</v>
      </c>
      <c r="S90" s="9">
        <f>ROUND(K90*O90,0)</f>
        <v>9450</v>
      </c>
    </row>
    <row r="91" spans="1:20" ht="15" customHeight="1">
      <c r="A91" s="8"/>
    </row>
    <row r="92" spans="1:20" ht="15" customHeight="1">
      <c r="A92" s="8">
        <v>17</v>
      </c>
      <c r="B92" t="s">
        <v>157</v>
      </c>
    </row>
    <row r="93" spans="1:20" ht="15" customHeight="1">
      <c r="A93" s="8"/>
      <c r="B93" t="s">
        <v>158</v>
      </c>
      <c r="K93" s="63"/>
    </row>
    <row r="94" spans="1:20" ht="15" customHeight="1">
      <c r="A94" s="8"/>
      <c r="K94" s="47">
        <v>2</v>
      </c>
      <c r="L94" s="48" t="s">
        <v>104</v>
      </c>
      <c r="N94" t="s">
        <v>13</v>
      </c>
      <c r="O94" s="64">
        <v>10000</v>
      </c>
      <c r="P94" t="s">
        <v>105</v>
      </c>
      <c r="Q94">
        <v>1</v>
      </c>
      <c r="R94" t="s">
        <v>0</v>
      </c>
      <c r="S94" s="9">
        <f>ROUND(K94*O94,0)</f>
        <v>20000</v>
      </c>
    </row>
    <row r="95" spans="1:20" ht="15" customHeight="1">
      <c r="A95" s="8"/>
    </row>
    <row r="96" spans="1:20" ht="15" customHeight="1">
      <c r="A96" s="8">
        <v>18</v>
      </c>
      <c r="B96" t="s">
        <v>159</v>
      </c>
    </row>
    <row r="97" spans="1:20" ht="15" customHeight="1">
      <c r="A97" s="8"/>
      <c r="B97" t="s">
        <v>160</v>
      </c>
      <c r="K97" s="65"/>
      <c r="N97" t="s">
        <v>13</v>
      </c>
      <c r="P97" t="s">
        <v>126</v>
      </c>
      <c r="Q97">
        <v>1</v>
      </c>
      <c r="R97" t="s">
        <v>0</v>
      </c>
    </row>
    <row r="98" spans="1:20" ht="15" customHeight="1">
      <c r="A98" s="8"/>
      <c r="B98" t="s">
        <v>161</v>
      </c>
      <c r="K98" s="65">
        <v>30</v>
      </c>
      <c r="L98" s="48" t="s">
        <v>126</v>
      </c>
      <c r="N98" t="s">
        <v>13</v>
      </c>
      <c r="O98" s="49">
        <v>141</v>
      </c>
      <c r="P98" t="s">
        <v>126</v>
      </c>
      <c r="Q98">
        <v>1</v>
      </c>
      <c r="R98" t="s">
        <v>0</v>
      </c>
      <c r="S98" s="9">
        <f>ROUND(K98*O98,0)</f>
        <v>4230</v>
      </c>
    </row>
    <row r="99" spans="1:20" ht="15" customHeight="1">
      <c r="A99" s="8"/>
    </row>
    <row r="100" spans="1:20" ht="15" customHeight="1" thickBot="1">
      <c r="A100" s="8"/>
      <c r="K100" s="66" t="s">
        <v>162</v>
      </c>
      <c r="P100" s="46" t="s">
        <v>0</v>
      </c>
      <c r="R100" s="76">
        <f>SUM(S89:S99)</f>
        <v>34820</v>
      </c>
      <c r="S100" s="76"/>
      <c r="T100" s="60" t="s">
        <v>150</v>
      </c>
    </row>
    <row r="101" spans="1:20" ht="57" customHeight="1" thickTop="1">
      <c r="A101" s="8"/>
    </row>
    <row r="102" spans="1:20" ht="15" customHeight="1">
      <c r="A102" s="8"/>
    </row>
    <row r="103" spans="1:20" ht="15" customHeight="1">
      <c r="A103" s="8"/>
    </row>
    <row r="104" spans="1:20">
      <c r="A104" s="8"/>
    </row>
    <row r="105" spans="1:20">
      <c r="A105" s="8"/>
    </row>
    <row r="106" spans="1:20">
      <c r="A106" s="8"/>
    </row>
    <row r="107" spans="1:20">
      <c r="A107" s="8"/>
      <c r="P107" s="26" t="s">
        <v>163</v>
      </c>
    </row>
    <row r="108" spans="1:20">
      <c r="A108" s="8"/>
    </row>
    <row r="109" spans="1:20">
      <c r="A109" s="8"/>
    </row>
    <row r="110" spans="1:20">
      <c r="A110" s="8"/>
    </row>
    <row r="111" spans="1:20">
      <c r="A111" s="8"/>
    </row>
    <row r="112" spans="1:20">
      <c r="A112" s="8"/>
    </row>
    <row r="113" spans="1:1">
      <c r="A113" s="8"/>
    </row>
    <row r="114" spans="1:1">
      <c r="A114" s="8"/>
    </row>
  </sheetData>
  <mergeCells count="11">
    <mergeCell ref="B33:R33"/>
    <mergeCell ref="R83:S83"/>
    <mergeCell ref="R100:S100"/>
    <mergeCell ref="A1:T1"/>
    <mergeCell ref="A2:T2"/>
    <mergeCell ref="A3:B3"/>
    <mergeCell ref="C3:T3"/>
    <mergeCell ref="B5:E5"/>
    <mergeCell ref="F5:M5"/>
    <mergeCell ref="N5:O5"/>
    <mergeCell ref="R5:T5"/>
  </mergeCells>
  <pageMargins left="0.59055118110236227" right="0.39370078740157483" top="0.59055118110236227" bottom="0.39370078740157483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</vt:lpstr>
      <vt:lpstr>PART -B-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FINE COMPUTER </cp:lastModifiedBy>
  <cp:lastPrinted>2017-02-03T04:13:16Z</cp:lastPrinted>
  <dcterms:created xsi:type="dcterms:W3CDTF">2008-10-24T08:21:20Z</dcterms:created>
  <dcterms:modified xsi:type="dcterms:W3CDTF">2017-04-06T22:16:59Z</dcterms:modified>
</cp:coreProperties>
</file>