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435" windowWidth="12240" windowHeight="7635"/>
  </bookViews>
  <sheets>
    <sheet name="Sheet1" sheetId="1" r:id="rId1"/>
  </sheets>
  <definedNames>
    <definedName name="_xlnm.Print_Titles" localSheetId="0">Sheet1!$6:$6</definedName>
  </definedNames>
  <calcPr calcId="144525"/>
</workbook>
</file>

<file path=xl/calcChain.xml><?xml version="1.0" encoding="utf-8"?>
<calcChain xmlns="http://schemas.openxmlformats.org/spreadsheetml/2006/main">
  <c r="Q91" i="1" l="1"/>
  <c r="Q74" i="1"/>
  <c r="Q68" i="1" l="1"/>
  <c r="R60" i="1" l="1"/>
  <c r="R38" i="1"/>
  <c r="N28" i="1"/>
  <c r="N27" i="1"/>
  <c r="N26" i="1"/>
  <c r="R22" i="1"/>
  <c r="N29" i="1" l="1"/>
  <c r="Q93" i="1" l="1"/>
  <c r="Q95" i="1"/>
  <c r="Q66" i="1"/>
  <c r="Q64" i="1"/>
  <c r="Q32" i="1"/>
  <c r="Q85" i="1"/>
  <c r="Q83" i="1"/>
  <c r="M82" i="1"/>
  <c r="Q76" i="1"/>
  <c r="Q72" i="1" l="1"/>
  <c r="M19" i="1" l="1"/>
  <c r="M18" i="1"/>
  <c r="M17" i="1"/>
  <c r="M16" i="1"/>
  <c r="M15" i="1"/>
  <c r="M55" i="1" l="1"/>
  <c r="Q89" i="1" l="1"/>
  <c r="M46" i="1" l="1"/>
  <c r="M54" i="1"/>
  <c r="M50" i="1"/>
  <c r="M52" i="1"/>
  <c r="M51" i="1"/>
  <c r="M49" i="1"/>
  <c r="M48" i="1"/>
  <c r="M47" i="1"/>
  <c r="M45" i="1"/>
  <c r="M44" i="1"/>
  <c r="M57" i="1" l="1"/>
  <c r="M14" i="1" l="1"/>
  <c r="M13" i="1"/>
  <c r="M12" i="1"/>
  <c r="Q58" i="1" l="1"/>
  <c r="Q87" i="1" l="1"/>
  <c r="Q36" i="1" l="1"/>
  <c r="M11" i="1"/>
  <c r="M10" i="1"/>
  <c r="M9" i="1"/>
  <c r="M8" i="1"/>
  <c r="Q20" i="1" l="1"/>
  <c r="Q24" i="1" l="1"/>
</calcChain>
</file>

<file path=xl/sharedStrings.xml><?xml version="1.0" encoding="utf-8"?>
<sst xmlns="http://schemas.openxmlformats.org/spreadsheetml/2006/main" count="268" uniqueCount="79">
  <si>
    <t>=</t>
  </si>
  <si>
    <t>Rs.</t>
  </si>
  <si>
    <t>S.No</t>
  </si>
  <si>
    <t xml:space="preserve">Name of Items </t>
  </si>
  <si>
    <t xml:space="preserve">Qty </t>
  </si>
  <si>
    <t xml:space="preserve">Rate </t>
  </si>
  <si>
    <t xml:space="preserve">Unit </t>
  </si>
  <si>
    <t xml:space="preserve">Amount </t>
  </si>
  <si>
    <t>x</t>
  </si>
  <si>
    <t>C/R</t>
  </si>
  <si>
    <t>Ver</t>
  </si>
  <si>
    <t>%Sft</t>
  </si>
  <si>
    <t>/=</t>
  </si>
  <si>
    <t>/-</t>
  </si>
  <si>
    <t>P-Cwt</t>
  </si>
  <si>
    <t>%Cft</t>
  </si>
  <si>
    <t>Dismentling  RCC Work ( S.I.No: 20 P-10)</t>
  </si>
  <si>
    <t>""</t>
  </si>
  <si>
    <t>Fabrication of  mild steel  r/f for c.,c i/c cutting  bending  dbinding laying in Position i/c removal of rust from bars (S.I.NO.8-E P-16)</t>
  </si>
  <si>
    <t>Rcc work in all labour and material  except the cost of steel r/f and its labour for Bending and binding wire which will be paid separatey.This rate also i/c all kinds of forms moulds lifting shutterinhg curring rendering and finishing the exposed surface(a) R C Work In roof slab beams coloumns rafts lintels and other structure etc complete ratio 1:2:4 (S.I.NO.6-A P- 16 )</t>
  </si>
  <si>
    <t>P-Cft</t>
  </si>
  <si>
    <t>P-Rft</t>
  </si>
  <si>
    <t>P-Sft</t>
  </si>
  <si>
    <t>Cement plaster3/8” thick  upto  20’height ratio 1:4 (S.I.No.13-b P-51)</t>
  </si>
  <si>
    <t>Primary coat of Chalk under distembering (S.I.No.23/ P-53)</t>
  </si>
  <si>
    <t>Distembering 2 coats (S.I.No.24/ P-53)</t>
  </si>
  <si>
    <t xml:space="preserve">Total </t>
  </si>
  <si>
    <t>Cement Conrete palin  i/c compacting finishing and curring complete i/c screning and washing of stone aggregate without Shuttering 1:2:4 (S.I.No:5h p_18)</t>
  </si>
  <si>
    <t>"</t>
  </si>
  <si>
    <t>Dismentling C.C Plain 1:2:4 ratio (S.No: 19 P-No:10)</t>
  </si>
  <si>
    <t>Office</t>
  </si>
  <si>
    <t>Lav:</t>
  </si>
  <si>
    <t>F/S</t>
  </si>
  <si>
    <t>White wasing 03 coats (s.i.No:26BP-53)</t>
  </si>
  <si>
    <t>Path</t>
  </si>
  <si>
    <t>B/S P.</t>
  </si>
  <si>
    <t>B/S office</t>
  </si>
  <si>
    <t>F/S ofice</t>
  </si>
  <si>
    <t>C/wall</t>
  </si>
  <si>
    <t>C/R &amp;Office Slab</t>
  </si>
  <si>
    <t>C/R Slab</t>
  </si>
  <si>
    <t>Lav: slab</t>
  </si>
  <si>
    <t>O.H.T Top slab</t>
  </si>
  <si>
    <t>""B/S slab</t>
  </si>
  <si>
    <t>M.Gate Col;</t>
  </si>
  <si>
    <t>Qty same as item No: 8</t>
  </si>
  <si>
    <t xml:space="preserve">941 x 5.50 </t>
  </si>
  <si>
    <t>O.H.T</t>
  </si>
  <si>
    <t>2(6.75+6.25)x3.75</t>
  </si>
  <si>
    <t>2(5.25+4.75)x3.0</t>
  </si>
  <si>
    <t>2(5.25+4.75)x4.0</t>
  </si>
  <si>
    <t>2(4+5)</t>
  </si>
  <si>
    <t>Cement plaster 1/2"thick  upto  20’height ratio 1:6 (S.I.No.13-c P-51)</t>
  </si>
  <si>
    <t>First class deodar wood  wrought joinery for doors and windows Fixed in position i/c chowkats holds fasts hings iron tower volts chocks cleats Handles  etc complete (S.I.No.7, b / P-57)</t>
  </si>
  <si>
    <t>P/L white glazed tile 1/4" thick  jointed in white cement laid over 1:2 cement sand mortor 3/4" thich finishing.(S.I.No:24P-42)</t>
  </si>
  <si>
    <t>P/L white glazed tile 1/4" thick dado jointed in white cement laid over 1:2 cementsand mortor 3/4" thich finishing.(S.I.No:37P-44)</t>
  </si>
  <si>
    <t xml:space="preserve">Painting guard bars gates of  iron bars (S.I.No: 4,d p-68) </t>
  </si>
  <si>
    <t>Dismantling brick work in lime or cement mortar.(S.I.No: 13 P-10)</t>
  </si>
  <si>
    <t>6595/28</t>
  </si>
  <si>
    <t>Pacca Brick in foundation in Cement Sand Mortor ratio 1:6. (S.I.No –4 (i) (e)  P-121 )</t>
  </si>
  <si>
    <t>Ist step</t>
  </si>
  <si>
    <t>2d step</t>
  </si>
  <si>
    <t>IIIrd step</t>
  </si>
  <si>
    <t>31304/70</t>
  </si>
  <si>
    <t>Pacca brick work in ground floor in Cement sand mortar  1:6                                                        (S.I.No: 05 (e) P-21)</t>
  </si>
  <si>
    <t>Supplying filling River pit sand under floor (S.I.NO: 29,Pno:26)</t>
  </si>
  <si>
    <t xml:space="preserve">Concrete brick or stone ballast.1 ½” to 2” guage ratio 1:6"12.   (S.I.NO. 4,B  /P-13)
</t>
  </si>
  <si>
    <t>pacca brick work other than building including striking of joints upto 20 feet height in:(e) Cement sand mortar.:6(S.I.No: 07 (i) P-22)</t>
  </si>
  <si>
    <t>P/L 2" thick c.c topping 1:2:4  i/c finishing dividing into pannals (S.I.No:16 c,    P-  41  )</t>
  </si>
  <si>
    <t>Cement pointing 1:2 strucking joint on wall ratio 1:2 (S.INO; 19a,p-52)</t>
  </si>
  <si>
    <t>P/L G.I Frame/Chokate Size 7”x2” Or 4 ½ x3” for Door using 20” Gauge including welded hinges i/c cost of  cement sand slurry of 1:6 cost of tolls and plants used  in making and fixing (S.I.No.29 / P-92)</t>
  </si>
  <si>
    <t>Supply &amp; fixing Brokin Glass an court yard walls i/c 1:3:6 cement concert copung (s.I.No: 61, P-107)</t>
  </si>
  <si>
    <t>Colour Washing 2 Coats (S.I.No.256/ P-53)</t>
  </si>
  <si>
    <t xml:space="preserve">Prepare and new Surface painting to doors and window  coats(S.I.No: 4,c p-67) </t>
  </si>
  <si>
    <t>P/L Halla tiles glazed 6”x6” on floor walls in required pattersn of steel specified jointed in white cement pigment over 1:2 grey cement mortor ¾” thick and filling paint with slurry of white cement etc complete. (S.I.No.62, P.No.47)</t>
  </si>
  <si>
    <t>BILL OF QUANTITES</t>
  </si>
  <si>
    <t>(A) Description and rate of items based on composite schedule of rates.</t>
  </si>
  <si>
    <t>S. No: 25</t>
  </si>
  <si>
    <t>NAME OF WORK: REPAIR &amp; MAINTENANCE OF EXISTING NONFUNCTIONAL TOILETS &amp; DAMAGED BOUNDARY WALLS OF PRIMARY SCHOOLS IN DISTRICT KHAIRPUR (26 UNITS) @ GBELS DABBAR TALUKA &amp; DISTRICT KHAIRPUR SEMIS CODE: 415030364 (Lav: Block &amp; C/Wall)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</si>
</sst>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00"/>
    <numFmt numFmtId="165" formatCode="0_);\(0\)"/>
    <numFmt numFmtId="166" formatCode="0.0"/>
    <numFmt numFmtId="167" formatCode="0;[Red]0"/>
    <numFmt numFmtId="168" formatCode="0.00000"/>
  </numFmts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1"/>
      <name val="Calibri"/>
      <family val="2"/>
      <scheme val="minor"/>
    </font>
    <font>
      <u/>
      <sz val="11"/>
      <color theme="1"/>
      <name val="Calibri"/>
      <family val="2"/>
      <scheme val="minor"/>
    </font>
    <font>
      <sz val="11"/>
      <color theme="1"/>
      <name val="Arial Narrow"/>
      <family val="2"/>
    </font>
    <font>
      <b/>
      <sz val="11"/>
      <color theme="1"/>
      <name val="Arial Narrow"/>
      <family val="2"/>
    </font>
    <font>
      <u/>
      <sz val="11"/>
      <color theme="1"/>
      <name val="Arial Narrow"/>
      <family val="2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4">
    <xf numFmtId="0" fontId="0" fillId="0" borderId="0" xfId="0"/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/>
    </xf>
    <xf numFmtId="1" fontId="0" fillId="0" borderId="0" xfId="0" applyNumberFormat="1" applyAlignment="1">
      <alignment horizontal="center"/>
    </xf>
    <xf numFmtId="0" fontId="0" fillId="0" borderId="0" xfId="0" applyAlignment="1">
      <alignment horizontal="center" vertical="center"/>
    </xf>
    <xf numFmtId="0" fontId="3" fillId="0" borderId="0" xfId="0" applyFont="1"/>
    <xf numFmtId="0" fontId="3" fillId="0" borderId="0" xfId="0" applyFont="1" applyAlignment="1">
      <alignment horizontal="center"/>
    </xf>
    <xf numFmtId="165" fontId="1" fillId="0" borderId="0" xfId="0" applyNumberFormat="1" applyFont="1" applyAlignment="1">
      <alignment horizontal="left"/>
    </xf>
    <xf numFmtId="0" fontId="0" fillId="0" borderId="0" xfId="0" applyAlignment="1">
      <alignment horizontal="center"/>
    </xf>
    <xf numFmtId="0" fontId="0" fillId="0" borderId="0" xfId="0"/>
    <xf numFmtId="0" fontId="0" fillId="0" borderId="0" xfId="0" applyFont="1"/>
    <xf numFmtId="0" fontId="0" fillId="0" borderId="0" xfId="0" applyAlignment="1"/>
    <xf numFmtId="0" fontId="0" fillId="0" borderId="0" xfId="0"/>
    <xf numFmtId="0" fontId="4" fillId="0" borderId="0" xfId="0" applyFont="1"/>
    <xf numFmtId="2" fontId="0" fillId="0" borderId="0" xfId="0" applyNumberFormat="1" applyAlignment="1">
      <alignment horizontal="center"/>
    </xf>
    <xf numFmtId="1" fontId="0" fillId="0" borderId="0" xfId="0" applyNumberFormat="1" applyBorder="1" applyAlignment="1">
      <alignment horizontal="center"/>
    </xf>
    <xf numFmtId="0" fontId="0" fillId="0" borderId="0" xfId="0" applyFont="1" applyAlignment="1">
      <alignment vertical="top"/>
    </xf>
    <xf numFmtId="0" fontId="0" fillId="0" borderId="0" xfId="0" applyAlignment="1">
      <alignment horizontal="center" vertical="top"/>
    </xf>
    <xf numFmtId="0" fontId="0" fillId="0" borderId="0" xfId="0" applyAlignment="1">
      <alignment vertical="top"/>
    </xf>
    <xf numFmtId="165" fontId="1" fillId="0" borderId="0" xfId="0" applyNumberFormat="1" applyFont="1" applyAlignment="1">
      <alignment vertical="top"/>
    </xf>
    <xf numFmtId="0" fontId="0" fillId="0" borderId="0" xfId="0" applyAlignment="1">
      <alignment horizontal="left" vertical="top"/>
    </xf>
    <xf numFmtId="0" fontId="1" fillId="0" borderId="2" xfId="0" applyFont="1" applyBorder="1" applyAlignment="1">
      <alignment horizontal="center" vertical="center"/>
    </xf>
    <xf numFmtId="2" fontId="0" fillId="0" borderId="0" xfId="0" applyNumberFormat="1" applyAlignment="1">
      <alignment horizontal="center" vertical="top"/>
    </xf>
    <xf numFmtId="0" fontId="1" fillId="0" borderId="2" xfId="0" applyFont="1" applyBorder="1" applyAlignment="1">
      <alignment horizontal="center" vertical="top"/>
    </xf>
    <xf numFmtId="0" fontId="0" fillId="0" borderId="0" xfId="0" applyFont="1" applyAlignment="1">
      <alignment horizontal="center" vertical="top"/>
    </xf>
    <xf numFmtId="0" fontId="0" fillId="0" borderId="0" xfId="0" applyAlignment="1">
      <alignment horizontal="left" vertical="top"/>
    </xf>
    <xf numFmtId="0" fontId="0" fillId="0" borderId="0" xfId="0" applyAlignment="1">
      <alignment horizontal="center" vertical="top"/>
    </xf>
    <xf numFmtId="0" fontId="0" fillId="0" borderId="0" xfId="0"/>
    <xf numFmtId="0" fontId="0" fillId="0" borderId="0" xfId="0" applyAlignment="1">
      <alignment horizontal="center" vertical="top"/>
    </xf>
    <xf numFmtId="0" fontId="0" fillId="0" borderId="0" xfId="0"/>
    <xf numFmtId="0" fontId="5" fillId="0" borderId="0" xfId="0" applyFont="1" applyBorder="1"/>
    <xf numFmtId="0" fontId="5" fillId="0" borderId="0" xfId="0" applyFont="1"/>
    <xf numFmtId="0" fontId="5" fillId="0" borderId="0" xfId="0" applyFont="1" applyAlignment="1">
      <alignment horizontal="right"/>
    </xf>
    <xf numFmtId="166" fontId="5" fillId="0" borderId="0" xfId="0" applyNumberFormat="1" applyFont="1"/>
    <xf numFmtId="2" fontId="5" fillId="0" borderId="0" xfId="0" applyNumberFormat="1" applyFont="1" applyAlignment="1">
      <alignment horizontal="left"/>
    </xf>
    <xf numFmtId="0" fontId="1" fillId="0" borderId="0" xfId="0" applyFont="1" applyAlignment="1">
      <alignment horizontal="center" vertical="top"/>
    </xf>
    <xf numFmtId="1" fontId="0" fillId="0" borderId="0" xfId="0" applyNumberFormat="1" applyFont="1" applyAlignment="1">
      <alignment horizontal="center" vertical="center"/>
    </xf>
    <xf numFmtId="0" fontId="1" fillId="0" borderId="0" xfId="0" applyFont="1"/>
    <xf numFmtId="0" fontId="6" fillId="0" borderId="0" xfId="0" applyFont="1"/>
    <xf numFmtId="0" fontId="0" fillId="0" borderId="0" xfId="0" applyFont="1" applyAlignment="1">
      <alignment horizontal="center"/>
    </xf>
    <xf numFmtId="0" fontId="0" fillId="0" borderId="0" xfId="0" applyFont="1" applyAlignment="1"/>
    <xf numFmtId="165" fontId="1" fillId="0" borderId="8" xfId="0" applyNumberFormat="1" applyFont="1" applyBorder="1"/>
    <xf numFmtId="0" fontId="0" fillId="0" borderId="0" xfId="0" applyFont="1" applyAlignment="1">
      <alignment horizontal="center" vertical="center"/>
    </xf>
    <xf numFmtId="2" fontId="0" fillId="0" borderId="0" xfId="0" applyNumberFormat="1" applyFont="1"/>
    <xf numFmtId="0" fontId="0" fillId="0" borderId="0" xfId="0"/>
    <xf numFmtId="0" fontId="0" fillId="0" borderId="0" xfId="0"/>
    <xf numFmtId="1" fontId="0" fillId="0" borderId="0" xfId="0" applyNumberFormat="1" applyAlignment="1">
      <alignment horizontal="center" vertical="center"/>
    </xf>
    <xf numFmtId="0" fontId="0" fillId="0" borderId="0" xfId="0"/>
    <xf numFmtId="0" fontId="0" fillId="0" borderId="0" xfId="0" applyFont="1" applyAlignment="1">
      <alignment vertical="top"/>
    </xf>
    <xf numFmtId="2" fontId="0" fillId="0" borderId="0" xfId="0" applyNumberFormat="1" applyFont="1" applyAlignment="1">
      <alignment horizontal="center"/>
    </xf>
    <xf numFmtId="1" fontId="0" fillId="0" borderId="0" xfId="0" applyNumberFormat="1" applyFont="1" applyBorder="1" applyAlignment="1">
      <alignment horizontal="center"/>
    </xf>
    <xf numFmtId="0" fontId="0" fillId="0" borderId="0" xfId="0"/>
    <xf numFmtId="0" fontId="0" fillId="0" borderId="0" xfId="0"/>
    <xf numFmtId="0" fontId="0" fillId="0" borderId="0" xfId="0" applyAlignment="1">
      <alignment horizontal="left" vertical="top"/>
    </xf>
    <xf numFmtId="0" fontId="0" fillId="0" borderId="0" xfId="0"/>
    <xf numFmtId="0" fontId="0" fillId="0" borderId="0" xfId="0" applyFont="1" applyAlignment="1">
      <alignment horizontal="left"/>
    </xf>
    <xf numFmtId="0" fontId="0" fillId="0" borderId="0" xfId="0" applyFont="1" applyAlignment="1">
      <alignment horizontal="left" vertical="top"/>
    </xf>
    <xf numFmtId="0" fontId="0" fillId="0" borderId="0" xfId="0"/>
    <xf numFmtId="1" fontId="0" fillId="0" borderId="0" xfId="0" applyNumberFormat="1" applyAlignment="1">
      <alignment horizontal="center" vertical="center"/>
    </xf>
    <xf numFmtId="0" fontId="0" fillId="0" borderId="0" xfId="0" applyFont="1" applyAlignment="1">
      <alignment horizontal="left"/>
    </xf>
    <xf numFmtId="0" fontId="0" fillId="0" borderId="0" xfId="0" applyFont="1" applyAlignment="1">
      <alignment horizontal="left" vertical="top"/>
    </xf>
    <xf numFmtId="0" fontId="0" fillId="0" borderId="0" xfId="0"/>
    <xf numFmtId="0" fontId="0" fillId="0" borderId="0" xfId="0" applyAlignment="1">
      <alignment horizontal="left" vertical="center"/>
    </xf>
    <xf numFmtId="165" fontId="0" fillId="0" borderId="0" xfId="0" applyNumberFormat="1" applyFont="1" applyAlignment="1">
      <alignment vertical="top"/>
    </xf>
    <xf numFmtId="2" fontId="0" fillId="0" borderId="0" xfId="0" applyNumberFormat="1" applyFont="1" applyAlignment="1">
      <alignment horizontal="center" vertical="top"/>
    </xf>
    <xf numFmtId="166" fontId="0" fillId="0" borderId="0" xfId="0" applyNumberFormat="1" applyFont="1" applyAlignment="1">
      <alignment horizontal="center" vertical="top"/>
    </xf>
    <xf numFmtId="1" fontId="0" fillId="0" borderId="0" xfId="0" applyNumberFormat="1" applyFont="1" applyAlignment="1">
      <alignment horizontal="center" vertical="top"/>
    </xf>
    <xf numFmtId="2" fontId="0" fillId="0" borderId="0" xfId="0" applyNumberFormat="1" applyFont="1" applyAlignment="1">
      <alignment horizontal="center" vertical="center"/>
    </xf>
    <xf numFmtId="0" fontId="0" fillId="0" borderId="1" xfId="0" applyFont="1" applyBorder="1" applyAlignment="1">
      <alignment horizontal="center" vertical="top"/>
    </xf>
    <xf numFmtId="164" fontId="0" fillId="0" borderId="0" xfId="0" applyNumberFormat="1" applyFont="1" applyAlignment="1">
      <alignment horizontal="center" vertical="center"/>
    </xf>
    <xf numFmtId="165" fontId="0" fillId="0" borderId="0" xfId="0" applyNumberFormat="1" applyFont="1" applyAlignment="1">
      <alignment horizontal="left"/>
    </xf>
    <xf numFmtId="1" fontId="0" fillId="0" borderId="0" xfId="0" applyNumberFormat="1" applyFont="1" applyAlignment="1">
      <alignment horizontal="center"/>
    </xf>
    <xf numFmtId="1" fontId="0" fillId="0" borderId="8" xfId="0" applyNumberFormat="1" applyFont="1" applyBorder="1" applyAlignment="1">
      <alignment horizontal="center"/>
    </xf>
    <xf numFmtId="1" fontId="0" fillId="0" borderId="0" xfId="0" applyNumberFormat="1" applyFont="1" applyAlignment="1">
      <alignment horizontal="right" vertical="center"/>
    </xf>
    <xf numFmtId="0" fontId="0" fillId="0" borderId="0" xfId="0" applyFont="1" applyAlignment="1">
      <alignment vertical="center"/>
    </xf>
    <xf numFmtId="0" fontId="1" fillId="0" borderId="0" xfId="0" applyFont="1" applyBorder="1" applyAlignment="1">
      <alignment horizontal="center" vertical="top"/>
    </xf>
    <xf numFmtId="0" fontId="1" fillId="0" borderId="0" xfId="0" applyFont="1" applyBorder="1" applyAlignment="1">
      <alignment horizontal="center" vertical="center"/>
    </xf>
    <xf numFmtId="0" fontId="7" fillId="0" borderId="0" xfId="0" applyFont="1" applyAlignment="1">
      <alignment horizontal="center"/>
    </xf>
    <xf numFmtId="0" fontId="7" fillId="0" borderId="0" xfId="0" applyFont="1"/>
    <xf numFmtId="0" fontId="7" fillId="0" borderId="0" xfId="0" applyFont="1" applyAlignment="1"/>
    <xf numFmtId="165" fontId="8" fillId="0" borderId="0" xfId="0" applyNumberFormat="1" applyFont="1" applyAlignment="1">
      <alignment horizontal="left"/>
    </xf>
    <xf numFmtId="2" fontId="7" fillId="0" borderId="0" xfId="0" applyNumberFormat="1" applyFont="1" applyAlignment="1">
      <alignment horizontal="center"/>
    </xf>
    <xf numFmtId="1" fontId="7" fillId="0" borderId="0" xfId="0" applyNumberFormat="1" applyFont="1" applyAlignment="1">
      <alignment horizontal="center"/>
    </xf>
    <xf numFmtId="1" fontId="9" fillId="0" borderId="0" xfId="0" applyNumberFormat="1" applyFont="1" applyAlignment="1">
      <alignment horizontal="center"/>
    </xf>
    <xf numFmtId="2" fontId="7" fillId="0" borderId="0" xfId="0" applyNumberFormat="1" applyFont="1" applyBorder="1" applyAlignment="1">
      <alignment horizontal="center" vertical="center"/>
    </xf>
    <xf numFmtId="165" fontId="8" fillId="0" borderId="0" xfId="0" applyNumberFormat="1" applyFont="1" applyAlignment="1">
      <alignment horizontal="center"/>
    </xf>
    <xf numFmtId="1" fontId="7" fillId="0" borderId="0" xfId="0" applyNumberFormat="1" applyFont="1" applyBorder="1" applyAlignment="1">
      <alignment horizontal="center"/>
    </xf>
    <xf numFmtId="0" fontId="7" fillId="0" borderId="0" xfId="0" applyFont="1" applyAlignment="1">
      <alignment horizontal="center" vertical="top"/>
    </xf>
    <xf numFmtId="165" fontId="0" fillId="0" borderId="0" xfId="0" applyNumberFormat="1" applyFont="1" applyAlignment="1">
      <alignment horizontal="left" vertical="top"/>
    </xf>
    <xf numFmtId="0" fontId="0" fillId="0" borderId="0" xfId="0" applyFont="1" applyAlignment="1">
      <alignment horizontal="left" vertical="center"/>
    </xf>
    <xf numFmtId="167" fontId="0" fillId="0" borderId="0" xfId="0" applyNumberFormat="1" applyFont="1" applyAlignment="1">
      <alignment horizontal="left" vertical="center"/>
    </xf>
    <xf numFmtId="1" fontId="7" fillId="0" borderId="0" xfId="0" applyNumberFormat="1" applyFont="1" applyAlignment="1">
      <alignment horizontal="center" vertical="top"/>
    </xf>
    <xf numFmtId="2" fontId="7" fillId="0" borderId="0" xfId="0" applyNumberFormat="1" applyFont="1" applyBorder="1" applyAlignment="1">
      <alignment horizontal="center" vertical="top"/>
    </xf>
    <xf numFmtId="165" fontId="8" fillId="0" borderId="0" xfId="0" applyNumberFormat="1" applyFont="1" applyAlignment="1">
      <alignment horizontal="center" vertical="top"/>
    </xf>
    <xf numFmtId="168" fontId="7" fillId="0" borderId="0" xfId="0" applyNumberFormat="1" applyFont="1" applyAlignment="1"/>
    <xf numFmtId="166" fontId="7" fillId="0" borderId="0" xfId="0" applyNumberFormat="1" applyFont="1" applyAlignment="1">
      <alignment horizontal="left"/>
    </xf>
    <xf numFmtId="0" fontId="3" fillId="0" borderId="0" xfId="0" applyFont="1" applyAlignment="1"/>
    <xf numFmtId="1" fontId="2" fillId="0" borderId="0" xfId="0" applyNumberFormat="1" applyFont="1" applyAlignment="1">
      <alignment horizontal="center" vertical="center"/>
    </xf>
    <xf numFmtId="2" fontId="2" fillId="0" borderId="0" xfId="0" applyNumberFormat="1" applyFont="1" applyAlignment="1">
      <alignment horizontal="center" vertical="top"/>
    </xf>
    <xf numFmtId="0" fontId="2" fillId="0" borderId="0" xfId="0" applyFont="1" applyAlignment="1">
      <alignment horizontal="center" vertical="top"/>
    </xf>
    <xf numFmtId="0" fontId="3" fillId="0" borderId="0" xfId="0" applyFont="1" applyAlignment="1">
      <alignment horizontal="center" vertical="top"/>
    </xf>
    <xf numFmtId="0" fontId="3" fillId="0" borderId="0" xfId="0" applyFont="1" applyAlignment="1">
      <alignment vertical="top"/>
    </xf>
    <xf numFmtId="165" fontId="2" fillId="0" borderId="0" xfId="0" applyNumberFormat="1" applyFont="1" applyAlignment="1">
      <alignment horizontal="left" vertical="top"/>
    </xf>
    <xf numFmtId="2" fontId="3" fillId="0" borderId="0" xfId="0" applyNumberFormat="1" applyFont="1" applyAlignment="1"/>
    <xf numFmtId="1" fontId="3" fillId="0" borderId="0" xfId="0" applyNumberFormat="1" applyFont="1" applyAlignment="1">
      <alignment horizontal="center"/>
    </xf>
    <xf numFmtId="2" fontId="3" fillId="0" borderId="0" xfId="0" applyNumberFormat="1" applyFont="1" applyAlignment="1">
      <alignment horizontal="center" vertical="center"/>
    </xf>
    <xf numFmtId="167" fontId="3" fillId="0" borderId="0" xfId="0" applyNumberFormat="1" applyFont="1" applyAlignment="1">
      <alignment horizontal="left" vertical="center"/>
    </xf>
    <xf numFmtId="0" fontId="0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0" fillId="0" borderId="0" xfId="0" applyAlignment="1">
      <alignment horizontal="left"/>
    </xf>
    <xf numFmtId="0" fontId="0" fillId="0" borderId="0" xfId="0" applyFont="1" applyAlignment="1">
      <alignment horizontal="left"/>
    </xf>
    <xf numFmtId="0" fontId="0" fillId="0" borderId="0" xfId="0" applyFont="1" applyAlignment="1">
      <alignment horizontal="left" vertical="top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2" fontId="7" fillId="0" borderId="0" xfId="0" applyNumberFormat="1" applyFont="1" applyAlignment="1">
      <alignment horizont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justify"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00"/>
  <sheetViews>
    <sheetView tabSelected="1" view="pageBreakPreview" zoomScale="130" zoomScaleSheetLayoutView="130" workbookViewId="0">
      <selection activeCell="A5" sqref="A5:S5"/>
    </sheetView>
  </sheetViews>
  <sheetFormatPr defaultRowHeight="15" x14ac:dyDescent="0.25"/>
  <cols>
    <col min="1" max="1" width="4.42578125" style="24" customWidth="1"/>
    <col min="2" max="2" width="13.42578125" style="10" customWidth="1"/>
    <col min="3" max="3" width="4.42578125" style="8" customWidth="1"/>
    <col min="4" max="4" width="2" customWidth="1"/>
    <col min="5" max="5" width="6.5703125" style="8" customWidth="1"/>
    <col min="6" max="6" width="1.7109375" style="11" customWidth="1"/>
    <col min="7" max="7" width="7.42578125" style="8" customWidth="1"/>
    <col min="8" max="8" width="2" style="8" customWidth="1"/>
    <col min="9" max="9" width="5.5703125" style="8" customWidth="1"/>
    <col min="10" max="10" width="3.5703125" customWidth="1"/>
    <col min="11" max="11" width="5" style="9" customWidth="1"/>
    <col min="12" max="12" width="3.85546875" style="8" customWidth="1"/>
    <col min="13" max="13" width="8.28515625" style="8" customWidth="1"/>
    <col min="14" max="14" width="10.140625" style="8" customWidth="1"/>
    <col min="15" max="15" width="5" customWidth="1"/>
    <col min="16" max="16" width="3.7109375" customWidth="1"/>
    <col min="17" max="17" width="11.28515625" style="7" customWidth="1"/>
    <col min="18" max="18" width="9.140625" hidden="1" customWidth="1"/>
    <col min="19" max="19" width="3.28515625" customWidth="1"/>
  </cols>
  <sheetData>
    <row r="1" spans="1:19" s="61" customFormat="1" ht="15.75" x14ac:dyDescent="0.25">
      <c r="A1"/>
      <c r="B1"/>
      <c r="E1" s="8"/>
      <c r="F1" s="11"/>
      <c r="G1" s="8"/>
      <c r="H1" s="8"/>
      <c r="I1" s="8"/>
      <c r="L1" s="8"/>
      <c r="M1" s="8"/>
      <c r="N1" s="8"/>
      <c r="Q1" s="120" t="s">
        <v>77</v>
      </c>
    </row>
    <row r="2" spans="1:19" s="61" customFormat="1" ht="15.75" x14ac:dyDescent="0.25">
      <c r="A2" s="122" t="s">
        <v>75</v>
      </c>
      <c r="B2" s="122"/>
      <c r="C2" s="122"/>
      <c r="D2" s="122"/>
      <c r="E2" s="122"/>
      <c r="F2" s="122"/>
      <c r="G2" s="122"/>
      <c r="H2" s="122"/>
      <c r="I2" s="122"/>
      <c r="J2" s="122"/>
      <c r="K2" s="122"/>
      <c r="L2" s="122"/>
      <c r="M2" s="122"/>
      <c r="N2" s="122"/>
      <c r="O2" s="122"/>
      <c r="P2" s="122"/>
      <c r="Q2" s="122"/>
      <c r="R2" s="122"/>
      <c r="S2" s="122"/>
    </row>
    <row r="3" spans="1:19" s="61" customFormat="1" ht="15.75" x14ac:dyDescent="0.25">
      <c r="A3" s="122" t="s">
        <v>76</v>
      </c>
      <c r="B3" s="122"/>
      <c r="C3" s="122"/>
      <c r="D3" s="122"/>
      <c r="E3" s="122"/>
      <c r="F3" s="122"/>
      <c r="G3" s="122"/>
      <c r="H3" s="122"/>
      <c r="I3" s="122"/>
      <c r="J3" s="122"/>
      <c r="K3" s="122"/>
      <c r="L3" s="122"/>
      <c r="M3" s="122"/>
      <c r="N3" s="122"/>
      <c r="O3" s="122"/>
      <c r="P3" s="122"/>
      <c r="Q3" s="122"/>
      <c r="R3" s="122"/>
      <c r="S3" s="122"/>
    </row>
    <row r="4" spans="1:19" s="61" customFormat="1" ht="15.75" x14ac:dyDescent="0.25">
      <c r="A4" s="121"/>
      <c r="B4"/>
      <c r="C4"/>
      <c r="E4" s="8"/>
      <c r="F4" s="11"/>
      <c r="G4" s="8"/>
      <c r="H4" s="8"/>
      <c r="I4" s="8"/>
      <c r="L4" s="8"/>
      <c r="M4" s="8"/>
      <c r="N4" s="8"/>
      <c r="Q4" s="7"/>
    </row>
    <row r="5" spans="1:19" s="61" customFormat="1" ht="68.25" customHeight="1" thickBot="1" x14ac:dyDescent="0.3">
      <c r="A5" s="123" t="s">
        <v>78</v>
      </c>
      <c r="B5" s="123"/>
      <c r="C5" s="123"/>
      <c r="D5" s="123"/>
      <c r="E5" s="123"/>
      <c r="F5" s="123"/>
      <c r="G5" s="123"/>
      <c r="H5" s="123"/>
      <c r="I5" s="123"/>
      <c r="J5" s="123"/>
      <c r="K5" s="123"/>
      <c r="L5" s="123"/>
      <c r="M5" s="123"/>
      <c r="N5" s="123"/>
      <c r="O5" s="123"/>
      <c r="P5" s="123"/>
      <c r="Q5" s="123"/>
      <c r="R5" s="123"/>
      <c r="S5" s="123"/>
    </row>
    <row r="6" spans="1:19" s="1" customFormat="1" ht="15.75" thickBot="1" x14ac:dyDescent="0.3">
      <c r="A6" s="23" t="s">
        <v>2</v>
      </c>
      <c r="B6" s="114" t="s">
        <v>3</v>
      </c>
      <c r="C6" s="115"/>
      <c r="D6" s="115"/>
      <c r="E6" s="115"/>
      <c r="F6" s="115"/>
      <c r="G6" s="115"/>
      <c r="H6" s="115"/>
      <c r="I6" s="115"/>
      <c r="J6" s="115"/>
      <c r="K6" s="115"/>
      <c r="L6" s="116"/>
      <c r="M6" s="21" t="s">
        <v>4</v>
      </c>
      <c r="N6" s="21" t="s">
        <v>5</v>
      </c>
      <c r="O6" s="21" t="s">
        <v>6</v>
      </c>
      <c r="P6" s="117" t="s">
        <v>7</v>
      </c>
      <c r="Q6" s="117"/>
      <c r="R6" s="117"/>
      <c r="S6" s="118"/>
    </row>
    <row r="7" spans="1:19" s="4" customFormat="1" x14ac:dyDescent="0.25">
      <c r="A7" s="24">
        <v>1</v>
      </c>
      <c r="B7" s="16" t="s">
        <v>16</v>
      </c>
      <c r="C7" s="17"/>
      <c r="D7" s="18"/>
      <c r="E7" s="17"/>
      <c r="F7" s="18"/>
      <c r="G7" s="17"/>
      <c r="H7" s="17"/>
      <c r="I7" s="17"/>
      <c r="J7"/>
      <c r="K7" s="9"/>
      <c r="L7" s="8"/>
      <c r="M7" s="8"/>
      <c r="N7" s="8"/>
      <c r="O7"/>
      <c r="P7"/>
      <c r="Q7" s="7"/>
      <c r="R7"/>
      <c r="S7"/>
    </row>
    <row r="8" spans="1:19" s="4" customFormat="1" hidden="1" x14ac:dyDescent="0.25">
      <c r="A8" s="24"/>
      <c r="B8" s="13" t="s">
        <v>35</v>
      </c>
      <c r="C8" s="8">
        <v>1</v>
      </c>
      <c r="D8" s="12" t="s">
        <v>8</v>
      </c>
      <c r="E8" s="14">
        <v>88.75</v>
      </c>
      <c r="F8" s="11" t="s">
        <v>8</v>
      </c>
      <c r="G8" s="14">
        <v>0.5</v>
      </c>
      <c r="H8" s="8" t="s">
        <v>8</v>
      </c>
      <c r="I8" s="14">
        <v>1</v>
      </c>
      <c r="J8" s="12"/>
      <c r="K8" s="12"/>
      <c r="L8" s="8" t="s">
        <v>0</v>
      </c>
      <c r="M8" s="3">
        <f t="shared" ref="M8:M17" si="0">C8*E8*G8*I8</f>
        <v>44.375</v>
      </c>
      <c r="N8" s="8"/>
      <c r="O8"/>
      <c r="P8"/>
      <c r="Q8" s="7"/>
      <c r="R8"/>
      <c r="S8"/>
    </row>
    <row r="9" spans="1:19" s="4" customFormat="1" hidden="1" x14ac:dyDescent="0.25">
      <c r="A9" s="24"/>
      <c r="B9" s="13" t="s">
        <v>32</v>
      </c>
      <c r="C9" s="8">
        <v>1</v>
      </c>
      <c r="D9" s="12" t="s">
        <v>8</v>
      </c>
      <c r="E9" s="14">
        <v>32</v>
      </c>
      <c r="F9" s="11" t="s">
        <v>8</v>
      </c>
      <c r="G9" s="14">
        <v>0.5</v>
      </c>
      <c r="H9" s="8" t="s">
        <v>8</v>
      </c>
      <c r="I9" s="14">
        <v>1</v>
      </c>
      <c r="J9" s="12"/>
      <c r="K9" s="12"/>
      <c r="L9" s="8" t="s">
        <v>0</v>
      </c>
      <c r="M9" s="3">
        <f t="shared" si="0"/>
        <v>16</v>
      </c>
      <c r="N9" s="8"/>
      <c r="O9"/>
      <c r="P9"/>
      <c r="Q9" s="7"/>
      <c r="R9"/>
      <c r="S9"/>
    </row>
    <row r="10" spans="1:19" s="4" customFormat="1" hidden="1" x14ac:dyDescent="0.25">
      <c r="A10" s="24"/>
      <c r="B10" s="13" t="s">
        <v>36</v>
      </c>
      <c r="C10" s="8">
        <v>1</v>
      </c>
      <c r="D10" s="12" t="s">
        <v>8</v>
      </c>
      <c r="E10" s="14">
        <v>50.5</v>
      </c>
      <c r="F10" s="11" t="s">
        <v>8</v>
      </c>
      <c r="G10" s="14">
        <v>0.5</v>
      </c>
      <c r="H10" s="8" t="s">
        <v>8</v>
      </c>
      <c r="I10" s="14">
        <v>1</v>
      </c>
      <c r="J10" s="12"/>
      <c r="K10" s="12"/>
      <c r="L10" s="8" t="s">
        <v>0</v>
      </c>
      <c r="M10" s="3">
        <f t="shared" si="0"/>
        <v>25.25</v>
      </c>
      <c r="N10" s="8"/>
      <c r="O10"/>
      <c r="P10"/>
      <c r="Q10" s="7"/>
      <c r="R10"/>
      <c r="S10"/>
    </row>
    <row r="11" spans="1:19" s="4" customFormat="1" hidden="1" x14ac:dyDescent="0.25">
      <c r="A11" s="24"/>
      <c r="B11" s="13" t="s">
        <v>37</v>
      </c>
      <c r="C11" s="8">
        <v>1</v>
      </c>
      <c r="D11" s="12" t="s">
        <v>8</v>
      </c>
      <c r="E11" s="14">
        <v>16.75</v>
      </c>
      <c r="F11" s="11" t="s">
        <v>8</v>
      </c>
      <c r="G11" s="14">
        <v>0.5</v>
      </c>
      <c r="H11" s="8" t="s">
        <v>8</v>
      </c>
      <c r="I11" s="14">
        <v>1</v>
      </c>
      <c r="J11" s="12"/>
      <c r="K11" s="12"/>
      <c r="L11" s="8" t="s">
        <v>0</v>
      </c>
      <c r="M11" s="15">
        <f t="shared" si="0"/>
        <v>8.375</v>
      </c>
      <c r="N11" s="8"/>
      <c r="O11"/>
      <c r="P11"/>
      <c r="Q11" s="7"/>
      <c r="R11"/>
      <c r="S11"/>
    </row>
    <row r="12" spans="1:19" s="4" customFormat="1" hidden="1" x14ac:dyDescent="0.25">
      <c r="A12" s="24"/>
      <c r="B12" s="13" t="s">
        <v>38</v>
      </c>
      <c r="C12" s="8">
        <v>1</v>
      </c>
      <c r="D12" s="29" t="s">
        <v>8</v>
      </c>
      <c r="E12" s="14">
        <v>22.5</v>
      </c>
      <c r="F12" s="11" t="s">
        <v>8</v>
      </c>
      <c r="G12" s="14">
        <v>0.5</v>
      </c>
      <c r="H12" s="8" t="s">
        <v>8</v>
      </c>
      <c r="I12" s="14">
        <v>1</v>
      </c>
      <c r="J12" s="29"/>
      <c r="K12" s="29"/>
      <c r="L12" s="8" t="s">
        <v>0</v>
      </c>
      <c r="M12" s="15">
        <f t="shared" si="0"/>
        <v>11.25</v>
      </c>
      <c r="N12" s="8"/>
      <c r="O12" s="29"/>
      <c r="P12" s="29"/>
      <c r="Q12" s="7"/>
      <c r="R12" s="29"/>
      <c r="S12" s="29"/>
    </row>
    <row r="13" spans="1:19" s="4" customFormat="1" hidden="1" x14ac:dyDescent="0.25">
      <c r="A13" s="24"/>
      <c r="B13" s="13" t="s">
        <v>39</v>
      </c>
      <c r="C13" s="8">
        <v>1</v>
      </c>
      <c r="D13" s="29" t="s">
        <v>8</v>
      </c>
      <c r="E13" s="14">
        <v>16.75</v>
      </c>
      <c r="F13" s="11" t="s">
        <v>8</v>
      </c>
      <c r="G13" s="14">
        <v>25.5</v>
      </c>
      <c r="H13" s="8" t="s">
        <v>8</v>
      </c>
      <c r="I13" s="14">
        <v>0.5</v>
      </c>
      <c r="J13" s="29"/>
      <c r="K13" s="29"/>
      <c r="L13" s="8" t="s">
        <v>0</v>
      </c>
      <c r="M13" s="15">
        <f t="shared" si="0"/>
        <v>213.5625</v>
      </c>
      <c r="N13" s="8"/>
      <c r="O13" s="29"/>
      <c r="P13" s="29"/>
      <c r="Q13" s="7"/>
      <c r="R13" s="29"/>
      <c r="S13" s="29"/>
    </row>
    <row r="14" spans="1:19" s="4" customFormat="1" hidden="1" x14ac:dyDescent="0.25">
      <c r="A14" s="24"/>
      <c r="B14" s="13" t="s">
        <v>17</v>
      </c>
      <c r="C14" s="8">
        <v>1</v>
      </c>
      <c r="D14" s="29" t="s">
        <v>8</v>
      </c>
      <c r="E14" s="14">
        <v>21.87</v>
      </c>
      <c r="F14" s="11" t="s">
        <v>8</v>
      </c>
      <c r="G14" s="14">
        <v>30.87</v>
      </c>
      <c r="H14" s="8" t="s">
        <v>8</v>
      </c>
      <c r="I14" s="14">
        <v>0.5</v>
      </c>
      <c r="J14" s="29"/>
      <c r="K14" s="29"/>
      <c r="L14" s="8" t="s">
        <v>0</v>
      </c>
      <c r="M14" s="15">
        <f>C14*E14*G14*I14</f>
        <v>337.56345000000005</v>
      </c>
      <c r="N14" s="8"/>
      <c r="O14" s="44"/>
      <c r="P14" s="44"/>
      <c r="Q14" s="7"/>
      <c r="R14" s="44"/>
      <c r="S14" s="44"/>
    </row>
    <row r="15" spans="1:19" s="4" customFormat="1" hidden="1" x14ac:dyDescent="0.25">
      <c r="A15" s="24"/>
      <c r="B15" s="13" t="s">
        <v>40</v>
      </c>
      <c r="C15" s="8">
        <v>1</v>
      </c>
      <c r="D15" s="44" t="s">
        <v>8</v>
      </c>
      <c r="E15" s="14">
        <v>23.37</v>
      </c>
      <c r="F15" s="11" t="s">
        <v>8</v>
      </c>
      <c r="G15" s="14">
        <v>30.62</v>
      </c>
      <c r="H15" s="8" t="s">
        <v>8</v>
      </c>
      <c r="I15" s="14">
        <v>0.5</v>
      </c>
      <c r="J15" s="44"/>
      <c r="K15" s="44"/>
      <c r="L15" s="8" t="s">
        <v>0</v>
      </c>
      <c r="M15" s="15">
        <f t="shared" si="0"/>
        <v>357.79470000000003</v>
      </c>
      <c r="N15" s="8"/>
      <c r="O15" s="44"/>
      <c r="P15" s="44"/>
      <c r="Q15" s="7"/>
      <c r="R15" s="44"/>
      <c r="S15" s="44"/>
    </row>
    <row r="16" spans="1:19" s="4" customFormat="1" hidden="1" x14ac:dyDescent="0.25">
      <c r="A16" s="24"/>
      <c r="B16" s="13" t="s">
        <v>41</v>
      </c>
      <c r="C16" s="8">
        <v>1</v>
      </c>
      <c r="D16" s="44" t="s">
        <v>8</v>
      </c>
      <c r="E16" s="14">
        <v>20.75</v>
      </c>
      <c r="F16" s="11" t="s">
        <v>8</v>
      </c>
      <c r="G16" s="14">
        <v>8.25</v>
      </c>
      <c r="H16" s="8" t="s">
        <v>8</v>
      </c>
      <c r="I16" s="14">
        <v>0.42</v>
      </c>
      <c r="J16" s="44"/>
      <c r="K16" s="44"/>
      <c r="L16" s="8" t="s">
        <v>0</v>
      </c>
      <c r="M16" s="15">
        <f t="shared" si="0"/>
        <v>71.898749999999993</v>
      </c>
      <c r="N16" s="8"/>
      <c r="O16" s="44"/>
      <c r="P16" s="44"/>
      <c r="Q16" s="7"/>
      <c r="R16" s="44"/>
      <c r="S16" s="44"/>
    </row>
    <row r="17" spans="1:19" s="4" customFormat="1" hidden="1" x14ac:dyDescent="0.25">
      <c r="A17" s="24"/>
      <c r="B17" s="13" t="s">
        <v>42</v>
      </c>
      <c r="C17" s="8">
        <v>1</v>
      </c>
      <c r="D17" s="44" t="s">
        <v>8</v>
      </c>
      <c r="E17" s="14">
        <v>6.75</v>
      </c>
      <c r="F17" s="11" t="s">
        <v>8</v>
      </c>
      <c r="G17" s="14">
        <v>6.25</v>
      </c>
      <c r="H17" s="8" t="s">
        <v>8</v>
      </c>
      <c r="I17" s="14">
        <v>0.33</v>
      </c>
      <c r="J17" s="44"/>
      <c r="K17" s="44"/>
      <c r="L17" s="8" t="s">
        <v>0</v>
      </c>
      <c r="M17" s="15">
        <f t="shared" si="0"/>
        <v>13.921875</v>
      </c>
      <c r="N17" s="8"/>
      <c r="O17" s="44"/>
      <c r="P17" s="44"/>
      <c r="Q17" s="7"/>
      <c r="R17" s="44"/>
      <c r="S17" s="44"/>
    </row>
    <row r="18" spans="1:19" s="4" customFormat="1" hidden="1" x14ac:dyDescent="0.25">
      <c r="A18" s="24"/>
      <c r="B18" s="13" t="s">
        <v>43</v>
      </c>
      <c r="C18" s="8">
        <v>1</v>
      </c>
      <c r="D18" s="47" t="s">
        <v>8</v>
      </c>
      <c r="E18" s="14">
        <v>6.75</v>
      </c>
      <c r="F18" s="11" t="s">
        <v>8</v>
      </c>
      <c r="G18" s="14">
        <v>6.25</v>
      </c>
      <c r="H18" s="8" t="s">
        <v>8</v>
      </c>
      <c r="I18" s="14">
        <v>0.33</v>
      </c>
      <c r="J18" s="47"/>
      <c r="K18" s="47"/>
      <c r="L18" s="8" t="s">
        <v>0</v>
      </c>
      <c r="M18" s="15">
        <f t="shared" ref="M18:M19" si="1">C18*E18*G18*I18</f>
        <v>13.921875</v>
      </c>
      <c r="N18" s="8"/>
      <c r="O18" s="29"/>
      <c r="P18" s="29"/>
      <c r="Q18" s="7"/>
      <c r="R18" s="29"/>
      <c r="S18" s="29"/>
    </row>
    <row r="19" spans="1:19" s="4" customFormat="1" hidden="1" x14ac:dyDescent="0.25">
      <c r="A19" s="24"/>
      <c r="B19" s="13" t="s">
        <v>44</v>
      </c>
      <c r="C19" s="8">
        <v>2</v>
      </c>
      <c r="D19" s="47" t="s">
        <v>8</v>
      </c>
      <c r="E19" s="14">
        <v>2.25</v>
      </c>
      <c r="F19" s="11" t="s">
        <v>8</v>
      </c>
      <c r="G19" s="14">
        <v>2.25</v>
      </c>
      <c r="H19" s="8" t="s">
        <v>8</v>
      </c>
      <c r="I19" s="14">
        <v>8</v>
      </c>
      <c r="J19" s="47"/>
      <c r="K19" s="47"/>
      <c r="L19" s="8" t="s">
        <v>0</v>
      </c>
      <c r="M19" s="15">
        <f t="shared" si="1"/>
        <v>81</v>
      </c>
      <c r="N19" s="8"/>
      <c r="O19" s="47"/>
      <c r="P19" s="47"/>
      <c r="Q19" s="7"/>
      <c r="R19" s="47"/>
      <c r="S19" s="47"/>
    </row>
    <row r="20" spans="1:19" s="4" customFormat="1" x14ac:dyDescent="0.25">
      <c r="A20" s="24"/>
      <c r="B20" s="10"/>
      <c r="C20" s="39"/>
      <c r="D20" s="10"/>
      <c r="E20" s="39"/>
      <c r="F20" s="40"/>
      <c r="G20" s="39"/>
      <c r="H20" s="39"/>
      <c r="I20" s="39"/>
      <c r="J20" s="10"/>
      <c r="K20" s="10"/>
      <c r="L20" s="39"/>
      <c r="M20" s="36">
        <v>47</v>
      </c>
      <c r="N20" s="65">
        <v>5445</v>
      </c>
      <c r="O20" s="24" t="s">
        <v>15</v>
      </c>
      <c r="P20" s="24" t="s">
        <v>1</v>
      </c>
      <c r="Q20" s="88">
        <f>M20*N20/100</f>
        <v>2559.15</v>
      </c>
      <c r="R20" s="56" t="s">
        <v>12</v>
      </c>
      <c r="S20" s="24" t="s">
        <v>13</v>
      </c>
    </row>
    <row r="21" spans="1:19" s="4" customFormat="1" ht="16.5" x14ac:dyDescent="0.3">
      <c r="A21" s="77">
        <v>2</v>
      </c>
      <c r="B21" s="78" t="s">
        <v>57</v>
      </c>
      <c r="C21" s="77"/>
      <c r="D21" s="78"/>
      <c r="E21" s="77"/>
      <c r="F21" s="79"/>
      <c r="G21" s="77"/>
      <c r="H21" s="77"/>
      <c r="I21" s="77"/>
      <c r="J21" s="78"/>
      <c r="K21" s="78"/>
      <c r="L21" s="78"/>
      <c r="M21" s="78"/>
      <c r="N21" s="78"/>
      <c r="O21" s="78"/>
      <c r="P21" s="78"/>
      <c r="Q21" s="78"/>
      <c r="R21" s="78"/>
      <c r="S21" s="80"/>
    </row>
    <row r="22" spans="1:19" s="4" customFormat="1" ht="16.5" x14ac:dyDescent="0.3">
      <c r="A22" s="77"/>
      <c r="B22" s="78"/>
      <c r="C22" s="77"/>
      <c r="D22" s="78"/>
      <c r="E22" s="82"/>
      <c r="F22" s="79"/>
      <c r="G22" s="82"/>
      <c r="H22" s="77"/>
      <c r="I22" s="77"/>
      <c r="J22" s="78"/>
      <c r="K22" s="78"/>
      <c r="L22" s="78"/>
      <c r="M22" s="82">
        <v>513</v>
      </c>
      <c r="N22" s="84">
        <v>1285.6300000000001</v>
      </c>
      <c r="O22" s="77" t="s">
        <v>15</v>
      </c>
      <c r="P22" s="77" t="s">
        <v>1</v>
      </c>
      <c r="Q22" s="4" t="s">
        <v>58</v>
      </c>
      <c r="R22" s="85" t="e">
        <f>#REF!*N22/100</f>
        <v>#REF!</v>
      </c>
    </row>
    <row r="23" spans="1:19" s="4" customFormat="1" x14ac:dyDescent="0.25">
      <c r="A23" s="24">
        <v>3</v>
      </c>
      <c r="B23" s="16" t="s">
        <v>29</v>
      </c>
      <c r="C23" s="17"/>
      <c r="D23" s="18"/>
      <c r="E23" s="17"/>
      <c r="F23" s="18"/>
      <c r="G23" s="17"/>
      <c r="H23" s="17"/>
      <c r="I23" s="17"/>
      <c r="J23" s="18"/>
      <c r="K23" s="18"/>
      <c r="L23" s="8"/>
      <c r="M23" s="8"/>
      <c r="N23" s="8"/>
      <c r="O23"/>
      <c r="P23"/>
      <c r="Q23" s="7"/>
      <c r="R23"/>
      <c r="S23"/>
    </row>
    <row r="24" spans="1:19" s="4" customFormat="1" x14ac:dyDescent="0.25">
      <c r="A24" s="24"/>
      <c r="B24" s="13"/>
      <c r="C24" s="8"/>
      <c r="D24"/>
      <c r="E24" s="3"/>
      <c r="F24" s="11"/>
      <c r="G24" s="3"/>
      <c r="H24" s="8"/>
      <c r="I24" s="8"/>
      <c r="J24"/>
      <c r="K24" s="9"/>
      <c r="L24" s="8"/>
      <c r="M24" s="36">
        <v>5</v>
      </c>
      <c r="N24" s="64">
        <v>3327.5</v>
      </c>
      <c r="O24" s="24" t="s">
        <v>15</v>
      </c>
      <c r="P24" s="24" t="s">
        <v>1</v>
      </c>
      <c r="Q24" s="88">
        <f>M24*N24/100</f>
        <v>166.375</v>
      </c>
      <c r="R24" s="20" t="s">
        <v>12</v>
      </c>
      <c r="S24" s="17" t="s">
        <v>13</v>
      </c>
    </row>
    <row r="25" spans="1:19" s="4" customFormat="1" ht="16.5" x14ac:dyDescent="0.3">
      <c r="A25" s="77">
        <v>4</v>
      </c>
      <c r="B25" s="78" t="s">
        <v>59</v>
      </c>
      <c r="C25" s="77"/>
      <c r="D25" s="78"/>
      <c r="E25" s="77"/>
      <c r="F25" s="79"/>
      <c r="G25" s="77"/>
      <c r="H25" s="77"/>
      <c r="I25" s="77"/>
      <c r="J25" s="78"/>
      <c r="K25" s="78"/>
      <c r="L25" s="78"/>
      <c r="M25" s="78"/>
      <c r="N25" s="78"/>
      <c r="O25" s="78"/>
      <c r="P25" s="78"/>
      <c r="Q25" s="78"/>
      <c r="R25" s="78"/>
      <c r="S25" s="80"/>
    </row>
    <row r="26" spans="1:19" s="4" customFormat="1" ht="16.5" x14ac:dyDescent="0.3">
      <c r="A26" s="77"/>
      <c r="B26" s="78" t="s">
        <v>60</v>
      </c>
      <c r="C26" s="77">
        <v>1</v>
      </c>
      <c r="D26" s="78" t="s">
        <v>8</v>
      </c>
      <c r="E26" s="81">
        <v>47</v>
      </c>
      <c r="F26" s="79" t="s">
        <v>8</v>
      </c>
      <c r="G26" s="81">
        <v>1.87</v>
      </c>
      <c r="H26" s="77" t="s">
        <v>8</v>
      </c>
      <c r="I26" s="81">
        <v>0.5</v>
      </c>
      <c r="J26" s="78"/>
      <c r="K26" s="119"/>
      <c r="L26" s="119"/>
      <c r="M26" s="78" t="s">
        <v>0</v>
      </c>
      <c r="N26" s="82">
        <f>C26*E26*G26*I26</f>
        <v>43.945</v>
      </c>
      <c r="O26" s="78"/>
      <c r="P26" s="78"/>
      <c r="Q26" s="42"/>
      <c r="R26" s="78"/>
      <c r="S26" s="80"/>
    </row>
    <row r="27" spans="1:19" s="4" customFormat="1" ht="16.5" x14ac:dyDescent="0.3">
      <c r="A27" s="77"/>
      <c r="B27" s="78" t="s">
        <v>61</v>
      </c>
      <c r="C27" s="77">
        <v>1</v>
      </c>
      <c r="D27" s="78" t="s">
        <v>8</v>
      </c>
      <c r="E27" s="81">
        <v>47</v>
      </c>
      <c r="F27" s="79" t="s">
        <v>8</v>
      </c>
      <c r="G27" s="81">
        <v>1.5</v>
      </c>
      <c r="H27" s="77" t="s">
        <v>8</v>
      </c>
      <c r="I27" s="81">
        <v>0.5</v>
      </c>
      <c r="J27" s="78"/>
      <c r="K27" s="119"/>
      <c r="L27" s="119"/>
      <c r="M27" s="78" t="s">
        <v>0</v>
      </c>
      <c r="N27" s="82">
        <f>C27*E27*G27*I27</f>
        <v>35.25</v>
      </c>
      <c r="O27" s="78"/>
      <c r="P27" s="78"/>
      <c r="Q27" s="42"/>
      <c r="R27" s="78"/>
      <c r="S27" s="80"/>
    </row>
    <row r="28" spans="1:19" s="4" customFormat="1" ht="16.5" x14ac:dyDescent="0.3">
      <c r="A28" s="77"/>
      <c r="B28" s="78" t="s">
        <v>62</v>
      </c>
      <c r="C28" s="77">
        <v>1</v>
      </c>
      <c r="D28" s="78" t="s">
        <v>8</v>
      </c>
      <c r="E28" s="81">
        <v>47</v>
      </c>
      <c r="F28" s="79" t="s">
        <v>8</v>
      </c>
      <c r="G28" s="81">
        <v>1.1200000000000001</v>
      </c>
      <c r="H28" s="77" t="s">
        <v>8</v>
      </c>
      <c r="I28" s="81">
        <v>2.5</v>
      </c>
      <c r="J28" s="78"/>
      <c r="K28" s="119"/>
      <c r="L28" s="119"/>
      <c r="M28" s="78" t="s">
        <v>0</v>
      </c>
      <c r="N28" s="83">
        <f>C28*E28*G28*I28</f>
        <v>131.60000000000002</v>
      </c>
      <c r="O28" s="78"/>
      <c r="P28" s="78"/>
      <c r="Q28" s="42"/>
      <c r="R28" s="78"/>
      <c r="S28" s="80"/>
    </row>
    <row r="29" spans="1:19" s="4" customFormat="1" ht="16.5" x14ac:dyDescent="0.3">
      <c r="A29" s="77"/>
      <c r="B29" s="78"/>
      <c r="C29" s="77"/>
      <c r="D29" s="78"/>
      <c r="E29" s="77"/>
      <c r="F29" s="79"/>
      <c r="G29" s="77"/>
      <c r="H29" s="77"/>
      <c r="I29" s="77"/>
      <c r="J29" s="78"/>
      <c r="K29" s="78"/>
      <c r="L29" s="78"/>
      <c r="M29" s="78"/>
      <c r="N29" s="86">
        <f>SUM(N26:N28)</f>
        <v>210.79500000000002</v>
      </c>
      <c r="O29" s="78"/>
      <c r="P29" s="78"/>
      <c r="Q29" s="42"/>
      <c r="R29" s="78"/>
      <c r="S29" s="80"/>
    </row>
    <row r="30" spans="1:19" s="4" customFormat="1" ht="16.5" x14ac:dyDescent="0.3">
      <c r="A30" s="77"/>
      <c r="B30" s="78"/>
      <c r="C30" s="77"/>
      <c r="D30" s="78"/>
      <c r="E30" s="77"/>
      <c r="F30" s="79"/>
      <c r="G30" s="77"/>
      <c r="H30" s="77"/>
      <c r="I30" s="77"/>
      <c r="J30" s="78"/>
      <c r="K30" s="78"/>
      <c r="L30" s="78"/>
      <c r="M30" s="78">
        <v>211</v>
      </c>
      <c r="N30" s="81">
        <v>11948.36</v>
      </c>
      <c r="O30" s="77" t="s">
        <v>15</v>
      </c>
      <c r="P30" s="77" t="s">
        <v>1</v>
      </c>
      <c r="Q30" s="89" t="s">
        <v>63</v>
      </c>
      <c r="R30" s="85">
        <v>25211</v>
      </c>
    </row>
    <row r="31" spans="1:19" s="4" customFormat="1" ht="81" customHeight="1" x14ac:dyDescent="0.25">
      <c r="A31" s="24">
        <v>5</v>
      </c>
      <c r="B31" s="107" t="s">
        <v>19</v>
      </c>
      <c r="C31" s="107"/>
      <c r="D31" s="107"/>
      <c r="E31" s="107"/>
      <c r="F31" s="107"/>
      <c r="G31" s="107"/>
      <c r="H31" s="107"/>
      <c r="I31" s="107"/>
      <c r="J31" s="107"/>
      <c r="K31" s="107"/>
      <c r="L31" s="107"/>
      <c r="M31" s="107"/>
      <c r="N31" s="48"/>
      <c r="O31" s="48"/>
      <c r="P31" s="48"/>
      <c r="Q31" s="63"/>
      <c r="R31" s="76"/>
      <c r="S31" s="76"/>
    </row>
    <row r="32" spans="1:19" s="4" customFormat="1" x14ac:dyDescent="0.25">
      <c r="A32" s="24"/>
      <c r="B32" s="48"/>
      <c r="C32" s="24"/>
      <c r="D32" s="48"/>
      <c r="E32" s="24"/>
      <c r="F32" s="48"/>
      <c r="G32" s="24"/>
      <c r="H32" s="24"/>
      <c r="I32" s="24"/>
      <c r="J32" s="48"/>
      <c r="K32" s="48"/>
      <c r="L32" s="42"/>
      <c r="M32" s="36">
        <v>194</v>
      </c>
      <c r="N32" s="65">
        <v>337</v>
      </c>
      <c r="O32" s="24" t="s">
        <v>20</v>
      </c>
      <c r="P32" s="24" t="s">
        <v>1</v>
      </c>
      <c r="Q32" s="88">
        <f>M32*N32</f>
        <v>65378</v>
      </c>
      <c r="R32" s="76"/>
      <c r="S32" s="76"/>
    </row>
    <row r="33" spans="1:19" s="47" customFormat="1" ht="30" customHeight="1" x14ac:dyDescent="0.25">
      <c r="A33" s="24">
        <v>6</v>
      </c>
      <c r="B33" s="107" t="s">
        <v>18</v>
      </c>
      <c r="C33" s="107"/>
      <c r="D33" s="107"/>
      <c r="E33" s="107"/>
      <c r="F33" s="107"/>
      <c r="G33" s="107"/>
      <c r="H33" s="107"/>
      <c r="I33" s="107"/>
      <c r="J33" s="107"/>
      <c r="K33" s="107"/>
      <c r="L33" s="107"/>
      <c r="M33" s="107"/>
      <c r="N33" s="48"/>
      <c r="O33" s="48"/>
      <c r="P33" s="48"/>
      <c r="Q33" s="63"/>
      <c r="R33" s="56"/>
      <c r="S33" s="10"/>
    </row>
    <row r="34" spans="1:19" s="47" customFormat="1" hidden="1" x14ac:dyDescent="0.25">
      <c r="A34" s="24"/>
      <c r="B34" s="48" t="s">
        <v>45</v>
      </c>
      <c r="C34" s="24"/>
      <c r="D34" s="48"/>
      <c r="E34" s="24"/>
      <c r="F34" s="48"/>
      <c r="G34" s="68" t="s">
        <v>46</v>
      </c>
      <c r="H34" s="24"/>
      <c r="I34" s="24"/>
      <c r="J34" s="48"/>
      <c r="K34" s="48"/>
      <c r="L34" s="42" t="s">
        <v>0</v>
      </c>
      <c r="M34" s="69">
        <v>46.21</v>
      </c>
      <c r="N34" s="48"/>
      <c r="O34" s="48"/>
      <c r="P34" s="48"/>
      <c r="Q34" s="63"/>
      <c r="R34" s="56"/>
      <c r="S34" s="10"/>
    </row>
    <row r="35" spans="1:19" s="47" customFormat="1" hidden="1" x14ac:dyDescent="0.25">
      <c r="A35" s="24"/>
      <c r="B35" s="48"/>
      <c r="C35" s="24"/>
      <c r="D35" s="48"/>
      <c r="E35" s="24"/>
      <c r="F35" s="48"/>
      <c r="G35" s="24">
        <v>112</v>
      </c>
      <c r="H35" s="24"/>
      <c r="I35" s="24"/>
      <c r="J35" s="48"/>
      <c r="K35" s="48"/>
      <c r="L35" s="42"/>
      <c r="M35" s="42"/>
      <c r="N35" s="48"/>
      <c r="O35" s="48"/>
      <c r="P35" s="48"/>
      <c r="Q35" s="63"/>
      <c r="R35" s="56"/>
      <c r="S35" s="10"/>
    </row>
    <row r="36" spans="1:19" s="47" customFormat="1" x14ac:dyDescent="0.25">
      <c r="A36" s="24"/>
      <c r="B36" s="48"/>
      <c r="C36" s="24"/>
      <c r="D36" s="48"/>
      <c r="E36" s="24"/>
      <c r="F36" s="48"/>
      <c r="G36" s="24"/>
      <c r="H36" s="24"/>
      <c r="I36" s="24"/>
      <c r="J36" s="48"/>
      <c r="K36" s="48"/>
      <c r="L36" s="42"/>
      <c r="M36" s="69">
        <v>8.66</v>
      </c>
      <c r="N36" s="64">
        <v>5001.7</v>
      </c>
      <c r="O36" s="24" t="s">
        <v>14</v>
      </c>
      <c r="P36" s="24" t="s">
        <v>1</v>
      </c>
      <c r="Q36" s="88">
        <f>M36*N36</f>
        <v>43314.722000000002</v>
      </c>
      <c r="R36" s="56" t="s">
        <v>12</v>
      </c>
      <c r="S36" s="24" t="s">
        <v>13</v>
      </c>
    </row>
    <row r="37" spans="1:19" s="4" customFormat="1" ht="36" customHeight="1" x14ac:dyDescent="0.3">
      <c r="A37" s="87">
        <v>7</v>
      </c>
      <c r="B37" s="110" t="s">
        <v>64</v>
      </c>
      <c r="C37" s="110"/>
      <c r="D37" s="110"/>
      <c r="E37" s="110"/>
      <c r="F37" s="110"/>
      <c r="G37" s="110"/>
      <c r="H37" s="110"/>
      <c r="I37" s="110"/>
      <c r="J37" s="110"/>
      <c r="K37" s="110"/>
      <c r="L37" s="110"/>
      <c r="M37" s="110"/>
      <c r="N37" s="110"/>
      <c r="O37" s="78"/>
      <c r="P37" s="78"/>
      <c r="Q37" s="78"/>
      <c r="R37" s="78"/>
      <c r="S37" s="80"/>
    </row>
    <row r="38" spans="1:19" s="4" customFormat="1" ht="16.5" x14ac:dyDescent="0.3">
      <c r="A38" s="77"/>
      <c r="B38" s="78"/>
      <c r="C38" s="77"/>
      <c r="D38" s="78"/>
      <c r="E38" s="82"/>
      <c r="F38" s="79"/>
      <c r="G38" s="82"/>
      <c r="H38" s="77"/>
      <c r="I38" s="77"/>
      <c r="J38" s="78"/>
      <c r="K38" s="78"/>
      <c r="L38" s="78"/>
      <c r="M38" s="78">
        <v>219</v>
      </c>
      <c r="N38" s="84">
        <v>12674.36</v>
      </c>
      <c r="O38" s="77" t="s">
        <v>15</v>
      </c>
      <c r="P38" s="77" t="s">
        <v>1</v>
      </c>
      <c r="Q38" s="62">
        <v>27757</v>
      </c>
      <c r="R38" s="85" t="e">
        <f>#REF!*N38/100</f>
        <v>#REF!</v>
      </c>
    </row>
    <row r="39" spans="1:19" s="4" customFormat="1" ht="16.5" x14ac:dyDescent="0.25">
      <c r="A39" s="75">
        <v>8</v>
      </c>
      <c r="B39" s="110" t="s">
        <v>65</v>
      </c>
      <c r="C39" s="110"/>
      <c r="D39" s="110"/>
      <c r="E39" s="110"/>
      <c r="F39" s="110"/>
      <c r="G39" s="110"/>
      <c r="H39" s="110"/>
      <c r="I39" s="110"/>
      <c r="J39" s="110"/>
      <c r="K39" s="110"/>
      <c r="L39" s="110"/>
      <c r="M39" s="110"/>
      <c r="N39" s="110"/>
      <c r="O39" s="76"/>
      <c r="P39" s="76"/>
      <c r="Q39" s="76"/>
      <c r="R39" s="76"/>
      <c r="S39" s="76"/>
    </row>
    <row r="40" spans="1:19" s="4" customFormat="1" ht="16.5" x14ac:dyDescent="0.3">
      <c r="A40" s="75"/>
      <c r="B40" s="76"/>
      <c r="C40" s="76"/>
      <c r="D40" s="76"/>
      <c r="E40" s="76"/>
      <c r="F40" s="76"/>
      <c r="G40" s="76"/>
      <c r="H40" s="76"/>
      <c r="I40" s="76"/>
      <c r="J40" s="76"/>
      <c r="K40" s="76"/>
      <c r="L40" s="76"/>
      <c r="M40" s="78">
        <v>64</v>
      </c>
      <c r="N40" s="84">
        <v>1141.25</v>
      </c>
      <c r="O40" s="77" t="s">
        <v>15</v>
      </c>
      <c r="P40" s="77" t="s">
        <v>1</v>
      </c>
      <c r="Q40" s="62">
        <v>730</v>
      </c>
      <c r="R40" s="76"/>
      <c r="S40" s="76"/>
    </row>
    <row r="41" spans="1:19" s="4" customFormat="1" x14ac:dyDescent="0.25">
      <c r="A41" s="42">
        <v>9</v>
      </c>
      <c r="B41" s="108" t="s">
        <v>66</v>
      </c>
      <c r="C41" s="113"/>
      <c r="D41" s="113"/>
      <c r="E41" s="113"/>
      <c r="F41" s="113"/>
      <c r="G41" s="113"/>
      <c r="H41" s="113"/>
      <c r="I41" s="113"/>
      <c r="J41" s="113"/>
      <c r="K41" s="113"/>
      <c r="L41" s="113"/>
      <c r="M41" s="113"/>
      <c r="N41" s="113"/>
      <c r="O41" s="113"/>
      <c r="P41" s="24"/>
      <c r="Q41" s="63"/>
      <c r="R41" s="76"/>
      <c r="S41" s="76"/>
    </row>
    <row r="42" spans="1:19" s="4" customFormat="1" x14ac:dyDescent="0.25">
      <c r="A42" s="39"/>
      <c r="B42" s="55"/>
      <c r="C42" s="10"/>
      <c r="D42" s="10"/>
      <c r="E42" s="43"/>
      <c r="F42" s="10"/>
      <c r="G42" s="43"/>
      <c r="H42" s="10"/>
      <c r="I42" s="43"/>
      <c r="J42" s="10"/>
      <c r="K42" s="43"/>
      <c r="L42" s="42"/>
      <c r="M42" s="36">
        <v>11</v>
      </c>
      <c r="N42" s="67">
        <v>8122.95</v>
      </c>
      <c r="O42" s="42" t="s">
        <v>15</v>
      </c>
      <c r="P42" s="42" t="s">
        <v>1</v>
      </c>
      <c r="Q42" s="90">
        <v>894</v>
      </c>
      <c r="R42" s="76"/>
      <c r="S42" s="76"/>
    </row>
    <row r="43" spans="1:19" s="54" customFormat="1" ht="45" customHeight="1" x14ac:dyDescent="0.25">
      <c r="A43" s="24">
        <v>10</v>
      </c>
      <c r="B43" s="107" t="s">
        <v>27</v>
      </c>
      <c r="C43" s="107"/>
      <c r="D43" s="107"/>
      <c r="E43" s="107"/>
      <c r="F43" s="107"/>
      <c r="G43" s="107"/>
      <c r="H43" s="107"/>
      <c r="I43" s="107"/>
      <c r="J43" s="107"/>
      <c r="K43" s="107"/>
      <c r="L43" s="107"/>
      <c r="M43" s="107"/>
      <c r="N43" s="39"/>
      <c r="O43" s="10"/>
      <c r="P43" s="10"/>
      <c r="Q43" s="70"/>
      <c r="R43" s="56"/>
      <c r="S43" s="24"/>
    </row>
    <row r="44" spans="1:19" s="54" customFormat="1" hidden="1" x14ac:dyDescent="0.25">
      <c r="A44" s="24"/>
      <c r="B44" s="13" t="s">
        <v>9</v>
      </c>
      <c r="C44" s="39">
        <v>5</v>
      </c>
      <c r="D44" s="10" t="s">
        <v>8</v>
      </c>
      <c r="E44" s="49">
        <v>20</v>
      </c>
      <c r="F44" s="40" t="s">
        <v>8</v>
      </c>
      <c r="G44" s="49">
        <v>17.75</v>
      </c>
      <c r="H44" s="39" t="s">
        <v>8</v>
      </c>
      <c r="I44" s="49">
        <v>0.17</v>
      </c>
      <c r="J44" s="10"/>
      <c r="K44" s="10"/>
      <c r="L44" s="39" t="s">
        <v>0</v>
      </c>
      <c r="M44" s="71">
        <f t="shared" ref="M44:M49" si="2">C44*E44*G44*I44</f>
        <v>301.75</v>
      </c>
      <c r="N44" s="39"/>
      <c r="O44" s="10"/>
      <c r="P44" s="10"/>
      <c r="Q44" s="70"/>
      <c r="R44" s="56"/>
      <c r="S44" s="24"/>
    </row>
    <row r="45" spans="1:19" s="54" customFormat="1" hidden="1" x14ac:dyDescent="0.25">
      <c r="A45" s="24"/>
      <c r="B45" s="13" t="s">
        <v>30</v>
      </c>
      <c r="C45" s="39">
        <v>2</v>
      </c>
      <c r="D45" s="10" t="s">
        <v>8</v>
      </c>
      <c r="E45" s="49">
        <v>11</v>
      </c>
      <c r="F45" s="40" t="s">
        <v>8</v>
      </c>
      <c r="G45" s="49">
        <v>9</v>
      </c>
      <c r="H45" s="39" t="s">
        <v>8</v>
      </c>
      <c r="I45" s="49">
        <v>0.17</v>
      </c>
      <c r="J45" s="10"/>
      <c r="K45" s="10"/>
      <c r="L45" s="39" t="s">
        <v>0</v>
      </c>
      <c r="M45" s="71">
        <f t="shared" si="2"/>
        <v>33.660000000000004</v>
      </c>
      <c r="N45" s="39"/>
      <c r="O45" s="10"/>
      <c r="P45" s="10"/>
      <c r="Q45" s="70"/>
      <c r="R45" s="56"/>
      <c r="S45" s="24"/>
    </row>
    <row r="46" spans="1:19" s="52" customFormat="1" hidden="1" x14ac:dyDescent="0.25">
      <c r="A46" s="24"/>
      <c r="B46" s="13" t="s">
        <v>9</v>
      </c>
      <c r="C46" s="39">
        <v>2</v>
      </c>
      <c r="D46" s="10" t="s">
        <v>8</v>
      </c>
      <c r="E46" s="49">
        <v>20</v>
      </c>
      <c r="F46" s="40" t="s">
        <v>8</v>
      </c>
      <c r="G46" s="49">
        <v>16</v>
      </c>
      <c r="H46" s="39" t="s">
        <v>8</v>
      </c>
      <c r="I46" s="49">
        <v>0.17</v>
      </c>
      <c r="J46" s="10"/>
      <c r="K46" s="10"/>
      <c r="L46" s="39" t="s">
        <v>0</v>
      </c>
      <c r="M46" s="71">
        <f t="shared" si="2"/>
        <v>108.80000000000001</v>
      </c>
      <c r="N46" s="39"/>
      <c r="O46" s="10"/>
      <c r="P46" s="10"/>
      <c r="Q46" s="70"/>
      <c r="R46" s="56"/>
      <c r="S46" s="24"/>
    </row>
    <row r="47" spans="1:19" s="54" customFormat="1" hidden="1" x14ac:dyDescent="0.25">
      <c r="A47" s="24"/>
      <c r="B47" s="13" t="s">
        <v>10</v>
      </c>
      <c r="C47" s="39">
        <v>1</v>
      </c>
      <c r="D47" s="10" t="s">
        <v>8</v>
      </c>
      <c r="E47" s="49">
        <v>83.42</v>
      </c>
      <c r="F47" s="40" t="s">
        <v>8</v>
      </c>
      <c r="G47" s="49">
        <v>7</v>
      </c>
      <c r="H47" s="39" t="s">
        <v>8</v>
      </c>
      <c r="I47" s="49">
        <v>0.17</v>
      </c>
      <c r="J47" s="10"/>
      <c r="K47" s="10"/>
      <c r="L47" s="39" t="s">
        <v>0</v>
      </c>
      <c r="M47" s="71">
        <f t="shared" si="2"/>
        <v>99.269800000000018</v>
      </c>
      <c r="N47" s="39"/>
      <c r="O47" s="10"/>
      <c r="P47" s="10"/>
      <c r="Q47" s="70"/>
      <c r="R47" s="56"/>
      <c r="S47" s="24"/>
    </row>
    <row r="48" spans="1:19" s="54" customFormat="1" hidden="1" x14ac:dyDescent="0.25">
      <c r="A48" s="24"/>
      <c r="B48" s="13" t="s">
        <v>17</v>
      </c>
      <c r="C48" s="39">
        <v>1</v>
      </c>
      <c r="D48" s="10" t="s">
        <v>8</v>
      </c>
      <c r="E48" s="49">
        <v>94.5</v>
      </c>
      <c r="F48" s="40">
        <v>7</v>
      </c>
      <c r="G48" s="49">
        <v>7</v>
      </c>
      <c r="H48" s="39" t="s">
        <v>8</v>
      </c>
      <c r="I48" s="49">
        <v>0.17</v>
      </c>
      <c r="J48" s="10"/>
      <c r="K48" s="10"/>
      <c r="L48" s="39" t="s">
        <v>0</v>
      </c>
      <c r="M48" s="71">
        <f t="shared" si="2"/>
        <v>112.45500000000001</v>
      </c>
      <c r="N48" s="39"/>
      <c r="O48" s="10"/>
      <c r="P48" s="10"/>
      <c r="Q48" s="70"/>
      <c r="R48" s="56"/>
      <c r="S48" s="24"/>
    </row>
    <row r="49" spans="1:19" s="54" customFormat="1" hidden="1" x14ac:dyDescent="0.25">
      <c r="A49" s="24"/>
      <c r="B49" s="13" t="s">
        <v>17</v>
      </c>
      <c r="C49" s="39">
        <v>1</v>
      </c>
      <c r="D49" s="10" t="s">
        <v>8</v>
      </c>
      <c r="E49" s="49">
        <v>17.75</v>
      </c>
      <c r="F49" s="40" t="s">
        <v>8</v>
      </c>
      <c r="G49" s="49">
        <v>7</v>
      </c>
      <c r="H49" s="39" t="s">
        <v>8</v>
      </c>
      <c r="I49" s="49">
        <v>0.17</v>
      </c>
      <c r="J49" s="10"/>
      <c r="K49" s="10"/>
      <c r="L49" s="39" t="s">
        <v>0</v>
      </c>
      <c r="M49" s="71">
        <f t="shared" si="2"/>
        <v>21.122500000000002</v>
      </c>
      <c r="N49" s="39"/>
      <c r="O49" s="10"/>
      <c r="P49" s="10"/>
      <c r="Q49" s="70"/>
      <c r="R49" s="56"/>
      <c r="S49" s="24"/>
    </row>
    <row r="50" spans="1:19" s="54" customFormat="1" hidden="1" x14ac:dyDescent="0.25">
      <c r="A50" s="24"/>
      <c r="B50" s="13" t="s">
        <v>17</v>
      </c>
      <c r="C50" s="39">
        <v>1</v>
      </c>
      <c r="D50" s="10" t="s">
        <v>8</v>
      </c>
      <c r="E50" s="49">
        <v>75.42</v>
      </c>
      <c r="F50" s="40" t="s">
        <v>8</v>
      </c>
      <c r="G50" s="49">
        <v>7</v>
      </c>
      <c r="H50" s="39" t="s">
        <v>8</v>
      </c>
      <c r="I50" s="49">
        <v>0.17</v>
      </c>
      <c r="J50" s="10"/>
      <c r="K50" s="10"/>
      <c r="L50" s="39" t="s">
        <v>0</v>
      </c>
      <c r="M50" s="71">
        <f>C50*E50*G50*I50</f>
        <v>89.749800000000022</v>
      </c>
      <c r="N50" s="39"/>
      <c r="O50" s="10"/>
      <c r="P50" s="10"/>
      <c r="Q50" s="70"/>
      <c r="R50" s="56"/>
      <c r="S50" s="24"/>
    </row>
    <row r="51" spans="1:19" s="54" customFormat="1" hidden="1" x14ac:dyDescent="0.25">
      <c r="A51" s="24"/>
      <c r="B51" s="13" t="s">
        <v>17</v>
      </c>
      <c r="C51" s="39">
        <v>1</v>
      </c>
      <c r="D51" s="10" t="s">
        <v>8</v>
      </c>
      <c r="E51" s="49">
        <v>31.25</v>
      </c>
      <c r="F51" s="40" t="s">
        <v>8</v>
      </c>
      <c r="G51" s="49">
        <v>7</v>
      </c>
      <c r="H51" s="39" t="s">
        <v>8</v>
      </c>
      <c r="I51" s="49">
        <v>0.17</v>
      </c>
      <c r="J51" s="10"/>
      <c r="K51" s="10"/>
      <c r="L51" s="39" t="s">
        <v>0</v>
      </c>
      <c r="M51" s="71">
        <f>C51*E51*G51*I51</f>
        <v>37.1875</v>
      </c>
      <c r="N51" s="39"/>
      <c r="O51" s="10"/>
      <c r="P51" s="10"/>
      <c r="Q51" s="70"/>
      <c r="R51" s="56"/>
      <c r="S51" s="24"/>
    </row>
    <row r="52" spans="1:19" s="54" customFormat="1" hidden="1" x14ac:dyDescent="0.25">
      <c r="A52" s="24"/>
      <c r="B52" s="13" t="s">
        <v>17</v>
      </c>
      <c r="C52" s="39">
        <v>1</v>
      </c>
      <c r="D52" s="10" t="s">
        <v>8</v>
      </c>
      <c r="E52" s="49">
        <v>41.13</v>
      </c>
      <c r="F52" s="40" t="s">
        <v>8</v>
      </c>
      <c r="G52" s="49">
        <v>7</v>
      </c>
      <c r="H52" s="39" t="s">
        <v>8</v>
      </c>
      <c r="I52" s="49">
        <v>0.17</v>
      </c>
      <c r="J52" s="10"/>
      <c r="K52" s="10"/>
      <c r="L52" s="39" t="s">
        <v>0</v>
      </c>
      <c r="M52" s="71">
        <f>C52*E52*G52*I52</f>
        <v>48.944700000000005</v>
      </c>
      <c r="N52" s="39"/>
      <c r="O52" s="10"/>
      <c r="P52" s="10"/>
      <c r="Q52" s="70"/>
      <c r="R52" s="56"/>
      <c r="S52" s="24"/>
    </row>
    <row r="53" spans="1:19" s="54" customFormat="1" hidden="1" x14ac:dyDescent="0.25">
      <c r="A53" s="24"/>
      <c r="B53" s="13" t="s">
        <v>31</v>
      </c>
      <c r="C53" s="39">
        <v>4</v>
      </c>
      <c r="D53" s="10" t="s">
        <v>8</v>
      </c>
      <c r="E53" s="49">
        <v>5</v>
      </c>
      <c r="F53" s="40" t="s">
        <v>8</v>
      </c>
      <c r="G53" s="49">
        <v>4</v>
      </c>
      <c r="H53" s="39" t="s">
        <v>8</v>
      </c>
      <c r="I53" s="49">
        <v>0.17</v>
      </c>
      <c r="J53" s="10"/>
      <c r="K53" s="10"/>
      <c r="L53" s="39" t="s">
        <v>0</v>
      </c>
      <c r="M53" s="50">
        <v>14</v>
      </c>
      <c r="N53" s="39"/>
      <c r="O53" s="10"/>
      <c r="P53" s="10"/>
      <c r="Q53" s="70"/>
      <c r="R53" s="56"/>
      <c r="S53" s="24"/>
    </row>
    <row r="54" spans="1:19" s="54" customFormat="1" hidden="1" x14ac:dyDescent="0.25">
      <c r="A54" s="24"/>
      <c r="B54" s="13" t="s">
        <v>17</v>
      </c>
      <c r="C54" s="39">
        <v>2</v>
      </c>
      <c r="D54" s="10" t="s">
        <v>8</v>
      </c>
      <c r="E54" s="49">
        <v>5</v>
      </c>
      <c r="F54" s="40" t="s">
        <v>8</v>
      </c>
      <c r="G54" s="49">
        <v>6</v>
      </c>
      <c r="H54" s="39" t="s">
        <v>8</v>
      </c>
      <c r="I54" s="49">
        <v>0.17</v>
      </c>
      <c r="J54" s="10"/>
      <c r="K54" s="10"/>
      <c r="L54" s="39" t="s">
        <v>0</v>
      </c>
      <c r="M54" s="71">
        <f>C54*E54*G54*I54</f>
        <v>10.200000000000001</v>
      </c>
      <c r="N54" s="39"/>
      <c r="O54" s="10"/>
      <c r="P54" s="10"/>
      <c r="Q54" s="70"/>
      <c r="R54" s="56"/>
      <c r="S54" s="24"/>
    </row>
    <row r="55" spans="1:19" s="52" customFormat="1" hidden="1" x14ac:dyDescent="0.25">
      <c r="A55" s="24"/>
      <c r="B55" s="13" t="s">
        <v>34</v>
      </c>
      <c r="C55" s="39">
        <v>1</v>
      </c>
      <c r="D55" s="10" t="s">
        <v>8</v>
      </c>
      <c r="E55" s="49">
        <v>50</v>
      </c>
      <c r="F55" s="40" t="s">
        <v>8</v>
      </c>
      <c r="G55" s="49">
        <v>15</v>
      </c>
      <c r="H55" s="39" t="s">
        <v>8</v>
      </c>
      <c r="I55" s="49">
        <v>0.17</v>
      </c>
      <c r="J55" s="10"/>
      <c r="K55" s="10"/>
      <c r="L55" s="39" t="s">
        <v>0</v>
      </c>
      <c r="M55" s="50">
        <f>C55*E55*G55*I55</f>
        <v>127.50000000000001</v>
      </c>
      <c r="N55" s="39"/>
      <c r="O55" s="10"/>
      <c r="P55" s="10"/>
      <c r="Q55" s="70"/>
      <c r="R55" s="56"/>
      <c r="S55" s="24"/>
    </row>
    <row r="56" spans="1:19" s="52" customFormat="1" hidden="1" x14ac:dyDescent="0.25">
      <c r="A56" s="24"/>
      <c r="B56" s="13" t="s">
        <v>17</v>
      </c>
      <c r="C56" s="39">
        <v>2</v>
      </c>
      <c r="D56" s="10" t="s">
        <v>8</v>
      </c>
      <c r="E56" s="49">
        <v>550</v>
      </c>
      <c r="F56" s="40" t="s">
        <v>8</v>
      </c>
      <c r="G56" s="49">
        <v>8</v>
      </c>
      <c r="H56" s="39" t="s">
        <v>8</v>
      </c>
      <c r="I56" s="49">
        <v>0.17</v>
      </c>
      <c r="J56" s="10"/>
      <c r="K56" s="10"/>
      <c r="L56" s="39" t="s">
        <v>0</v>
      </c>
      <c r="M56" s="71">
        <v>150</v>
      </c>
      <c r="N56" s="39"/>
      <c r="O56" s="10"/>
      <c r="P56" s="10"/>
      <c r="Q56" s="70"/>
      <c r="R56" s="56"/>
      <c r="S56" s="24"/>
    </row>
    <row r="57" spans="1:19" s="52" customFormat="1" hidden="1" x14ac:dyDescent="0.25">
      <c r="A57" s="24"/>
      <c r="B57" s="13"/>
      <c r="C57" s="39"/>
      <c r="D57" s="10"/>
      <c r="E57" s="49"/>
      <c r="F57" s="40"/>
      <c r="G57" s="49"/>
      <c r="H57" s="39"/>
      <c r="I57" s="49"/>
      <c r="J57" s="10"/>
      <c r="K57" s="10"/>
      <c r="L57" s="39" t="s">
        <v>0</v>
      </c>
      <c r="M57" s="72">
        <f>SUM(M44:M56)</f>
        <v>1154.6393000000003</v>
      </c>
      <c r="N57" s="39"/>
      <c r="O57" s="10"/>
      <c r="P57" s="10"/>
      <c r="Q57" s="70"/>
      <c r="R57" s="56"/>
      <c r="S57" s="24"/>
    </row>
    <row r="58" spans="1:19" s="52" customFormat="1" x14ac:dyDescent="0.25">
      <c r="A58" s="24"/>
      <c r="B58" s="10"/>
      <c r="C58" s="39"/>
      <c r="D58" s="10"/>
      <c r="E58" s="39"/>
      <c r="F58" s="40"/>
      <c r="G58" s="39"/>
      <c r="H58" s="39"/>
      <c r="I58" s="39"/>
      <c r="J58" s="10"/>
      <c r="K58" s="10"/>
      <c r="L58" s="39"/>
      <c r="M58" s="36">
        <v>10</v>
      </c>
      <c r="N58" s="31">
        <v>14429.25</v>
      </c>
      <c r="O58" s="24" t="s">
        <v>11</v>
      </c>
      <c r="P58" s="24" t="s">
        <v>1</v>
      </c>
      <c r="Q58" s="88">
        <f>M58*N58/100</f>
        <v>1442.925</v>
      </c>
      <c r="R58" s="56"/>
      <c r="S58" s="24"/>
    </row>
    <row r="59" spans="1:19" s="4" customFormat="1" ht="37.5" customHeight="1" x14ac:dyDescent="0.25">
      <c r="A59" s="87">
        <v>11</v>
      </c>
      <c r="B59" s="110" t="s">
        <v>67</v>
      </c>
      <c r="C59" s="110"/>
      <c r="D59" s="110"/>
      <c r="E59" s="110"/>
      <c r="F59" s="110"/>
      <c r="G59" s="110"/>
      <c r="H59" s="110"/>
      <c r="I59" s="110"/>
      <c r="J59" s="110"/>
      <c r="K59" s="110"/>
      <c r="L59" s="110"/>
      <c r="M59" s="110"/>
      <c r="N59" s="110"/>
      <c r="O59" s="91"/>
      <c r="P59" s="92"/>
      <c r="Q59" s="87"/>
      <c r="R59" s="87"/>
      <c r="S59" s="93"/>
    </row>
    <row r="60" spans="1:19" s="4" customFormat="1" ht="16.5" x14ac:dyDescent="0.3">
      <c r="A60" s="77"/>
      <c r="B60" s="78"/>
      <c r="C60" s="77"/>
      <c r="D60" s="78"/>
      <c r="E60" s="81"/>
      <c r="F60" s="79"/>
      <c r="G60" s="81"/>
      <c r="H60" s="77"/>
      <c r="I60" s="82"/>
      <c r="J60" s="94"/>
      <c r="K60" s="95"/>
      <c r="L60" s="95"/>
      <c r="M60" s="36">
        <v>675</v>
      </c>
      <c r="N60" s="84">
        <v>12346.65</v>
      </c>
      <c r="O60" s="77" t="s">
        <v>15</v>
      </c>
      <c r="P60" s="77" t="s">
        <v>1</v>
      </c>
      <c r="Q60" s="88">
        <v>83340</v>
      </c>
      <c r="R60" s="85" t="e">
        <f>#REF!*N60/100</f>
        <v>#REF!</v>
      </c>
    </row>
    <row r="61" spans="1:19" s="4" customFormat="1" ht="15.75" x14ac:dyDescent="0.25">
      <c r="A61" s="5">
        <v>12</v>
      </c>
      <c r="B61" s="5" t="s">
        <v>68</v>
      </c>
      <c r="C61" s="6"/>
      <c r="D61" s="5"/>
      <c r="E61" s="6"/>
      <c r="F61" s="96"/>
      <c r="G61" s="6"/>
      <c r="H61" s="6"/>
      <c r="I61" s="6"/>
      <c r="J61" s="5"/>
      <c r="K61" s="5"/>
      <c r="L61" s="6"/>
      <c r="M61" s="97"/>
      <c r="N61" s="98"/>
      <c r="O61" s="99"/>
      <c r="P61" s="99"/>
      <c r="Q61" s="76"/>
      <c r="R61" s="76"/>
    </row>
    <row r="62" spans="1:19" s="4" customFormat="1" ht="16.5" x14ac:dyDescent="0.3">
      <c r="A62" s="39"/>
      <c r="B62" s="59"/>
      <c r="C62" s="10"/>
      <c r="D62" s="10"/>
      <c r="E62" s="43"/>
      <c r="F62" s="10"/>
      <c r="G62" s="43"/>
      <c r="H62" s="10"/>
      <c r="I62" s="43"/>
      <c r="J62" s="10"/>
      <c r="K62" s="43"/>
      <c r="L62" s="42"/>
      <c r="M62" s="36">
        <v>91</v>
      </c>
      <c r="N62" s="84">
        <v>3275.5</v>
      </c>
      <c r="O62" s="77" t="s">
        <v>15</v>
      </c>
      <c r="P62" s="77" t="s">
        <v>1</v>
      </c>
      <c r="Q62" s="88">
        <v>2980</v>
      </c>
      <c r="R62" s="76"/>
    </row>
    <row r="63" spans="1:19" s="4" customFormat="1" x14ac:dyDescent="0.25">
      <c r="A63" s="24">
        <v>13</v>
      </c>
      <c r="B63" s="48" t="s">
        <v>52</v>
      </c>
      <c r="C63" s="24"/>
      <c r="D63" s="48"/>
      <c r="E63" s="24"/>
      <c r="F63" s="48"/>
      <c r="G63" s="24"/>
      <c r="H63" s="24"/>
      <c r="I63" s="24"/>
      <c r="J63" s="48"/>
      <c r="K63" s="48"/>
      <c r="L63" s="42"/>
      <c r="M63" s="42"/>
      <c r="N63" s="39"/>
      <c r="O63" s="10"/>
      <c r="P63" s="10"/>
      <c r="Q63" s="70"/>
      <c r="R63" s="76"/>
    </row>
    <row r="64" spans="1:19" s="4" customFormat="1" x14ac:dyDescent="0.25">
      <c r="A64" s="24"/>
      <c r="B64" s="48"/>
      <c r="C64" s="24"/>
      <c r="D64" s="48"/>
      <c r="E64" s="66"/>
      <c r="F64" s="48"/>
      <c r="G64" s="66"/>
      <c r="H64" s="24"/>
      <c r="I64" s="24"/>
      <c r="J64" s="48"/>
      <c r="K64" s="48"/>
      <c r="L64" s="42"/>
      <c r="M64" s="36">
        <v>1109</v>
      </c>
      <c r="N64" s="64">
        <v>2206.6</v>
      </c>
      <c r="O64" s="24" t="s">
        <v>11</v>
      </c>
      <c r="P64" s="24" t="s">
        <v>1</v>
      </c>
      <c r="Q64" s="88">
        <f>M64*N64/100</f>
        <v>24471.194</v>
      </c>
      <c r="R64" s="76"/>
    </row>
    <row r="65" spans="1:19" s="4" customFormat="1" x14ac:dyDescent="0.25">
      <c r="A65" s="24">
        <v>14</v>
      </c>
      <c r="B65" s="48" t="s">
        <v>23</v>
      </c>
      <c r="C65" s="24"/>
      <c r="D65" s="48"/>
      <c r="E65" s="24"/>
      <c r="F65" s="48"/>
      <c r="G65" s="24"/>
      <c r="H65" s="24"/>
      <c r="I65" s="24"/>
      <c r="J65" s="48"/>
      <c r="K65" s="48"/>
      <c r="L65" s="42"/>
      <c r="M65" s="42"/>
      <c r="N65" s="48"/>
      <c r="O65" s="48"/>
      <c r="P65" s="48"/>
      <c r="Q65" s="63"/>
      <c r="R65" s="76"/>
    </row>
    <row r="66" spans="1:19" s="4" customFormat="1" x14ac:dyDescent="0.25">
      <c r="A66" s="24"/>
      <c r="B66" s="48"/>
      <c r="C66" s="10"/>
      <c r="D66" s="10"/>
      <c r="E66" s="43"/>
      <c r="F66" s="10"/>
      <c r="G66" s="64"/>
      <c r="H66" s="10"/>
      <c r="I66" s="43"/>
      <c r="J66" s="10"/>
      <c r="K66" s="43"/>
      <c r="L66" s="42"/>
      <c r="M66" s="36">
        <v>1109</v>
      </c>
      <c r="N66" s="64">
        <v>2197.52</v>
      </c>
      <c r="O66" s="24" t="s">
        <v>11</v>
      </c>
      <c r="P66" s="24" t="s">
        <v>1</v>
      </c>
      <c r="Q66" s="88">
        <f>M66*N66/100</f>
        <v>24370.496800000001</v>
      </c>
      <c r="R66" s="76"/>
    </row>
    <row r="67" spans="1:19" s="4" customFormat="1" x14ac:dyDescent="0.25">
      <c r="A67" s="24">
        <v>15</v>
      </c>
      <c r="B67" s="18" t="s">
        <v>69</v>
      </c>
      <c r="C67" s="24"/>
      <c r="D67" s="48"/>
      <c r="E67" s="24"/>
      <c r="F67" s="48"/>
      <c r="G67" s="24"/>
      <c r="H67" s="24"/>
      <c r="I67" s="24"/>
      <c r="J67" s="48"/>
      <c r="K67" s="48"/>
      <c r="L67" s="42"/>
      <c r="M67" s="42"/>
      <c r="N67" s="48"/>
      <c r="O67" s="48"/>
      <c r="P67" s="48"/>
      <c r="Q67" s="63"/>
      <c r="R67" s="76"/>
    </row>
    <row r="68" spans="1:19" s="4" customFormat="1" x14ac:dyDescent="0.25">
      <c r="A68" s="24"/>
      <c r="B68" s="48"/>
      <c r="C68" s="10"/>
      <c r="D68" s="10"/>
      <c r="E68" s="43"/>
      <c r="F68" s="10"/>
      <c r="G68" s="64"/>
      <c r="H68" s="10"/>
      <c r="I68" s="43"/>
      <c r="J68" s="10"/>
      <c r="K68" s="43"/>
      <c r="L68" s="42"/>
      <c r="M68" s="36">
        <v>1091</v>
      </c>
      <c r="N68" s="64">
        <v>1287.4000000000001</v>
      </c>
      <c r="O68" s="24" t="s">
        <v>11</v>
      </c>
      <c r="P68" s="24" t="s">
        <v>1</v>
      </c>
      <c r="Q68" s="88">
        <f>M68*N68/100</f>
        <v>14045.534000000001</v>
      </c>
      <c r="R68" s="76"/>
    </row>
    <row r="69" spans="1:19" s="4" customFormat="1" ht="44.25" customHeight="1" x14ac:dyDescent="0.25">
      <c r="A69" s="24">
        <v>16</v>
      </c>
      <c r="B69" s="107" t="s">
        <v>70</v>
      </c>
      <c r="C69" s="107"/>
      <c r="D69" s="107"/>
      <c r="E69" s="107"/>
      <c r="F69" s="107"/>
      <c r="G69" s="107"/>
      <c r="H69" s="107"/>
      <c r="I69" s="107"/>
      <c r="J69" s="107"/>
      <c r="K69" s="107"/>
      <c r="L69" s="107"/>
      <c r="M69" s="107"/>
      <c r="N69" s="39"/>
      <c r="O69" s="10"/>
      <c r="P69" s="10"/>
      <c r="Q69" s="70"/>
      <c r="R69" s="60"/>
      <c r="S69" s="24"/>
    </row>
    <row r="70" spans="1:19" s="4" customFormat="1" x14ac:dyDescent="0.25">
      <c r="A70" s="24"/>
      <c r="B70" s="10"/>
      <c r="C70" s="39"/>
      <c r="D70" s="10"/>
      <c r="E70" s="39"/>
      <c r="F70" s="40"/>
      <c r="G70" s="39"/>
      <c r="H70" s="39"/>
      <c r="I70" s="39"/>
      <c r="J70" s="10"/>
      <c r="K70" s="10"/>
      <c r="L70" s="39"/>
      <c r="M70" s="36">
        <v>35</v>
      </c>
      <c r="N70" s="64">
        <v>228.9</v>
      </c>
      <c r="O70" s="24" t="s">
        <v>21</v>
      </c>
      <c r="P70" s="24" t="s">
        <v>1</v>
      </c>
      <c r="Q70" s="88">
        <v>8012</v>
      </c>
      <c r="R70" s="60"/>
      <c r="S70" s="24" t="s">
        <v>13</v>
      </c>
    </row>
    <row r="71" spans="1:19" s="4" customFormat="1" ht="50.25" customHeight="1" x14ac:dyDescent="0.25">
      <c r="A71" s="24">
        <v>17</v>
      </c>
      <c r="B71" s="107" t="s">
        <v>53</v>
      </c>
      <c r="C71" s="107"/>
      <c r="D71" s="107"/>
      <c r="E71" s="107"/>
      <c r="F71" s="107"/>
      <c r="G71" s="107"/>
      <c r="H71" s="107"/>
      <c r="I71" s="107"/>
      <c r="J71" s="107"/>
      <c r="K71" s="107"/>
      <c r="L71" s="107"/>
      <c r="M71" s="107"/>
      <c r="N71" s="39"/>
      <c r="O71" s="10"/>
      <c r="P71" s="10"/>
      <c r="Q71" s="70"/>
      <c r="R71" s="76"/>
    </row>
    <row r="72" spans="1:19" s="4" customFormat="1" x14ac:dyDescent="0.25">
      <c r="A72" s="24"/>
      <c r="B72" s="10"/>
      <c r="C72" s="39"/>
      <c r="D72" s="10"/>
      <c r="E72" s="39"/>
      <c r="F72" s="40"/>
      <c r="G72" s="39"/>
      <c r="H72" s="39"/>
      <c r="I72" s="39"/>
      <c r="J72" s="10"/>
      <c r="K72" s="10"/>
      <c r="L72" s="39"/>
      <c r="M72" s="36">
        <v>27</v>
      </c>
      <c r="N72" s="64">
        <v>902.93</v>
      </c>
      <c r="O72" s="24" t="s">
        <v>22</v>
      </c>
      <c r="P72" s="24" t="s">
        <v>1</v>
      </c>
      <c r="Q72" s="88">
        <f>M72*N72</f>
        <v>24379.109999999997</v>
      </c>
      <c r="R72" s="76"/>
      <c r="S72" s="76"/>
    </row>
    <row r="73" spans="1:19" s="4" customFormat="1" ht="32.25" customHeight="1" x14ac:dyDescent="0.25">
      <c r="A73" s="24">
        <v>17</v>
      </c>
      <c r="B73" s="108" t="s">
        <v>71</v>
      </c>
      <c r="C73" s="107"/>
      <c r="D73" s="107"/>
      <c r="E73" s="107"/>
      <c r="F73" s="107"/>
      <c r="G73" s="107"/>
      <c r="H73" s="107"/>
      <c r="I73" s="107"/>
      <c r="J73" s="107"/>
      <c r="K73" s="107"/>
      <c r="L73" s="107"/>
      <c r="M73" s="107"/>
      <c r="N73" s="39"/>
      <c r="O73" s="10"/>
      <c r="P73" s="10"/>
      <c r="Q73" s="70"/>
      <c r="R73" s="76"/>
      <c r="S73" s="76"/>
    </row>
    <row r="74" spans="1:19" s="4" customFormat="1" x14ac:dyDescent="0.25">
      <c r="A74" s="24"/>
      <c r="B74" s="10"/>
      <c r="C74" s="39"/>
      <c r="D74" s="10"/>
      <c r="E74" s="39"/>
      <c r="F74" s="40"/>
      <c r="G74" s="39"/>
      <c r="H74" s="39"/>
      <c r="I74" s="39"/>
      <c r="J74" s="10"/>
      <c r="K74" s="10"/>
      <c r="L74" s="39"/>
      <c r="M74" s="36">
        <v>113</v>
      </c>
      <c r="N74" s="64">
        <v>70.44</v>
      </c>
      <c r="O74" s="24" t="s">
        <v>22</v>
      </c>
      <c r="P74" s="24" t="s">
        <v>1</v>
      </c>
      <c r="Q74" s="88">
        <f>M74*N74</f>
        <v>7959.7199999999993</v>
      </c>
      <c r="R74" s="76"/>
      <c r="S74" s="76"/>
    </row>
    <row r="75" spans="1:19" s="4" customFormat="1" ht="37.5" customHeight="1" x14ac:dyDescent="0.25">
      <c r="A75" s="24">
        <v>18</v>
      </c>
      <c r="B75" s="107" t="s">
        <v>54</v>
      </c>
      <c r="C75" s="107"/>
      <c r="D75" s="107"/>
      <c r="E75" s="107"/>
      <c r="F75" s="107"/>
      <c r="G75" s="107"/>
      <c r="H75" s="107"/>
      <c r="I75" s="107"/>
      <c r="J75" s="107"/>
      <c r="K75" s="107"/>
      <c r="L75" s="107"/>
      <c r="M75" s="107"/>
      <c r="N75" s="10"/>
      <c r="O75" s="10"/>
      <c r="P75" s="10"/>
      <c r="Q75" s="10"/>
      <c r="R75" s="76"/>
      <c r="S75" s="76"/>
    </row>
    <row r="76" spans="1:19" s="4" customFormat="1" x14ac:dyDescent="0.25">
      <c r="A76" s="51"/>
      <c r="B76" s="10"/>
      <c r="C76" s="10"/>
      <c r="D76" s="10"/>
      <c r="E76" s="10"/>
      <c r="F76" s="10"/>
      <c r="G76" s="10"/>
      <c r="H76" s="10"/>
      <c r="I76" s="10"/>
      <c r="J76" s="10"/>
      <c r="K76" s="10"/>
      <c r="L76" s="10"/>
      <c r="M76" s="36">
        <v>62</v>
      </c>
      <c r="N76" s="31">
        <v>27678.86</v>
      </c>
      <c r="O76" s="24" t="s">
        <v>11</v>
      </c>
      <c r="P76" s="24" t="s">
        <v>1</v>
      </c>
      <c r="Q76" s="88">
        <f>M76*N76/100</f>
        <v>17160.893200000002</v>
      </c>
      <c r="R76" s="76"/>
      <c r="S76" s="76"/>
    </row>
    <row r="77" spans="1:19" s="54" customFormat="1" ht="35.25" customHeight="1" x14ac:dyDescent="0.25">
      <c r="A77" s="51">
        <v>19</v>
      </c>
      <c r="B77" s="107" t="s">
        <v>55</v>
      </c>
      <c r="C77" s="107"/>
      <c r="D77" s="107"/>
      <c r="E77" s="107"/>
      <c r="F77" s="107"/>
      <c r="G77" s="107"/>
      <c r="H77" s="107"/>
      <c r="I77" s="107"/>
      <c r="J77" s="107"/>
      <c r="K77" s="107"/>
      <c r="L77" s="107"/>
      <c r="M77" s="107"/>
      <c r="N77" s="10"/>
      <c r="O77" s="10"/>
      <c r="P77" s="10"/>
      <c r="Q77" s="10"/>
      <c r="R77" s="56"/>
      <c r="S77" s="24"/>
    </row>
    <row r="78" spans="1:19" s="54" customFormat="1" hidden="1" x14ac:dyDescent="0.25">
      <c r="A78" s="51"/>
      <c r="B78" s="10" t="s">
        <v>31</v>
      </c>
      <c r="C78" s="10">
        <v>3</v>
      </c>
      <c r="D78" s="10" t="s">
        <v>8</v>
      </c>
      <c r="E78" s="10" t="s">
        <v>50</v>
      </c>
      <c r="F78" s="10"/>
      <c r="G78" s="10"/>
      <c r="H78" s="10"/>
      <c r="I78" s="10"/>
      <c r="J78" s="10"/>
      <c r="K78" s="10"/>
      <c r="L78" s="10" t="s">
        <v>0</v>
      </c>
      <c r="M78" s="10">
        <v>240</v>
      </c>
      <c r="N78" s="10"/>
      <c r="O78" s="10"/>
      <c r="P78" s="10"/>
      <c r="Q78" s="10"/>
      <c r="R78" s="56"/>
      <c r="S78" s="24"/>
    </row>
    <row r="79" spans="1:19" s="54" customFormat="1" hidden="1" x14ac:dyDescent="0.25">
      <c r="A79" s="51"/>
      <c r="B79" s="10" t="s">
        <v>31</v>
      </c>
      <c r="C79" s="10">
        <v>1</v>
      </c>
      <c r="D79" s="10" t="s">
        <v>8</v>
      </c>
      <c r="E79" s="10" t="s">
        <v>51</v>
      </c>
      <c r="F79" s="10" t="s">
        <v>8</v>
      </c>
      <c r="G79" s="64">
        <v>4</v>
      </c>
      <c r="H79" s="10"/>
      <c r="I79" s="10"/>
      <c r="J79" s="10"/>
      <c r="K79" s="10"/>
      <c r="L79" s="10" t="s">
        <v>0</v>
      </c>
      <c r="M79" s="10">
        <v>72</v>
      </c>
      <c r="N79" s="10"/>
      <c r="O79" s="10"/>
      <c r="P79" s="10"/>
      <c r="Q79" s="10"/>
      <c r="R79" s="56"/>
      <c r="S79" s="24"/>
    </row>
    <row r="80" spans="1:19" s="54" customFormat="1" hidden="1" x14ac:dyDescent="0.25">
      <c r="A80" s="51"/>
      <c r="B80" s="10" t="s">
        <v>47</v>
      </c>
      <c r="C80" s="10">
        <v>1</v>
      </c>
      <c r="D80" s="10" t="s">
        <v>8</v>
      </c>
      <c r="E80" s="10" t="s">
        <v>49</v>
      </c>
      <c r="F80" s="10"/>
      <c r="G80" s="10"/>
      <c r="H80" s="10"/>
      <c r="I80" s="10"/>
      <c r="J80" s="10"/>
      <c r="K80" s="10"/>
      <c r="L80" s="10" t="s">
        <v>0</v>
      </c>
      <c r="M80" s="10">
        <v>60</v>
      </c>
      <c r="N80" s="10"/>
      <c r="O80" s="10"/>
      <c r="P80" s="10"/>
      <c r="Q80" s="10"/>
      <c r="R80" s="56"/>
      <c r="S80" s="24"/>
    </row>
    <row r="81" spans="1:19" s="54" customFormat="1" hidden="1" x14ac:dyDescent="0.25">
      <c r="A81" s="51"/>
      <c r="B81" s="10" t="s">
        <v>28</v>
      </c>
      <c r="C81" s="10">
        <v>1</v>
      </c>
      <c r="D81" s="10" t="s">
        <v>8</v>
      </c>
      <c r="E81" s="10" t="s">
        <v>48</v>
      </c>
      <c r="F81" s="10"/>
      <c r="G81" s="10"/>
      <c r="H81" s="10"/>
      <c r="I81" s="10"/>
      <c r="J81" s="10"/>
      <c r="K81" s="10"/>
      <c r="L81" s="10" t="s">
        <v>0</v>
      </c>
      <c r="M81" s="38">
        <v>98</v>
      </c>
      <c r="N81" s="10"/>
      <c r="O81" s="10"/>
      <c r="P81" s="10"/>
      <c r="Q81" s="10"/>
      <c r="R81" s="56"/>
      <c r="S81" s="24"/>
    </row>
    <row r="82" spans="1:19" s="54" customFormat="1" hidden="1" x14ac:dyDescent="0.25">
      <c r="A82" s="51"/>
      <c r="B82" s="10"/>
      <c r="C82" s="10"/>
      <c r="D82" s="10"/>
      <c r="E82" s="10"/>
      <c r="F82" s="10"/>
      <c r="G82" s="10"/>
      <c r="H82" s="10"/>
      <c r="I82" s="10"/>
      <c r="J82" s="10"/>
      <c r="K82" s="10"/>
      <c r="L82" s="10"/>
      <c r="M82" s="10">
        <f>SUM(M78:M81)</f>
        <v>470</v>
      </c>
      <c r="N82" s="10"/>
      <c r="O82" s="10"/>
      <c r="P82" s="10"/>
      <c r="Q82" s="10"/>
      <c r="R82" s="56"/>
      <c r="S82" s="24"/>
    </row>
    <row r="83" spans="1:19" s="54" customFormat="1" x14ac:dyDescent="0.25">
      <c r="A83" s="51"/>
      <c r="B83" s="10"/>
      <c r="C83" s="10"/>
      <c r="D83" s="10"/>
      <c r="E83" s="10"/>
      <c r="F83" s="10"/>
      <c r="G83" s="10"/>
      <c r="H83" s="10"/>
      <c r="I83" s="10"/>
      <c r="J83" s="10"/>
      <c r="K83" s="10"/>
      <c r="L83" s="10"/>
      <c r="M83" s="73">
        <v>216</v>
      </c>
      <c r="N83" s="31">
        <v>28253.61</v>
      </c>
      <c r="O83" s="24" t="s">
        <v>11</v>
      </c>
      <c r="P83" s="24" t="s">
        <v>1</v>
      </c>
      <c r="Q83" s="88">
        <f>M83*N83/100</f>
        <v>61027.797599999998</v>
      </c>
      <c r="R83" s="56"/>
      <c r="S83" s="24"/>
    </row>
    <row r="84" spans="1:19" s="4" customFormat="1" ht="17.25" customHeight="1" x14ac:dyDescent="0.25">
      <c r="A84" s="24">
        <v>20</v>
      </c>
      <c r="B84" s="74" t="s">
        <v>24</v>
      </c>
      <c r="C84" s="74"/>
      <c r="D84" s="74"/>
      <c r="E84" s="74"/>
      <c r="F84" s="74"/>
      <c r="G84" s="74"/>
      <c r="H84" s="74"/>
      <c r="I84" s="74"/>
      <c r="J84" s="74"/>
      <c r="K84" s="74"/>
      <c r="L84" s="67"/>
      <c r="M84" s="71"/>
      <c r="N84" s="64"/>
      <c r="O84" s="24"/>
      <c r="P84" s="24"/>
      <c r="Q84" s="63"/>
      <c r="R84" s="10"/>
      <c r="S84" s="10"/>
    </row>
    <row r="85" spans="1:19" s="4" customFormat="1" x14ac:dyDescent="0.25">
      <c r="A85" s="51"/>
      <c r="B85" s="10"/>
      <c r="C85" s="10"/>
      <c r="D85" s="24"/>
      <c r="E85" s="48"/>
      <c r="F85" s="64"/>
      <c r="G85" s="64"/>
      <c r="H85" s="24"/>
      <c r="I85" s="64"/>
      <c r="J85" s="48"/>
      <c r="K85" s="56"/>
      <c r="L85" s="42"/>
      <c r="M85" s="36">
        <v>236</v>
      </c>
      <c r="N85" s="64">
        <v>442.75</v>
      </c>
      <c r="O85" s="24" t="s">
        <v>11</v>
      </c>
      <c r="P85" s="24" t="s">
        <v>1</v>
      </c>
      <c r="Q85" s="88">
        <f>M85*N85/100</f>
        <v>1044.8900000000001</v>
      </c>
      <c r="R85" s="56" t="s">
        <v>12</v>
      </c>
      <c r="S85" s="24" t="s">
        <v>13</v>
      </c>
    </row>
    <row r="86" spans="1:19" s="4" customFormat="1" x14ac:dyDescent="0.25">
      <c r="A86" s="24">
        <v>21</v>
      </c>
      <c r="B86" s="74" t="s">
        <v>25</v>
      </c>
      <c r="C86" s="74"/>
      <c r="D86" s="74"/>
      <c r="E86" s="74"/>
      <c r="F86" s="74"/>
      <c r="G86" s="74"/>
      <c r="H86" s="74"/>
      <c r="I86" s="74"/>
      <c r="J86" s="48"/>
      <c r="K86" s="48"/>
      <c r="L86" s="42"/>
      <c r="M86" s="42"/>
      <c r="N86" s="48"/>
      <c r="O86" s="48"/>
      <c r="P86" s="48"/>
      <c r="Q86" s="63"/>
      <c r="R86" s="76"/>
      <c r="S86" s="76"/>
    </row>
    <row r="87" spans="1:19" s="4" customFormat="1" x14ac:dyDescent="0.25">
      <c r="A87" s="24"/>
      <c r="B87" s="48"/>
      <c r="C87" s="24"/>
      <c r="D87" s="48"/>
      <c r="E87" s="24"/>
      <c r="F87" s="48"/>
      <c r="G87" s="24"/>
      <c r="H87" s="24"/>
      <c r="I87" s="24"/>
      <c r="J87" s="48"/>
      <c r="K87" s="48"/>
      <c r="L87" s="42"/>
      <c r="M87" s="36">
        <v>236</v>
      </c>
      <c r="N87" s="64">
        <v>1043.9000000000001</v>
      </c>
      <c r="O87" s="24" t="s">
        <v>11</v>
      </c>
      <c r="P87" s="24" t="s">
        <v>1</v>
      </c>
      <c r="Q87" s="88">
        <f>M87*N87/100</f>
        <v>2463.6040000000003</v>
      </c>
      <c r="R87" s="76"/>
      <c r="S87" s="76"/>
    </row>
    <row r="88" spans="1:19" s="4" customFormat="1" x14ac:dyDescent="0.25">
      <c r="A88" s="24">
        <v>22</v>
      </c>
      <c r="B88" s="74" t="s">
        <v>33</v>
      </c>
      <c r="C88" s="74"/>
      <c r="D88" s="74"/>
      <c r="E88" s="74"/>
      <c r="F88" s="74"/>
      <c r="G88" s="74"/>
      <c r="H88" s="74"/>
      <c r="I88" s="74"/>
      <c r="J88" s="74"/>
      <c r="K88" s="74"/>
      <c r="L88" s="67"/>
      <c r="M88" s="42"/>
      <c r="N88" s="39"/>
      <c r="O88" s="10"/>
      <c r="P88" s="10"/>
      <c r="Q88" s="70"/>
      <c r="R88" s="76"/>
      <c r="S88" s="76"/>
    </row>
    <row r="89" spans="1:19" s="4" customFormat="1" x14ac:dyDescent="0.25">
      <c r="A89" s="24"/>
      <c r="B89" s="48"/>
      <c r="C89" s="24"/>
      <c r="D89" s="48"/>
      <c r="E89" s="24"/>
      <c r="F89" s="48"/>
      <c r="G89" s="24"/>
      <c r="H89" s="24"/>
      <c r="I89" s="24"/>
      <c r="J89" s="48"/>
      <c r="K89" s="48"/>
      <c r="L89" s="42"/>
      <c r="M89" s="36">
        <v>62</v>
      </c>
      <c r="N89" s="64">
        <v>425.84</v>
      </c>
      <c r="O89" s="24" t="s">
        <v>11</v>
      </c>
      <c r="P89" s="24" t="s">
        <v>1</v>
      </c>
      <c r="Q89" s="88">
        <f>M89*N89/100</f>
        <v>264.02080000000001</v>
      </c>
      <c r="R89" s="76"/>
      <c r="S89" s="76"/>
    </row>
    <row r="90" spans="1:19" s="4" customFormat="1" x14ac:dyDescent="0.25">
      <c r="A90" s="24">
        <v>23</v>
      </c>
      <c r="B90" s="74" t="s">
        <v>72</v>
      </c>
      <c r="C90" s="74"/>
      <c r="D90" s="74"/>
      <c r="E90" s="74"/>
      <c r="F90" s="74"/>
      <c r="G90" s="74"/>
      <c r="H90" s="74"/>
      <c r="I90" s="74"/>
      <c r="J90" s="48"/>
      <c r="K90" s="48"/>
      <c r="L90" s="42"/>
      <c r="M90" s="42"/>
      <c r="N90" s="48"/>
      <c r="O90" s="48"/>
      <c r="P90" s="48"/>
      <c r="Q90" s="63"/>
      <c r="R90" s="60"/>
      <c r="S90" s="10"/>
    </row>
    <row r="91" spans="1:19" s="4" customFormat="1" x14ac:dyDescent="0.25">
      <c r="A91" s="24"/>
      <c r="B91" s="48"/>
      <c r="C91" s="24"/>
      <c r="D91" s="48"/>
      <c r="E91" s="24"/>
      <c r="F91" s="48"/>
      <c r="G91" s="24"/>
      <c r="H91" s="24"/>
      <c r="I91" s="24"/>
      <c r="J91" s="48"/>
      <c r="K91" s="48"/>
      <c r="L91" s="42"/>
      <c r="M91" s="36">
        <v>1125</v>
      </c>
      <c r="N91" s="64">
        <v>859.9</v>
      </c>
      <c r="O91" s="24" t="s">
        <v>11</v>
      </c>
      <c r="P91" s="24" t="s">
        <v>1</v>
      </c>
      <c r="Q91" s="88">
        <f>M91*N91/100</f>
        <v>9673.875</v>
      </c>
      <c r="R91" s="60" t="s">
        <v>12</v>
      </c>
      <c r="S91" s="24" t="s">
        <v>13</v>
      </c>
    </row>
    <row r="92" spans="1:19" s="4" customFormat="1" x14ac:dyDescent="0.25">
      <c r="A92" s="24">
        <v>24</v>
      </c>
      <c r="B92" s="61" t="s">
        <v>73</v>
      </c>
      <c r="C92" s="28"/>
      <c r="D92" s="18"/>
      <c r="E92" s="28"/>
      <c r="F92" s="18"/>
      <c r="G92" s="28"/>
      <c r="H92" s="28"/>
      <c r="I92" s="28"/>
      <c r="J92" s="18"/>
      <c r="K92" s="18"/>
      <c r="M92" s="8"/>
      <c r="N92" s="8"/>
      <c r="O92" s="57"/>
      <c r="P92" s="57"/>
      <c r="Q92" s="7"/>
      <c r="R92" s="76"/>
      <c r="S92" s="76"/>
    </row>
    <row r="93" spans="1:19" s="4" customFormat="1" x14ac:dyDescent="0.25">
      <c r="A93" s="24"/>
      <c r="B93" s="10"/>
      <c r="C93" s="8"/>
      <c r="D93" s="111"/>
      <c r="E93" s="111"/>
      <c r="F93" s="11"/>
      <c r="G93" s="8"/>
      <c r="H93" s="8"/>
      <c r="I93" s="8"/>
      <c r="J93" s="57"/>
      <c r="K93" s="57"/>
      <c r="L93" s="8"/>
      <c r="M93" s="58">
        <v>105</v>
      </c>
      <c r="N93" s="22">
        <v>1506.45</v>
      </c>
      <c r="O93" s="28" t="s">
        <v>11</v>
      </c>
      <c r="P93" s="28" t="s">
        <v>1</v>
      </c>
      <c r="Q93" s="88">
        <f>M93*N93/100</f>
        <v>1581.7725</v>
      </c>
      <c r="R93" s="76"/>
      <c r="S93" s="76"/>
    </row>
    <row r="94" spans="1:19" s="4" customFormat="1" x14ac:dyDescent="0.25">
      <c r="A94" s="24">
        <v>25</v>
      </c>
      <c r="B94" s="10" t="s">
        <v>56</v>
      </c>
      <c r="C94" s="24"/>
      <c r="D94" s="48"/>
      <c r="E94" s="24"/>
      <c r="F94" s="48"/>
      <c r="G94" s="24"/>
      <c r="H94" s="24"/>
      <c r="I94" s="24"/>
      <c r="J94" s="48"/>
      <c r="K94" s="48"/>
      <c r="L94" s="42"/>
      <c r="M94" s="39"/>
      <c r="N94" s="39"/>
      <c r="O94" s="10"/>
      <c r="P94" s="10"/>
      <c r="Q94" s="70"/>
      <c r="R94" s="76"/>
      <c r="S94" s="76"/>
    </row>
    <row r="95" spans="1:19" s="4" customFormat="1" x14ac:dyDescent="0.25">
      <c r="A95" s="24"/>
      <c r="B95" s="10"/>
      <c r="C95" s="39"/>
      <c r="D95" s="112"/>
      <c r="E95" s="112"/>
      <c r="F95" s="40"/>
      <c r="G95" s="39"/>
      <c r="H95" s="39"/>
      <c r="I95" s="39"/>
      <c r="J95" s="10"/>
      <c r="K95" s="10"/>
      <c r="L95" s="39"/>
      <c r="M95" s="36">
        <v>96</v>
      </c>
      <c r="N95" s="64">
        <v>908</v>
      </c>
      <c r="O95" s="24" t="s">
        <v>11</v>
      </c>
      <c r="P95" s="24" t="s">
        <v>1</v>
      </c>
      <c r="Q95" s="88">
        <f>M95*N95/100</f>
        <v>871.68</v>
      </c>
      <c r="R95" s="76"/>
      <c r="S95" s="76"/>
    </row>
    <row r="96" spans="1:19" s="4" customFormat="1" ht="50.25" customHeight="1" x14ac:dyDescent="0.25">
      <c r="A96" s="100">
        <v>26</v>
      </c>
      <c r="B96" s="109" t="s">
        <v>74</v>
      </c>
      <c r="C96" s="109"/>
      <c r="D96" s="109"/>
      <c r="E96" s="109"/>
      <c r="F96" s="109"/>
      <c r="G96" s="109"/>
      <c r="H96" s="109"/>
      <c r="I96" s="109"/>
      <c r="J96" s="109"/>
      <c r="K96" s="109"/>
      <c r="L96" s="109"/>
      <c r="M96" s="109"/>
      <c r="N96" s="109"/>
      <c r="O96" s="101"/>
      <c r="P96" s="101"/>
      <c r="Q96" s="101"/>
      <c r="R96" s="101"/>
      <c r="S96" s="102"/>
    </row>
    <row r="97" spans="1:19" s="4" customFormat="1" ht="15.75" x14ac:dyDescent="0.25">
      <c r="A97" s="6"/>
      <c r="B97" s="5"/>
      <c r="C97" s="6"/>
      <c r="D97" s="5"/>
      <c r="E97" s="104"/>
      <c r="F97" s="103"/>
      <c r="G97" s="104"/>
      <c r="H97" s="6"/>
      <c r="I97" s="6"/>
      <c r="J97" s="5"/>
      <c r="K97" s="5"/>
      <c r="L97" s="5"/>
      <c r="M97" s="104">
        <v>112</v>
      </c>
      <c r="N97" s="105">
        <v>47651.56</v>
      </c>
      <c r="O97" s="2" t="s">
        <v>11</v>
      </c>
      <c r="P97" s="2" t="s">
        <v>1</v>
      </c>
      <c r="Q97" s="106">
        <v>53370</v>
      </c>
    </row>
    <row r="98" spans="1:19" s="54" customFormat="1" x14ac:dyDescent="0.25">
      <c r="O98" s="37" t="s">
        <v>26</v>
      </c>
      <c r="P98" s="35" t="s">
        <v>1</v>
      </c>
      <c r="Q98" s="7">
        <v>517158</v>
      </c>
      <c r="R98" s="53"/>
      <c r="S98" s="28"/>
    </row>
    <row r="99" spans="1:19" s="27" customFormat="1" x14ac:dyDescent="0.25">
      <c r="A99" s="30"/>
      <c r="B99" s="31"/>
      <c r="C99" s="31"/>
      <c r="D99" s="31"/>
      <c r="E99" s="32"/>
      <c r="F99" s="33"/>
      <c r="G99" s="34"/>
      <c r="H99" s="31"/>
      <c r="I99" s="45"/>
      <c r="J99" s="45"/>
      <c r="K99" s="45"/>
      <c r="L99" s="45"/>
      <c r="M99" s="46"/>
      <c r="O99" s="37"/>
      <c r="P99" s="37"/>
      <c r="Q99" s="41"/>
    </row>
    <row r="100" spans="1:19" x14ac:dyDescent="0.25">
      <c r="D100" s="45"/>
      <c r="J100" s="45"/>
      <c r="K100" s="45"/>
      <c r="Q100" s="19"/>
      <c r="R100" s="25" t="s">
        <v>12</v>
      </c>
      <c r="S100" s="26" t="s">
        <v>13</v>
      </c>
    </row>
  </sheetData>
  <mergeCells count="23">
    <mergeCell ref="A2:S2"/>
    <mergeCell ref="A3:S3"/>
    <mergeCell ref="A5:S5"/>
    <mergeCell ref="B37:N37"/>
    <mergeCell ref="B6:L6"/>
    <mergeCell ref="P6:S6"/>
    <mergeCell ref="B33:M33"/>
    <mergeCell ref="B31:M31"/>
    <mergeCell ref="K26:L26"/>
    <mergeCell ref="K27:L27"/>
    <mergeCell ref="K28:L28"/>
    <mergeCell ref="B69:M69"/>
    <mergeCell ref="B73:M73"/>
    <mergeCell ref="B96:N96"/>
    <mergeCell ref="B39:N39"/>
    <mergeCell ref="B59:N59"/>
    <mergeCell ref="B43:M43"/>
    <mergeCell ref="D93:E93"/>
    <mergeCell ref="B71:M71"/>
    <mergeCell ref="B75:M75"/>
    <mergeCell ref="B77:M77"/>
    <mergeCell ref="D95:E95"/>
    <mergeCell ref="B41:O41"/>
  </mergeCells>
  <pageMargins left="0.25" right="0.25" top="0.75" bottom="0.75" header="0.3" footer="0.3"/>
  <pageSetup paperSize="9" scale="97" orientation="portrait" horizontalDpi="200" verticalDpi="200" r:id="rId1"/>
  <headerFoot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fazal</dc:creator>
  <cp:lastModifiedBy>Zubair Computers</cp:lastModifiedBy>
  <cp:lastPrinted>2017-04-04T05:32:47Z</cp:lastPrinted>
  <dcterms:created xsi:type="dcterms:W3CDTF">2014-03-04T07:22:02Z</dcterms:created>
  <dcterms:modified xsi:type="dcterms:W3CDTF">2017-04-04T05:32:47Z</dcterms:modified>
</cp:coreProperties>
</file>