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Ramzan Kehar" sheetId="7" r:id="rId1"/>
  </sheets>
  <definedNames>
    <definedName name="_xlnm.Print_Area" localSheetId="0">'Ramzan Kehar'!$A$1:$F$29</definedName>
    <definedName name="_xlnm.Print_Titles" localSheetId="0">'Ramzan Kehar'!$5:$5</definedName>
  </definedNames>
  <calcPr calcId="124519"/>
</workbook>
</file>

<file path=xl/calcChain.xml><?xml version="1.0" encoding="utf-8"?>
<calcChain xmlns="http://schemas.openxmlformats.org/spreadsheetml/2006/main">
  <c r="F17" i="7"/>
  <c r="F7" l="1"/>
  <c r="F8" l="1"/>
  <c r="F6" l="1"/>
  <c r="F9"/>
  <c r="F10"/>
  <c r="F11"/>
  <c r="F12"/>
  <c r="F13"/>
  <c r="F14"/>
  <c r="F15"/>
  <c r="F18" s="1"/>
  <c r="F16"/>
  <c r="H13"/>
  <c r="H12"/>
  <c r="H11"/>
  <c r="H10"/>
  <c r="H9"/>
  <c r="H6"/>
  <c r="H18"/>
  <c r="I6" l="1"/>
  <c r="I9"/>
  <c r="I10"/>
  <c r="I11"/>
  <c r="I12"/>
  <c r="I13"/>
</calcChain>
</file>

<file path=xl/sharedStrings.xml><?xml version="1.0" encoding="utf-8"?>
<sst xmlns="http://schemas.openxmlformats.org/spreadsheetml/2006/main" count="40" uniqueCount="33">
  <si>
    <t>Rate</t>
  </si>
  <si>
    <t>Unit</t>
  </si>
  <si>
    <t>Amount</t>
  </si>
  <si>
    <t>TOTAL</t>
  </si>
  <si>
    <t xml:space="preserve">Cement concrete plain including placing compacting finishing and curing et. Complete (including screening and washing of stone aggregate without shuttering) Ratio 1:2:4.    </t>
  </si>
  <si>
    <t>CONTRACTOR</t>
  </si>
  <si>
    <t>EXECUTIVE ENGINEER</t>
  </si>
  <si>
    <t>HIGHWAY DIVISION</t>
  </si>
  <si>
    <t>THATTA</t>
  </si>
  <si>
    <t>Pointing flush on stone work (raised) in cement sand mortar Ratio (1:3) etc.</t>
  </si>
  <si>
    <t>___________% Above on the rates of CSR (Civil Work)</t>
  </si>
  <si>
    <t>___________% Above on the rates of CSR (Fabrication)</t>
  </si>
  <si>
    <t xml:space="preserve">Total = in words &amp; figures: </t>
  </si>
  <si>
    <t>Earthwork excavation in irrigation channels drain etc. dressed to designed section grades and profiles excavated materials disposal off and dressed within 50 ft. lead (in ordinary soil) (S.I.No. 50, P-01)</t>
  </si>
  <si>
    <t>Cement concrete brick or stone ballast 1 ½” to 2” gauge. Ratio 1:4:8</t>
  </si>
  <si>
    <t>Coursed rubble masonry including hammer dressing in plinth and foundation (in cement sand mortar) Ratio 1:4.  (Plinth)</t>
  </si>
  <si>
    <t xml:space="preserve">Fabrication of mild steel reinforcement concrete including curing position making joints and fastening including cost of binding wire also includes removal of rust from bars.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</si>
  <si>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</si>
  <si>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Errection and removal of centering for R.C.C or plain cement works vertical of Deodar Wood (2nd Class)</t>
  </si>
  <si>
    <t xml:space="preserve">Rehandling of Earthwork upto 50' feet. </t>
  </si>
  <si>
    <t>%0CFT</t>
  </si>
  <si>
    <t>%CFT</t>
  </si>
  <si>
    <t>CWT</t>
  </si>
  <si>
    <t>CFT</t>
  </si>
  <si>
    <t>%SFT</t>
  </si>
  <si>
    <t>SCHEDULE "B" to BID</t>
  </si>
  <si>
    <t>Sr. No.</t>
  </si>
  <si>
    <t>Name of Work</t>
  </si>
  <si>
    <t>Qty.</t>
  </si>
  <si>
    <t xml:space="preserve">Earthwork for road embankment from barrow pits including laying in 6” layers clod breaking, dressing etc. complete. Lead upto 100’ and lift upto 5’ (in ordinary soil). </t>
  </si>
  <si>
    <t>Per %0 Cft</t>
  </si>
  <si>
    <t>CONSTRUCTION OF 12’ FT. SPAN RCC SLAB BRIDGE ALONG GHORABARI SHAKH NEAR VILLAGE MUHAMMAD RAMZAN KEHAR.</t>
  </si>
  <si>
    <r>
      <t xml:space="preserve">Earthwork for road embankment by bulldozers including ploughing, mixing, cold breaking dressing and compacting with optimum moisture content lead uoto 100 feet and lift upto 5 feet in all types of soil except rock. Compacting upto 85% modified AASHO density. </t>
    </r>
    <r>
      <rPr>
        <b/>
        <sz val="10"/>
        <color theme="1"/>
        <rFont val="Arial"/>
        <family val="2"/>
      </rPr>
      <t>EXTRA LEAD</t>
    </r>
  </si>
</sst>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u/>
      <sz val="11"/>
      <color theme="1"/>
      <name val="Arial"/>
      <family val="2"/>
    </font>
    <font>
      <b/>
      <u/>
      <sz val="14"/>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6">
    <xf numFmtId="0" fontId="0" fillId="0" borderId="0" xfId="0"/>
    <xf numFmtId="0" fontId="2" fillId="0" borderId="0" xfId="0" applyFont="1"/>
    <xf numFmtId="0" fontId="3" fillId="0" borderId="1" xfId="0" applyFont="1" applyBorder="1" applyAlignment="1">
      <alignment horizontal="center"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164" fontId="3" fillId="0" borderId="0" xfId="1" applyNumberFormat="1" applyFont="1" applyBorder="1" applyAlignment="1">
      <alignment horizontal="center" vertical="center" wrapText="1"/>
    </xf>
    <xf numFmtId="0" fontId="2" fillId="0" borderId="0" xfId="0" applyFont="1" applyAlignment="1">
      <alignment horizontal="center" vertical="top" wrapText="1"/>
    </xf>
    <xf numFmtId="0" fontId="2" fillId="0" borderId="1" xfId="0" applyFont="1" applyBorder="1" applyAlignment="1">
      <alignment horizontal="center" vertical="top" wrapText="1"/>
    </xf>
    <xf numFmtId="0" fontId="2" fillId="0" borderId="1" xfId="0" applyFont="1" applyBorder="1" applyAlignment="1">
      <alignment horizontal="justify"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43" fontId="2" fillId="0" borderId="1" xfId="1" applyFont="1" applyBorder="1" applyAlignment="1">
      <alignment horizontal="center" vertical="top" wrapText="1"/>
    </xf>
    <xf numFmtId="1" fontId="2" fillId="0" borderId="1" xfId="0" applyNumberFormat="1" applyFont="1" applyBorder="1" applyAlignment="1">
      <alignment horizontal="center" vertical="top" wrapText="1"/>
    </xf>
    <xf numFmtId="0" fontId="3" fillId="0" borderId="0" xfId="0" applyFont="1" applyAlignment="1">
      <alignment horizontal="center" vertical="top" wrapText="1"/>
    </xf>
    <xf numFmtId="0" fontId="2" fillId="0" borderId="0" xfId="0" applyFont="1" applyAlignment="1">
      <alignment horizontal="center" vertical="top" wrapText="1"/>
    </xf>
    <xf numFmtId="0" fontId="3" fillId="0" borderId="1" xfId="0" applyFont="1" applyBorder="1" applyAlignment="1">
      <alignment horizontal="right" vertical="center" wrapText="1"/>
    </xf>
    <xf numFmtId="0" fontId="5" fillId="0" borderId="0" xfId="0" applyFont="1" applyAlignment="1">
      <alignment horizontal="justify" vertical="top" wrapText="1"/>
    </xf>
    <xf numFmtId="0" fontId="6" fillId="0" borderId="0" xfId="0" applyFont="1" applyAlignment="1">
      <alignment horizont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48"/>
  <sheetViews>
    <sheetView tabSelected="1" topLeftCell="A16" zoomScale="85" zoomScaleNormal="85" workbookViewId="0">
      <selection activeCell="B36" sqref="B36"/>
    </sheetView>
  </sheetViews>
  <sheetFormatPr defaultRowHeight="12.75"/>
  <cols>
    <col min="1" max="1" width="5.7109375" style="1" customWidth="1"/>
    <col min="2" max="2" width="47.28515625" style="1" customWidth="1"/>
    <col min="3" max="3" width="8.85546875" style="1" customWidth="1"/>
    <col min="4" max="4" width="11.140625" style="1" customWidth="1"/>
    <col min="5" max="5" width="9.7109375" style="1" customWidth="1"/>
    <col min="6" max="6" width="10.140625" style="1" customWidth="1"/>
    <col min="7" max="7" width="0" style="1" hidden="1" customWidth="1"/>
    <col min="8" max="8" width="17.5703125" style="1" hidden="1" customWidth="1"/>
    <col min="9" max="9" width="0" style="1" hidden="1" customWidth="1"/>
    <col min="10" max="16384" width="9.140625" style="1"/>
  </cols>
  <sheetData>
    <row r="1" spans="1:9" ht="35.25" customHeight="1">
      <c r="A1" s="20" t="s">
        <v>31</v>
      </c>
      <c r="B1" s="20"/>
      <c r="C1" s="20"/>
      <c r="D1" s="20"/>
      <c r="E1" s="20"/>
      <c r="F1" s="20"/>
    </row>
    <row r="2" spans="1:9" ht="18">
      <c r="A2" s="21" t="s">
        <v>25</v>
      </c>
      <c r="B2" s="21"/>
      <c r="C2" s="21"/>
      <c r="D2" s="21"/>
      <c r="E2" s="21"/>
      <c r="F2" s="21"/>
    </row>
    <row r="5" spans="1:9" s="10" customFormat="1" ht="25.5">
      <c r="A5" s="2" t="s">
        <v>26</v>
      </c>
      <c r="B5" s="2" t="s">
        <v>27</v>
      </c>
      <c r="C5" s="2" t="s">
        <v>28</v>
      </c>
      <c r="D5" s="2" t="s">
        <v>0</v>
      </c>
      <c r="E5" s="2" t="s">
        <v>1</v>
      </c>
      <c r="F5" s="2" t="s">
        <v>2</v>
      </c>
    </row>
    <row r="6" spans="1:9" s="8" customFormat="1" ht="52.5" customHeight="1">
      <c r="A6" s="11">
        <v>1</v>
      </c>
      <c r="B6" s="12" t="s">
        <v>13</v>
      </c>
      <c r="C6" s="11">
        <v>10500</v>
      </c>
      <c r="D6" s="13">
        <v>2420</v>
      </c>
      <c r="E6" s="15" t="s">
        <v>20</v>
      </c>
      <c r="F6" s="14">
        <f t="shared" ref="F6" si="0">ROUND(C6*D6/1000,0)</f>
        <v>25410</v>
      </c>
      <c r="H6" s="3">
        <f t="shared" ref="H6:H9" si="1">SUM(C6*D6)/100</f>
        <v>254100</v>
      </c>
      <c r="I6" s="3">
        <f t="shared" ref="I6:I13" si="2">SUM(F6-H6)</f>
        <v>-228690</v>
      </c>
    </row>
    <row r="7" spans="1:9" s="8" customFormat="1" ht="39.75" customHeight="1">
      <c r="A7" s="11">
        <v>2</v>
      </c>
      <c r="B7" s="12" t="s">
        <v>29</v>
      </c>
      <c r="C7" s="11">
        <v>3150</v>
      </c>
      <c r="D7" s="13">
        <v>2208.37</v>
      </c>
      <c r="E7" s="11" t="s">
        <v>30</v>
      </c>
      <c r="F7" s="14">
        <f>ROUND(C7*D7/1000,0)</f>
        <v>6956</v>
      </c>
      <c r="H7" s="3"/>
      <c r="I7" s="3"/>
    </row>
    <row r="8" spans="1:9" s="8" customFormat="1" ht="52.5" customHeight="1">
      <c r="A8" s="11">
        <v>3</v>
      </c>
      <c r="B8" s="12" t="s">
        <v>13</v>
      </c>
      <c r="C8" s="11">
        <v>4700</v>
      </c>
      <c r="D8" s="13">
        <v>3176.25</v>
      </c>
      <c r="E8" s="15" t="s">
        <v>20</v>
      </c>
      <c r="F8" s="14">
        <f>ROUND(C8*D8/1000,0)</f>
        <v>14928</v>
      </c>
      <c r="H8" s="3"/>
      <c r="I8" s="3"/>
    </row>
    <row r="9" spans="1:9" s="8" customFormat="1" ht="25.5">
      <c r="A9" s="11">
        <v>4</v>
      </c>
      <c r="B9" s="12" t="s">
        <v>14</v>
      </c>
      <c r="C9" s="11">
        <v>1320</v>
      </c>
      <c r="D9" s="13">
        <v>9416.2800000000007</v>
      </c>
      <c r="E9" s="15" t="s">
        <v>21</v>
      </c>
      <c r="F9" s="14">
        <f>ROUND(C9*D9/100,0)</f>
        <v>124295</v>
      </c>
      <c r="H9" s="3">
        <f t="shared" si="1"/>
        <v>124294.89600000001</v>
      </c>
      <c r="I9" s="3">
        <f t="shared" si="2"/>
        <v>0.10399999999208376</v>
      </c>
    </row>
    <row r="10" spans="1:9" s="8" customFormat="1" ht="38.25">
      <c r="A10" s="11">
        <v>5</v>
      </c>
      <c r="B10" s="12" t="s">
        <v>15</v>
      </c>
      <c r="C10" s="11">
        <v>5340</v>
      </c>
      <c r="D10" s="13">
        <v>26475</v>
      </c>
      <c r="E10" s="15" t="s">
        <v>21</v>
      </c>
      <c r="F10" s="14">
        <f t="shared" ref="F10:F15" si="3">ROUND(C10*D10/100,0)</f>
        <v>1413765</v>
      </c>
      <c r="H10" s="3">
        <f>SUM(C10*D10)</f>
        <v>141376500</v>
      </c>
      <c r="I10" s="3">
        <f t="shared" si="2"/>
        <v>-139962735</v>
      </c>
    </row>
    <row r="11" spans="1:9" s="8" customFormat="1" ht="51">
      <c r="A11" s="11">
        <v>6</v>
      </c>
      <c r="B11" s="12" t="s">
        <v>4</v>
      </c>
      <c r="C11" s="11">
        <v>320</v>
      </c>
      <c r="D11" s="13">
        <v>14429.25</v>
      </c>
      <c r="E11" s="15" t="s">
        <v>21</v>
      </c>
      <c r="F11" s="14">
        <f t="shared" si="3"/>
        <v>46174</v>
      </c>
      <c r="H11" s="3">
        <f>SUM(C11*D11)</f>
        <v>4617360</v>
      </c>
      <c r="I11" s="3">
        <f t="shared" si="2"/>
        <v>-4571186</v>
      </c>
    </row>
    <row r="12" spans="1:9" s="8" customFormat="1" ht="40.5" customHeight="1">
      <c r="A12" s="11">
        <v>7</v>
      </c>
      <c r="B12" s="12" t="s">
        <v>16</v>
      </c>
      <c r="C12" s="11">
        <v>49.08</v>
      </c>
      <c r="D12" s="13">
        <v>4820.2</v>
      </c>
      <c r="E12" s="15" t="s">
        <v>22</v>
      </c>
      <c r="F12" s="14">
        <f>ROUND(C12*D12,0)</f>
        <v>236575</v>
      </c>
      <c r="H12" s="3">
        <f>SUM(C12*D12)/100</f>
        <v>2365.7541599999995</v>
      </c>
      <c r="I12" s="3">
        <f t="shared" si="2"/>
        <v>234209.24583999999</v>
      </c>
    </row>
    <row r="13" spans="1:9" s="8" customFormat="1" ht="125.25" customHeight="1">
      <c r="A13" s="11">
        <v>8</v>
      </c>
      <c r="B13" s="12" t="s">
        <v>17</v>
      </c>
      <c r="C13" s="11">
        <v>568</v>
      </c>
      <c r="D13" s="13">
        <v>337</v>
      </c>
      <c r="E13" s="15" t="s">
        <v>23</v>
      </c>
      <c r="F13" s="14">
        <f>ROUND(C13*D13,0)</f>
        <v>191416</v>
      </c>
      <c r="H13" s="3">
        <f>SUM(C13*D13)/100</f>
        <v>1914.16</v>
      </c>
      <c r="I13" s="3">
        <f t="shared" si="2"/>
        <v>189501.84</v>
      </c>
    </row>
    <row r="14" spans="1:9" s="8" customFormat="1" ht="25.5">
      <c r="A14" s="11">
        <v>9</v>
      </c>
      <c r="B14" s="12" t="s">
        <v>9</v>
      </c>
      <c r="C14" s="11">
        <v>700</v>
      </c>
      <c r="D14" s="13">
        <v>1758.08</v>
      </c>
      <c r="E14" s="15" t="s">
        <v>24</v>
      </c>
      <c r="F14" s="14">
        <f t="shared" si="3"/>
        <v>12307</v>
      </c>
      <c r="H14" s="3"/>
      <c r="I14" s="3"/>
    </row>
    <row r="15" spans="1:9" s="8" customFormat="1" ht="28.5" customHeight="1">
      <c r="A15" s="11">
        <v>10</v>
      </c>
      <c r="B15" s="12" t="s">
        <v>18</v>
      </c>
      <c r="C15" s="11">
        <v>135</v>
      </c>
      <c r="D15" s="13">
        <v>3127.41</v>
      </c>
      <c r="E15" s="15" t="s">
        <v>24</v>
      </c>
      <c r="F15" s="14">
        <f t="shared" si="3"/>
        <v>4222</v>
      </c>
      <c r="H15" s="3"/>
      <c r="I15" s="3"/>
    </row>
    <row r="16" spans="1:9" s="8" customFormat="1">
      <c r="A16" s="11">
        <v>11</v>
      </c>
      <c r="B16" s="12" t="s">
        <v>19</v>
      </c>
      <c r="C16" s="11">
        <v>13650</v>
      </c>
      <c r="D16" s="13">
        <v>1058.75</v>
      </c>
      <c r="E16" s="15" t="s">
        <v>20</v>
      </c>
      <c r="F16" s="14">
        <f>ROUND(C16*D16/1000,0)</f>
        <v>14452</v>
      </c>
      <c r="H16" s="3"/>
      <c r="I16" s="3"/>
    </row>
    <row r="17" spans="1:9" s="8" customFormat="1" ht="65.25" customHeight="1">
      <c r="A17" s="11">
        <v>12</v>
      </c>
      <c r="B17" s="12" t="s">
        <v>32</v>
      </c>
      <c r="C17" s="16">
        <v>15000</v>
      </c>
      <c r="D17" s="13">
        <v>7726.23</v>
      </c>
      <c r="E17" s="11" t="s">
        <v>30</v>
      </c>
      <c r="F17" s="14">
        <f>ROUND(C17*D17/1000,0)</f>
        <v>115893</v>
      </c>
      <c r="H17" s="3"/>
      <c r="I17" s="3"/>
    </row>
    <row r="18" spans="1:9" s="5" customFormat="1" ht="21.95" customHeight="1">
      <c r="A18" s="22" t="s">
        <v>3</v>
      </c>
      <c r="B18" s="23"/>
      <c r="C18" s="23"/>
      <c r="D18" s="23"/>
      <c r="E18" s="24"/>
      <c r="F18" s="4">
        <f>SUM(F6:F17)</f>
        <v>2206393</v>
      </c>
      <c r="H18" s="4">
        <f>SUM(H6:H13)</f>
        <v>146376534.81015998</v>
      </c>
    </row>
    <row r="19" spans="1:9" s="5" customFormat="1" ht="26.25" customHeight="1">
      <c r="A19" s="19" t="s">
        <v>10</v>
      </c>
      <c r="B19" s="19"/>
      <c r="C19" s="19"/>
      <c r="D19" s="19"/>
      <c r="E19" s="19"/>
      <c r="F19" s="4"/>
      <c r="H19" s="9"/>
    </row>
    <row r="20" spans="1:9" s="5" customFormat="1" ht="26.25" customHeight="1">
      <c r="A20" s="19" t="s">
        <v>11</v>
      </c>
      <c r="B20" s="19"/>
      <c r="C20" s="19"/>
      <c r="D20" s="19"/>
      <c r="E20" s="19"/>
      <c r="F20" s="4"/>
      <c r="H20" s="9"/>
    </row>
    <row r="21" spans="1:9" s="5" customFormat="1" ht="26.25" customHeight="1">
      <c r="A21" s="19" t="s">
        <v>12</v>
      </c>
      <c r="B21" s="19"/>
      <c r="C21" s="19"/>
      <c r="D21" s="19"/>
      <c r="E21" s="19"/>
      <c r="F21" s="4"/>
      <c r="H21" s="9"/>
    </row>
    <row r="22" spans="1:9" s="8" customFormat="1"/>
    <row r="23" spans="1:9" s="8" customFormat="1"/>
    <row r="24" spans="1:9" s="8" customFormat="1"/>
    <row r="25" spans="1:9" s="8" customFormat="1">
      <c r="H25" s="3"/>
    </row>
    <row r="26" spans="1:9" s="8" customFormat="1"/>
    <row r="27" spans="1:9" s="6" customFormat="1">
      <c r="A27" s="25" t="s">
        <v>5</v>
      </c>
      <c r="B27" s="25"/>
      <c r="D27" s="17" t="s">
        <v>6</v>
      </c>
      <c r="E27" s="17"/>
      <c r="F27" s="17"/>
      <c r="H27" s="7"/>
    </row>
    <row r="28" spans="1:9" s="6" customFormat="1">
      <c r="D28" s="17" t="s">
        <v>7</v>
      </c>
      <c r="E28" s="17"/>
      <c r="F28" s="17"/>
    </row>
    <row r="29" spans="1:9" s="6" customFormat="1">
      <c r="D29" s="17" t="s">
        <v>8</v>
      </c>
      <c r="E29" s="17"/>
      <c r="F29" s="17"/>
    </row>
    <row r="30" spans="1:9" s="8" customFormat="1">
      <c r="D30" s="18"/>
      <c r="E30" s="18"/>
      <c r="F30" s="18"/>
    </row>
    <row r="31" spans="1:9" s="8" customFormat="1"/>
    <row r="32" spans="1:9"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row r="116" s="8" customFormat="1"/>
    <row r="117" s="8" customFormat="1"/>
    <row r="118" s="8" customFormat="1"/>
    <row r="119" s="8" customFormat="1"/>
    <row r="120" s="8" customFormat="1"/>
    <row r="121" s="8" customFormat="1"/>
    <row r="122" s="8" customFormat="1"/>
    <row r="123" s="8" customFormat="1"/>
    <row r="124" s="8" customFormat="1"/>
    <row r="125" s="8" customFormat="1"/>
    <row r="126" s="8" customFormat="1"/>
    <row r="127" s="8" customFormat="1"/>
    <row r="128" s="8" customFormat="1"/>
    <row r="129" s="8" customFormat="1"/>
    <row r="130" s="8" customFormat="1"/>
    <row r="131" s="8" customFormat="1"/>
    <row r="132" s="8" customFormat="1"/>
    <row r="133" s="8" customFormat="1"/>
    <row r="134" s="8" customFormat="1"/>
    <row r="135" s="8" customFormat="1"/>
    <row r="136" s="8" customFormat="1"/>
    <row r="137" s="8" customFormat="1"/>
    <row r="138" s="8" customFormat="1"/>
    <row r="139" s="8" customFormat="1"/>
    <row r="140" s="8" customFormat="1"/>
    <row r="141" s="8" customFormat="1"/>
    <row r="142" s="8" customFormat="1"/>
    <row r="143" s="8" customFormat="1"/>
    <row r="144" s="8" customFormat="1"/>
    <row r="145" s="8" customFormat="1"/>
    <row r="146" s="8" customFormat="1"/>
    <row r="147" s="8" customFormat="1"/>
    <row r="148" s="8" customFormat="1"/>
  </sheetData>
  <mergeCells count="11">
    <mergeCell ref="A1:F1"/>
    <mergeCell ref="A2:F2"/>
    <mergeCell ref="A18:E18"/>
    <mergeCell ref="A19:E19"/>
    <mergeCell ref="A27:B27"/>
    <mergeCell ref="D27:F27"/>
    <mergeCell ref="D28:F28"/>
    <mergeCell ref="D29:F29"/>
    <mergeCell ref="D30:F30"/>
    <mergeCell ref="A20:E20"/>
    <mergeCell ref="A21:E21"/>
  </mergeCells>
  <pageMargins left="0.7" right="0.18" top="0.33" bottom="0.32" header="0.3" footer="0.3"/>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Ramzan Kehar</vt:lpstr>
      <vt:lpstr>'Ramzan Kehar'!Print_Area</vt:lpstr>
      <vt:lpstr>'Ramzan Kehar'!Print_Titles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2017-03-24T03:39:47Z</cp:lastPrinted>
  <dcterms:created xsi:type="dcterms:W3CDTF">2014-06-02T07:32:11Z</dcterms:created>
  <dcterms:modified xsi:type="dcterms:W3CDTF">2017-03-24T03:54:09Z</dcterms:modified>
</cp:coreProperties>
</file>