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Haji Anwar Khaskheli" sheetId="7" r:id="rId1"/>
  </sheets>
  <definedNames>
    <definedName name="_xlnm.Print_Area" localSheetId="0">'Haji Anwar Khaskheli'!$A$1:$F$29</definedName>
    <definedName name="_xlnm.Print_Titles" localSheetId="0">'Haji Anwar Khaskheli'!$5:$5</definedName>
  </definedNames>
  <calcPr calcId="124519"/>
</workbook>
</file>

<file path=xl/calcChain.xml><?xml version="1.0" encoding="utf-8"?>
<calcChain xmlns="http://schemas.openxmlformats.org/spreadsheetml/2006/main">
  <c r="F16" i="7"/>
  <c r="F7" l="1"/>
  <c r="F8"/>
  <c r="F9"/>
  <c r="F10"/>
  <c r="F11"/>
  <c r="F12"/>
  <c r="F13"/>
  <c r="F14"/>
  <c r="F15"/>
  <c r="F17"/>
  <c r="F6"/>
  <c r="H13"/>
  <c r="H12"/>
  <c r="H11"/>
  <c r="H10"/>
  <c r="H9"/>
  <c r="H8"/>
  <c r="H6"/>
  <c r="H18" s="1"/>
  <c r="F18" l="1"/>
  <c r="I8"/>
  <c r="I9"/>
  <c r="I10"/>
  <c r="I11"/>
  <c r="I12"/>
  <c r="I13"/>
  <c r="I6"/>
</calcChain>
</file>

<file path=xl/sharedStrings.xml><?xml version="1.0" encoding="utf-8"?>
<sst xmlns="http://schemas.openxmlformats.org/spreadsheetml/2006/main" count="40" uniqueCount="34">
  <si>
    <t>Rate</t>
  </si>
  <si>
    <t>Unit</t>
  </si>
  <si>
    <t>Amount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</si>
  <si>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</si>
  <si>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</si>
  <si>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plain including placing compacting finishing and curing et. Complete (including screening and washing of stone aggregate without shuttering) Ratio 1:2:4.    </t>
  </si>
  <si>
    <t>CONTRACTOR</t>
  </si>
  <si>
    <t>EXECUTIVE ENGINEER</t>
  </si>
  <si>
    <t>HIGHWAY DIVISION</t>
  </si>
  <si>
    <t>THATTA</t>
  </si>
  <si>
    <t>Pointing flush on stone work (raised) in cement sand mortar Ratio (1:3) etc.</t>
  </si>
  <si>
    <t>___________% Above on the rates of CSR (Civil Work)</t>
  </si>
  <si>
    <t>___________% Above on the rates of CSR (Fabrication)</t>
  </si>
  <si>
    <t xml:space="preserve">Total = in words &amp; figures: </t>
  </si>
  <si>
    <t>Earthwork excavation in irrigation channels drain etc. dressed to designed section grades and profiles excavated materials disposal off and dressed within 50 ft. lead (in ordinary soil) (S.I.No. 50, P-01)</t>
  </si>
  <si>
    <t>Cement concrete brick or stone ballast 1 ½” to 2” gauge. Ratio 1:4:8</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</si>
  <si>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</si>
  <si>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</si>
  <si>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</si>
  <si>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Errection and removal of centering for R.C.C or plain cement works vertical of Deodar Wood (2nd Class)</t>
  </si>
  <si>
    <t xml:space="preserve">Rehandling of Earthwork upto 50' feet. </t>
  </si>
  <si>
    <t>%0CFT</t>
  </si>
  <si>
    <t>%CFT</t>
  </si>
  <si>
    <t>CWT</t>
  </si>
  <si>
    <t>CFT</t>
  </si>
  <si>
    <t>%SFT</t>
  </si>
  <si>
    <t>SCHEDULE "B" to BID</t>
  </si>
  <si>
    <t>Sr. No.</t>
  </si>
  <si>
    <t>Name of Work</t>
  </si>
  <si>
    <t>Qty.</t>
  </si>
  <si>
    <t>Extra for Slush or Dal-Dal dewatering</t>
  </si>
  <si>
    <t>CONSTRUCTION OF (2X10’) SPAN R.C.C SLAB BRIDGE ALONG JUHAR WAH NEAR VILLAGE HAJI ANWER KHASKHELI.</t>
  </si>
  <si>
    <t xml:space="preserve">Earthwork for road embankment from barrow pits including laying in 6” layers clod breaking, dressing etc. complete. Lead upto 100’ and lift upto 5’ (in ordinary soil). </t>
  </si>
  <si>
    <t>Per %0 Cft</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</si>
</sst>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5">
    <xf numFmtId="0" fontId="0" fillId="0" borderId="0" xfId="0"/>
    <xf numFmtId="0" fontId="2" fillId="0" borderId="0" xfId="0" applyFont="1"/>
    <xf numFmtId="0" fontId="3" fillId="0" borderId="1" xfId="0" applyFont="1" applyBorder="1" applyAlignment="1">
      <alignment horizontal="center"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64" fontId="3" fillId="0" borderId="0" xfId="1" applyNumberFormat="1" applyFont="1" applyBorder="1" applyAlignment="1">
      <alignment horizontal="center" vertical="center"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justify"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43" fontId="2" fillId="0" borderId="1" xfId="1" applyFont="1" applyBorder="1" applyAlignment="1">
      <alignment horizontal="center" vertical="top" wrapText="1"/>
    </xf>
    <xf numFmtId="0" fontId="5" fillId="0" borderId="0" xfId="0" applyFont="1" applyAlignment="1">
      <alignment horizontal="justify" vertical="top" wrapText="1"/>
    </xf>
    <xf numFmtId="0" fontId="6"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1" xfId="0" applyFont="1" applyBorder="1" applyAlignment="1">
      <alignment horizontal="right" vertical="center" wrapText="1"/>
    </xf>
    <xf numFmtId="0" fontId="3" fillId="0" borderId="0" xfId="0" applyFont="1" applyAlignment="1">
      <alignment horizontal="left" vertical="top" wrapText="1"/>
    </xf>
    <xf numFmtId="0" fontId="3" fillId="0" borderId="0" xfId="0" applyFont="1" applyAlignment="1">
      <alignment horizontal="center" vertical="top" wrapText="1"/>
    </xf>
    <xf numFmtId="0" fontId="2" fillId="0" borderId="0" xfId="0" applyFont="1" applyAlignment="1">
      <alignment horizontal="center"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8"/>
  <sheetViews>
    <sheetView tabSelected="1" topLeftCell="A9" zoomScale="85" zoomScaleNormal="85" workbookViewId="0">
      <selection activeCell="L13" sqref="L13"/>
    </sheetView>
  </sheetViews>
  <sheetFormatPr defaultRowHeight="12.75"/>
  <cols>
    <col min="1" max="1" width="5.7109375" style="1" customWidth="1"/>
    <col min="2" max="2" width="47.28515625" style="1" customWidth="1"/>
    <col min="3" max="3" width="8.85546875" style="1" customWidth="1"/>
    <col min="4" max="4" width="11.140625" style="1" customWidth="1"/>
    <col min="5" max="5" width="9.7109375" style="1" customWidth="1"/>
    <col min="6" max="6" width="10.140625" style="1" customWidth="1"/>
    <col min="7" max="7" width="0" style="1" hidden="1" customWidth="1"/>
    <col min="8" max="8" width="17.5703125" style="1" hidden="1" customWidth="1"/>
    <col min="9" max="9" width="0" style="1" hidden="1" customWidth="1"/>
    <col min="10" max="16384" width="9.140625" style="1"/>
  </cols>
  <sheetData>
    <row r="1" spans="1:9" ht="35.25" customHeight="1">
      <c r="A1" s="16" t="s">
        <v>31</v>
      </c>
      <c r="B1" s="16"/>
      <c r="C1" s="16"/>
      <c r="D1" s="16"/>
      <c r="E1" s="16"/>
      <c r="F1" s="16"/>
    </row>
    <row r="2" spans="1:9" ht="18">
      <c r="A2" s="17" t="s">
        <v>26</v>
      </c>
      <c r="B2" s="17"/>
      <c r="C2" s="17"/>
      <c r="D2" s="17"/>
      <c r="E2" s="17"/>
      <c r="F2" s="17"/>
    </row>
    <row r="5" spans="1:9" s="10" customFormat="1" ht="25.5">
      <c r="A5" s="2" t="s">
        <v>27</v>
      </c>
      <c r="B5" s="2" t="s">
        <v>28</v>
      </c>
      <c r="C5" s="2" t="s">
        <v>29</v>
      </c>
      <c r="D5" s="2" t="s">
        <v>0</v>
      </c>
      <c r="E5" s="2" t="s">
        <v>1</v>
      </c>
      <c r="F5" s="2" t="s">
        <v>2</v>
      </c>
    </row>
    <row r="6" spans="1:9" s="8" customFormat="1" ht="52.5" customHeight="1">
      <c r="A6" s="11">
        <v>1</v>
      </c>
      <c r="B6" s="12" t="s">
        <v>14</v>
      </c>
      <c r="C6" s="11">
        <v>40000</v>
      </c>
      <c r="D6" s="13">
        <v>2420</v>
      </c>
      <c r="E6" s="15" t="s">
        <v>21</v>
      </c>
      <c r="F6" s="14">
        <f>ROUND(C6*D6/1000,0)</f>
        <v>96800</v>
      </c>
      <c r="H6" s="3">
        <f>SUM(C6*D6)/1000</f>
        <v>96800</v>
      </c>
      <c r="I6" s="3">
        <f>SUM(F6-H6)</f>
        <v>0</v>
      </c>
    </row>
    <row r="7" spans="1:9" s="8" customFormat="1">
      <c r="A7" s="11">
        <v>2</v>
      </c>
      <c r="B7" s="12" t="s">
        <v>30</v>
      </c>
      <c r="C7" s="11">
        <v>5880</v>
      </c>
      <c r="D7" s="13">
        <v>2420</v>
      </c>
      <c r="E7" s="15" t="s">
        <v>21</v>
      </c>
      <c r="F7" s="14">
        <f t="shared" ref="F7" si="0">ROUND(C7*D7/1000,0)</f>
        <v>14230</v>
      </c>
      <c r="H7" s="3"/>
      <c r="I7" s="3"/>
    </row>
    <row r="8" spans="1:9" s="8" customFormat="1" ht="52.5" customHeight="1">
      <c r="A8" s="11">
        <v>3</v>
      </c>
      <c r="B8" s="12" t="s">
        <v>4</v>
      </c>
      <c r="C8" s="11">
        <v>11900</v>
      </c>
      <c r="D8" s="13">
        <v>3176.25</v>
      </c>
      <c r="E8" s="15" t="s">
        <v>21</v>
      </c>
      <c r="F8" s="14">
        <f t="shared" ref="F8" si="1">ROUND(C8*D8/1000,0)</f>
        <v>37797</v>
      </c>
      <c r="H8" s="3">
        <f t="shared" ref="H8:H9" si="2">SUM(C8*D8)/100</f>
        <v>377973.75</v>
      </c>
      <c r="I8" s="3">
        <f t="shared" ref="I8:I13" si="3">SUM(F8-H8)</f>
        <v>-340176.75</v>
      </c>
    </row>
    <row r="9" spans="1:9" s="8" customFormat="1" ht="25.5">
      <c r="A9" s="11">
        <v>4</v>
      </c>
      <c r="B9" s="12" t="s">
        <v>15</v>
      </c>
      <c r="C9" s="11">
        <v>2020</v>
      </c>
      <c r="D9" s="13">
        <v>9416.2800000000007</v>
      </c>
      <c r="E9" s="15" t="s">
        <v>22</v>
      </c>
      <c r="F9" s="14">
        <f>ROUND(C9*D9/100,0)</f>
        <v>190209</v>
      </c>
      <c r="H9" s="3">
        <f t="shared" si="2"/>
        <v>190208.85600000003</v>
      </c>
      <c r="I9" s="3">
        <f t="shared" si="3"/>
        <v>0.143999999971129</v>
      </c>
    </row>
    <row r="10" spans="1:9" s="8" customFormat="1" ht="38.25">
      <c r="A10" s="11">
        <v>5</v>
      </c>
      <c r="B10" s="12" t="s">
        <v>16</v>
      </c>
      <c r="C10" s="11">
        <v>6020</v>
      </c>
      <c r="D10" s="13">
        <v>27034.98</v>
      </c>
      <c r="E10" s="15" t="s">
        <v>22</v>
      </c>
      <c r="F10" s="14">
        <f t="shared" ref="F10:F15" si="4">ROUND(C10*D10/100,0)</f>
        <v>1627506</v>
      </c>
      <c r="H10" s="3">
        <f>SUM(C10*D10)</f>
        <v>162750579.59999999</v>
      </c>
      <c r="I10" s="3">
        <f t="shared" si="3"/>
        <v>-161123073.59999999</v>
      </c>
    </row>
    <row r="11" spans="1:9" s="8" customFormat="1" ht="51">
      <c r="A11" s="11">
        <v>6</v>
      </c>
      <c r="B11" s="12" t="s">
        <v>5</v>
      </c>
      <c r="C11" s="11">
        <v>340</v>
      </c>
      <c r="D11" s="13">
        <v>14429.25</v>
      </c>
      <c r="E11" s="15" t="s">
        <v>22</v>
      </c>
      <c r="F11" s="14">
        <f t="shared" si="4"/>
        <v>49059</v>
      </c>
      <c r="H11" s="3">
        <f>SUM(C11*D11)</f>
        <v>4905945</v>
      </c>
      <c r="I11" s="3">
        <f t="shared" si="3"/>
        <v>-4856886</v>
      </c>
    </row>
    <row r="12" spans="1:9" s="8" customFormat="1" ht="40.5" customHeight="1">
      <c r="A12" s="11">
        <v>7</v>
      </c>
      <c r="B12" s="12" t="s">
        <v>17</v>
      </c>
      <c r="C12" s="11">
        <v>56.13</v>
      </c>
      <c r="D12" s="13">
        <v>4820.2</v>
      </c>
      <c r="E12" s="15" t="s">
        <v>23</v>
      </c>
      <c r="F12" s="14">
        <f>ROUND(C12*D12,0)</f>
        <v>270558</v>
      </c>
      <c r="H12" s="3">
        <f>SUM(C12*D12)/100</f>
        <v>2705.5782600000002</v>
      </c>
      <c r="I12" s="3">
        <f t="shared" si="3"/>
        <v>267852.42174000002</v>
      </c>
    </row>
    <row r="13" spans="1:9" s="8" customFormat="1" ht="125.25" customHeight="1">
      <c r="A13" s="11">
        <v>8</v>
      </c>
      <c r="B13" s="12" t="s">
        <v>18</v>
      </c>
      <c r="C13" s="11">
        <v>1000</v>
      </c>
      <c r="D13" s="13">
        <v>337</v>
      </c>
      <c r="E13" s="15" t="s">
        <v>24</v>
      </c>
      <c r="F13" s="14">
        <f>ROUND(C13*D13,0)</f>
        <v>337000</v>
      </c>
      <c r="H13" s="3">
        <f>SUM(C13*D13)/100</f>
        <v>3370</v>
      </c>
      <c r="I13" s="3">
        <f t="shared" si="3"/>
        <v>333630</v>
      </c>
    </row>
    <row r="14" spans="1:9" s="8" customFormat="1" ht="25.5">
      <c r="A14" s="11">
        <v>9</v>
      </c>
      <c r="B14" s="12" t="s">
        <v>10</v>
      </c>
      <c r="C14" s="11">
        <v>1200</v>
      </c>
      <c r="D14" s="13">
        <v>1758.08</v>
      </c>
      <c r="E14" s="15" t="s">
        <v>25</v>
      </c>
      <c r="F14" s="14">
        <f t="shared" si="4"/>
        <v>21097</v>
      </c>
      <c r="H14" s="3"/>
      <c r="I14" s="3"/>
    </row>
    <row r="15" spans="1:9" s="8" customFormat="1" ht="28.5" customHeight="1">
      <c r="A15" s="11">
        <v>10</v>
      </c>
      <c r="B15" s="12" t="s">
        <v>19</v>
      </c>
      <c r="C15" s="11">
        <v>150</v>
      </c>
      <c r="D15" s="13">
        <v>7000</v>
      </c>
      <c r="E15" s="15" t="s">
        <v>25</v>
      </c>
      <c r="F15" s="14">
        <f t="shared" si="4"/>
        <v>10500</v>
      </c>
      <c r="H15" s="3"/>
      <c r="I15" s="3"/>
    </row>
    <row r="16" spans="1:9" s="8" customFormat="1" ht="51">
      <c r="A16" s="11">
        <v>11</v>
      </c>
      <c r="B16" s="12" t="s">
        <v>32</v>
      </c>
      <c r="C16" s="11">
        <v>5600</v>
      </c>
      <c r="D16" s="13">
        <v>2208.37</v>
      </c>
      <c r="E16" s="11" t="s">
        <v>33</v>
      </c>
      <c r="F16" s="14">
        <f>ROUND(C16*D16/1000,0)</f>
        <v>12367</v>
      </c>
      <c r="H16" s="3"/>
      <c r="I16" s="3"/>
    </row>
    <row r="17" spans="1:9" s="8" customFormat="1">
      <c r="A17" s="11">
        <v>12</v>
      </c>
      <c r="B17" s="12" t="s">
        <v>20</v>
      </c>
      <c r="C17" s="11">
        <v>45600</v>
      </c>
      <c r="D17" s="13">
        <v>1058.75</v>
      </c>
      <c r="E17" s="15" t="s">
        <v>21</v>
      </c>
      <c r="F17" s="14">
        <f>ROUND(C17*D17/1000,0)</f>
        <v>48279</v>
      </c>
      <c r="H17" s="3"/>
      <c r="I17" s="3"/>
    </row>
    <row r="18" spans="1:9" s="5" customFormat="1" ht="26.25" customHeight="1">
      <c r="A18" s="18" t="s">
        <v>3</v>
      </c>
      <c r="B18" s="19"/>
      <c r="C18" s="19"/>
      <c r="D18" s="19"/>
      <c r="E18" s="20"/>
      <c r="F18" s="4">
        <f>SUM(F6:F17)</f>
        <v>2715402</v>
      </c>
      <c r="H18" s="4">
        <f>SUM(H6:H13)</f>
        <v>168327582.78426</v>
      </c>
    </row>
    <row r="19" spans="1:9" s="5" customFormat="1" ht="26.25" customHeight="1">
      <c r="A19" s="21" t="s">
        <v>11</v>
      </c>
      <c r="B19" s="21"/>
      <c r="C19" s="21"/>
      <c r="D19" s="21"/>
      <c r="E19" s="21"/>
      <c r="F19" s="4"/>
      <c r="H19" s="9"/>
    </row>
    <row r="20" spans="1:9" s="5" customFormat="1" ht="26.25" customHeight="1">
      <c r="A20" s="21" t="s">
        <v>12</v>
      </c>
      <c r="B20" s="21"/>
      <c r="C20" s="21"/>
      <c r="D20" s="21"/>
      <c r="E20" s="21"/>
      <c r="F20" s="4"/>
      <c r="H20" s="9"/>
    </row>
    <row r="21" spans="1:9" s="5" customFormat="1" ht="26.25" customHeight="1">
      <c r="A21" s="21" t="s">
        <v>13</v>
      </c>
      <c r="B21" s="21"/>
      <c r="C21" s="21"/>
      <c r="D21" s="21"/>
      <c r="E21" s="21"/>
      <c r="F21" s="4"/>
      <c r="H21" s="9"/>
    </row>
    <row r="22" spans="1:9" s="8" customFormat="1"/>
    <row r="23" spans="1:9" s="8" customFormat="1"/>
    <row r="24" spans="1:9" s="8" customFormat="1"/>
    <row r="25" spans="1:9" s="8" customFormat="1">
      <c r="H25" s="3"/>
    </row>
    <row r="26" spans="1:9" s="8" customFormat="1"/>
    <row r="27" spans="1:9" s="6" customFormat="1">
      <c r="A27" s="22" t="s">
        <v>6</v>
      </c>
      <c r="B27" s="22"/>
      <c r="D27" s="23" t="s">
        <v>7</v>
      </c>
      <c r="E27" s="23"/>
      <c r="F27" s="23"/>
      <c r="H27" s="7"/>
    </row>
    <row r="28" spans="1:9" s="6" customFormat="1">
      <c r="D28" s="23" t="s">
        <v>8</v>
      </c>
      <c r="E28" s="23"/>
      <c r="F28" s="23"/>
    </row>
    <row r="29" spans="1:9" s="6" customFormat="1">
      <c r="D29" s="23" t="s">
        <v>9</v>
      </c>
      <c r="E29" s="23"/>
      <c r="F29" s="23"/>
    </row>
    <row r="30" spans="1:9" s="8" customFormat="1">
      <c r="D30" s="24"/>
      <c r="E30" s="24"/>
      <c r="F30" s="24"/>
    </row>
    <row r="31" spans="1:9" s="8" customFormat="1"/>
    <row r="32" spans="1:9"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row r="144" s="8" customFormat="1"/>
    <row r="145" s="8" customFormat="1"/>
    <row r="146" s="8" customFormat="1"/>
    <row r="147" s="8" customFormat="1"/>
    <row r="148" s="8" customFormat="1"/>
  </sheetData>
  <mergeCells count="11">
    <mergeCell ref="D28:F28"/>
    <mergeCell ref="D29:F29"/>
    <mergeCell ref="D30:F30"/>
    <mergeCell ref="A20:E20"/>
    <mergeCell ref="A21:E21"/>
    <mergeCell ref="A1:F1"/>
    <mergeCell ref="A2:F2"/>
    <mergeCell ref="A18:E18"/>
    <mergeCell ref="A19:E19"/>
    <mergeCell ref="A27:B27"/>
    <mergeCell ref="D27:F27"/>
  </mergeCells>
  <pageMargins left="0.7" right="0.18" top="0.33" bottom="0.46"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Haji Anwar Khaskheli</vt:lpstr>
      <vt:lpstr>'Haji Anwar Khaskheli'!Print_Area</vt:lpstr>
      <vt:lpstr>'Haji Anwar Khaskheli'!Print_Titles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2017-03-24T03:19:23Z</cp:lastPrinted>
  <dcterms:created xsi:type="dcterms:W3CDTF">2014-06-02T07:32:11Z</dcterms:created>
  <dcterms:modified xsi:type="dcterms:W3CDTF">2017-03-24T03:33:43Z</dcterms:modified>
</cp:coreProperties>
</file>