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52" i="3" l="1"/>
  <c r="J48" i="3"/>
  <c r="J44" i="3"/>
  <c r="J37" i="3"/>
  <c r="J33" i="3"/>
  <c r="J29" i="3"/>
  <c r="J25" i="3"/>
  <c r="J21" i="3"/>
  <c r="J17" i="3"/>
  <c r="J13" i="3"/>
  <c r="J9" i="3"/>
  <c r="J54" i="3" s="1"/>
  <c r="D3" i="3"/>
  <c r="H208" i="2"/>
  <c r="H207" i="2"/>
  <c r="H206" i="2"/>
  <c r="H202" i="2"/>
  <c r="H201" i="2"/>
  <c r="H200" i="2"/>
  <c r="H196" i="2"/>
  <c r="H195" i="2"/>
  <c r="H194" i="2"/>
  <c r="H190" i="2"/>
  <c r="H189" i="2"/>
  <c r="H188" i="2"/>
  <c r="H184" i="2"/>
  <c r="H180" i="2"/>
  <c r="H179" i="2"/>
  <c r="H178" i="2"/>
  <c r="H174" i="2"/>
  <c r="H173" i="2"/>
  <c r="H172" i="2"/>
  <c r="H168" i="2"/>
  <c r="H167" i="2"/>
  <c r="H166" i="2"/>
  <c r="H162" i="2"/>
  <c r="H161" i="2"/>
  <c r="H160" i="2"/>
  <c r="H156" i="2"/>
  <c r="H155" i="2"/>
  <c r="H154" i="2"/>
  <c r="H150" i="2"/>
  <c r="H149" i="2"/>
  <c r="H148" i="2"/>
  <c r="H141" i="2"/>
  <c r="H140" i="2"/>
  <c r="H139" i="2"/>
  <c r="H134" i="2"/>
  <c r="H129" i="2"/>
  <c r="H124" i="2"/>
  <c r="H119" i="2"/>
  <c r="H114" i="2"/>
  <c r="H109" i="2"/>
  <c r="H104" i="2"/>
  <c r="H100" i="2"/>
  <c r="H98" i="2"/>
  <c r="H82" i="2"/>
  <c r="H78" i="2"/>
  <c r="H72" i="2"/>
  <c r="H69" i="2"/>
  <c r="H67" i="2"/>
  <c r="H64" i="2"/>
  <c r="H61" i="2"/>
  <c r="H54" i="2"/>
  <c r="H52" i="2"/>
  <c r="H46" i="2"/>
  <c r="H43" i="2"/>
  <c r="H40" i="2"/>
  <c r="H38" i="2"/>
  <c r="H36" i="2"/>
  <c r="H34" i="2"/>
  <c r="H31" i="2"/>
  <c r="H27" i="2"/>
  <c r="H22" i="2"/>
  <c r="H18" i="2"/>
  <c r="H11" i="2"/>
  <c r="B4" i="2"/>
  <c r="H210" i="2" l="1"/>
  <c r="H84" i="2"/>
  <c r="R130" i="1"/>
  <c r="P130" i="1"/>
  <c r="R126" i="1"/>
  <c r="R122" i="1"/>
  <c r="R118" i="1"/>
  <c r="R115" i="1"/>
  <c r="R112" i="1"/>
  <c r="R109" i="1"/>
  <c r="R105" i="1"/>
  <c r="R100" i="1"/>
  <c r="R95" i="1"/>
  <c r="R87" i="1"/>
  <c r="R83" i="1"/>
  <c r="R79" i="1"/>
  <c r="R75" i="1"/>
  <c r="R71" i="1"/>
  <c r="R67" i="1"/>
  <c r="R62" i="1"/>
  <c r="R55" i="1"/>
  <c r="R52" i="1"/>
  <c r="R49" i="1"/>
  <c r="R45" i="1"/>
  <c r="R41" i="1"/>
  <c r="R37" i="1"/>
  <c r="R33" i="1"/>
  <c r="R29" i="1"/>
  <c r="R25" i="1"/>
  <c r="R21" i="1"/>
  <c r="R17" i="1"/>
  <c r="R12" i="1"/>
  <c r="R8" i="1"/>
  <c r="R132" i="1" l="1"/>
</calcChain>
</file>

<file path=xl/sharedStrings.xml><?xml version="1.0" encoding="utf-8"?>
<sst xmlns="http://schemas.openxmlformats.org/spreadsheetml/2006/main" count="428" uniqueCount="129">
  <si>
    <t>SCHEDULE OF PRICE</t>
  </si>
  <si>
    <t xml:space="preserve">NAME OF WORK :-   </t>
  </si>
  <si>
    <t xml:space="preserve"> REHABILITATION / IMPROVEMENT / RENOVATION &amp; PROVISION FOR MISSING FACILITIES IN EXISITING PRIMARY/ ELEMENTARY SCHOOL AT DISTRICT LEVEL (A.D.P NO. 190) AT GGPS COELA GODOWN, LYARI TOWN KARACHI.  (SEMIS COD: 408050053)
</t>
  </si>
  <si>
    <t>S:#</t>
  </si>
  <si>
    <t xml:space="preserve">DISCRIPTION OF </t>
  </si>
  <si>
    <t xml:space="preserve">QTY </t>
  </si>
  <si>
    <t>RATE</t>
  </si>
  <si>
    <t xml:space="preserve">UNIT </t>
  </si>
  <si>
    <t>Amount</t>
  </si>
  <si>
    <t>Dismantling c.c.plain 1:2:4. (P-10-19-c)</t>
  </si>
  <si>
    <t>%Cft</t>
  </si>
  <si>
    <t>Rs.</t>
  </si>
  <si>
    <t>Removing cement or lime plaster (P/13-53).</t>
  </si>
  <si>
    <t>%Sft</t>
  </si>
  <si>
    <t>P/L 1:3:6 c.c.solid block masonalry wall 6" &amp; below in thickness set in 1:6 C.M.in G/F superstructure i/c racking out joints and curing etc complete (P/19-24).</t>
  </si>
  <si>
    <t>Cement plaster (1:4) upto 20' height 3/4" thick (P-52/11-c)</t>
  </si>
  <si>
    <t>Scraping ordinary distemper oil bound distemper or paint on walls (P-13/54b)</t>
  </si>
  <si>
    <t>Cft</t>
  </si>
  <si>
    <t>% Sft</t>
  </si>
  <si>
    <t>Rs:</t>
  </si>
  <si>
    <t>Scraping white wash and colour wash (P-13/54a)</t>
  </si>
  <si>
    <t>Brushing an scraping blishters of old paint from wood work (P-68/2)</t>
  </si>
  <si>
    <t>Brushing an scraping blishters of old paint from metal surface  (P-68/3)</t>
  </si>
  <si>
    <t>C,C  brick or stone ballast 1-1/2" to 2" guage ration 1:4:8(S.NO. 4-B/P-15)</t>
  </si>
  <si>
    <t>Filling, watering and ramming earth under floor with new earth (Excavated from outside) lead upto one chain and lift upto 5 feet. (R/A)</t>
  </si>
  <si>
    <t>P.Cft</t>
  </si>
  <si>
    <t>Providing and Laying 2"thick topping (P-42/16c)</t>
  </si>
  <si>
    <t>Two coat of bitumen laid hot using 34 Ibs %Sft over roof and blinded with sand at one Cft per %Sft (P-35/13)</t>
  </si>
  <si>
    <t>Sft</t>
  </si>
  <si>
    <t>Providing and Laying 3"thick topping c.c. (1:2:4) i/c surface finishing and dividing into panels. (P-47/16d)</t>
  </si>
  <si>
    <t>P/F in position door &amp; windows and ventilator for first class deodar wood frames 1 1/2" thick and teak wood ply Shutters of first class deodar wood skelton (Solid) stiled and ply wood stiled and rails core of Partal wood and teak ply wood (3 ply ) on both sides i/c hold fasts hinges al-drops Iron Tower Bolts handles Cleats with Cord etc Complete(Only shutters) (P/64-51).</t>
  </si>
  <si>
    <t>P.Sft</t>
  </si>
  <si>
    <t>First class deodar wood wrought joinery in doors &amp; windows etc, fixed in position including chowkats hold fasts hinges, iron tower bolts chocks cleats handles cords with hook 1-3/4" thick (P/58-7,b). Only shutter</t>
  </si>
  <si>
    <t>`</t>
  </si>
  <si>
    <t>Distempring three coats.(P-54/24-B)</t>
  </si>
  <si>
    <t>White wash three coats (P-54/26b)</t>
  </si>
  <si>
    <t>Painting doors &amp; windows new surface doors &amp; windows any type.(3 coats) (P-69/5-ci-ii)</t>
  </si>
  <si>
    <t>Painting doors &amp; windows any type old surface . (P-68/4-i-ii)</t>
  </si>
  <si>
    <t>P/L floor of verona marble tiles of size 12"x12"x3/4" fine dressed on the surface wihtout winding set in white cement laid over 3/4" thick 3/4" thick bed of 1:2 grey CM setting the tiles with gerey cement slurry i/c cutting tiles to proper profile (R.A)</t>
  </si>
  <si>
    <t>P/F 3/8" thick marble tiles of approved quality &amp; colour shade size 8" x 4/6" x 4" in dado skirting and facing removal / tucking of existing plaster surface etc over 1/2" thick base of cement mortar 1:3 setting mortar base i/c filling the joints and washing the tiles with white cement slurry, currnt, finishing cleaning and polishing etc complete (for old work) (P/49-68-ii).</t>
  </si>
  <si>
    <t>P/Sft</t>
  </si>
  <si>
    <t>Laying floor of approved coloured glazed tiles 1/4" thick laid in white cement and pigment on a bed of 3/4" thick cment mortar 1:2 (P/43.25).</t>
  </si>
  <si>
    <t>Glazed tile dado 1/4" thick laid in pigment over 1:2 cement sand mortar 3/4" thick i/c finishing (P/50-38).</t>
  </si>
  <si>
    <t>Painting guard bars, gates iron bars gratings, railings including standard 
braces etc similar open work (P-69/I-d)</t>
  </si>
  <si>
    <t>P/F angle iron vertical plats for barbed wire fencing of size 2"x2" 1/4" embedded in RCC/Masonary pillars i/c Making cuts/holders @ 12" i/c fixing in pillars by chiseling and filling with cement sand mortar, saprining and finishing the surface. (P-95/8</t>
  </si>
  <si>
    <t>P/Rft</t>
  </si>
  <si>
    <t>Providing and fixing barbed wire including with 12 guage 4 points @ 6" spart barbed wire i/c straightening &amp; fixing in angle iron vertical (P-96/9)</t>
  </si>
  <si>
    <t>Split tiles 1/4" thick matt glazed or double glazed jointed in white cement and laid over 1:2 grey cement sand mortoar 3/4" thick including finishing complete (Flooring and facing)P-49/69</t>
  </si>
  <si>
    <t>Applying chemical polishing on existing mosaic /Marble flooring /dado including cleaning, grinding with carbornaduim stone /sand paper and applying chemical plish as per requirment. (P49/70)</t>
  </si>
  <si>
    <t>Painting old surface Painting corrugated surface patent roofing etc with oil paint (P-68/4(a)</t>
  </si>
  <si>
    <t>S/F in position iron steel grill of 3/4 x 1/4 size flat iron of approved design I/c pinting rhree coats etc complete(weight not to be less than 3-6 lbs per sq:ft of finished grill(P-93-26)</t>
  </si>
  <si>
    <t>_______%ABOVE/BELOW</t>
  </si>
  <si>
    <t>G.Total</t>
  </si>
  <si>
    <t>SINGNATURE OF CONTRACTOR</t>
  </si>
  <si>
    <t>PART (B) (W/S &amp; S/W)</t>
  </si>
  <si>
    <t>S.NO.</t>
  </si>
  <si>
    <t>DESCRIPTION OFITEM</t>
  </si>
  <si>
    <t>QUANTITY</t>
  </si>
  <si>
    <t>UNIT</t>
  </si>
  <si>
    <t>AMOUNT</t>
  </si>
  <si>
    <t>SCHEDULE ITEMS :.</t>
  </si>
  <si>
    <t>P/F squating type white glazed earthen were W.C.pan 9" with low level flushing cistern 3 gallons capacity (ICL IFC design) i/c making requisite No of holes in walls plinth and floor and making good as finished originality also i/c the cost of C.I.trap and C.I.thumble (P/1-1,a).</t>
  </si>
  <si>
    <t>Nos</t>
  </si>
  <si>
    <t>Each</t>
  </si>
  <si>
    <t>P/F 24" x 18" lavatory basin in white colour glazed earthen ware (ICL IFC) design with &amp; i/c the cost of all finishing accessaries 1-1/2" dia rubber plug, chrome plated brass chain 1-1/4" dia malleable iron or brass unions earthen ware padestal of matching colour of similar making also i/c the cost of making holes in plinth floor wall etc and making good as dinished originality (P/3-8).</t>
  </si>
  <si>
    <t>Add extra for labour for providing &amp; fixing of earthen ware pedestal white or coloured glazed (Standard patterns) (P/3-9).</t>
  </si>
  <si>
    <r>
      <rPr>
        <sz val="10"/>
        <rFont val="Arial"/>
        <family val="2"/>
      </rPr>
      <t xml:space="preserve">P/F 6"x2" or 6" x 3" C.I.floor trap of approved self cleaning design with a C.I.screwed down grating with a or without a vent arm complete with &amp; i/c making requisite numnbner of holes in walls, plinth &amp; floor for pipe </t>
    </r>
    <r>
      <rPr>
        <sz val="9"/>
        <rFont val="Arial"/>
        <family val="2"/>
      </rPr>
      <t>connections &amp; making good in c.c.1:2:4.(P-6/20)</t>
    </r>
  </si>
  <si>
    <t>P/F chrome plated brass tower rail complete with brackets fixing on wooden cleats with 1" long C.P. brass screws (b) superior pattern (P/7-1,b).</t>
  </si>
  <si>
    <t>P/F 15" x 12" bevelled edge mirror of belgium glass complete with 1/8" thick hard board C.P.screw fixed to wooden pleat (b) superior pattern (P/7-3,b)</t>
  </si>
  <si>
    <t>P/F handle valve (China) .(P17/5)</t>
  </si>
  <si>
    <t>1/2" dia</t>
  </si>
  <si>
    <t>1" dia</t>
  </si>
  <si>
    <t>1-1/4" dia</t>
  </si>
  <si>
    <t>S/F water pumping set 1 H.P.with 1400 RPM single phase 220 Volts 2" x 1.5" x 1.5.</t>
  </si>
  <si>
    <t>S/F soap tray made of plastic of superior quality.(P-7/6)</t>
  </si>
  <si>
    <t>Providing R.C.C.pipe with collars of class "A" and digging the trencle to required depth &amp; fixing in postion l/c cuttin g,fitting &amp; jointing with maxphalt composition &amp; C.M.1:1 and testing with water pressure to a head of 4ft above the top of the building.</t>
  </si>
  <si>
    <t>6" dia pipe</t>
  </si>
  <si>
    <t>Rft</t>
  </si>
  <si>
    <t>P.Rft</t>
  </si>
  <si>
    <t>9" dia pipe</t>
  </si>
  <si>
    <t>Constructing manhole or inspecting chamber for the required dia of circular sewer and 3'-6" depth with walls B.B in cement mortar 1:3 plastered 1:3 1/2" thick inside of walls and 1" thick over benching and channel i/c R.C.C. manhole cover etc complete in all respect complete i/c angle iron frame all respect complete.</t>
  </si>
  <si>
    <t>Providing chambers 15" x 9" (inside dimensions) x 24" deep for house meters with 6" thick c.c.1:3:6 block set on 1:6 cement mortor 6" thick c.c.1:4:8 in foundation 1/2" thick cement plaster 1:3 C.M.to all inside wall surface and to top 1" thick c.c.1:2:4 flooring complete with hinged cast iron cover and frame 15" x 9" inside clear opening wt 1" Qr etc fixed in c.c.1:2:4 i/c curing excvation back filling &amp; disposal of earth etc complete (P/17-2).</t>
  </si>
  <si>
    <t>P/F cancelled stop cock of superior quality with crystal head 1/2" dia (P/15-13,b).</t>
  </si>
  <si>
    <t>P/F long bib cock of superior crystal head with C.P.head 1/2" dia (P/15-15,b).</t>
  </si>
  <si>
    <t>S/F jet shower with rod of superior quality with C.P.head 1/2" dia (P/15-17).</t>
  </si>
  <si>
    <t>S/F swan type piller cock of superior quality single C.P.head 1/2" dia</t>
  </si>
  <si>
    <t>S/F Fiber Glass Tank of approved quality &amp; design &amp; wall thickness as specified i/c cost of nuts bolts &amp; fixing in plateform of C.C.1:3:6 &amp; making connections for inlet &amp; over flow pipe etc complete (600 gallons).</t>
  </si>
  <si>
    <t>P/F Europen white glazed earthen ware down w.c.pan complete.</t>
  </si>
  <si>
    <t>Total:.</t>
  </si>
  <si>
    <t xml:space="preserve"> NON SCHEDULE ITEMS :.</t>
  </si>
  <si>
    <t>P/F "U" P.V.C pipe of schedule 40 of Nepro plastic for waswte and vent pipe i/c cutting and fitting jointing special "U" P.V.C cement soulation as approved directed by D.O.Incharge (R.A).</t>
  </si>
  <si>
    <t>4" dia</t>
  </si>
  <si>
    <t>6" dia</t>
  </si>
  <si>
    <t>P/F "U" P.V.C tee 4" dia i/c fitting jointing with special "U" P.V.C cement soulation as pproved and directed by D.I.Incharge (R.A).</t>
  </si>
  <si>
    <t>P/F "U" P.V.C Elbow  4" dia i/c fitting jointing with special "U" P.V.C cement soulation as approved and directed by D.I.Incharge (R.A).(90 Degree).</t>
  </si>
  <si>
    <t>P/F "U" P.V.C Socket  4" dia i/c fitting jointing with special "U" P.V.C cement soulation as approved and directed by D.I.Incharge (R.A).</t>
  </si>
  <si>
    <t>P/F "U" P.V.C cross   4" dia i/c fitting jointing with special "U" P.V.C cement soulation as approved and directed by D.I.Incharge (R.A).</t>
  </si>
  <si>
    <t>P/F "U" P.V.C "Y" tee 4" dia i/c fitting jointing with special "U" P.V.C cement soulation as approved and directed by D.I.Incharge (R.A).</t>
  </si>
  <si>
    <t>P/F "U" P.V.C male thread adopter  i/c fitting jointing with special "U" P.V.C cement soulation as approved and directed by D.I.Incharge (R.A).</t>
  </si>
  <si>
    <t>P/F "U" P.V.C female thread adopter  i/c fitting jointing with special "U" P.V.C cement soulation as approved and directed by D.I.Incharge (R.A).</t>
  </si>
  <si>
    <t>P/F P.V.C Nepro make of Schedule 40 in/c cutting fitting complete in/c the cost of breaking through walls and roof and making good with c.c and testing with water to pressure head of 200 ft and handling etc complete (R.A).</t>
  </si>
  <si>
    <t>3/4" dia</t>
  </si>
  <si>
    <t>P/F P.V.C socket of schedule 40 in/c fitting etc complete as directed by D.O.Incharge (R.A).</t>
  </si>
  <si>
    <t>P/F P.V.C Elbow of Schedule 40 of 90 degree in/c fitting etc complete as directed by D.O.incharge (R.A).</t>
  </si>
  <si>
    <t>P/F P.V.C union  of schedule 40 in/c fitting etc complete as directed by D.O.Incharge (R.A).</t>
  </si>
  <si>
    <t>P/F P.V.C bush  of schedule 40 in/c fitting etc complete as directed by D.O.Incharge (R.A).</t>
  </si>
  <si>
    <t>P/F P.V.C clamp  of schedule 40 in/c fitting etc complete as directed by D.O.Incharge (R.A).</t>
  </si>
  <si>
    <t>P/F P.V.C END cap  of schedule 40 in/c fitting etc complete as directed by D.O.Incharge (R.A).</t>
  </si>
  <si>
    <t>P/F P.V.C conceled stop cock 1/2" dia of schedule 40 in/c fitting etc complete as approved by the D.O.Incharge (R.A).</t>
  </si>
  <si>
    <t>P/F P.V.C Elbow 45 degree Schedule 40  in/c fitting etc complete as directed by D.O.incharge (R.A).</t>
  </si>
  <si>
    <t>P/F P.V.C male thread adoptoer of schedule 40 in/c fitting etc complete as directed by D.O.incharge (R.A).</t>
  </si>
  <si>
    <t>P/F P.V.C Tee of schedule 40 in/c fitting etc complete as directed by D.O.Incharge (R.A).</t>
  </si>
  <si>
    <t>P/F P.V.C female thread adoptoer of schedule 40 in/c fitting etc complete as directed by D.O.incharge (R.A).</t>
  </si>
  <si>
    <t>Cost of Non Sch: Items</t>
  </si>
  <si>
    <t>S #</t>
  </si>
  <si>
    <t>Description of item</t>
  </si>
  <si>
    <t>QTY:</t>
  </si>
  <si>
    <t>Boring for tube well in all water bearing soils from ground level upto 100 feet or 30-50 meter depth including sinking &amp; with drawing of casing pipe (150 mm6"dia) (P-41/1d)</t>
  </si>
  <si>
    <t>Boring for tube well in all water bearing soils from depth 100 to 200 feet or 30-51 to 61 meter below ground level including sinking &amp; with drawing of casing pipe (250 mm 10"dia) (P-42/2d)</t>
  </si>
  <si>
    <t>S/I PVC straingers "B" class of approved design quality and make including necessary socket etc complete (P-9/0-43)</t>
  </si>
  <si>
    <t>S/F local made soir stainer of approved quality complete (150mm 6" dia) P-44/10b)</t>
  </si>
  <si>
    <t>S/I PVC blind pipe 'B' class of approved quality &amp; make including necessary sockets etc complete (150mm 6" dia) P-37/12d)</t>
  </si>
  <si>
    <t>Shoulding of grated bajri (3/8"x1/8") b/w blind pipe 6" dia (P-45/13d)</t>
  </si>
  <si>
    <t>Plujgging of joint casing &amp; blind with c.c. 1:1-1/2:3 (P-38/14d)</t>
  </si>
  <si>
    <t>Providing G.I pipe special and clamps etc i/c fixing cutting and fitting complete with and i/c cost of breaking walls and roof, making good etc painting two coats as white zink paint pigment and testing water pressure bead of 200 ft et complete (P-45/14d)</t>
  </si>
  <si>
    <t>P/L full way gun metal values with wheals treaded or flanged or match with rubber washing standared patterns 1" dia (P-17/14a)</t>
  </si>
  <si>
    <t>P/F ball value with unsoldered copper ball made to BBS 1" dia (P-18/6-iii)</t>
  </si>
  <si>
    <t>P/F water pumping set 2 HP Mono of volts 1-1/2"x1- 1/2" suction &amp; devlivery 30ft head including base plate form &amp; also making cc. 1:3:6 plate form of required size &amp; along with nuts &amp; bolts complete in all respect (P-30/12)</t>
  </si>
  <si>
    <t>________%ABOVE/BELOW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</si>
</sst>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63"/>
      <name val="Arial"/>
      <family val="2"/>
    </font>
    <font>
      <sz val="9"/>
      <color indexed="63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u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u/>
      <sz val="16"/>
      <name val="Arial"/>
      <family val="2"/>
    </font>
    <font>
      <sz val="20"/>
      <name val="Arial"/>
      <family val="2"/>
    </font>
    <font>
      <sz val="8"/>
      <color rgb="FFFF0000"/>
      <name val="Arial"/>
      <family val="2"/>
    </font>
    <font>
      <b/>
      <sz val="11"/>
      <name val="Arial"/>
      <family val="2"/>
    </font>
    <font>
      <sz val="9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03">
    <xf numFmtId="0" fontId="0" fillId="0" borderId="0" xfId="0"/>
    <xf numFmtId="2" fontId="4" fillId="0" borderId="0" xfId="0" applyNumberFormat="1" applyFont="1"/>
    <xf numFmtId="2" fontId="4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7" fillId="0" borderId="0" xfId="0" applyFont="1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 vertical="top"/>
    </xf>
    <xf numFmtId="2" fontId="9" fillId="0" borderId="0" xfId="0" applyNumberFormat="1" applyFont="1" applyBorder="1" applyAlignment="1">
      <alignment horizontal="right" vertical="top"/>
    </xf>
    <xf numFmtId="164" fontId="10" fillId="0" borderId="0" xfId="1" applyNumberFormat="1" applyFont="1" applyAlignment="1">
      <alignment vertical="top"/>
    </xf>
    <xf numFmtId="0" fontId="11" fillId="0" borderId="0" xfId="0" applyFont="1" applyAlignment="1">
      <alignment horizontal="center" vertical="top"/>
    </xf>
    <xf numFmtId="2" fontId="12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horizontal="center" vertical="top"/>
    </xf>
    <xf numFmtId="0" fontId="11" fillId="0" borderId="0" xfId="0" quotePrefix="1" applyFont="1" applyAlignment="1">
      <alignment horizontal="center" vertical="top"/>
    </xf>
    <xf numFmtId="2" fontId="11" fillId="0" borderId="0" xfId="0" applyNumberFormat="1" applyFont="1" applyBorder="1" applyAlignment="1">
      <alignment horizontal="center" vertical="top"/>
    </xf>
    <xf numFmtId="2" fontId="13" fillId="0" borderId="0" xfId="1" applyNumberFormat="1" applyFont="1" applyBorder="1" applyAlignment="1">
      <alignment horizontal="center" vertical="top"/>
    </xf>
    <xf numFmtId="2" fontId="14" fillId="0" borderId="0" xfId="0" applyNumberFormat="1" applyFont="1" applyBorder="1" applyAlignment="1">
      <alignment horizontal="right" vertical="top" wrapText="1"/>
    </xf>
    <xf numFmtId="2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2" fontId="14" fillId="0" borderId="0" xfId="0" applyNumberFormat="1" applyFont="1" applyAlignment="1">
      <alignment horizontal="right" vertical="top" wrapText="1"/>
    </xf>
    <xf numFmtId="2" fontId="14" fillId="0" borderId="0" xfId="0" applyNumberFormat="1" applyFont="1" applyBorder="1" applyAlignment="1">
      <alignment horizontal="right" vertical="top"/>
    </xf>
    <xf numFmtId="2" fontId="15" fillId="0" borderId="0" xfId="1" applyNumberFormat="1" applyFont="1" applyAlignment="1">
      <alignment horizontal="center" vertical="top"/>
    </xf>
    <xf numFmtId="2" fontId="9" fillId="0" borderId="0" xfId="0" applyNumberFormat="1" applyFont="1" applyBorder="1" applyAlignment="1">
      <alignment horizontal="right" vertical="top" wrapText="1"/>
    </xf>
    <xf numFmtId="2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 wrapText="1"/>
    </xf>
    <xf numFmtId="2" fontId="9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horizontal="right" vertical="top" wrapText="1"/>
    </xf>
    <xf numFmtId="2" fontId="10" fillId="0" borderId="0" xfId="1" applyNumberFormat="1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NumberFormat="1" applyFont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left" vertical="top"/>
    </xf>
    <xf numFmtId="1" fontId="13" fillId="0" borderId="0" xfId="0" applyNumberFormat="1" applyFont="1" applyBorder="1" applyAlignment="1">
      <alignment horizontal="center" vertical="top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right" vertical="top" wrapText="1"/>
    </xf>
    <xf numFmtId="2" fontId="13" fillId="0" borderId="0" xfId="0" applyNumberFormat="1" applyFont="1" applyBorder="1" applyAlignment="1">
      <alignment horizontal="center" vertical="top"/>
    </xf>
    <xf numFmtId="2" fontId="17" fillId="0" borderId="0" xfId="0" applyNumberFormat="1" applyFont="1" applyBorder="1" applyAlignment="1">
      <alignment horizontal="right" vertical="top" wrapText="1"/>
    </xf>
    <xf numFmtId="2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2" fontId="17" fillId="0" borderId="0" xfId="0" applyNumberFormat="1" applyFont="1" applyAlignment="1">
      <alignment horizontal="right" vertical="top" wrapText="1"/>
    </xf>
    <xf numFmtId="2" fontId="17" fillId="0" borderId="0" xfId="0" applyNumberFormat="1" applyFont="1" applyBorder="1" applyAlignment="1">
      <alignment horizontal="right" vertical="top"/>
    </xf>
    <xf numFmtId="2" fontId="17" fillId="0" borderId="0" xfId="1" applyNumberFormat="1" applyFont="1" applyAlignment="1">
      <alignment horizontal="center" vertical="top"/>
    </xf>
    <xf numFmtId="0" fontId="7" fillId="0" borderId="0" xfId="0" applyFont="1" applyAlignment="1">
      <alignment horizontal="left" wrapText="1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2" fontId="18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2" fontId="0" fillId="0" borderId="0" xfId="0" applyNumberFormat="1"/>
    <xf numFmtId="0" fontId="22" fillId="0" borderId="0" xfId="0" applyNumberFormat="1" applyFont="1" applyBorder="1" applyAlignment="1">
      <alignment horizontal="left" vertical="top" wrapText="1"/>
    </xf>
    <xf numFmtId="2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/>
    </xf>
    <xf numFmtId="0" fontId="21" fillId="0" borderId="0" xfId="0" applyFont="1" applyAlignment="1">
      <alignment horizontal="right" vertical="top"/>
    </xf>
    <xf numFmtId="2" fontId="23" fillId="0" borderId="0" xfId="0" applyNumberFormat="1" applyFont="1" applyAlignment="1">
      <alignment horizontal="right" vertical="top"/>
    </xf>
    <xf numFmtId="0" fontId="21" fillId="0" borderId="0" xfId="0" applyFont="1" applyAlignment="1">
      <alignment vertical="top"/>
    </xf>
    <xf numFmtId="2" fontId="23" fillId="0" borderId="0" xfId="1" applyNumberFormat="1" applyFont="1" applyAlignment="1">
      <alignment vertical="top"/>
    </xf>
    <xf numFmtId="2" fontId="0" fillId="0" borderId="0" xfId="0" applyNumberFormat="1" applyFont="1" applyAlignment="1">
      <alignment horizontal="center"/>
    </xf>
    <xf numFmtId="2" fontId="4" fillId="0" borderId="0" xfId="0" applyNumberFormat="1" applyFont="1" applyFill="1"/>
    <xf numFmtId="0" fontId="4" fillId="0" borderId="0" xfId="0" applyFont="1" applyFill="1"/>
    <xf numFmtId="0" fontId="18" fillId="0" borderId="0" xfId="0" applyFont="1" applyFill="1"/>
    <xf numFmtId="0" fontId="4" fillId="0" borderId="0" xfId="0" applyFont="1" applyFill="1" applyAlignment="1">
      <alignment horizontal="right"/>
    </xf>
    <xf numFmtId="2" fontId="4" fillId="0" borderId="0" xfId="0" applyNumberFormat="1" applyFont="1" applyFill="1" applyAlignment="1">
      <alignment horizontal="center"/>
    </xf>
    <xf numFmtId="2" fontId="24" fillId="0" borderId="0" xfId="0" applyNumberFormat="1" applyFont="1"/>
    <xf numFmtId="0" fontId="25" fillId="0" borderId="0" xfId="0" applyFont="1"/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/>
    </xf>
    <xf numFmtId="2" fontId="0" fillId="0" borderId="0" xfId="0" applyNumberFormat="1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/>
    </xf>
    <xf numFmtId="2" fontId="2" fillId="2" borderId="0" xfId="2" applyNumberFormat="1" applyFont="1" applyBorder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24" fillId="0" borderId="0" xfId="0" applyFont="1" applyFill="1" applyAlignment="1">
      <alignment horizontal="center"/>
    </xf>
    <xf numFmtId="2" fontId="24" fillId="0" borderId="0" xfId="0" applyNumberFormat="1" applyFont="1" applyFill="1" applyBorder="1"/>
    <xf numFmtId="0" fontId="0" fillId="0" borderId="0" xfId="0" applyFont="1" applyFill="1"/>
    <xf numFmtId="2" fontId="17" fillId="0" borderId="0" xfId="0" applyNumberFormat="1" applyFont="1" applyAlignment="1">
      <alignment horizontal="left" vertical="top" wrapText="1"/>
    </xf>
    <xf numFmtId="2" fontId="17" fillId="0" borderId="0" xfId="0" applyNumberFormat="1" applyFont="1" applyAlignment="1">
      <alignment horizontal="center" vertical="top" wrapText="1"/>
    </xf>
    <xf numFmtId="164" fontId="17" fillId="0" borderId="0" xfId="1" applyNumberFormat="1" applyFont="1" applyAlignment="1">
      <alignment vertical="top"/>
    </xf>
    <xf numFmtId="1" fontId="4" fillId="0" borderId="6" xfId="0" applyNumberFormat="1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0" fillId="0" borderId="7" xfId="0" applyFont="1" applyBorder="1"/>
    <xf numFmtId="0" fontId="4" fillId="0" borderId="7" xfId="0" applyFont="1" applyBorder="1"/>
    <xf numFmtId="2" fontId="4" fillId="0" borderId="0" xfId="0" applyNumberFormat="1" applyFont="1" applyAlignment="1"/>
    <xf numFmtId="0" fontId="4" fillId="0" borderId="3" xfId="0" applyFont="1" applyBorder="1"/>
    <xf numFmtId="0" fontId="4" fillId="0" borderId="12" xfId="0" applyFont="1" applyBorder="1"/>
    <xf numFmtId="0" fontId="4" fillId="0" borderId="10" xfId="0" applyFont="1" applyBorder="1" applyAlignment="1">
      <alignment horizontal="center"/>
    </xf>
    <xf numFmtId="0" fontId="0" fillId="0" borderId="12" xfId="0" applyBorder="1"/>
    <xf numFmtId="0" fontId="18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left"/>
    </xf>
    <xf numFmtId="0" fontId="18" fillId="0" borderId="0" xfId="0" applyFont="1" applyAlignment="1">
      <alignment vertical="top"/>
    </xf>
    <xf numFmtId="0" fontId="3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2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165" fontId="34" fillId="0" borderId="0" xfId="0" applyNumberFormat="1" applyFont="1" applyAlignment="1">
      <alignment vertical="top"/>
    </xf>
    <xf numFmtId="0" fontId="0" fillId="0" borderId="0" xfId="0" applyBorder="1" applyAlignment="1">
      <alignment horizontal="right" vertical="top"/>
    </xf>
    <xf numFmtId="2" fontId="0" fillId="0" borderId="0" xfId="0" applyNumberFormat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5" xfId="0" applyBorder="1" applyAlignment="1">
      <alignment horizontal="right" vertical="top"/>
    </xf>
    <xf numFmtId="2" fontId="0" fillId="0" borderId="15" xfId="0" applyNumberFormat="1" applyBorder="1" applyAlignment="1">
      <alignment vertical="top"/>
    </xf>
    <xf numFmtId="0" fontId="7" fillId="0" borderId="0" xfId="0" applyFont="1" applyAlignment="1">
      <alignment horizontal="center" vertical="top"/>
    </xf>
    <xf numFmtId="0" fontId="33" fillId="0" borderId="0" xfId="0" applyFont="1" applyAlignment="1">
      <alignment horizontal="left" vertical="top"/>
    </xf>
    <xf numFmtId="0" fontId="18" fillId="0" borderId="0" xfId="0" applyFont="1" applyFill="1" applyBorder="1" applyAlignment="1">
      <alignment horizontal="right" vertical="top"/>
    </xf>
    <xf numFmtId="1" fontId="18" fillId="0" borderId="7" xfId="0" applyNumberFormat="1" applyFont="1" applyBorder="1" applyAlignment="1">
      <alignment vertical="top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7" xfId="0" applyBorder="1"/>
    <xf numFmtId="0" fontId="0" fillId="0" borderId="0" xfId="0" applyAlignment="1"/>
    <xf numFmtId="2" fontId="35" fillId="0" borderId="0" xfId="0" applyNumberFormat="1" applyFont="1"/>
    <xf numFmtId="2" fontId="35" fillId="0" borderId="0" xfId="0" applyNumberFormat="1" applyFont="1" applyBorder="1"/>
    <xf numFmtId="0" fontId="35" fillId="0" borderId="0" xfId="0" applyFont="1"/>
    <xf numFmtId="0" fontId="36" fillId="0" borderId="0" xfId="0" applyFont="1" applyBorder="1" applyAlignment="1">
      <alignment vertical="center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 wrapText="1"/>
    </xf>
    <xf numFmtId="0" fontId="27" fillId="0" borderId="2" xfId="0" applyFont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Alignment="1">
      <alignment horizontal="center" vertical="top"/>
    </xf>
    <xf numFmtId="2" fontId="27" fillId="0" borderId="0" xfId="0" applyNumberFormat="1" applyFont="1" applyAlignment="1">
      <alignment horizontal="center"/>
    </xf>
    <xf numFmtId="2" fontId="27" fillId="0" borderId="0" xfId="0" applyNumberFormat="1" applyFont="1"/>
    <xf numFmtId="0" fontId="27" fillId="0" borderId="0" xfId="0" applyFont="1" applyAlignment="1">
      <alignment horizontal="right"/>
    </xf>
    <xf numFmtId="1" fontId="27" fillId="0" borderId="0" xfId="0" applyNumberFormat="1" applyFont="1"/>
    <xf numFmtId="1" fontId="27" fillId="0" borderId="5" xfId="0" applyNumberFormat="1" applyFont="1" applyBorder="1"/>
    <xf numFmtId="0" fontId="27" fillId="0" borderId="7" xfId="0" applyFont="1" applyBorder="1"/>
    <xf numFmtId="0" fontId="27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 indent="5"/>
    </xf>
    <xf numFmtId="0" fontId="4" fillId="0" borderId="9" xfId="0" applyFont="1" applyBorder="1" applyAlignment="1">
      <alignment horizontal="left" indent="5"/>
    </xf>
    <xf numFmtId="0" fontId="21" fillId="0" borderId="0" xfId="0" applyNumberFormat="1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2" fontId="14" fillId="0" borderId="0" xfId="0" applyNumberFormat="1" applyFont="1" applyAlignment="1">
      <alignment vertical="top" wrapText="1"/>
    </xf>
    <xf numFmtId="2" fontId="16" fillId="0" borderId="0" xfId="0" applyNumberFormat="1" applyFont="1" applyAlignment="1">
      <alignment horizontal="left" vertical="top" wrapText="1"/>
    </xf>
    <xf numFmtId="2" fontId="17" fillId="0" borderId="0" xfId="0" applyNumberFormat="1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2" fontId="18" fillId="0" borderId="0" xfId="0" applyNumberFormat="1" applyFont="1" applyAlignment="1">
      <alignment horizontal="right"/>
    </xf>
    <xf numFmtId="0" fontId="0" fillId="0" borderId="0" xfId="0" applyFont="1" applyFill="1" applyAlignment="1">
      <alignment horizontal="left" vertical="top" wrapText="1"/>
    </xf>
    <xf numFmtId="2" fontId="23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27" fillId="0" borderId="0" xfId="0" applyFont="1" applyFill="1" applyAlignment="1">
      <alignment horizontal="left" vertical="top" wrapText="1"/>
    </xf>
    <xf numFmtId="0" fontId="13" fillId="0" borderId="0" xfId="0" applyNumberFormat="1" applyFont="1" applyBorder="1" applyAlignment="1">
      <alignment horizontal="left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  <xf numFmtId="0" fontId="28" fillId="0" borderId="0" xfId="0" applyFont="1" applyAlignment="1">
      <alignment horizontal="center"/>
    </xf>
    <xf numFmtId="0" fontId="19" fillId="0" borderId="14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20" fillId="0" borderId="0" xfId="0" applyFont="1" applyAlignment="1">
      <alignment horizontal="justify" vertical="top"/>
    </xf>
    <xf numFmtId="0" fontId="7" fillId="0" borderId="0" xfId="0" applyFont="1" applyAlignment="1">
      <alignment horizontal="justify" vertical="top"/>
    </xf>
    <xf numFmtId="0" fontId="7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136</xdr:row>
      <xdr:rowOff>19050</xdr:rowOff>
    </xdr:from>
    <xdr:to>
      <xdr:col>17</xdr:col>
      <xdr:colOff>699796</xdr:colOff>
      <xdr:row>139</xdr:row>
      <xdr:rowOff>57150</xdr:rowOff>
    </xdr:to>
    <xdr:pic>
      <xdr:nvPicPr>
        <xdr:cNvPr id="3" name="Picture 2" descr="Description: IMG_427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8870275"/>
          <a:ext cx="1766596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216</xdr:row>
      <xdr:rowOff>104775</xdr:rowOff>
    </xdr:from>
    <xdr:to>
      <xdr:col>8</xdr:col>
      <xdr:colOff>109246</xdr:colOff>
      <xdr:row>220</xdr:row>
      <xdr:rowOff>9525</xdr:rowOff>
    </xdr:to>
    <xdr:pic>
      <xdr:nvPicPr>
        <xdr:cNvPr id="4" name="Picture 3" descr="Description: IMG_427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42995850"/>
          <a:ext cx="1766596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60</xdr:row>
      <xdr:rowOff>85726</xdr:rowOff>
    </xdr:from>
    <xdr:to>
      <xdr:col>9</xdr:col>
      <xdr:colOff>575971</xdr:colOff>
      <xdr:row>63</xdr:row>
      <xdr:rowOff>123826</xdr:rowOff>
    </xdr:to>
    <xdr:pic>
      <xdr:nvPicPr>
        <xdr:cNvPr id="3" name="Picture 2" descr="Description: IMG_427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4144626"/>
          <a:ext cx="1766596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AM%20SOOMRO/Desktop/Lyari/Estimate%20K.L%20HINGO%20R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riage New"/>
      <sheetName val="Abst"/>
      <sheetName val="Estimate"/>
      <sheetName val="WS"/>
      <sheetName val="Sheet1"/>
      <sheetName val="boring"/>
      <sheetName val="SCH PR"/>
      <sheetName val="Sheet6 (3)"/>
      <sheetName val="boring (3)"/>
      <sheetName val="Sheet2"/>
      <sheetName val="COELA"/>
      <sheetName val="Abst (2)"/>
      <sheetName val="boring (2)"/>
      <sheetName val="Carriage New (2)"/>
      <sheetName val="Sheet6"/>
      <sheetName val="SCHE"/>
      <sheetName val="Sheet6 (2)"/>
      <sheetName val="PRR"/>
      <sheetName val="Sheet2 (2)"/>
      <sheetName val="Sheet3"/>
      <sheetName val="Sheet3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D3" t="str">
            <v xml:space="preserve"> REHABILITATION / IMPROVEMENT / RENOVATION &amp; PROVISION FOR MISSING FACILITIES IN EXISITING PRIMARY/ ELEMENTARY SCHOOL AT DISTRICT LEVEL (A.D.P NO. 190) AT GGPS COELA GODOWN, LYARI TOWN KARACHI.  (SEMIS COD: 408050053)
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workbookViewId="0">
      <selection activeCell="E138" sqref="E138:J138"/>
    </sheetView>
  </sheetViews>
  <sheetFormatPr defaultRowHeight="15" x14ac:dyDescent="0.25"/>
  <cols>
    <col min="1" max="1" width="3.85546875" customWidth="1"/>
    <col min="2" max="2" width="16.42578125" customWidth="1"/>
    <col min="3" max="3" width="5" customWidth="1"/>
    <col min="4" max="4" width="4.85546875" customWidth="1"/>
    <col min="5" max="5" width="5.140625" customWidth="1"/>
    <col min="6" max="6" width="4.5703125" customWidth="1"/>
    <col min="7" max="7" width="10" customWidth="1"/>
    <col min="8" max="8" width="4.85546875" customWidth="1"/>
    <col min="9" max="9" width="3.42578125" customWidth="1"/>
    <col min="10" max="10" width="4" customWidth="1"/>
    <col min="11" max="11" width="6.140625" customWidth="1"/>
    <col min="12" max="12" width="2.7109375" customWidth="1"/>
    <col min="13" max="13" width="2.28515625" customWidth="1"/>
    <col min="14" max="14" width="2.140625" customWidth="1"/>
    <col min="15" max="15" width="2.28515625" customWidth="1"/>
    <col min="16" max="16" width="1.28515625" customWidth="1"/>
    <col min="17" max="17" width="7.28515625" customWidth="1"/>
    <col min="18" max="18" width="10.7109375" customWidth="1"/>
  </cols>
  <sheetData>
    <row r="1" spans="1:18" ht="18.75" x14ac:dyDescent="0.25">
      <c r="A1" s="1"/>
      <c r="B1" s="2"/>
      <c r="C1" s="3"/>
      <c r="D1" s="3"/>
      <c r="E1" s="3"/>
      <c r="F1" s="157" t="s">
        <v>0</v>
      </c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3"/>
      <c r="R1" s="3"/>
    </row>
    <row r="2" spans="1:1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3"/>
      <c r="B3" s="4" t="s">
        <v>1</v>
      </c>
      <c r="C3" s="3"/>
      <c r="D3" s="158" t="s">
        <v>2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8" ht="15.75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15.75" thickBot="1" x14ac:dyDescent="0.3">
      <c r="A5" s="110" t="s">
        <v>3</v>
      </c>
      <c r="B5" s="159" t="s">
        <v>4</v>
      </c>
      <c r="C5" s="160"/>
      <c r="D5" s="161"/>
      <c r="E5" s="162" t="s">
        <v>5</v>
      </c>
      <c r="F5" s="161"/>
      <c r="G5" s="111" t="s">
        <v>6</v>
      </c>
      <c r="H5" s="112"/>
      <c r="I5" s="113"/>
      <c r="J5" s="163" t="s">
        <v>7</v>
      </c>
      <c r="K5" s="164"/>
      <c r="L5" s="164"/>
      <c r="M5" s="164"/>
      <c r="N5" s="164"/>
      <c r="O5" s="164"/>
      <c r="P5" s="164"/>
      <c r="Q5" s="159" t="s">
        <v>8</v>
      </c>
      <c r="R5" s="178"/>
    </row>
    <row r="6" spans="1:18" x14ac:dyDescent="0.25">
      <c r="A6" s="5">
        <v>1</v>
      </c>
      <c r="B6" s="6" t="s">
        <v>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3"/>
    </row>
    <row r="7" spans="1:18" x14ac:dyDescent="0.2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3"/>
    </row>
    <row r="8" spans="1:18" x14ac:dyDescent="0.25">
      <c r="A8" s="8"/>
      <c r="B8" s="1">
        <v>242</v>
      </c>
      <c r="C8" s="3"/>
      <c r="D8" s="3"/>
      <c r="E8" s="3"/>
      <c r="F8" s="3"/>
      <c r="G8" s="1">
        <v>3327.5</v>
      </c>
      <c r="H8" s="3"/>
      <c r="J8" s="3"/>
      <c r="K8" s="9" t="s">
        <v>10</v>
      </c>
      <c r="L8" s="3"/>
      <c r="M8" s="3"/>
      <c r="N8" s="3"/>
      <c r="O8" s="3"/>
      <c r="P8" s="3"/>
      <c r="Q8" s="9" t="s">
        <v>11</v>
      </c>
      <c r="R8" s="10">
        <f>ROUND(SUM(B8*G8/100),)</f>
        <v>8053</v>
      </c>
    </row>
    <row r="9" spans="1:18" x14ac:dyDescent="0.25">
      <c r="A9" s="8"/>
      <c r="B9" s="1"/>
      <c r="C9" s="3"/>
      <c r="D9" s="3"/>
      <c r="E9" s="11"/>
      <c r="F9" s="3"/>
      <c r="G9" s="12"/>
      <c r="H9" s="3"/>
      <c r="J9" s="8"/>
      <c r="K9" s="9"/>
      <c r="L9" s="3"/>
      <c r="M9" s="3"/>
      <c r="N9" s="3"/>
      <c r="O9" s="3"/>
      <c r="P9" s="3"/>
      <c r="Q9" s="3"/>
      <c r="R9" s="10"/>
    </row>
    <row r="10" spans="1:18" x14ac:dyDescent="0.25">
      <c r="A10" s="5">
        <v>2</v>
      </c>
      <c r="B10" s="7" t="s">
        <v>12</v>
      </c>
      <c r="C10" s="7"/>
      <c r="D10" s="7"/>
      <c r="E10" s="7"/>
      <c r="F10" s="7"/>
      <c r="G10" s="7"/>
      <c r="H10" s="7"/>
      <c r="J10" s="7"/>
      <c r="K10" s="88"/>
      <c r="L10" s="7"/>
      <c r="M10" s="7"/>
      <c r="N10" s="7"/>
      <c r="O10" s="7"/>
      <c r="P10" s="7"/>
      <c r="Q10" s="7"/>
      <c r="R10" s="10"/>
    </row>
    <row r="11" spans="1:18" x14ac:dyDescent="0.25">
      <c r="A11" s="5"/>
      <c r="B11" s="7"/>
      <c r="C11" s="7"/>
      <c r="D11" s="7"/>
      <c r="E11" s="7"/>
      <c r="F11" s="7"/>
      <c r="G11" s="7"/>
      <c r="H11" s="7"/>
      <c r="J11" s="7"/>
      <c r="K11" s="88"/>
      <c r="L11" s="7"/>
      <c r="M11" s="7"/>
      <c r="N11" s="7"/>
      <c r="O11" s="7"/>
      <c r="P11" s="7"/>
      <c r="Q11" s="7"/>
      <c r="R11" s="10"/>
    </row>
    <row r="12" spans="1:18" x14ac:dyDescent="0.25">
      <c r="A12" s="8"/>
      <c r="B12" s="1">
        <v>316</v>
      </c>
      <c r="C12" s="3"/>
      <c r="D12" s="3"/>
      <c r="E12" s="3"/>
      <c r="F12" s="3"/>
      <c r="G12" s="1">
        <v>121</v>
      </c>
      <c r="H12" s="3"/>
      <c r="J12" s="3"/>
      <c r="K12" s="9" t="s">
        <v>13</v>
      </c>
      <c r="L12" s="3"/>
      <c r="M12" s="3"/>
      <c r="N12" s="3"/>
      <c r="O12" s="3"/>
      <c r="P12" s="3"/>
      <c r="Q12" s="9" t="s">
        <v>11</v>
      </c>
      <c r="R12" s="10">
        <f>ROUND(SUM(B12*G12/100),)</f>
        <v>382</v>
      </c>
    </row>
    <row r="13" spans="1:18" x14ac:dyDescent="0.25">
      <c r="A13" s="8"/>
      <c r="B13" s="1"/>
      <c r="C13" s="3"/>
      <c r="D13" s="3"/>
      <c r="E13" s="11"/>
      <c r="F13" s="3"/>
      <c r="G13" s="12"/>
      <c r="H13" s="3"/>
      <c r="I13" s="3"/>
      <c r="J13" s="8"/>
      <c r="K13" s="3"/>
      <c r="L13" s="3"/>
      <c r="M13" s="3"/>
      <c r="N13" s="3"/>
      <c r="O13" s="3"/>
      <c r="P13" s="3"/>
      <c r="Q13" s="3"/>
      <c r="R13" s="10"/>
    </row>
    <row r="14" spans="1:18" x14ac:dyDescent="0.25">
      <c r="A14" s="5">
        <v>3</v>
      </c>
      <c r="B14" s="166" t="s">
        <v>14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7"/>
      <c r="R14" s="10"/>
    </row>
    <row r="15" spans="1:18" x14ac:dyDescent="0.25">
      <c r="A15" s="5"/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7"/>
      <c r="R15" s="10"/>
    </row>
    <row r="16" spans="1:18" x14ac:dyDescent="0.25">
      <c r="A16" s="5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7"/>
      <c r="R16" s="10"/>
    </row>
    <row r="17" spans="1:18" x14ac:dyDescent="0.25">
      <c r="A17" s="8"/>
      <c r="B17" s="1">
        <v>120</v>
      </c>
      <c r="C17" s="3"/>
      <c r="D17" s="3"/>
      <c r="E17" s="3"/>
      <c r="F17" s="3"/>
      <c r="G17" s="1">
        <v>15771.01</v>
      </c>
      <c r="H17" s="3"/>
      <c r="J17" s="3"/>
      <c r="K17" s="9" t="s">
        <v>10</v>
      </c>
      <c r="L17" s="3"/>
      <c r="M17" s="3"/>
      <c r="N17" s="3"/>
      <c r="O17" s="3"/>
      <c r="P17" s="3"/>
      <c r="Q17" s="9" t="s">
        <v>11</v>
      </c>
      <c r="R17" s="10">
        <f>ROUND(SUM(B17*G17/100),)</f>
        <v>18925</v>
      </c>
    </row>
    <row r="18" spans="1:18" x14ac:dyDescent="0.25">
      <c r="A18" s="8"/>
      <c r="B18" s="1"/>
      <c r="C18" s="3"/>
      <c r="D18" s="3"/>
      <c r="E18" s="11"/>
      <c r="F18" s="3"/>
      <c r="G18" s="12"/>
      <c r="H18" s="3"/>
      <c r="J18" s="8"/>
      <c r="K18" s="9"/>
      <c r="L18" s="3"/>
      <c r="M18" s="3"/>
      <c r="N18" s="3"/>
      <c r="O18" s="3"/>
      <c r="P18" s="3"/>
      <c r="Q18" s="3"/>
      <c r="R18" s="10"/>
    </row>
    <row r="19" spans="1:18" x14ac:dyDescent="0.25">
      <c r="A19" s="5">
        <v>4</v>
      </c>
      <c r="B19" s="14" t="s">
        <v>15</v>
      </c>
      <c r="C19" s="15"/>
      <c r="D19" s="15"/>
      <c r="E19" s="15"/>
      <c r="F19" s="15"/>
      <c r="G19" s="15"/>
      <c r="H19" s="7"/>
      <c r="J19" s="7"/>
      <c r="K19" s="88"/>
      <c r="L19" s="7"/>
      <c r="M19" s="7"/>
      <c r="N19" s="7"/>
      <c r="O19" s="7"/>
      <c r="P19" s="7"/>
      <c r="Q19" s="7"/>
      <c r="R19" s="10"/>
    </row>
    <row r="20" spans="1:18" x14ac:dyDescent="0.25">
      <c r="A20" s="8"/>
      <c r="B20" s="3"/>
      <c r="C20" s="8"/>
      <c r="D20" s="8"/>
      <c r="E20" s="10"/>
      <c r="F20" s="8"/>
      <c r="G20" s="10"/>
      <c r="H20" s="8"/>
      <c r="J20" s="8"/>
      <c r="K20" s="91"/>
      <c r="L20" s="3"/>
      <c r="M20" s="12"/>
      <c r="N20" s="12"/>
      <c r="O20" s="8"/>
      <c r="P20" s="8"/>
      <c r="Q20" s="2"/>
      <c r="R20" s="10"/>
    </row>
    <row r="21" spans="1:18" x14ac:dyDescent="0.25">
      <c r="A21" s="8"/>
      <c r="B21" s="1">
        <v>796</v>
      </c>
      <c r="C21" s="3"/>
      <c r="D21" s="3"/>
      <c r="E21" s="3"/>
      <c r="F21" s="3"/>
      <c r="G21" s="1">
        <v>3015.76</v>
      </c>
      <c r="H21" s="3"/>
      <c r="J21" s="3"/>
      <c r="K21" s="9" t="s">
        <v>13</v>
      </c>
      <c r="L21" s="3"/>
      <c r="M21" s="3"/>
      <c r="N21" s="3"/>
      <c r="O21" s="3"/>
      <c r="P21" s="3"/>
      <c r="Q21" s="9" t="s">
        <v>11</v>
      </c>
      <c r="R21" s="10">
        <f>B21*G21/100</f>
        <v>24005.4496</v>
      </c>
    </row>
    <row r="22" spans="1:18" x14ac:dyDescent="0.25">
      <c r="A22" s="8"/>
      <c r="B22" s="1"/>
      <c r="C22" s="3"/>
      <c r="D22" s="3"/>
      <c r="E22" s="11"/>
      <c r="F22" s="3"/>
      <c r="G22" s="12"/>
      <c r="H22" s="3"/>
      <c r="I22" s="3"/>
      <c r="J22" s="8"/>
      <c r="K22" s="3"/>
      <c r="L22" s="3"/>
      <c r="M22" s="3"/>
      <c r="N22" s="3"/>
      <c r="O22" s="3"/>
      <c r="P22" s="3"/>
      <c r="Q22" s="3"/>
      <c r="R22" s="10"/>
    </row>
    <row r="23" spans="1:18" x14ac:dyDescent="0.25">
      <c r="A23" s="16">
        <v>5</v>
      </c>
      <c r="B23" s="17" t="s">
        <v>16</v>
      </c>
      <c r="N23" s="18"/>
      <c r="O23" s="19"/>
      <c r="P23" s="20"/>
      <c r="Q23" s="3"/>
      <c r="R23" s="10"/>
    </row>
    <row r="24" spans="1:18" x14ac:dyDescent="0.25">
      <c r="C24" s="21"/>
      <c r="D24" s="21"/>
      <c r="E24" s="22"/>
      <c r="F24" s="21"/>
      <c r="G24" s="23"/>
      <c r="H24" s="21"/>
      <c r="I24" s="23"/>
      <c r="J24" s="21"/>
      <c r="K24" s="23"/>
      <c r="N24" s="3"/>
      <c r="O24" s="3"/>
      <c r="P24" s="24"/>
      <c r="Q24" s="25"/>
      <c r="R24" s="26"/>
    </row>
    <row r="25" spans="1:18" x14ac:dyDescent="0.25">
      <c r="B25" s="27">
        <v>25325.5</v>
      </c>
      <c r="C25" s="28" t="s">
        <v>17</v>
      </c>
      <c r="D25" s="29"/>
      <c r="E25" s="30"/>
      <c r="F25" s="167">
        <v>226.88</v>
      </c>
      <c r="G25" s="167"/>
      <c r="H25" s="31"/>
      <c r="I25" s="3"/>
      <c r="J25" s="32"/>
      <c r="K25" s="32" t="s">
        <v>18</v>
      </c>
      <c r="L25" s="31"/>
      <c r="M25" s="31"/>
      <c r="N25" s="3"/>
      <c r="O25" s="3"/>
      <c r="P25" s="31"/>
      <c r="Q25" s="33" t="s">
        <v>19</v>
      </c>
      <c r="R25" s="34">
        <f>B25*F25/100</f>
        <v>57458.494399999996</v>
      </c>
    </row>
    <row r="26" spans="1:18" x14ac:dyDescent="0.25">
      <c r="B26" s="35"/>
      <c r="C26" s="36"/>
      <c r="D26" s="37"/>
      <c r="E26" s="38"/>
      <c r="F26" s="39"/>
      <c r="G26" s="39"/>
      <c r="H26" s="18"/>
      <c r="I26" s="7"/>
      <c r="J26" s="40"/>
      <c r="K26" s="40"/>
      <c r="L26" s="18"/>
      <c r="M26" s="18"/>
      <c r="N26" s="3"/>
      <c r="O26" s="3"/>
      <c r="P26" s="18"/>
      <c r="Q26" s="19"/>
      <c r="R26" s="41"/>
    </row>
    <row r="27" spans="1:18" x14ac:dyDescent="0.25">
      <c r="A27" s="16">
        <v>6</v>
      </c>
      <c r="B27" s="7" t="s">
        <v>20</v>
      </c>
      <c r="C27" s="36"/>
      <c r="D27" s="37"/>
      <c r="E27" s="38"/>
      <c r="F27" s="39"/>
      <c r="G27" s="39"/>
      <c r="H27" s="18"/>
      <c r="I27" s="7"/>
      <c r="J27" s="40"/>
      <c r="K27" s="40"/>
      <c r="L27" s="18"/>
      <c r="M27" s="18"/>
      <c r="N27" s="18"/>
      <c r="O27" s="19"/>
      <c r="P27" s="20"/>
      <c r="Q27" s="3"/>
      <c r="R27" s="10"/>
    </row>
    <row r="28" spans="1:18" x14ac:dyDescent="0.25">
      <c r="C28" s="21"/>
      <c r="D28" s="21"/>
      <c r="E28" s="22"/>
      <c r="F28" s="21"/>
      <c r="G28" s="23"/>
      <c r="H28" s="21"/>
      <c r="I28" s="23"/>
      <c r="J28" s="21"/>
      <c r="K28" s="23"/>
      <c r="L28" s="23"/>
      <c r="M28" s="23"/>
      <c r="N28" s="3"/>
      <c r="O28" s="3"/>
      <c r="P28" s="21"/>
      <c r="Q28" s="25"/>
      <c r="R28" s="26"/>
    </row>
    <row r="29" spans="1:18" x14ac:dyDescent="0.25">
      <c r="B29" s="27">
        <v>8472</v>
      </c>
      <c r="C29" s="28" t="s">
        <v>17</v>
      </c>
      <c r="D29" s="29"/>
      <c r="E29" s="30"/>
      <c r="F29" s="167">
        <v>75.63</v>
      </c>
      <c r="G29" s="167"/>
      <c r="H29" s="31"/>
      <c r="I29" s="3"/>
      <c r="J29" s="32"/>
      <c r="K29" s="32" t="s">
        <v>18</v>
      </c>
      <c r="L29" s="31"/>
      <c r="M29" s="31"/>
      <c r="N29" s="3"/>
      <c r="O29" s="3"/>
      <c r="P29" s="31"/>
      <c r="Q29" s="33" t="s">
        <v>19</v>
      </c>
      <c r="R29" s="34">
        <f>B29*F29/100</f>
        <v>6407.3735999999999</v>
      </c>
    </row>
    <row r="30" spans="1:18" x14ac:dyDescent="0.25">
      <c r="B30" s="35"/>
      <c r="C30" s="36"/>
      <c r="D30" s="37"/>
      <c r="E30" s="38"/>
      <c r="F30" s="39"/>
      <c r="G30" s="39"/>
      <c r="H30" s="18"/>
      <c r="I30" s="7"/>
      <c r="J30" s="40"/>
      <c r="K30" s="40"/>
      <c r="L30" s="18"/>
      <c r="M30" s="18"/>
      <c r="N30" s="3"/>
      <c r="O30" s="3"/>
      <c r="P30" s="18"/>
      <c r="Q30" s="19"/>
      <c r="R30" s="41"/>
    </row>
    <row r="31" spans="1:18" x14ac:dyDescent="0.25">
      <c r="A31" s="16">
        <v>7</v>
      </c>
      <c r="B31" s="7" t="s">
        <v>21</v>
      </c>
      <c r="C31" s="36"/>
      <c r="D31" s="37"/>
      <c r="E31" s="38"/>
      <c r="F31" s="39"/>
      <c r="G31" s="39"/>
      <c r="H31" s="18"/>
      <c r="I31" s="7"/>
      <c r="J31" s="40"/>
      <c r="K31" s="40"/>
      <c r="L31" s="18"/>
      <c r="M31" s="18"/>
      <c r="N31" s="18"/>
      <c r="O31" s="19"/>
      <c r="P31" s="20"/>
      <c r="Q31" s="3"/>
      <c r="R31" s="10"/>
    </row>
    <row r="32" spans="1:18" x14ac:dyDescent="0.25">
      <c r="B32" s="35"/>
      <c r="C32" s="36"/>
      <c r="D32" s="37"/>
      <c r="E32" s="38"/>
      <c r="F32" s="39"/>
      <c r="G32" s="39"/>
      <c r="H32" s="18"/>
      <c r="I32" s="7"/>
      <c r="J32" s="40"/>
      <c r="K32" s="40"/>
      <c r="L32" s="18"/>
      <c r="M32" s="18"/>
      <c r="N32" s="18"/>
      <c r="O32" s="19"/>
      <c r="P32" s="20"/>
      <c r="Q32" s="3"/>
      <c r="R32" s="10"/>
    </row>
    <row r="33" spans="1:18" x14ac:dyDescent="0.25">
      <c r="B33" s="27">
        <v>1324</v>
      </c>
      <c r="C33" s="28" t="s">
        <v>17</v>
      </c>
      <c r="D33" s="29"/>
      <c r="E33" s="30"/>
      <c r="F33" s="167">
        <v>151.25</v>
      </c>
      <c r="G33" s="167"/>
      <c r="H33" s="31"/>
      <c r="I33" s="3"/>
      <c r="J33" s="32"/>
      <c r="K33" s="32" t="s">
        <v>18</v>
      </c>
      <c r="L33" s="31"/>
      <c r="M33" s="31"/>
      <c r="N33" s="3"/>
      <c r="O33" s="3"/>
      <c r="P33" s="31"/>
      <c r="Q33" s="33" t="s">
        <v>19</v>
      </c>
      <c r="R33" s="34">
        <f>B33*F33/100</f>
        <v>2002.55</v>
      </c>
    </row>
    <row r="34" spans="1:18" x14ac:dyDescent="0.25">
      <c r="B34" s="35"/>
      <c r="C34" s="36"/>
      <c r="D34" s="37"/>
      <c r="E34" s="38"/>
      <c r="F34" s="39"/>
      <c r="G34" s="39"/>
      <c r="H34" s="18"/>
      <c r="I34" s="7"/>
      <c r="J34" s="40"/>
      <c r="K34" s="40"/>
      <c r="L34" s="18"/>
      <c r="M34" s="18"/>
      <c r="N34" s="3"/>
      <c r="O34" s="3"/>
      <c r="P34" s="18"/>
      <c r="Q34" s="19"/>
      <c r="R34" s="41"/>
    </row>
    <row r="35" spans="1:18" x14ac:dyDescent="0.25">
      <c r="A35" s="16">
        <v>8</v>
      </c>
      <c r="B35" t="s">
        <v>22</v>
      </c>
      <c r="C35" s="36"/>
      <c r="D35" s="37"/>
      <c r="E35" s="38"/>
      <c r="F35" s="39"/>
      <c r="G35" s="39"/>
      <c r="H35" s="18"/>
      <c r="I35" s="7"/>
      <c r="J35" s="40"/>
      <c r="K35" s="40"/>
      <c r="L35" s="18"/>
      <c r="M35" s="18"/>
      <c r="N35" s="3"/>
      <c r="O35" s="3"/>
      <c r="P35" s="18"/>
      <c r="Q35" s="19"/>
      <c r="R35" s="41"/>
    </row>
    <row r="36" spans="1:18" x14ac:dyDescent="0.25">
      <c r="B36" s="35"/>
      <c r="C36" s="36"/>
      <c r="D36" s="37"/>
      <c r="E36" s="38"/>
      <c r="F36" s="39"/>
      <c r="G36" s="39"/>
      <c r="H36" s="18"/>
      <c r="I36" s="7"/>
      <c r="J36" s="40"/>
      <c r="K36" s="40"/>
      <c r="L36" s="18"/>
      <c r="M36" s="18"/>
      <c r="N36" s="3"/>
      <c r="O36" s="3"/>
      <c r="P36" s="18"/>
      <c r="Q36" s="19"/>
      <c r="R36" s="41"/>
    </row>
    <row r="37" spans="1:18" x14ac:dyDescent="0.25">
      <c r="B37" s="27">
        <v>1439.5</v>
      </c>
      <c r="C37" s="28" t="s">
        <v>17</v>
      </c>
      <c r="D37" s="29"/>
      <c r="E37" s="30"/>
      <c r="F37" s="167">
        <v>605</v>
      </c>
      <c r="G37" s="167"/>
      <c r="H37" s="31"/>
      <c r="I37" s="3"/>
      <c r="J37" s="32"/>
      <c r="K37" s="32" t="s">
        <v>18</v>
      </c>
      <c r="L37" s="31"/>
      <c r="M37" s="31"/>
      <c r="N37" s="3"/>
      <c r="O37" s="3"/>
      <c r="P37" s="31"/>
      <c r="Q37" s="33" t="s">
        <v>19</v>
      </c>
      <c r="R37" s="34">
        <f>B37*F37/100</f>
        <v>8708.9750000000004</v>
      </c>
    </row>
    <row r="38" spans="1:18" x14ac:dyDescent="0.25">
      <c r="B38" s="35"/>
      <c r="C38" s="36"/>
      <c r="D38" s="37"/>
      <c r="E38" s="38"/>
      <c r="F38" s="39"/>
      <c r="G38" s="39"/>
      <c r="H38" s="18"/>
      <c r="I38" s="7"/>
      <c r="J38" s="40"/>
      <c r="K38" s="40"/>
      <c r="L38" s="18"/>
      <c r="M38" s="18"/>
      <c r="N38" s="3"/>
      <c r="O38" s="3"/>
      <c r="P38" s="18"/>
      <c r="Q38" s="19"/>
      <c r="R38" s="41"/>
    </row>
    <row r="39" spans="1:18" x14ac:dyDescent="0.25">
      <c r="A39" s="42">
        <v>9</v>
      </c>
      <c r="B39" s="168" t="s">
        <v>23</v>
      </c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26"/>
    </row>
    <row r="40" spans="1:18" x14ac:dyDescent="0.25">
      <c r="A40" s="42"/>
      <c r="B40" s="43"/>
      <c r="C40" s="44"/>
      <c r="D40" s="45"/>
      <c r="E40" s="45"/>
      <c r="F40" s="46"/>
      <c r="G40" s="47"/>
      <c r="H40" s="47"/>
      <c r="I40" s="48"/>
      <c r="J40" s="46"/>
      <c r="K40" s="46"/>
      <c r="L40" s="48"/>
      <c r="M40" s="48"/>
      <c r="N40" s="48"/>
      <c r="O40" s="48"/>
      <c r="P40" s="42"/>
      <c r="Q40" s="48"/>
      <c r="R40" s="26"/>
    </row>
    <row r="41" spans="1:18" x14ac:dyDescent="0.25">
      <c r="A41" s="42"/>
      <c r="B41" s="49">
        <v>1638.5</v>
      </c>
      <c r="C41" s="50" t="s">
        <v>17</v>
      </c>
      <c r="D41" s="51"/>
      <c r="E41" s="52"/>
      <c r="F41" s="169">
        <v>9416.2800000000007</v>
      </c>
      <c r="G41" s="169"/>
      <c r="H41" s="53"/>
      <c r="I41" s="3"/>
      <c r="J41" s="54"/>
      <c r="K41" s="54" t="s">
        <v>10</v>
      </c>
      <c r="L41" s="53"/>
      <c r="M41" s="53"/>
      <c r="N41" s="53"/>
      <c r="O41" s="53"/>
      <c r="P41" s="53"/>
      <c r="Q41" s="55" t="s">
        <v>19</v>
      </c>
      <c r="R41" s="56">
        <f>B41*F41/100</f>
        <v>154285.74780000001</v>
      </c>
    </row>
    <row r="42" spans="1:18" x14ac:dyDescent="0.25">
      <c r="B42" s="35"/>
      <c r="C42" s="36"/>
      <c r="D42" s="37"/>
      <c r="E42" s="38"/>
      <c r="F42" s="39"/>
      <c r="G42" s="39"/>
      <c r="H42" s="18"/>
      <c r="I42" s="7"/>
      <c r="J42" s="40"/>
      <c r="K42" s="40"/>
      <c r="L42" s="18"/>
      <c r="M42" s="18"/>
      <c r="N42" s="3"/>
      <c r="O42" s="3"/>
      <c r="P42" s="18"/>
      <c r="Q42" s="19"/>
      <c r="R42" s="41"/>
    </row>
    <row r="43" spans="1:18" ht="29.25" customHeight="1" x14ac:dyDescent="0.25">
      <c r="A43" s="42">
        <v>10</v>
      </c>
      <c r="B43" s="170" t="s">
        <v>24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8"/>
      <c r="M43" s="18"/>
      <c r="N43" s="3"/>
      <c r="O43" s="3"/>
      <c r="P43" s="18"/>
      <c r="Q43" s="19"/>
      <c r="R43" s="41"/>
    </row>
    <row r="44" spans="1:18" x14ac:dyDescent="0.25">
      <c r="B44" s="35"/>
      <c r="C44" s="36"/>
      <c r="D44" s="37"/>
      <c r="E44" s="38"/>
      <c r="F44" s="39"/>
      <c r="G44" s="39"/>
      <c r="H44" s="18"/>
      <c r="I44" s="7"/>
      <c r="J44" s="40"/>
      <c r="K44" s="40"/>
      <c r="L44" s="18"/>
      <c r="M44" s="18"/>
      <c r="N44" s="3"/>
      <c r="O44" s="3"/>
      <c r="P44" s="18"/>
      <c r="Q44" s="19"/>
      <c r="R44" s="41"/>
    </row>
    <row r="45" spans="1:18" x14ac:dyDescent="0.25">
      <c r="B45" s="49">
        <v>3277</v>
      </c>
      <c r="C45" s="50" t="s">
        <v>17</v>
      </c>
      <c r="D45" s="51"/>
      <c r="E45" s="52"/>
      <c r="F45" s="169">
        <v>14</v>
      </c>
      <c r="G45" s="169"/>
      <c r="H45" s="53"/>
      <c r="I45" s="3"/>
      <c r="J45" s="54"/>
      <c r="K45" s="54" t="s">
        <v>25</v>
      </c>
      <c r="L45" s="53"/>
      <c r="M45" s="53"/>
      <c r="N45" s="53"/>
      <c r="O45" s="53"/>
      <c r="P45" s="53"/>
      <c r="Q45" s="55" t="s">
        <v>19</v>
      </c>
      <c r="R45" s="56">
        <f>B45*F45</f>
        <v>45878</v>
      </c>
    </row>
    <row r="46" spans="1:18" x14ac:dyDescent="0.25">
      <c r="B46" s="35"/>
      <c r="C46" s="36"/>
      <c r="D46" s="37"/>
      <c r="E46" s="38"/>
      <c r="F46" s="39"/>
      <c r="G46" s="39"/>
      <c r="H46" s="18"/>
      <c r="I46" s="7"/>
      <c r="J46" s="40"/>
      <c r="K46" s="40"/>
      <c r="L46" s="18"/>
      <c r="M46" s="18"/>
      <c r="N46" s="3"/>
      <c r="O46" s="3"/>
      <c r="P46" s="18"/>
      <c r="Q46" s="19"/>
      <c r="R46" s="41"/>
    </row>
    <row r="47" spans="1:18" x14ac:dyDescent="0.25">
      <c r="A47" s="16">
        <v>11</v>
      </c>
      <c r="B47" s="170" t="s">
        <v>26</v>
      </c>
      <c r="C47" s="170"/>
      <c r="D47" s="170"/>
      <c r="E47" s="170"/>
      <c r="F47" s="170"/>
      <c r="G47" s="170"/>
      <c r="H47" s="170"/>
      <c r="I47" s="170"/>
      <c r="J47" s="170"/>
      <c r="K47" s="170"/>
      <c r="L47" s="6"/>
      <c r="M47" s="6"/>
      <c r="N47" s="6"/>
      <c r="O47" s="6"/>
      <c r="P47" s="6"/>
      <c r="Q47" s="19"/>
      <c r="R47" s="41"/>
    </row>
    <row r="48" spans="1:18" x14ac:dyDescent="0.25"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6"/>
      <c r="M48" s="6"/>
      <c r="N48" s="3"/>
      <c r="O48" s="3"/>
      <c r="P48" s="6"/>
      <c r="Q48" s="58"/>
      <c r="R48" s="59"/>
    </row>
    <row r="49" spans="1:18" x14ac:dyDescent="0.25">
      <c r="B49" s="60">
        <v>680</v>
      </c>
      <c r="C49" s="61"/>
      <c r="D49" s="61"/>
      <c r="E49" s="61"/>
      <c r="F49" s="171">
        <v>3275.5</v>
      </c>
      <c r="G49" s="171"/>
      <c r="H49" s="61"/>
      <c r="I49" s="3"/>
      <c r="J49" s="61"/>
      <c r="K49" s="62" t="s">
        <v>13</v>
      </c>
      <c r="L49" s="61"/>
      <c r="M49" s="61"/>
      <c r="N49" s="3"/>
      <c r="O49" s="3"/>
      <c r="P49" s="61"/>
      <c r="Q49" s="63" t="s">
        <v>11</v>
      </c>
      <c r="R49" s="64">
        <f>ROUND(SUM(B49*F49/100),)</f>
        <v>22273</v>
      </c>
    </row>
    <row r="50" spans="1:18" x14ac:dyDescent="0.25">
      <c r="B50" s="65"/>
      <c r="C50" s="6"/>
      <c r="D50" s="6"/>
      <c r="E50" s="6"/>
      <c r="F50" s="65"/>
      <c r="G50" s="65"/>
      <c r="H50" s="6"/>
      <c r="J50" s="6"/>
      <c r="K50" s="66"/>
      <c r="L50" s="6"/>
      <c r="M50" s="6"/>
      <c r="N50" s="3"/>
      <c r="O50" s="3"/>
      <c r="P50" s="6"/>
      <c r="Q50" s="67"/>
      <c r="R50" s="59"/>
    </row>
    <row r="51" spans="1:18" ht="28.5" customHeight="1" x14ac:dyDescent="0.25">
      <c r="A51" s="68">
        <v>12</v>
      </c>
      <c r="B51" s="165" t="s">
        <v>27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R51" s="69"/>
    </row>
    <row r="52" spans="1:18" x14ac:dyDescent="0.25">
      <c r="B52" s="71">
        <v>5120</v>
      </c>
      <c r="C52" s="72" t="s">
        <v>28</v>
      </c>
      <c r="D52" s="73"/>
      <c r="E52" s="73"/>
      <c r="F52" s="173">
        <v>1887.4</v>
      </c>
      <c r="G52" s="173"/>
      <c r="H52" s="74"/>
      <c r="J52" s="73"/>
      <c r="K52" s="75" t="s">
        <v>18</v>
      </c>
      <c r="L52" s="76"/>
      <c r="M52" s="76"/>
      <c r="P52" s="73"/>
      <c r="Q52" s="75" t="s">
        <v>11</v>
      </c>
      <c r="R52" s="77">
        <f>B52*F52/100</f>
        <v>96634.880000000005</v>
      </c>
    </row>
    <row r="53" spans="1:18" x14ac:dyDescent="0.25">
      <c r="B53" s="35"/>
      <c r="C53" s="36"/>
      <c r="D53" s="37"/>
      <c r="E53" s="38"/>
      <c r="F53" s="39"/>
      <c r="G53" s="39"/>
      <c r="H53" s="18"/>
      <c r="I53" s="7"/>
      <c r="J53" s="40"/>
      <c r="K53" s="40"/>
      <c r="L53" s="18"/>
      <c r="M53" s="18"/>
      <c r="N53" s="3"/>
      <c r="O53" s="3"/>
      <c r="P53" s="18"/>
      <c r="Q53" s="19"/>
      <c r="R53" s="41"/>
    </row>
    <row r="54" spans="1:18" ht="27.75" customHeight="1" x14ac:dyDescent="0.25">
      <c r="A54" s="68">
        <v>13</v>
      </c>
      <c r="B54" s="170" t="s">
        <v>29</v>
      </c>
      <c r="C54" s="170"/>
      <c r="D54" s="170"/>
      <c r="E54" s="170"/>
      <c r="F54" s="170"/>
      <c r="G54" s="170"/>
      <c r="H54" s="170"/>
      <c r="I54" s="170"/>
      <c r="J54" s="170"/>
      <c r="K54" s="170"/>
      <c r="L54" s="6"/>
      <c r="M54" s="6"/>
      <c r="N54" s="6"/>
      <c r="O54" s="6"/>
      <c r="P54" s="6"/>
      <c r="Q54" s="19"/>
      <c r="R54" s="41"/>
    </row>
    <row r="55" spans="1:18" x14ac:dyDescent="0.25">
      <c r="B55" s="60">
        <v>3550</v>
      </c>
      <c r="C55" s="61"/>
      <c r="D55" s="61"/>
      <c r="E55" s="61"/>
      <c r="F55" s="171">
        <v>4411.82</v>
      </c>
      <c r="G55" s="171"/>
      <c r="H55" s="61"/>
      <c r="I55" s="3"/>
      <c r="J55" s="61"/>
      <c r="K55" s="62" t="s">
        <v>13</v>
      </c>
      <c r="L55" s="61"/>
      <c r="M55" s="61"/>
      <c r="N55" s="3"/>
      <c r="O55" s="3"/>
      <c r="P55" s="61"/>
      <c r="Q55" s="63" t="s">
        <v>11</v>
      </c>
      <c r="R55" s="64">
        <f>ROUND(SUM(B55*F55/100),)</f>
        <v>156620</v>
      </c>
    </row>
    <row r="56" spans="1:18" x14ac:dyDescent="0.25">
      <c r="B56" s="35"/>
      <c r="C56" s="36"/>
      <c r="D56" s="37"/>
      <c r="E56" s="38"/>
      <c r="F56" s="39"/>
      <c r="G56" s="39"/>
      <c r="H56" s="18"/>
      <c r="I56" s="7"/>
      <c r="J56" s="40"/>
      <c r="K56" s="40"/>
      <c r="L56" s="18"/>
      <c r="M56" s="18"/>
      <c r="N56" s="3"/>
      <c r="O56" s="3"/>
      <c r="P56" s="18"/>
      <c r="Q56" s="19"/>
      <c r="R56" s="41"/>
    </row>
    <row r="57" spans="1:18" x14ac:dyDescent="0.25">
      <c r="A57" s="5">
        <v>14</v>
      </c>
      <c r="B57" s="174" t="s">
        <v>30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7"/>
      <c r="Q57" s="7"/>
      <c r="R57" s="78"/>
    </row>
    <row r="58" spans="1:18" x14ac:dyDescent="0.25">
      <c r="A58" s="5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7"/>
      <c r="Q58" s="7"/>
      <c r="R58" s="78"/>
    </row>
    <row r="59" spans="1:18" x14ac:dyDescent="0.25">
      <c r="A59" s="5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7"/>
      <c r="Q59" s="7"/>
      <c r="R59" s="78"/>
    </row>
    <row r="60" spans="1:18" x14ac:dyDescent="0.25">
      <c r="A60" s="5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7"/>
      <c r="Q60" s="7"/>
      <c r="R60" s="78"/>
    </row>
    <row r="61" spans="1:18" x14ac:dyDescent="0.25">
      <c r="A61" s="5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7"/>
      <c r="Q61" s="7"/>
      <c r="R61" s="78"/>
    </row>
    <row r="62" spans="1:18" x14ac:dyDescent="0.25">
      <c r="A62" s="8"/>
      <c r="B62" s="1">
        <v>43.88</v>
      </c>
      <c r="C62" s="3"/>
      <c r="D62" s="3"/>
      <c r="E62" s="3"/>
      <c r="F62" s="3"/>
      <c r="G62" s="1">
        <v>875.13</v>
      </c>
      <c r="H62" s="3"/>
      <c r="I62" s="3" t="s">
        <v>31</v>
      </c>
      <c r="J62" s="3"/>
      <c r="K62" s="3"/>
      <c r="L62" s="3"/>
      <c r="M62" s="3"/>
      <c r="N62" s="3"/>
      <c r="O62" s="3"/>
      <c r="P62" s="3"/>
      <c r="Q62" s="9" t="s">
        <v>11</v>
      </c>
      <c r="R62" s="10">
        <f>ROUND(SUM(B62*G62),)</f>
        <v>38401</v>
      </c>
    </row>
    <row r="63" spans="1:18" x14ac:dyDescent="0.25">
      <c r="A63" s="8"/>
      <c r="B63" s="1"/>
      <c r="C63" s="3"/>
      <c r="D63" s="3"/>
      <c r="E63" s="11"/>
      <c r="F63" s="3"/>
      <c r="G63" s="12"/>
      <c r="H63" s="3"/>
      <c r="I63" s="3"/>
      <c r="J63" s="8"/>
      <c r="K63" s="3"/>
      <c r="L63" s="3"/>
      <c r="M63" s="3"/>
      <c r="N63" s="3"/>
      <c r="O63" s="3"/>
      <c r="P63" s="3"/>
      <c r="Q63" s="3"/>
      <c r="R63" s="10"/>
    </row>
    <row r="64" spans="1:18" x14ac:dyDescent="0.25">
      <c r="A64" s="5">
        <v>15</v>
      </c>
      <c r="B64" s="170" t="s">
        <v>32</v>
      </c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7"/>
      <c r="Q64" s="3"/>
      <c r="R64" s="10"/>
    </row>
    <row r="65" spans="1:18" x14ac:dyDescent="0.25">
      <c r="A65" s="5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7"/>
      <c r="Q65" s="3"/>
      <c r="R65" s="10"/>
    </row>
    <row r="66" spans="1:18" x14ac:dyDescent="0.25">
      <c r="A66" s="5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7"/>
      <c r="Q66" s="3"/>
      <c r="R66" s="10"/>
    </row>
    <row r="67" spans="1:18" x14ac:dyDescent="0.25">
      <c r="A67" s="8"/>
      <c r="B67" s="79">
        <v>209.86</v>
      </c>
      <c r="C67" s="80"/>
      <c r="D67" s="80"/>
      <c r="E67" s="80"/>
      <c r="F67" s="80"/>
      <c r="G67" s="79">
        <v>902.93</v>
      </c>
      <c r="H67" s="80"/>
      <c r="I67" s="81" t="s">
        <v>31</v>
      </c>
      <c r="J67" s="80"/>
      <c r="K67" s="80" t="s">
        <v>33</v>
      </c>
      <c r="L67" s="80"/>
      <c r="M67" s="80"/>
      <c r="N67" s="80"/>
      <c r="O67" s="80"/>
      <c r="P67" s="80"/>
      <c r="Q67" s="82" t="s">
        <v>11</v>
      </c>
      <c r="R67" s="83">
        <f>B67*G67</f>
        <v>189488.8898</v>
      </c>
    </row>
    <row r="68" spans="1:18" x14ac:dyDescent="0.25">
      <c r="A68" s="8"/>
      <c r="B68" s="1"/>
      <c r="C68" s="3"/>
      <c r="D68" s="3"/>
      <c r="E68" s="3"/>
      <c r="F68" s="3"/>
      <c r="G68" s="84"/>
      <c r="H68" s="3"/>
      <c r="I68" s="3"/>
      <c r="J68" s="3"/>
      <c r="K68" s="3"/>
      <c r="L68" s="3"/>
      <c r="M68" s="3"/>
      <c r="N68" s="3"/>
      <c r="O68" s="3"/>
      <c r="P68" s="3"/>
      <c r="Q68" s="9"/>
      <c r="R68" s="10"/>
    </row>
    <row r="69" spans="1:18" x14ac:dyDescent="0.25">
      <c r="A69" s="5">
        <v>16</v>
      </c>
      <c r="B69" s="85" t="s">
        <v>34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10"/>
    </row>
    <row r="70" spans="1: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10"/>
    </row>
    <row r="71" spans="1:18" x14ac:dyDescent="0.25">
      <c r="A71" s="8"/>
      <c r="B71" s="1">
        <v>25325.5</v>
      </c>
      <c r="C71" s="3"/>
      <c r="D71" s="3"/>
      <c r="E71" s="3"/>
      <c r="F71" s="3"/>
      <c r="G71" s="1">
        <v>1079.6500000000001</v>
      </c>
      <c r="H71" s="3"/>
      <c r="I71" s="3" t="s">
        <v>13</v>
      </c>
      <c r="J71" s="3"/>
      <c r="K71" s="3"/>
      <c r="L71" s="3"/>
      <c r="M71" s="3"/>
      <c r="N71" s="3"/>
      <c r="O71" s="3"/>
      <c r="P71" s="3"/>
      <c r="Q71" s="9" t="s">
        <v>11</v>
      </c>
      <c r="R71" s="10">
        <f>B71*G71/100</f>
        <v>273426.76075000002</v>
      </c>
    </row>
    <row r="72" spans="1: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10"/>
    </row>
    <row r="73" spans="1:18" x14ac:dyDescent="0.25">
      <c r="A73" s="5">
        <v>17</v>
      </c>
      <c r="B73" s="85" t="s">
        <v>35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10"/>
    </row>
    <row r="74" spans="1: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10"/>
    </row>
    <row r="75" spans="1:18" x14ac:dyDescent="0.25">
      <c r="A75" s="8"/>
      <c r="B75" s="1">
        <v>8472</v>
      </c>
      <c r="C75" s="3"/>
      <c r="D75" s="3"/>
      <c r="E75" s="3"/>
      <c r="F75" s="3"/>
      <c r="G75" s="1">
        <v>829.95</v>
      </c>
      <c r="H75" s="3"/>
      <c r="I75" s="3" t="s">
        <v>13</v>
      </c>
      <c r="J75" s="3"/>
      <c r="K75" s="3"/>
      <c r="L75" s="3"/>
      <c r="M75" s="3"/>
      <c r="N75" s="3"/>
      <c r="O75" s="3"/>
      <c r="P75" s="3"/>
      <c r="Q75" s="9" t="s">
        <v>11</v>
      </c>
      <c r="R75" s="10">
        <f>B75*G75/100</f>
        <v>70313.364000000001</v>
      </c>
    </row>
    <row r="76" spans="1: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10"/>
    </row>
    <row r="77" spans="1:18" x14ac:dyDescent="0.25">
      <c r="A77" s="5">
        <v>18</v>
      </c>
      <c r="B77" s="15" t="s">
        <v>36</v>
      </c>
      <c r="C77" s="15"/>
      <c r="D77" s="15"/>
      <c r="E77" s="15"/>
      <c r="F77" s="15"/>
      <c r="G77" s="15"/>
      <c r="H77" s="7"/>
      <c r="I77" s="7"/>
      <c r="J77" s="7"/>
      <c r="K77" s="7"/>
      <c r="L77" s="7"/>
      <c r="M77" s="7"/>
      <c r="N77" s="7"/>
      <c r="O77" s="7"/>
      <c r="P77" s="7"/>
      <c r="Q77" s="86"/>
      <c r="R77" s="10"/>
    </row>
    <row r="78" spans="1:18" x14ac:dyDescent="0.25">
      <c r="A78" s="5"/>
      <c r="B78" s="14"/>
      <c r="C78" s="15"/>
      <c r="D78" s="15"/>
      <c r="E78" s="15"/>
      <c r="F78" s="15"/>
      <c r="G78" s="15"/>
      <c r="H78" s="7"/>
      <c r="I78" s="7"/>
      <c r="J78" s="7"/>
      <c r="K78" s="7"/>
      <c r="L78" s="7"/>
      <c r="M78" s="7"/>
      <c r="N78" s="7"/>
      <c r="O78" s="7"/>
      <c r="P78" s="7"/>
      <c r="Q78" s="86"/>
      <c r="R78" s="10"/>
    </row>
    <row r="79" spans="1:18" x14ac:dyDescent="0.25">
      <c r="A79" s="8"/>
      <c r="B79" s="1">
        <v>463</v>
      </c>
      <c r="C79" s="3"/>
      <c r="D79" s="3"/>
      <c r="E79" s="3"/>
      <c r="F79" s="3"/>
      <c r="G79" s="1">
        <v>2116.41</v>
      </c>
      <c r="H79" s="3"/>
      <c r="I79" s="3" t="s">
        <v>13</v>
      </c>
      <c r="J79" s="3"/>
      <c r="K79" s="3"/>
      <c r="L79" s="3"/>
      <c r="M79" s="3"/>
      <c r="N79" s="3"/>
      <c r="O79" s="3"/>
      <c r="P79" s="3"/>
      <c r="Q79" s="9" t="s">
        <v>11</v>
      </c>
      <c r="R79" s="10">
        <f>ROUND(SUM(B79*G79/100),)</f>
        <v>9799</v>
      </c>
    </row>
    <row r="80" spans="1:18" x14ac:dyDescent="0.25">
      <c r="B80" s="35"/>
      <c r="C80" s="36"/>
      <c r="D80" s="37"/>
      <c r="E80" s="38"/>
      <c r="F80" s="39"/>
      <c r="G80" s="39"/>
      <c r="H80" s="18"/>
      <c r="I80" s="7"/>
      <c r="J80" s="40"/>
      <c r="K80" s="40"/>
      <c r="L80" s="18"/>
      <c r="M80" s="18"/>
      <c r="N80" s="3"/>
      <c r="O80" s="3"/>
      <c r="P80" s="18"/>
      <c r="Q80" s="19"/>
      <c r="R80" s="41"/>
    </row>
    <row r="81" spans="1:18" x14ac:dyDescent="0.25">
      <c r="A81" s="5">
        <v>19</v>
      </c>
      <c r="B81" s="15" t="s">
        <v>37</v>
      </c>
      <c r="C81" s="15"/>
      <c r="D81" s="15"/>
      <c r="E81" s="15"/>
      <c r="F81" s="15"/>
      <c r="G81" s="15"/>
      <c r="H81" s="7"/>
      <c r="I81" s="7"/>
      <c r="J81" s="7"/>
      <c r="K81" s="7"/>
      <c r="L81" s="7"/>
      <c r="M81" s="7"/>
      <c r="N81" s="7"/>
      <c r="O81" s="7"/>
      <c r="P81" s="7"/>
      <c r="Q81" s="86"/>
      <c r="R81" s="10"/>
    </row>
    <row r="82" spans="1:18" x14ac:dyDescent="0.25">
      <c r="A82" s="5"/>
      <c r="B82" s="14"/>
      <c r="C82" s="15"/>
      <c r="D82" s="15"/>
      <c r="E82" s="15"/>
      <c r="F82" s="15"/>
      <c r="G82" s="15"/>
      <c r="H82" s="7"/>
      <c r="I82" s="7"/>
      <c r="J82" s="7"/>
      <c r="K82" s="7"/>
      <c r="L82" s="7"/>
      <c r="M82" s="7"/>
      <c r="N82" s="7"/>
      <c r="O82" s="7"/>
      <c r="P82" s="7"/>
      <c r="Q82" s="86"/>
      <c r="R82" s="10"/>
    </row>
    <row r="83" spans="1:18" x14ac:dyDescent="0.25">
      <c r="A83" s="8"/>
      <c r="B83" s="1">
        <v>1324</v>
      </c>
      <c r="C83" s="3"/>
      <c r="D83" s="3"/>
      <c r="E83" s="3"/>
      <c r="F83" s="3"/>
      <c r="G83" s="1">
        <v>1662.21</v>
      </c>
      <c r="H83" s="3"/>
      <c r="I83" s="3" t="s">
        <v>13</v>
      </c>
      <c r="J83" s="3"/>
      <c r="K83" s="3"/>
      <c r="L83" s="3"/>
      <c r="M83" s="3"/>
      <c r="N83" s="3"/>
      <c r="O83" s="3"/>
      <c r="P83" s="3"/>
      <c r="Q83" s="9" t="s">
        <v>11</v>
      </c>
      <c r="R83" s="10">
        <f>ROUND(SUM(B83*G83/100),)</f>
        <v>22008</v>
      </c>
    </row>
    <row r="84" spans="1:18" x14ac:dyDescent="0.25">
      <c r="A84" s="8"/>
      <c r="B84" s="1"/>
      <c r="C84" s="3"/>
      <c r="D84" s="3"/>
      <c r="E84" s="3"/>
      <c r="F84" s="3"/>
      <c r="G84" s="1"/>
      <c r="H84" s="3"/>
      <c r="I84" s="3"/>
      <c r="J84" s="3"/>
      <c r="K84" s="3"/>
      <c r="L84" s="3"/>
      <c r="M84" s="3"/>
      <c r="N84" s="3"/>
      <c r="O84" s="3"/>
      <c r="P84" s="3"/>
      <c r="Q84" s="9"/>
      <c r="R84" s="10"/>
    </row>
    <row r="85" spans="1:18" ht="40.5" customHeight="1" x14ac:dyDescent="0.25">
      <c r="A85" s="87">
        <v>20</v>
      </c>
      <c r="B85" s="175" t="s">
        <v>38</v>
      </c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7"/>
      <c r="O85" s="88"/>
      <c r="P85" s="89"/>
      <c r="Q85" s="7"/>
      <c r="R85" s="10"/>
    </row>
    <row r="86" spans="1:18" x14ac:dyDescent="0.25">
      <c r="A86" s="8"/>
      <c r="B86" s="1"/>
      <c r="C86" s="3"/>
      <c r="D86" s="3"/>
      <c r="E86" s="3"/>
      <c r="F86" s="3"/>
      <c r="G86" s="1"/>
      <c r="H86" s="3"/>
      <c r="I86" s="3"/>
      <c r="J86" s="3"/>
      <c r="K86" s="3"/>
      <c r="L86" s="3"/>
      <c r="M86" s="3"/>
      <c r="N86" s="3"/>
      <c r="O86" s="9"/>
      <c r="P86" s="1"/>
      <c r="Q86" s="3"/>
      <c r="R86" s="10"/>
    </row>
    <row r="87" spans="1:18" x14ac:dyDescent="0.25">
      <c r="A87" s="8"/>
      <c r="B87" s="1">
        <v>3624</v>
      </c>
      <c r="C87" s="3"/>
      <c r="D87" s="3"/>
      <c r="E87" s="3"/>
      <c r="F87" s="3"/>
      <c r="G87" s="1">
        <v>301</v>
      </c>
      <c r="H87" s="3"/>
      <c r="I87" s="3" t="s">
        <v>31</v>
      </c>
      <c r="J87" s="3"/>
      <c r="K87" s="3"/>
      <c r="L87" s="3"/>
      <c r="M87" s="3"/>
      <c r="N87" s="3"/>
      <c r="O87" s="9"/>
      <c r="P87" s="1"/>
      <c r="Q87" s="9" t="s">
        <v>11</v>
      </c>
      <c r="R87" s="10">
        <f>B87*G87</f>
        <v>1090824</v>
      </c>
    </row>
    <row r="88" spans="1:18" x14ac:dyDescent="0.25">
      <c r="A88" s="8"/>
      <c r="B88" s="1"/>
      <c r="C88" s="3"/>
      <c r="D88" s="3"/>
      <c r="E88" s="3"/>
      <c r="F88" s="3"/>
      <c r="G88" s="1"/>
      <c r="H88" s="3"/>
      <c r="I88" s="3"/>
      <c r="J88" s="3"/>
      <c r="K88" s="3"/>
      <c r="L88" s="3"/>
      <c r="M88" s="3"/>
      <c r="N88" s="3"/>
      <c r="O88" s="9"/>
      <c r="P88" s="1"/>
      <c r="Q88" s="9"/>
      <c r="R88" s="10"/>
    </row>
    <row r="89" spans="1:18" x14ac:dyDescent="0.25">
      <c r="A89" s="5">
        <v>21</v>
      </c>
      <c r="B89" s="174" t="s">
        <v>39</v>
      </c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3"/>
      <c r="N89" s="3"/>
      <c r="O89" s="9"/>
      <c r="P89" s="1"/>
      <c r="Q89" s="9"/>
      <c r="R89" s="10"/>
    </row>
    <row r="90" spans="1:18" x14ac:dyDescent="0.25">
      <c r="A90" s="8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3"/>
      <c r="N90" s="3"/>
      <c r="O90" s="9"/>
      <c r="P90" s="1"/>
      <c r="Q90" s="9"/>
      <c r="R90" s="10"/>
    </row>
    <row r="91" spans="1:18" x14ac:dyDescent="0.25">
      <c r="A91" s="8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3"/>
      <c r="N91" s="3"/>
      <c r="O91" s="9"/>
      <c r="P91" s="1"/>
      <c r="Q91" s="9"/>
      <c r="R91" s="10"/>
    </row>
    <row r="92" spans="1:18" x14ac:dyDescent="0.25">
      <c r="A92" s="8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3"/>
      <c r="N92" s="3"/>
      <c r="O92" s="9"/>
      <c r="P92" s="1"/>
      <c r="Q92" s="9"/>
      <c r="R92" s="10"/>
    </row>
    <row r="93" spans="1:18" x14ac:dyDescent="0.25">
      <c r="A93" s="8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3"/>
      <c r="N93" s="3"/>
      <c r="O93" s="9"/>
      <c r="P93" s="1"/>
      <c r="Q93" s="9"/>
      <c r="R93" s="10"/>
    </row>
    <row r="94" spans="1:18" x14ac:dyDescent="0.25">
      <c r="A94" s="8"/>
      <c r="N94" s="3"/>
      <c r="O94" s="3"/>
      <c r="P94" s="3"/>
      <c r="Q94" s="3"/>
      <c r="R94" s="10"/>
    </row>
    <row r="95" spans="1:18" x14ac:dyDescent="0.25">
      <c r="A95" s="8"/>
      <c r="B95" s="1">
        <v>592</v>
      </c>
      <c r="C95" s="3"/>
      <c r="D95" s="3"/>
      <c r="E95" s="3"/>
      <c r="F95" s="3"/>
      <c r="G95" s="1">
        <v>201.07</v>
      </c>
      <c r="H95" s="3"/>
      <c r="I95" s="3" t="s">
        <v>40</v>
      </c>
      <c r="J95" s="3"/>
      <c r="K95" s="3"/>
      <c r="L95" s="3"/>
      <c r="M95" s="3"/>
      <c r="N95" s="3"/>
      <c r="O95" s="3"/>
      <c r="P95" s="3"/>
      <c r="Q95" s="9" t="s">
        <v>11</v>
      </c>
      <c r="R95" s="10">
        <f>B95*G95</f>
        <v>119033.44</v>
      </c>
    </row>
    <row r="96" spans="1:18" x14ac:dyDescent="0.25">
      <c r="A96" s="8"/>
      <c r="B96" s="1"/>
      <c r="C96" s="3"/>
      <c r="D96" s="3"/>
      <c r="E96" s="3"/>
      <c r="F96" s="3"/>
      <c r="G96" s="1"/>
      <c r="H96" s="3"/>
      <c r="I96" s="3"/>
      <c r="J96" s="3"/>
      <c r="K96" s="3"/>
      <c r="L96" s="3"/>
      <c r="M96" s="3"/>
      <c r="N96" s="3"/>
      <c r="O96" s="9"/>
      <c r="P96" s="1"/>
      <c r="Q96" s="9"/>
      <c r="R96" s="10"/>
    </row>
    <row r="97" spans="1:18" x14ac:dyDescent="0.25">
      <c r="A97" s="5">
        <v>22</v>
      </c>
      <c r="B97" s="174" t="s">
        <v>41</v>
      </c>
      <c r="C97" s="174"/>
      <c r="D97" s="174"/>
      <c r="E97" s="174"/>
      <c r="F97" s="174"/>
      <c r="G97" s="174"/>
      <c r="H97" s="174"/>
      <c r="I97" s="174"/>
      <c r="J97" s="174"/>
      <c r="K97" s="174"/>
      <c r="L97" s="5"/>
      <c r="M97" s="89"/>
      <c r="N97" s="89"/>
      <c r="O97" s="89"/>
      <c r="P97" s="89"/>
      <c r="Q97" s="7"/>
      <c r="R97" s="10"/>
    </row>
    <row r="98" spans="1:18" x14ac:dyDescent="0.25">
      <c r="A98" s="5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5"/>
      <c r="M98" s="89"/>
      <c r="N98" s="89"/>
      <c r="O98" s="89"/>
      <c r="P98" s="89"/>
      <c r="Q98" s="7"/>
      <c r="R98" s="10"/>
    </row>
    <row r="99" spans="1:18" x14ac:dyDescent="0.25">
      <c r="A99" s="8"/>
      <c r="B99" s="8"/>
      <c r="C99" s="3"/>
      <c r="D99" s="3"/>
      <c r="E99" s="11"/>
      <c r="F99" s="90"/>
      <c r="G99" s="12"/>
      <c r="H99" s="8"/>
      <c r="I99" s="12"/>
      <c r="J99" s="8"/>
      <c r="K99" s="12"/>
      <c r="L99" s="8"/>
      <c r="M99" s="12"/>
      <c r="N99" s="12"/>
      <c r="O99" s="12"/>
      <c r="P99" s="8"/>
      <c r="Q99" s="91"/>
      <c r="R99" s="10"/>
    </row>
    <row r="100" spans="1:18" x14ac:dyDescent="0.25">
      <c r="A100" s="8"/>
      <c r="B100" s="1">
        <v>140</v>
      </c>
      <c r="C100" s="3"/>
      <c r="D100" s="3"/>
      <c r="E100" s="3"/>
      <c r="F100" s="3"/>
      <c r="G100" s="1">
        <v>27747.06</v>
      </c>
      <c r="H100" s="3"/>
      <c r="I100" s="3" t="s">
        <v>13</v>
      </c>
      <c r="J100" s="3"/>
      <c r="K100" s="3"/>
      <c r="L100" s="3"/>
      <c r="M100" s="3"/>
      <c r="N100" s="3"/>
      <c r="O100" s="3"/>
      <c r="P100" s="3"/>
      <c r="Q100" s="9" t="s">
        <v>11</v>
      </c>
      <c r="R100" s="10">
        <f>B100*G100/100</f>
        <v>38845.884000000005</v>
      </c>
    </row>
    <row r="101" spans="1:18" x14ac:dyDescent="0.25">
      <c r="A101" s="8"/>
      <c r="B101" s="1"/>
      <c r="C101" s="3"/>
      <c r="D101" s="3"/>
      <c r="E101" s="11"/>
      <c r="F101" s="3"/>
      <c r="G101" s="12"/>
      <c r="H101" s="3"/>
      <c r="I101" s="3"/>
      <c r="J101" s="8"/>
      <c r="K101" s="3"/>
      <c r="L101" s="3"/>
      <c r="M101" s="3"/>
      <c r="N101" s="3"/>
      <c r="O101" s="3"/>
      <c r="P101" s="3"/>
      <c r="Q101" s="3"/>
      <c r="R101" s="10"/>
    </row>
    <row r="102" spans="1:18" x14ac:dyDescent="0.25">
      <c r="A102" s="5">
        <v>23</v>
      </c>
      <c r="B102" s="182" t="s">
        <v>42</v>
      </c>
      <c r="C102" s="182"/>
      <c r="D102" s="182"/>
      <c r="E102" s="182"/>
      <c r="F102" s="182"/>
      <c r="G102" s="182"/>
      <c r="H102" s="182"/>
      <c r="I102" s="182"/>
      <c r="J102" s="182"/>
      <c r="K102" s="182"/>
      <c r="L102" s="7"/>
      <c r="M102" s="7"/>
      <c r="N102" s="7"/>
      <c r="O102" s="7"/>
      <c r="P102" s="7"/>
      <c r="Q102" s="7"/>
      <c r="R102" s="10"/>
    </row>
    <row r="103" spans="1:18" x14ac:dyDescent="0.25">
      <c r="A103" s="5"/>
      <c r="B103" s="182"/>
      <c r="C103" s="182"/>
      <c r="D103" s="182"/>
      <c r="E103" s="182"/>
      <c r="F103" s="182"/>
      <c r="G103" s="182"/>
      <c r="H103" s="182"/>
      <c r="I103" s="182"/>
      <c r="J103" s="182"/>
      <c r="K103" s="182"/>
      <c r="L103" s="7"/>
      <c r="M103" s="7"/>
      <c r="N103" s="7"/>
      <c r="O103" s="7"/>
      <c r="P103" s="7"/>
      <c r="Q103" s="7"/>
      <c r="R103" s="10"/>
    </row>
    <row r="104" spans="1:18" x14ac:dyDescent="0.25">
      <c r="A104" s="8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92"/>
      <c r="P104" s="92"/>
      <c r="Q104" s="93"/>
      <c r="R104" s="94"/>
    </row>
    <row r="105" spans="1:18" x14ac:dyDescent="0.25">
      <c r="A105" s="8"/>
      <c r="B105" s="1">
        <v>400</v>
      </c>
      <c r="C105" s="3"/>
      <c r="D105" s="3"/>
      <c r="E105" s="3"/>
      <c r="F105" s="3"/>
      <c r="G105" s="1">
        <v>28299.3</v>
      </c>
      <c r="H105" s="3"/>
      <c r="I105" s="3" t="s">
        <v>13</v>
      </c>
      <c r="J105" s="3"/>
      <c r="K105" s="3"/>
      <c r="L105" s="3"/>
      <c r="M105" s="3"/>
      <c r="N105" s="3"/>
      <c r="O105" s="3"/>
      <c r="P105" s="3"/>
      <c r="Q105" s="9" t="s">
        <v>11</v>
      </c>
      <c r="R105" s="10">
        <f>B105*G105/100</f>
        <v>113197.2</v>
      </c>
    </row>
    <row r="106" spans="1: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10"/>
    </row>
    <row r="107" spans="1:18" ht="29.25" customHeight="1" x14ac:dyDescent="0.25">
      <c r="A107" s="87">
        <v>24</v>
      </c>
      <c r="B107" s="174" t="s">
        <v>43</v>
      </c>
      <c r="C107" s="183"/>
      <c r="D107" s="183"/>
      <c r="E107" s="183"/>
      <c r="F107" s="183"/>
      <c r="G107" s="183"/>
      <c r="H107" s="183"/>
      <c r="I107" s="183"/>
      <c r="J107" s="183"/>
      <c r="K107" s="183"/>
      <c r="L107" s="183"/>
      <c r="M107" s="183"/>
      <c r="N107" s="7"/>
      <c r="O107" s="7"/>
      <c r="P107" s="7"/>
      <c r="Q107" s="86"/>
      <c r="R107" s="10"/>
    </row>
    <row r="108" spans="1:18" x14ac:dyDescent="0.25">
      <c r="A108" s="3"/>
      <c r="B108" s="3"/>
      <c r="C108" s="3"/>
      <c r="D108" s="3"/>
      <c r="E108" s="11"/>
      <c r="F108" s="8"/>
      <c r="G108" s="12"/>
      <c r="H108" s="8"/>
      <c r="I108" s="12"/>
      <c r="J108" s="8"/>
      <c r="K108" s="12"/>
      <c r="L108" s="8"/>
      <c r="M108" s="12"/>
      <c r="N108" s="3"/>
      <c r="O108" s="3"/>
      <c r="P108" s="8"/>
      <c r="Q108" s="95"/>
      <c r="R108" s="10"/>
    </row>
    <row r="109" spans="1:18" x14ac:dyDescent="0.25">
      <c r="A109" s="8"/>
      <c r="B109" s="1">
        <v>1439.5</v>
      </c>
      <c r="C109" s="3"/>
      <c r="D109" s="3"/>
      <c r="E109" s="3"/>
      <c r="F109" s="3"/>
      <c r="G109" s="1">
        <v>977.4</v>
      </c>
      <c r="H109" s="3"/>
      <c r="I109" s="3" t="s">
        <v>13</v>
      </c>
      <c r="J109" s="3"/>
      <c r="K109" s="3"/>
      <c r="L109" s="3"/>
      <c r="M109" s="3"/>
      <c r="N109" s="3"/>
      <c r="O109" s="3"/>
      <c r="P109" s="3"/>
      <c r="Q109" s="9" t="s">
        <v>11</v>
      </c>
      <c r="R109" s="10">
        <f>ROUND(SUM(B109*G109/100),)</f>
        <v>14070</v>
      </c>
    </row>
    <row r="110" spans="1: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10"/>
    </row>
    <row r="111" spans="1:18" ht="59.25" customHeight="1" x14ac:dyDescent="0.25">
      <c r="A111" s="15">
        <v>25</v>
      </c>
      <c r="B111" s="172" t="s">
        <v>44</v>
      </c>
      <c r="C111" s="172"/>
      <c r="D111" s="172"/>
      <c r="E111" s="172"/>
      <c r="F111" s="172"/>
      <c r="G111" s="172"/>
      <c r="H111" s="172"/>
      <c r="I111" s="172"/>
      <c r="J111" s="172"/>
      <c r="K111" s="172"/>
      <c r="L111" s="172"/>
      <c r="M111" s="172"/>
      <c r="N111" s="96"/>
      <c r="O111" s="96"/>
      <c r="P111" s="96"/>
      <c r="Q111" s="3"/>
      <c r="R111" s="10"/>
    </row>
    <row r="112" spans="1:18" x14ac:dyDescent="0.25">
      <c r="A112" s="3"/>
      <c r="B112" s="1">
        <v>235</v>
      </c>
      <c r="C112" s="3"/>
      <c r="D112" s="3"/>
      <c r="E112" s="3"/>
      <c r="F112" s="3"/>
      <c r="G112" s="1">
        <v>169.18</v>
      </c>
      <c r="H112" s="3"/>
      <c r="I112" s="3" t="s">
        <v>45</v>
      </c>
      <c r="J112" s="3"/>
      <c r="K112" s="3"/>
      <c r="L112" s="3"/>
      <c r="M112" s="3"/>
      <c r="N112" s="3"/>
      <c r="O112" s="3"/>
      <c r="P112" s="3"/>
      <c r="Q112" s="9" t="s">
        <v>11</v>
      </c>
      <c r="R112" s="10">
        <f>B112*G112</f>
        <v>39757.300000000003</v>
      </c>
    </row>
    <row r="113" spans="1:18" x14ac:dyDescent="0.25">
      <c r="A113" s="3"/>
      <c r="B113" s="69"/>
      <c r="G113" s="69"/>
      <c r="O113" s="3"/>
      <c r="P113" s="3"/>
      <c r="Q113" s="97"/>
      <c r="R113" s="98"/>
    </row>
    <row r="114" spans="1:18" ht="30.75" customHeight="1" x14ac:dyDescent="0.25">
      <c r="A114" s="87">
        <v>26</v>
      </c>
      <c r="B114" s="172" t="s">
        <v>46</v>
      </c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96"/>
      <c r="O114" s="96"/>
      <c r="P114" s="96"/>
      <c r="Q114" s="3"/>
      <c r="R114" s="10"/>
    </row>
    <row r="115" spans="1:18" x14ac:dyDescent="0.25">
      <c r="A115" s="3"/>
      <c r="B115" s="1">
        <v>235</v>
      </c>
      <c r="C115" s="3"/>
      <c r="D115" s="3"/>
      <c r="E115" s="3"/>
      <c r="F115" s="3"/>
      <c r="G115" s="1">
        <v>8.3800000000000008</v>
      </c>
      <c r="H115" s="3"/>
      <c r="I115" s="3" t="s">
        <v>45</v>
      </c>
      <c r="J115" s="3"/>
      <c r="K115" s="3"/>
      <c r="L115" s="3"/>
      <c r="M115" s="3"/>
      <c r="N115" s="3"/>
      <c r="O115" s="3"/>
      <c r="P115" s="3"/>
      <c r="Q115" s="9" t="s">
        <v>11</v>
      </c>
      <c r="R115" s="10">
        <f>B115*G115</f>
        <v>1969.3000000000002</v>
      </c>
    </row>
    <row r="116" spans="1:18" x14ac:dyDescent="0.25">
      <c r="A116" s="3"/>
      <c r="B116" s="69"/>
      <c r="G116" s="69"/>
      <c r="O116" s="3"/>
      <c r="P116" s="3"/>
      <c r="Q116" s="97"/>
      <c r="R116" s="98"/>
    </row>
    <row r="117" spans="1:18" ht="45" customHeight="1" x14ac:dyDescent="0.25">
      <c r="A117" s="87">
        <v>27</v>
      </c>
      <c r="B117" s="172" t="s">
        <v>47</v>
      </c>
      <c r="C117" s="172"/>
      <c r="D117" s="172"/>
      <c r="E117" s="172"/>
      <c r="F117" s="172"/>
      <c r="G117" s="172"/>
      <c r="H117" s="172"/>
      <c r="I117" s="172"/>
      <c r="J117" s="172"/>
      <c r="K117" s="172"/>
      <c r="L117" s="172"/>
      <c r="M117" s="172"/>
      <c r="N117" s="96"/>
      <c r="O117" s="96"/>
      <c r="P117" s="96"/>
      <c r="Q117" s="3"/>
      <c r="R117" s="10"/>
    </row>
    <row r="118" spans="1:18" x14ac:dyDescent="0.25">
      <c r="A118" s="3"/>
      <c r="B118" s="1">
        <v>288</v>
      </c>
      <c r="C118" s="3"/>
      <c r="D118" s="3"/>
      <c r="E118" s="3"/>
      <c r="F118" s="3"/>
      <c r="G118" s="1">
        <v>21021.11</v>
      </c>
      <c r="H118" s="3"/>
      <c r="I118" s="3" t="s">
        <v>13</v>
      </c>
      <c r="J118" s="3"/>
      <c r="K118" s="3"/>
      <c r="L118" s="3"/>
      <c r="M118" s="3"/>
      <c r="N118" s="3"/>
      <c r="O118" s="3"/>
      <c r="P118" s="3"/>
      <c r="Q118" s="9" t="s">
        <v>11</v>
      </c>
      <c r="R118" s="10">
        <f>B118*G118/100</f>
        <v>60540.796799999996</v>
      </c>
    </row>
    <row r="119" spans="1:18" x14ac:dyDescent="0.25">
      <c r="A119" s="3"/>
      <c r="B119" s="69"/>
      <c r="G119" s="69"/>
      <c r="O119" s="3"/>
      <c r="P119" s="3"/>
      <c r="Q119" s="97"/>
      <c r="R119" s="98"/>
    </row>
    <row r="120" spans="1:18" ht="38.25" customHeight="1" x14ac:dyDescent="0.25">
      <c r="A120" s="87">
        <v>28</v>
      </c>
      <c r="B120" s="179" t="s">
        <v>48</v>
      </c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O120" s="3"/>
      <c r="P120" s="3"/>
      <c r="Q120" s="97"/>
      <c r="R120" s="98"/>
    </row>
    <row r="121" spans="1:18" x14ac:dyDescent="0.25">
      <c r="A121" s="3"/>
      <c r="B121" s="69"/>
      <c r="G121" s="69"/>
      <c r="O121" s="3"/>
      <c r="P121" s="99"/>
      <c r="Q121" s="100"/>
      <c r="R121" s="1"/>
    </row>
    <row r="122" spans="1:18" x14ac:dyDescent="0.25">
      <c r="A122" s="3"/>
      <c r="B122" s="1">
        <v>3568.5</v>
      </c>
      <c r="C122" s="3"/>
      <c r="D122" s="3"/>
      <c r="E122" s="3"/>
      <c r="F122" s="3"/>
      <c r="G122" s="1">
        <v>36.6</v>
      </c>
      <c r="H122" s="3"/>
      <c r="I122" s="9" t="s">
        <v>40</v>
      </c>
      <c r="J122" s="3"/>
      <c r="K122" s="3"/>
      <c r="L122" s="3"/>
      <c r="M122" s="3"/>
      <c r="N122" s="3"/>
      <c r="O122" s="3"/>
      <c r="P122" s="3"/>
      <c r="Q122" s="9" t="s">
        <v>11</v>
      </c>
      <c r="R122" s="10">
        <f>B122*G122</f>
        <v>130607.1</v>
      </c>
    </row>
    <row r="123" spans="1:18" ht="11.25" customHeight="1" x14ac:dyDescent="0.25">
      <c r="A123" s="3"/>
      <c r="B123" s="69"/>
      <c r="G123" s="69"/>
      <c r="O123" s="3"/>
      <c r="P123" s="3"/>
      <c r="Q123" s="97"/>
      <c r="R123" s="98"/>
    </row>
    <row r="124" spans="1:18" ht="30.75" customHeight="1" x14ac:dyDescent="0.25">
      <c r="A124" s="87">
        <v>29</v>
      </c>
      <c r="B124" s="172" t="s">
        <v>49</v>
      </c>
      <c r="C124" s="172"/>
      <c r="D124" s="172"/>
      <c r="E124" s="172"/>
      <c r="F124" s="172"/>
      <c r="G124" s="172"/>
      <c r="H124" s="172"/>
      <c r="I124" s="172"/>
      <c r="J124" s="172"/>
      <c r="K124" s="172"/>
      <c r="L124" s="172"/>
      <c r="M124" s="172"/>
      <c r="O124" s="3"/>
      <c r="P124" s="3"/>
      <c r="Q124" s="97"/>
      <c r="R124" s="98"/>
    </row>
    <row r="125" spans="1:18" ht="10.5" customHeight="1" x14ac:dyDescent="0.25">
      <c r="A125" s="3"/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3"/>
      <c r="O125" s="3"/>
      <c r="P125" s="99"/>
      <c r="Q125" s="3"/>
      <c r="R125" s="98"/>
    </row>
    <row r="126" spans="1:18" x14ac:dyDescent="0.25">
      <c r="A126" s="3"/>
      <c r="B126" s="1">
        <v>288</v>
      </c>
      <c r="C126" s="3"/>
      <c r="D126" s="3"/>
      <c r="E126" s="3"/>
      <c r="F126" s="3"/>
      <c r="G126" s="1">
        <v>1072.06</v>
      </c>
      <c r="H126" s="3"/>
      <c r="I126" s="3" t="s">
        <v>13</v>
      </c>
      <c r="J126" s="3"/>
      <c r="K126" s="3"/>
      <c r="L126" s="3"/>
      <c r="M126" s="3"/>
      <c r="N126" s="3"/>
      <c r="O126" s="3"/>
      <c r="P126" s="3"/>
      <c r="Q126" s="9" t="s">
        <v>11</v>
      </c>
      <c r="R126" s="10">
        <f>B126*G126/100</f>
        <v>3087.5327999999995</v>
      </c>
    </row>
    <row r="127" spans="1: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1"/>
    </row>
    <row r="128" spans="1:18" ht="28.5" customHeight="1" x14ac:dyDescent="0.25">
      <c r="A128" s="68">
        <v>30</v>
      </c>
      <c r="B128" s="180" t="s">
        <v>50</v>
      </c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R128" s="69"/>
    </row>
    <row r="129" spans="1:18" x14ac:dyDescent="0.25"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R129" s="69"/>
    </row>
    <row r="130" spans="1:18" ht="25.5" x14ac:dyDescent="0.25">
      <c r="B130" s="54">
        <v>432</v>
      </c>
      <c r="C130" s="102" t="s">
        <v>28</v>
      </c>
      <c r="D130" s="102"/>
      <c r="E130" s="102"/>
      <c r="F130" s="181">
        <v>180.5</v>
      </c>
      <c r="G130" s="181"/>
      <c r="H130" s="181"/>
      <c r="I130" s="103" t="s">
        <v>31</v>
      </c>
      <c r="J130" s="54"/>
      <c r="K130" s="53"/>
      <c r="L130" s="53"/>
      <c r="M130" s="103"/>
      <c r="N130" s="53"/>
      <c r="O130" s="3"/>
      <c r="P130" s="104">
        <f>B130*F130</f>
        <v>77976</v>
      </c>
      <c r="Q130" s="55" t="s">
        <v>19</v>
      </c>
      <c r="R130" s="1">
        <f>B130*F130</f>
        <v>77976</v>
      </c>
    </row>
    <row r="131" spans="1:18" x14ac:dyDescent="0.25">
      <c r="A131" s="3"/>
      <c r="B131" s="69"/>
      <c r="G131" s="69"/>
      <c r="O131" s="3"/>
      <c r="P131" s="3"/>
      <c r="Q131" s="97"/>
      <c r="R131" s="98"/>
    </row>
    <row r="132" spans="1:18" ht="15.75" thickBot="1" x14ac:dyDescent="0.3">
      <c r="A132" s="3"/>
      <c r="B132" s="69" t="s">
        <v>51</v>
      </c>
      <c r="G132" s="69"/>
      <c r="O132" s="3"/>
      <c r="P132" s="3"/>
      <c r="Q132" s="3" t="s">
        <v>52</v>
      </c>
      <c r="R132" s="105">
        <f>SUM(R8:R130)</f>
        <v>2894980.0385500002</v>
      </c>
    </row>
    <row r="133" spans="1:18" ht="15.75" thickTop="1" x14ac:dyDescent="0.25">
      <c r="A133" s="3"/>
      <c r="B133" s="69"/>
      <c r="G133" s="69"/>
      <c r="O133" s="3"/>
      <c r="P133" s="3"/>
      <c r="Q133" s="97"/>
      <c r="R133" s="69"/>
    </row>
    <row r="134" spans="1:18" x14ac:dyDescent="0.25">
      <c r="A134" s="3"/>
      <c r="B134" s="69"/>
      <c r="G134" s="69"/>
      <c r="O134" s="3"/>
      <c r="P134" s="3"/>
      <c r="Q134" s="97"/>
      <c r="R134" s="69"/>
    </row>
    <row r="135" spans="1:18" x14ac:dyDescent="0.25">
      <c r="A135" s="3"/>
      <c r="B135" s="69"/>
      <c r="G135" s="69"/>
      <c r="O135" s="3"/>
      <c r="P135" s="3"/>
      <c r="Q135" s="97"/>
      <c r="R135" s="69"/>
    </row>
    <row r="136" spans="1:18" x14ac:dyDescent="0.25">
      <c r="A136" s="3"/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96"/>
      <c r="M136" s="96"/>
      <c r="N136" s="96"/>
      <c r="O136" s="96"/>
      <c r="P136" s="96"/>
      <c r="Q136" s="3"/>
      <c r="R136" s="3"/>
    </row>
    <row r="137" spans="1:18" x14ac:dyDescent="0.25">
      <c r="A137" s="3"/>
      <c r="B137" s="107" t="s">
        <v>53</v>
      </c>
      <c r="C137" s="108"/>
      <c r="D137" s="108"/>
      <c r="E137" s="176"/>
      <c r="F137" s="176"/>
      <c r="G137" s="176"/>
      <c r="H137" s="176"/>
      <c r="I137" s="176"/>
      <c r="J137" s="176"/>
      <c r="K137" s="3"/>
      <c r="L137" s="176"/>
      <c r="M137" s="176"/>
      <c r="N137" s="176"/>
      <c r="O137" s="176"/>
      <c r="P137" s="176"/>
      <c r="Q137" s="176"/>
      <c r="R137" s="176"/>
    </row>
    <row r="138" spans="1:18" x14ac:dyDescent="0.25">
      <c r="A138" s="3"/>
      <c r="B138" s="3"/>
      <c r="C138" s="3"/>
      <c r="D138" s="3"/>
      <c r="E138" s="176"/>
      <c r="F138" s="176"/>
      <c r="G138" s="176"/>
      <c r="H138" s="176"/>
      <c r="I138" s="176"/>
      <c r="J138" s="176"/>
      <c r="K138" s="3"/>
      <c r="L138" s="177"/>
      <c r="M138" s="177"/>
      <c r="N138" s="177"/>
      <c r="O138" s="177"/>
      <c r="P138" s="177"/>
      <c r="Q138" s="177"/>
      <c r="R138" s="177"/>
    </row>
    <row r="139" spans="1:18" x14ac:dyDescent="0.25">
      <c r="A139" s="3"/>
      <c r="B139" s="3"/>
      <c r="C139" s="3"/>
      <c r="D139" s="3"/>
      <c r="E139" s="176"/>
      <c r="F139" s="176"/>
      <c r="G139" s="176"/>
      <c r="H139" s="176"/>
      <c r="I139" s="176"/>
      <c r="J139" s="176"/>
      <c r="K139" s="3"/>
      <c r="L139" s="177"/>
      <c r="M139" s="177"/>
      <c r="N139" s="177"/>
      <c r="O139" s="177"/>
      <c r="P139" s="177"/>
      <c r="Q139" s="177"/>
      <c r="R139" s="177"/>
    </row>
    <row r="140" spans="1: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109"/>
      <c r="Q140" s="3"/>
      <c r="R140" s="3"/>
    </row>
    <row r="141" spans="1: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109"/>
      <c r="Q141" s="3"/>
      <c r="R141" s="3"/>
    </row>
    <row r="142" spans="1: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109"/>
      <c r="Q142" s="3"/>
      <c r="R142" s="3"/>
    </row>
    <row r="143" spans="1:18" x14ac:dyDescent="0.25">
      <c r="A143" s="8"/>
      <c r="B143" s="1"/>
      <c r="C143" s="3"/>
      <c r="D143" s="3"/>
      <c r="E143" s="11"/>
      <c r="F143" s="3"/>
      <c r="G143" s="12"/>
      <c r="H143" s="3"/>
      <c r="I143" s="3"/>
      <c r="J143" s="8"/>
      <c r="K143" s="3"/>
      <c r="L143" s="3"/>
      <c r="M143" s="3"/>
      <c r="N143" s="3"/>
      <c r="O143" s="3"/>
      <c r="P143" s="3"/>
      <c r="Q143" s="3"/>
      <c r="R143" s="1"/>
    </row>
    <row r="144" spans="1:18" x14ac:dyDescent="0.25">
      <c r="A144" s="8"/>
      <c r="B144" s="1"/>
      <c r="C144" s="3"/>
      <c r="D144" s="3"/>
      <c r="E144" s="11"/>
      <c r="F144" s="3"/>
      <c r="G144" s="12"/>
      <c r="H144" s="3"/>
      <c r="I144" s="3"/>
      <c r="J144" s="8"/>
      <c r="K144" s="3"/>
      <c r="L144" s="3"/>
      <c r="M144" s="3"/>
      <c r="N144" s="3"/>
      <c r="O144" s="3"/>
      <c r="P144" s="3"/>
      <c r="Q144" s="3"/>
      <c r="R144" s="1"/>
    </row>
    <row r="145" spans="1:18" x14ac:dyDescent="0.25">
      <c r="A145" s="8"/>
      <c r="B145" s="1"/>
      <c r="C145" s="3"/>
      <c r="D145" s="3"/>
      <c r="E145" s="11"/>
      <c r="F145" s="3"/>
      <c r="G145" s="12"/>
      <c r="H145" s="3"/>
      <c r="I145" s="3"/>
      <c r="J145" s="8"/>
      <c r="K145" s="3"/>
      <c r="L145" s="3"/>
      <c r="M145" s="3"/>
      <c r="N145" s="3"/>
      <c r="O145" s="3"/>
      <c r="P145" s="3"/>
      <c r="Q145" s="3"/>
      <c r="R145" s="1"/>
    </row>
    <row r="146" spans="1:18" x14ac:dyDescent="0.25">
      <c r="A146" s="8"/>
      <c r="B146" s="1"/>
      <c r="C146" s="3"/>
      <c r="D146" s="3"/>
      <c r="E146" s="11"/>
      <c r="F146" s="3"/>
      <c r="G146" s="12"/>
      <c r="H146" s="3"/>
      <c r="I146" s="3"/>
      <c r="J146" s="8"/>
      <c r="K146" s="3"/>
      <c r="L146" s="3"/>
      <c r="M146" s="3"/>
      <c r="N146" s="3"/>
      <c r="O146" s="3"/>
      <c r="P146" s="3"/>
      <c r="Q146" s="3"/>
      <c r="R146" s="1"/>
    </row>
    <row r="147" spans="1:18" x14ac:dyDescent="0.25">
      <c r="A147" s="8"/>
      <c r="B147" s="1"/>
      <c r="C147" s="3"/>
      <c r="D147" s="3"/>
      <c r="E147" s="11"/>
      <c r="F147" s="3"/>
      <c r="G147" s="12"/>
      <c r="H147" s="3"/>
      <c r="I147" s="3"/>
      <c r="J147" s="8"/>
      <c r="K147" s="3"/>
      <c r="L147" s="3"/>
      <c r="M147" s="3"/>
      <c r="N147" s="3"/>
      <c r="O147" s="3"/>
      <c r="P147" s="3"/>
      <c r="Q147" s="3"/>
      <c r="R147" s="1"/>
    </row>
    <row r="148" spans="1:18" x14ac:dyDescent="0.25">
      <c r="A148" s="8"/>
      <c r="B148" s="1"/>
      <c r="C148" s="3"/>
      <c r="D148" s="3"/>
      <c r="E148" s="11"/>
      <c r="F148" s="3"/>
      <c r="G148" s="12"/>
      <c r="H148" s="3"/>
      <c r="I148" s="3"/>
      <c r="J148" s="8"/>
      <c r="K148" s="3"/>
      <c r="L148" s="3"/>
      <c r="M148" s="3"/>
      <c r="N148" s="3"/>
      <c r="O148" s="3"/>
      <c r="P148" s="3"/>
      <c r="Q148" s="3"/>
      <c r="R148" s="1"/>
    </row>
    <row r="149" spans="1:18" x14ac:dyDescent="0.25">
      <c r="A149" s="8"/>
      <c r="B149" s="1"/>
      <c r="C149" s="3"/>
      <c r="D149" s="3"/>
      <c r="E149" s="11"/>
      <c r="F149" s="3"/>
      <c r="G149" s="12"/>
      <c r="H149" s="3"/>
      <c r="I149" s="3"/>
      <c r="J149" s="8"/>
      <c r="K149" s="3"/>
      <c r="L149" s="3"/>
      <c r="M149" s="3"/>
      <c r="N149" s="3"/>
      <c r="O149" s="3"/>
      <c r="P149" s="3"/>
      <c r="Q149" s="3"/>
      <c r="R149" s="1"/>
    </row>
    <row r="150" spans="1:18" x14ac:dyDescent="0.25">
      <c r="A150" s="8"/>
      <c r="B150" s="1"/>
      <c r="C150" s="3"/>
      <c r="D150" s="3"/>
      <c r="E150" s="11"/>
      <c r="F150" s="3"/>
      <c r="G150" s="12"/>
      <c r="H150" s="3"/>
      <c r="I150" s="3"/>
      <c r="J150" s="8"/>
      <c r="K150" s="3"/>
      <c r="L150" s="3"/>
      <c r="M150" s="3"/>
      <c r="N150" s="3"/>
      <c r="O150" s="3"/>
      <c r="P150" s="3"/>
      <c r="Q150" s="3"/>
      <c r="R150" s="1"/>
    </row>
    <row r="151" spans="1:18" x14ac:dyDescent="0.25">
      <c r="A151" s="8"/>
      <c r="B151" s="1"/>
      <c r="C151" s="3"/>
      <c r="D151" s="3"/>
      <c r="E151" s="11"/>
      <c r="F151" s="3"/>
      <c r="G151" s="12"/>
      <c r="H151" s="3"/>
      <c r="I151" s="3"/>
      <c r="J151" s="8"/>
      <c r="K151" s="3"/>
      <c r="L151" s="3"/>
      <c r="M151" s="3"/>
      <c r="N151" s="3"/>
      <c r="O151" s="3"/>
      <c r="P151" s="3"/>
      <c r="Q151" s="3"/>
      <c r="R151" s="1"/>
    </row>
    <row r="152" spans="1:1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</sheetData>
  <mergeCells count="41">
    <mergeCell ref="E138:J138"/>
    <mergeCell ref="L138:R138"/>
    <mergeCell ref="E139:J139"/>
    <mergeCell ref="L139:R139"/>
    <mergeCell ref="Q5:R5"/>
    <mergeCell ref="B117:M117"/>
    <mergeCell ref="B120:M120"/>
    <mergeCell ref="B124:M124"/>
    <mergeCell ref="B128:O128"/>
    <mergeCell ref="F130:H130"/>
    <mergeCell ref="E137:J137"/>
    <mergeCell ref="L137:R137"/>
    <mergeCell ref="B89:L93"/>
    <mergeCell ref="B97:K98"/>
    <mergeCell ref="B102:K103"/>
    <mergeCell ref="B107:M107"/>
    <mergeCell ref="B111:M111"/>
    <mergeCell ref="B114:M114"/>
    <mergeCell ref="F52:G52"/>
    <mergeCell ref="B54:K54"/>
    <mergeCell ref="F55:G55"/>
    <mergeCell ref="B57:O61"/>
    <mergeCell ref="B64:O66"/>
    <mergeCell ref="B85:M85"/>
    <mergeCell ref="B51:N51"/>
    <mergeCell ref="B14:P15"/>
    <mergeCell ref="F25:G25"/>
    <mergeCell ref="F29:G29"/>
    <mergeCell ref="F33:G33"/>
    <mergeCell ref="F37:G37"/>
    <mergeCell ref="B39:Q39"/>
    <mergeCell ref="F41:G41"/>
    <mergeCell ref="B43:K43"/>
    <mergeCell ref="F45:G45"/>
    <mergeCell ref="B47:K47"/>
    <mergeCell ref="F49:G49"/>
    <mergeCell ref="F1:P1"/>
    <mergeCell ref="D3:R3"/>
    <mergeCell ref="B5:D5"/>
    <mergeCell ref="E5:F5"/>
    <mergeCell ref="J5:P5"/>
  </mergeCells>
  <pageMargins left="0.45" right="0.2" top="0.25" bottom="0.2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3"/>
  <sheetViews>
    <sheetView tabSelected="1" topLeftCell="A211" workbookViewId="0">
      <selection activeCell="J222" sqref="J222"/>
    </sheetView>
  </sheetViews>
  <sheetFormatPr defaultRowHeight="15" x14ac:dyDescent="0.25"/>
  <cols>
    <col min="1" max="1" width="4.140625" customWidth="1"/>
    <col min="2" max="2" width="31" customWidth="1"/>
    <col min="3" max="3" width="13.85546875" customWidth="1"/>
    <col min="4" max="4" width="10.5703125" customWidth="1"/>
    <col min="5" max="5" width="18.7109375" customWidth="1"/>
    <col min="6" max="6" width="6.140625" customWidth="1"/>
    <col min="7" max="7" width="4" customWidth="1"/>
    <col min="8" max="8" width="11.28515625" customWidth="1"/>
  </cols>
  <sheetData>
    <row r="1" spans="1:9" ht="20.25" x14ac:dyDescent="0.3">
      <c r="A1" s="16"/>
      <c r="B1" s="186" t="s">
        <v>0</v>
      </c>
      <c r="C1" s="186"/>
      <c r="D1" s="186"/>
      <c r="E1" s="186"/>
      <c r="F1" s="186"/>
      <c r="G1" s="186"/>
      <c r="H1" s="186"/>
    </row>
    <row r="2" spans="1:9" ht="25.5" x14ac:dyDescent="0.35">
      <c r="A2" s="16"/>
      <c r="B2" s="114" t="s">
        <v>54</v>
      </c>
      <c r="C2" s="115"/>
      <c r="D2" s="115"/>
      <c r="E2" s="115"/>
      <c r="F2" s="115"/>
      <c r="G2" s="115"/>
      <c r="H2" s="116"/>
    </row>
    <row r="3" spans="1:9" ht="25.5" x14ac:dyDescent="0.35">
      <c r="A3" s="16"/>
      <c r="B3" s="117"/>
      <c r="C3" s="115"/>
      <c r="D3" s="115"/>
      <c r="E3" s="115"/>
      <c r="F3" s="115"/>
      <c r="G3" s="115"/>
      <c r="H3" s="116"/>
    </row>
    <row r="4" spans="1:9" x14ac:dyDescent="0.25">
      <c r="A4" s="16"/>
      <c r="B4" s="187" t="str">
        <f>[1]COELA!D3</f>
        <v xml:space="preserve"> REHABILITATION / IMPROVEMENT / RENOVATION &amp; PROVISION FOR MISSING FACILITIES IN EXISITING PRIMARY/ ELEMENTARY SCHOOL AT DISTRICT LEVEL (A.D.P NO. 190) AT GGPS COELA GODOWN, LYARI TOWN KARACHI.  (SEMIS COD: 408050053)
</v>
      </c>
      <c r="C4" s="187"/>
      <c r="D4" s="187"/>
      <c r="E4" s="187"/>
      <c r="F4" s="187"/>
      <c r="G4" s="187"/>
      <c r="H4" s="187"/>
      <c r="I4" s="118"/>
    </row>
    <row r="5" spans="1:9" x14ac:dyDescent="0.25">
      <c r="A5" s="119" t="s">
        <v>55</v>
      </c>
      <c r="B5" s="120" t="s">
        <v>56</v>
      </c>
      <c r="C5" s="188" t="s">
        <v>57</v>
      </c>
      <c r="D5" s="188"/>
      <c r="E5" s="120" t="s">
        <v>6</v>
      </c>
      <c r="F5" s="120" t="s">
        <v>58</v>
      </c>
      <c r="G5" s="188" t="s">
        <v>59</v>
      </c>
      <c r="H5" s="188"/>
    </row>
    <row r="6" spans="1:9" x14ac:dyDescent="0.25">
      <c r="A6" s="16"/>
      <c r="B6" s="121" t="s">
        <v>60</v>
      </c>
      <c r="G6" s="97"/>
    </row>
    <row r="7" spans="1:9" x14ac:dyDescent="0.25">
      <c r="A7" s="68">
        <v>1</v>
      </c>
      <c r="B7" s="184" t="s">
        <v>61</v>
      </c>
      <c r="C7" s="184"/>
      <c r="D7" s="184"/>
      <c r="E7" s="184"/>
      <c r="F7" s="122"/>
      <c r="G7" s="123"/>
      <c r="H7" s="122"/>
      <c r="I7" s="122"/>
    </row>
    <row r="8" spans="1:9" x14ac:dyDescent="0.25">
      <c r="A8" s="68"/>
      <c r="B8" s="184"/>
      <c r="C8" s="184"/>
      <c r="D8" s="184"/>
      <c r="E8" s="184"/>
      <c r="F8" s="122"/>
      <c r="G8" s="123"/>
      <c r="H8" s="122"/>
      <c r="I8" s="122"/>
    </row>
    <row r="9" spans="1:9" x14ac:dyDescent="0.25">
      <c r="A9" s="68"/>
      <c r="B9" s="184"/>
      <c r="C9" s="184"/>
      <c r="D9" s="184"/>
      <c r="E9" s="184"/>
      <c r="F9" s="122"/>
      <c r="G9" s="123"/>
      <c r="H9" s="122"/>
      <c r="I9" s="122"/>
    </row>
    <row r="10" spans="1:9" x14ac:dyDescent="0.25">
      <c r="A10" s="68"/>
      <c r="B10" s="184"/>
      <c r="C10" s="184"/>
      <c r="D10" s="184"/>
      <c r="E10" s="184"/>
      <c r="F10" s="122"/>
      <c r="G10" s="123"/>
      <c r="H10" s="122"/>
      <c r="I10" s="122"/>
    </row>
    <row r="11" spans="1:9" x14ac:dyDescent="0.25">
      <c r="A11" s="68"/>
      <c r="B11" s="122"/>
      <c r="C11" s="68">
        <v>3</v>
      </c>
      <c r="D11" s="122" t="s">
        <v>62</v>
      </c>
      <c r="E11" s="124">
        <v>5044.6000000000004</v>
      </c>
      <c r="F11" s="122" t="s">
        <v>63</v>
      </c>
      <c r="G11" s="123" t="s">
        <v>11</v>
      </c>
      <c r="H11" s="124">
        <f>C11*E11</f>
        <v>15133.800000000001</v>
      </c>
      <c r="I11" s="122"/>
    </row>
    <row r="12" spans="1:9" x14ac:dyDescent="0.25">
      <c r="A12" s="68"/>
      <c r="B12" s="122"/>
      <c r="C12" s="122"/>
      <c r="D12" s="122"/>
      <c r="E12" s="122"/>
      <c r="F12" s="122"/>
      <c r="G12" s="123"/>
      <c r="H12" s="122"/>
      <c r="I12" s="122"/>
    </row>
    <row r="13" spans="1:9" x14ac:dyDescent="0.25">
      <c r="A13" s="68">
        <v>2</v>
      </c>
      <c r="B13" s="184" t="s">
        <v>64</v>
      </c>
      <c r="C13" s="184"/>
      <c r="D13" s="184"/>
      <c r="E13" s="184"/>
      <c r="F13" s="122"/>
      <c r="G13" s="123"/>
      <c r="H13" s="122"/>
      <c r="I13" s="122"/>
    </row>
    <row r="14" spans="1:9" x14ac:dyDescent="0.25">
      <c r="A14" s="68"/>
      <c r="B14" s="184"/>
      <c r="C14" s="184"/>
      <c r="D14" s="184"/>
      <c r="E14" s="184"/>
      <c r="F14" s="122"/>
      <c r="G14" s="123"/>
      <c r="H14" s="122"/>
      <c r="I14" s="122"/>
    </row>
    <row r="15" spans="1:9" x14ac:dyDescent="0.25">
      <c r="A15" s="68"/>
      <c r="B15" s="184"/>
      <c r="C15" s="184"/>
      <c r="D15" s="184"/>
      <c r="E15" s="184"/>
      <c r="F15" s="122"/>
      <c r="G15" s="123"/>
      <c r="H15" s="122"/>
      <c r="I15" s="122"/>
    </row>
    <row r="16" spans="1:9" x14ac:dyDescent="0.25">
      <c r="A16" s="68"/>
      <c r="B16" s="184"/>
      <c r="C16" s="184"/>
      <c r="D16" s="184"/>
      <c r="E16" s="184"/>
      <c r="F16" s="122"/>
      <c r="G16" s="123"/>
      <c r="H16" s="122"/>
      <c r="I16" s="122"/>
    </row>
    <row r="17" spans="1:9" x14ac:dyDescent="0.25">
      <c r="A17" s="68"/>
      <c r="B17" s="184"/>
      <c r="C17" s="184"/>
      <c r="D17" s="184"/>
      <c r="E17" s="184"/>
      <c r="F17" s="122"/>
      <c r="G17" s="123"/>
      <c r="H17" s="122"/>
      <c r="I17" s="122"/>
    </row>
    <row r="18" spans="1:9" x14ac:dyDescent="0.25">
      <c r="A18" s="68"/>
      <c r="B18" s="122"/>
      <c r="C18" s="68">
        <v>2</v>
      </c>
      <c r="D18" s="122" t="s">
        <v>62</v>
      </c>
      <c r="E18" s="122">
        <v>4253.7</v>
      </c>
      <c r="F18" s="122" t="s">
        <v>63</v>
      </c>
      <c r="G18" s="123" t="s">
        <v>11</v>
      </c>
      <c r="H18" s="124">
        <f>ROUND(SUM(C18*E18),)</f>
        <v>8507</v>
      </c>
      <c r="I18" s="122"/>
    </row>
    <row r="19" spans="1:9" x14ac:dyDescent="0.25">
      <c r="A19" s="68"/>
      <c r="B19" s="122"/>
      <c r="C19" s="122"/>
      <c r="D19" s="122"/>
      <c r="E19" s="122"/>
      <c r="F19" s="122"/>
      <c r="G19" s="123"/>
      <c r="H19" s="122"/>
      <c r="I19" s="122"/>
    </row>
    <row r="20" spans="1:9" x14ac:dyDescent="0.25">
      <c r="A20" s="68">
        <v>3</v>
      </c>
      <c r="B20" s="184" t="s">
        <v>65</v>
      </c>
      <c r="C20" s="184"/>
      <c r="D20" s="184"/>
      <c r="E20" s="184"/>
      <c r="F20" s="122"/>
      <c r="G20" s="123"/>
      <c r="H20" s="122"/>
      <c r="I20" s="122"/>
    </row>
    <row r="21" spans="1:9" x14ac:dyDescent="0.25">
      <c r="A21" s="68"/>
      <c r="B21" s="184"/>
      <c r="C21" s="184"/>
      <c r="D21" s="184"/>
      <c r="E21" s="184"/>
      <c r="F21" s="122"/>
      <c r="G21" s="123"/>
      <c r="H21" s="122"/>
      <c r="I21" s="123"/>
    </row>
    <row r="22" spans="1:9" x14ac:dyDescent="0.25">
      <c r="A22" s="68"/>
      <c r="B22" s="122"/>
      <c r="C22" s="68">
        <v>2</v>
      </c>
      <c r="D22" s="122" t="s">
        <v>62</v>
      </c>
      <c r="E22" s="122">
        <v>938.47</v>
      </c>
      <c r="F22" s="122" t="s">
        <v>63</v>
      </c>
      <c r="G22" s="123" t="s">
        <v>11</v>
      </c>
      <c r="H22" s="124">
        <f>ROUND(SUM(C22*E22),)</f>
        <v>1877</v>
      </c>
      <c r="I22" s="122"/>
    </row>
    <row r="23" spans="1:9" x14ac:dyDescent="0.25">
      <c r="A23" s="68"/>
      <c r="B23" s="122"/>
      <c r="C23" s="122"/>
      <c r="D23" s="122"/>
      <c r="E23" s="122"/>
      <c r="F23" s="122"/>
      <c r="G23" s="123"/>
      <c r="H23" s="122"/>
      <c r="I23" s="122"/>
    </row>
    <row r="24" spans="1:9" x14ac:dyDescent="0.25">
      <c r="A24" s="68">
        <v>4</v>
      </c>
      <c r="B24" s="189" t="s">
        <v>66</v>
      </c>
      <c r="C24" s="189"/>
      <c r="D24" s="189"/>
      <c r="E24" s="189"/>
      <c r="F24" s="122"/>
      <c r="G24" s="123"/>
      <c r="H24" s="122"/>
      <c r="I24" s="122"/>
    </row>
    <row r="25" spans="1:9" x14ac:dyDescent="0.25">
      <c r="A25" s="68"/>
      <c r="B25" s="189"/>
      <c r="C25" s="189"/>
      <c r="D25" s="189"/>
      <c r="E25" s="189"/>
      <c r="F25" s="122"/>
      <c r="G25" s="123"/>
      <c r="H25" s="122"/>
      <c r="I25" s="122"/>
    </row>
    <row r="26" spans="1:9" ht="18.75" customHeight="1" x14ac:dyDescent="0.25">
      <c r="A26" s="68"/>
      <c r="B26" s="189"/>
      <c r="C26" s="189"/>
      <c r="D26" s="189"/>
      <c r="E26" s="189"/>
      <c r="F26" s="122"/>
      <c r="G26" s="123"/>
      <c r="H26" s="122"/>
      <c r="I26" s="122"/>
    </row>
    <row r="27" spans="1:9" x14ac:dyDescent="0.25">
      <c r="A27" s="68"/>
      <c r="B27" s="122"/>
      <c r="C27" s="68">
        <v>2</v>
      </c>
      <c r="D27" s="122" t="s">
        <v>62</v>
      </c>
      <c r="E27" s="122">
        <v>2042.43</v>
      </c>
      <c r="F27" s="122" t="s">
        <v>63</v>
      </c>
      <c r="G27" s="123" t="s">
        <v>11</v>
      </c>
      <c r="H27" s="124">
        <f>ROUND(SUM(C27*E27),)</f>
        <v>4085</v>
      </c>
      <c r="I27" s="122"/>
    </row>
    <row r="28" spans="1:9" x14ac:dyDescent="0.25">
      <c r="A28" s="68"/>
      <c r="B28" s="122"/>
      <c r="C28" s="122"/>
      <c r="D28" s="122"/>
      <c r="E28" s="122"/>
      <c r="F28" s="122"/>
      <c r="G28" s="123"/>
      <c r="H28" s="122"/>
      <c r="I28" s="122"/>
    </row>
    <row r="29" spans="1:9" x14ac:dyDescent="0.25">
      <c r="A29" s="68">
        <v>5</v>
      </c>
      <c r="B29" s="184" t="s">
        <v>67</v>
      </c>
      <c r="C29" s="184"/>
      <c r="D29" s="184"/>
      <c r="E29" s="184"/>
      <c r="F29" s="122"/>
      <c r="G29" s="123"/>
      <c r="H29" s="122"/>
      <c r="I29" s="122"/>
    </row>
    <row r="30" spans="1:9" x14ac:dyDescent="0.25">
      <c r="A30" s="68"/>
      <c r="B30" s="184"/>
      <c r="C30" s="184"/>
      <c r="D30" s="184"/>
      <c r="E30" s="184"/>
      <c r="F30" s="122"/>
      <c r="G30" s="123"/>
      <c r="H30" s="122"/>
      <c r="I30" s="122"/>
    </row>
    <row r="31" spans="1:9" x14ac:dyDescent="0.25">
      <c r="A31" s="68"/>
      <c r="B31" s="122"/>
      <c r="C31" s="68">
        <v>1</v>
      </c>
      <c r="D31" s="122" t="s">
        <v>62</v>
      </c>
      <c r="E31" s="124">
        <v>1412.95</v>
      </c>
      <c r="F31" s="122" t="s">
        <v>63</v>
      </c>
      <c r="G31" s="123" t="s">
        <v>11</v>
      </c>
      <c r="H31" s="124">
        <f>ROUND(SUM(C31*E31),)</f>
        <v>1413</v>
      </c>
      <c r="I31" s="122"/>
    </row>
    <row r="32" spans="1:9" x14ac:dyDescent="0.25">
      <c r="A32" s="68"/>
      <c r="B32" s="122"/>
      <c r="C32" s="122"/>
      <c r="D32" s="122"/>
      <c r="E32" s="122"/>
      <c r="F32" s="122"/>
      <c r="G32" s="123"/>
      <c r="H32" s="122"/>
      <c r="I32" s="122"/>
    </row>
    <row r="33" spans="1:9" ht="30" customHeight="1" x14ac:dyDescent="0.25">
      <c r="A33" s="68">
        <v>6</v>
      </c>
      <c r="B33" s="190" t="s">
        <v>68</v>
      </c>
      <c r="C33" s="184"/>
      <c r="D33" s="184"/>
      <c r="E33" s="184"/>
      <c r="F33" s="122"/>
      <c r="G33" s="123"/>
      <c r="H33" s="122"/>
      <c r="I33" s="122"/>
    </row>
    <row r="34" spans="1:9" x14ac:dyDescent="0.25">
      <c r="A34" s="68"/>
      <c r="B34" s="122"/>
      <c r="C34" s="68">
        <v>2</v>
      </c>
      <c r="D34" s="122" t="s">
        <v>62</v>
      </c>
      <c r="E34" s="124">
        <v>2047.76</v>
      </c>
      <c r="F34" s="122" t="s">
        <v>63</v>
      </c>
      <c r="G34" s="123" t="s">
        <v>11</v>
      </c>
      <c r="H34" s="124">
        <f>ROUND(SUM(C34*E34),)</f>
        <v>4096</v>
      </c>
      <c r="I34" s="122"/>
    </row>
    <row r="35" spans="1:9" x14ac:dyDescent="0.25">
      <c r="A35" s="68">
        <v>7</v>
      </c>
      <c r="B35" s="125" t="s">
        <v>69</v>
      </c>
      <c r="C35" s="122"/>
      <c r="D35" s="122"/>
      <c r="E35" s="122"/>
      <c r="F35" s="122"/>
      <c r="G35" s="123"/>
      <c r="H35" s="122"/>
      <c r="I35" s="122"/>
    </row>
    <row r="36" spans="1:9" x14ac:dyDescent="0.25">
      <c r="A36" s="68"/>
      <c r="B36" s="122" t="s">
        <v>70</v>
      </c>
      <c r="C36" s="68">
        <v>1</v>
      </c>
      <c r="D36" s="122" t="s">
        <v>62</v>
      </c>
      <c r="E36" s="122">
        <v>200.42</v>
      </c>
      <c r="F36" s="122" t="s">
        <v>63</v>
      </c>
      <c r="G36" s="123" t="s">
        <v>11</v>
      </c>
      <c r="H36" s="124">
        <f>ROUND(SUM(C36*E36),)</f>
        <v>200</v>
      </c>
      <c r="I36" s="122"/>
    </row>
    <row r="37" spans="1:9" x14ac:dyDescent="0.25">
      <c r="A37" s="68"/>
      <c r="B37" s="122"/>
      <c r="C37" s="68"/>
      <c r="D37" s="122"/>
      <c r="E37" s="122"/>
      <c r="F37" s="122"/>
      <c r="G37" s="123"/>
      <c r="H37" s="124"/>
      <c r="I37" s="122"/>
    </row>
    <row r="38" spans="1:9" x14ac:dyDescent="0.25">
      <c r="A38" s="68"/>
      <c r="B38" s="122" t="s">
        <v>71</v>
      </c>
      <c r="C38" s="68">
        <v>1</v>
      </c>
      <c r="D38" s="122" t="s">
        <v>62</v>
      </c>
      <c r="E38" s="122">
        <v>365.42</v>
      </c>
      <c r="F38" s="122" t="s">
        <v>63</v>
      </c>
      <c r="G38" s="123" t="s">
        <v>11</v>
      </c>
      <c r="H38" s="124">
        <f>ROUND(SUM(C38*E38),)</f>
        <v>365</v>
      </c>
      <c r="I38" s="122"/>
    </row>
    <row r="39" spans="1:9" x14ac:dyDescent="0.25">
      <c r="A39" s="68"/>
      <c r="B39" s="122"/>
      <c r="C39" s="68"/>
      <c r="D39" s="122"/>
      <c r="E39" s="122"/>
      <c r="F39" s="122"/>
      <c r="G39" s="123"/>
      <c r="H39" s="124"/>
      <c r="I39" s="122"/>
    </row>
    <row r="40" spans="1:9" x14ac:dyDescent="0.25">
      <c r="A40" s="68"/>
      <c r="B40" s="122" t="s">
        <v>72</v>
      </c>
      <c r="C40" s="68">
        <v>1</v>
      </c>
      <c r="D40" s="122" t="s">
        <v>62</v>
      </c>
      <c r="E40" s="122">
        <v>475.42</v>
      </c>
      <c r="F40" s="122" t="s">
        <v>63</v>
      </c>
      <c r="G40" s="123" t="s">
        <v>11</v>
      </c>
      <c r="H40" s="124">
        <f>ROUND(SUM(C40*E40),)</f>
        <v>475</v>
      </c>
      <c r="I40" s="122"/>
    </row>
    <row r="41" spans="1:9" x14ac:dyDescent="0.25">
      <c r="A41" s="68"/>
      <c r="B41" s="122"/>
      <c r="C41" s="68"/>
      <c r="D41" s="122"/>
      <c r="E41" s="122"/>
      <c r="F41" s="122"/>
      <c r="G41" s="123"/>
      <c r="H41" s="124"/>
      <c r="I41" s="122"/>
    </row>
    <row r="42" spans="1:9" ht="31.5" customHeight="1" x14ac:dyDescent="0.25">
      <c r="A42" s="68">
        <v>8</v>
      </c>
      <c r="B42" s="184" t="s">
        <v>73</v>
      </c>
      <c r="C42" s="184"/>
      <c r="D42" s="184"/>
      <c r="E42" s="184"/>
      <c r="F42" s="122"/>
      <c r="G42" s="123"/>
      <c r="H42" s="122"/>
      <c r="I42" s="122"/>
    </row>
    <row r="43" spans="1:9" x14ac:dyDescent="0.25">
      <c r="A43" s="68"/>
      <c r="B43" s="122"/>
      <c r="C43" s="68">
        <v>1</v>
      </c>
      <c r="D43" s="122" t="s">
        <v>62</v>
      </c>
      <c r="E43" s="126">
        <v>22000</v>
      </c>
      <c r="F43" s="122" t="s">
        <v>63</v>
      </c>
      <c r="G43" s="123" t="s">
        <v>11</v>
      </c>
      <c r="H43" s="124">
        <f>ROUND(SUM(C43*E43),)</f>
        <v>22000</v>
      </c>
      <c r="I43" s="122"/>
    </row>
    <row r="44" spans="1:9" x14ac:dyDescent="0.25">
      <c r="A44" s="68"/>
      <c r="B44" s="122"/>
      <c r="C44" s="122"/>
      <c r="D44" s="122"/>
      <c r="E44" s="122"/>
      <c r="F44" s="122"/>
      <c r="G44" s="123"/>
      <c r="H44" s="122"/>
      <c r="I44" s="122"/>
    </row>
    <row r="45" spans="1:9" x14ac:dyDescent="0.25">
      <c r="A45" s="68">
        <v>9</v>
      </c>
      <c r="B45" s="125" t="s">
        <v>74</v>
      </c>
      <c r="C45" s="122"/>
      <c r="D45" s="122"/>
      <c r="E45" s="122"/>
      <c r="F45" s="122"/>
      <c r="G45" s="123"/>
      <c r="H45" s="122"/>
      <c r="I45" s="122"/>
    </row>
    <row r="46" spans="1:9" x14ac:dyDescent="0.25">
      <c r="A46" s="68"/>
      <c r="B46" s="122"/>
      <c r="C46" s="68">
        <v>2</v>
      </c>
      <c r="D46" s="122" t="s">
        <v>62</v>
      </c>
      <c r="E46" s="124">
        <v>169.4</v>
      </c>
      <c r="F46" s="122" t="s">
        <v>63</v>
      </c>
      <c r="G46" s="123" t="s">
        <v>11</v>
      </c>
      <c r="H46" s="124">
        <f>ROUND(SUM(C46*E46),)</f>
        <v>339</v>
      </c>
      <c r="I46" s="122"/>
    </row>
    <row r="47" spans="1:9" x14ac:dyDescent="0.25">
      <c r="A47" s="68"/>
      <c r="B47" s="122"/>
      <c r="C47" s="68"/>
      <c r="D47" s="122"/>
      <c r="E47" s="122"/>
      <c r="F47" s="122"/>
      <c r="G47" s="123"/>
      <c r="H47" s="124"/>
      <c r="I47" s="122"/>
    </row>
    <row r="48" spans="1:9" x14ac:dyDescent="0.25">
      <c r="A48" s="68">
        <v>10</v>
      </c>
      <c r="B48" s="184" t="s">
        <v>75</v>
      </c>
      <c r="C48" s="184"/>
      <c r="D48" s="184"/>
      <c r="E48" s="184"/>
      <c r="F48" s="122"/>
      <c r="G48" s="123"/>
      <c r="H48" s="122"/>
      <c r="I48" s="122"/>
    </row>
    <row r="49" spans="1:9" x14ac:dyDescent="0.25">
      <c r="A49" s="68"/>
      <c r="B49" s="184"/>
      <c r="C49" s="184"/>
      <c r="D49" s="184"/>
      <c r="E49" s="184"/>
      <c r="F49" s="122"/>
      <c r="G49" s="123"/>
      <c r="H49" s="122"/>
      <c r="I49" s="122"/>
    </row>
    <row r="50" spans="1:9" x14ac:dyDescent="0.25">
      <c r="A50" s="68"/>
      <c r="B50" s="184"/>
      <c r="C50" s="184"/>
      <c r="D50" s="184"/>
      <c r="E50" s="184"/>
      <c r="F50" s="122"/>
      <c r="G50" s="123"/>
      <c r="H50" s="124"/>
      <c r="I50" s="122"/>
    </row>
    <row r="51" spans="1:9" x14ac:dyDescent="0.25">
      <c r="A51" s="68"/>
      <c r="B51" s="184"/>
      <c r="C51" s="184"/>
      <c r="D51" s="184"/>
      <c r="E51" s="184"/>
      <c r="F51" s="122"/>
      <c r="G51" s="123"/>
      <c r="H51" s="124"/>
      <c r="I51" s="122"/>
    </row>
    <row r="52" spans="1:9" x14ac:dyDescent="0.25">
      <c r="A52" s="68"/>
      <c r="B52" s="122" t="s">
        <v>76</v>
      </c>
      <c r="C52" s="68">
        <v>100</v>
      </c>
      <c r="D52" s="122" t="s">
        <v>77</v>
      </c>
      <c r="E52" s="122">
        <v>72.400000000000006</v>
      </c>
      <c r="F52" s="122" t="s">
        <v>78</v>
      </c>
      <c r="G52" s="123" t="s">
        <v>11</v>
      </c>
      <c r="H52" s="124">
        <f>ROUND(SUM(C52*E52),)</f>
        <v>7240</v>
      </c>
      <c r="I52" s="122"/>
    </row>
    <row r="53" spans="1:9" x14ac:dyDescent="0.25">
      <c r="A53" s="68"/>
      <c r="B53" s="122"/>
      <c r="C53" s="68"/>
      <c r="D53" s="122"/>
      <c r="E53" s="122"/>
      <c r="F53" s="122"/>
      <c r="G53" s="123"/>
      <c r="H53" s="124"/>
      <c r="I53" s="122"/>
    </row>
    <row r="54" spans="1:9" x14ac:dyDescent="0.25">
      <c r="A54" s="122"/>
      <c r="B54" s="122" t="s">
        <v>79</v>
      </c>
      <c r="C54" s="68">
        <v>120</v>
      </c>
      <c r="D54" s="122" t="s">
        <v>77</v>
      </c>
      <c r="E54" s="124">
        <v>115.2</v>
      </c>
      <c r="F54" s="122" t="s">
        <v>78</v>
      </c>
      <c r="G54" s="123" t="s">
        <v>11</v>
      </c>
      <c r="H54" s="124">
        <f>ROUND(SUM(C54*E54),)</f>
        <v>13824</v>
      </c>
      <c r="I54" s="122"/>
    </row>
    <row r="55" spans="1:9" x14ac:dyDescent="0.25">
      <c r="A55" s="122"/>
      <c r="B55" s="122"/>
      <c r="C55" s="68"/>
      <c r="D55" s="122"/>
      <c r="E55" s="124"/>
      <c r="F55" s="122"/>
      <c r="G55" s="123"/>
      <c r="H55" s="124"/>
      <c r="I55" s="122"/>
    </row>
    <row r="56" spans="1:9" x14ac:dyDescent="0.25">
      <c r="A56" s="68">
        <v>11</v>
      </c>
      <c r="B56" s="184" t="s">
        <v>80</v>
      </c>
      <c r="C56" s="184"/>
      <c r="D56" s="184"/>
      <c r="E56" s="184"/>
      <c r="F56" s="122"/>
      <c r="G56" s="123"/>
      <c r="H56" s="122"/>
      <c r="I56" s="122"/>
    </row>
    <row r="57" spans="1:9" x14ac:dyDescent="0.25">
      <c r="A57" s="68"/>
      <c r="B57" s="184"/>
      <c r="C57" s="184"/>
      <c r="D57" s="184"/>
      <c r="E57" s="184"/>
      <c r="F57" s="122"/>
      <c r="G57" s="123"/>
      <c r="H57" s="122"/>
      <c r="I57" s="122"/>
    </row>
    <row r="58" spans="1:9" x14ac:dyDescent="0.25">
      <c r="A58" s="68"/>
      <c r="B58" s="184"/>
      <c r="C58" s="184"/>
      <c r="D58" s="184"/>
      <c r="E58" s="184"/>
      <c r="F58" s="122"/>
      <c r="G58" s="123"/>
      <c r="H58" s="122"/>
      <c r="I58" s="122"/>
    </row>
    <row r="59" spans="1:9" x14ac:dyDescent="0.25">
      <c r="A59" s="68"/>
      <c r="B59" s="184"/>
      <c r="C59" s="184"/>
      <c r="D59" s="184"/>
      <c r="E59" s="184"/>
      <c r="F59" s="122"/>
      <c r="G59" s="123"/>
      <c r="H59" s="122"/>
      <c r="I59" s="122"/>
    </row>
    <row r="60" spans="1:9" x14ac:dyDescent="0.25">
      <c r="A60" s="68"/>
      <c r="B60" s="184"/>
      <c r="C60" s="184"/>
      <c r="D60" s="184"/>
      <c r="E60" s="184"/>
      <c r="F60" s="122"/>
      <c r="G60" s="123"/>
      <c r="H60" s="122"/>
      <c r="I60" s="122"/>
    </row>
    <row r="61" spans="1:9" x14ac:dyDescent="0.25">
      <c r="A61" s="68"/>
      <c r="B61" s="122"/>
      <c r="C61" s="68">
        <v>8</v>
      </c>
      <c r="D61" s="122" t="s">
        <v>62</v>
      </c>
      <c r="E61" s="124">
        <v>14748.2</v>
      </c>
      <c r="F61" s="122" t="s">
        <v>63</v>
      </c>
      <c r="G61" s="123" t="s">
        <v>11</v>
      </c>
      <c r="H61" s="124">
        <f>ROUND(SUM(C61*E61),)</f>
        <v>117986</v>
      </c>
      <c r="I61" s="122"/>
    </row>
    <row r="62" spans="1:9" x14ac:dyDescent="0.25">
      <c r="A62" s="68"/>
      <c r="B62" s="122"/>
      <c r="C62" s="68"/>
      <c r="D62" s="122"/>
      <c r="E62" s="124"/>
      <c r="F62" s="122"/>
      <c r="G62" s="123"/>
      <c r="H62" s="124"/>
      <c r="I62" s="122"/>
    </row>
    <row r="63" spans="1:9" ht="90" customHeight="1" x14ac:dyDescent="0.25">
      <c r="A63" s="68">
        <v>12</v>
      </c>
      <c r="B63" s="184" t="s">
        <v>81</v>
      </c>
      <c r="C63" s="184"/>
      <c r="D63" s="184"/>
      <c r="E63" s="184"/>
      <c r="F63" s="122"/>
      <c r="G63" s="123"/>
      <c r="H63" s="122"/>
      <c r="I63" s="122"/>
    </row>
    <row r="64" spans="1:9" x14ac:dyDescent="0.25">
      <c r="A64" s="68"/>
      <c r="B64" s="122"/>
      <c r="C64" s="68">
        <v>5</v>
      </c>
      <c r="D64" s="122" t="s">
        <v>62</v>
      </c>
      <c r="E64" s="122">
        <v>4905.67</v>
      </c>
      <c r="F64" s="122" t="s">
        <v>63</v>
      </c>
      <c r="G64" s="123" t="s">
        <v>11</v>
      </c>
      <c r="H64" s="124">
        <f>ROUND(SUM(C64*E64),)</f>
        <v>24528</v>
      </c>
      <c r="I64" s="122"/>
    </row>
    <row r="65" spans="1:9" x14ac:dyDescent="0.25">
      <c r="A65" s="68"/>
      <c r="B65" s="122"/>
      <c r="C65" s="68"/>
      <c r="D65" s="122"/>
      <c r="E65" s="122"/>
      <c r="F65" s="122"/>
      <c r="G65" s="123"/>
      <c r="H65" s="124"/>
      <c r="I65" s="122"/>
    </row>
    <row r="66" spans="1:9" x14ac:dyDescent="0.25">
      <c r="A66" s="68">
        <v>13</v>
      </c>
      <c r="B66" s="185" t="s">
        <v>82</v>
      </c>
      <c r="C66" s="185"/>
      <c r="D66" s="185"/>
      <c r="E66" s="185"/>
      <c r="F66" s="122"/>
      <c r="G66" s="123"/>
      <c r="H66" s="122"/>
      <c r="I66" s="122"/>
    </row>
    <row r="67" spans="1:9" x14ac:dyDescent="0.25">
      <c r="A67" s="68"/>
      <c r="B67" s="122"/>
      <c r="C67" s="68">
        <v>2</v>
      </c>
      <c r="D67" s="122" t="s">
        <v>62</v>
      </c>
      <c r="E67" s="122">
        <v>252.1</v>
      </c>
      <c r="F67" s="122" t="s">
        <v>63</v>
      </c>
      <c r="G67" s="123" t="s">
        <v>11</v>
      </c>
      <c r="H67" s="124">
        <f>ROUND(SUM(C67*E67),)</f>
        <v>504</v>
      </c>
      <c r="I67" s="122"/>
    </row>
    <row r="68" spans="1:9" x14ac:dyDescent="0.25">
      <c r="A68" s="68">
        <v>14</v>
      </c>
      <c r="B68" s="184" t="s">
        <v>83</v>
      </c>
      <c r="C68" s="184"/>
      <c r="D68" s="184"/>
      <c r="E68" s="184"/>
      <c r="F68" s="122"/>
      <c r="G68" s="123"/>
      <c r="H68" s="122"/>
      <c r="I68" s="122"/>
    </row>
    <row r="69" spans="1:9" x14ac:dyDescent="0.25">
      <c r="A69" s="68"/>
      <c r="B69" s="122"/>
      <c r="C69" s="68">
        <v>2</v>
      </c>
      <c r="D69" s="122" t="s">
        <v>62</v>
      </c>
      <c r="E69" s="124">
        <v>252.1</v>
      </c>
      <c r="F69" s="122" t="s">
        <v>63</v>
      </c>
      <c r="G69" s="123" t="s">
        <v>11</v>
      </c>
      <c r="H69" s="124">
        <f>ROUND(SUM(C69*E69),)</f>
        <v>504</v>
      </c>
      <c r="I69" s="122"/>
    </row>
    <row r="70" spans="1:9" x14ac:dyDescent="0.25">
      <c r="A70" s="68"/>
      <c r="B70" s="122"/>
      <c r="C70" s="68"/>
      <c r="D70" s="122"/>
      <c r="E70" s="124"/>
      <c r="F70" s="122"/>
      <c r="G70" s="123"/>
      <c r="H70" s="124"/>
      <c r="I70" s="122"/>
    </row>
    <row r="71" spans="1:9" x14ac:dyDescent="0.25">
      <c r="A71" s="68">
        <v>15</v>
      </c>
      <c r="B71" s="184" t="s">
        <v>84</v>
      </c>
      <c r="C71" s="184"/>
      <c r="D71" s="184"/>
      <c r="E71" s="184"/>
      <c r="F71" s="122"/>
      <c r="G71" s="123"/>
      <c r="H71" s="122"/>
      <c r="I71" s="122"/>
    </row>
    <row r="72" spans="1:9" x14ac:dyDescent="0.25">
      <c r="A72" s="68"/>
      <c r="B72" s="122"/>
      <c r="C72" s="68">
        <v>2</v>
      </c>
      <c r="D72" s="122" t="s">
        <v>62</v>
      </c>
      <c r="E72" s="124">
        <v>197.1</v>
      </c>
      <c r="F72" s="122" t="s">
        <v>63</v>
      </c>
      <c r="G72" s="123" t="s">
        <v>11</v>
      </c>
      <c r="H72" s="124">
        <f>ROUND(SUM(C72*E72),)</f>
        <v>394</v>
      </c>
      <c r="I72" s="122"/>
    </row>
    <row r="73" spans="1:9" x14ac:dyDescent="0.25">
      <c r="A73" s="68"/>
      <c r="B73" s="122"/>
      <c r="C73" s="68"/>
      <c r="D73" s="122"/>
      <c r="E73" s="124"/>
      <c r="F73" s="122"/>
      <c r="G73" s="123"/>
      <c r="H73" s="124"/>
      <c r="I73" s="122"/>
    </row>
    <row r="74" spans="1:9" x14ac:dyDescent="0.25">
      <c r="A74" s="68">
        <v>16</v>
      </c>
      <c r="B74" s="184" t="s">
        <v>85</v>
      </c>
      <c r="C74" s="184"/>
      <c r="D74" s="184"/>
      <c r="E74" s="184"/>
      <c r="F74" s="122"/>
      <c r="G74" s="123"/>
      <c r="H74" s="122"/>
      <c r="I74" s="122"/>
    </row>
    <row r="75" spans="1:9" x14ac:dyDescent="0.25">
      <c r="A75" s="68"/>
      <c r="B75" s="122"/>
      <c r="C75" s="68">
        <v>2</v>
      </c>
      <c r="D75" s="122" t="s">
        <v>62</v>
      </c>
      <c r="E75" s="124">
        <v>295.89999999999998</v>
      </c>
      <c r="F75" s="122" t="s">
        <v>63</v>
      </c>
      <c r="G75" s="123" t="s">
        <v>11</v>
      </c>
      <c r="H75" s="124">
        <v>1797</v>
      </c>
      <c r="I75" s="122"/>
    </row>
    <row r="76" spans="1:9" x14ac:dyDescent="0.25">
      <c r="A76" s="68"/>
      <c r="B76" s="122"/>
      <c r="C76" s="68"/>
      <c r="D76" s="122"/>
      <c r="E76" s="124"/>
      <c r="F76" s="122"/>
      <c r="G76" s="123"/>
      <c r="H76" s="124"/>
      <c r="I76" s="122"/>
    </row>
    <row r="77" spans="1:9" x14ac:dyDescent="0.25">
      <c r="A77" s="68">
        <v>17</v>
      </c>
      <c r="B77" s="184" t="s">
        <v>86</v>
      </c>
      <c r="C77" s="184"/>
      <c r="D77" s="184"/>
      <c r="E77" s="184"/>
      <c r="F77" s="122"/>
      <c r="G77" s="123"/>
      <c r="H77" s="122"/>
      <c r="I77" s="122"/>
    </row>
    <row r="78" spans="1:9" x14ac:dyDescent="0.25">
      <c r="A78" s="68"/>
      <c r="B78" s="122"/>
      <c r="C78" s="68">
        <v>1</v>
      </c>
      <c r="D78" s="122" t="s">
        <v>62</v>
      </c>
      <c r="E78" s="124">
        <v>19402.5</v>
      </c>
      <c r="F78" s="122" t="s">
        <v>63</v>
      </c>
      <c r="G78" s="127" t="s">
        <v>11</v>
      </c>
      <c r="H78" s="128">
        <f>ROUND(SUM(C78*E78),)</f>
        <v>19403</v>
      </c>
      <c r="I78" s="122"/>
    </row>
    <row r="79" spans="1:9" x14ac:dyDescent="0.25">
      <c r="A79" s="68"/>
      <c r="B79" s="122"/>
      <c r="C79" s="68"/>
      <c r="D79" s="122"/>
      <c r="E79" s="124"/>
      <c r="F79" s="122"/>
      <c r="G79" s="127"/>
      <c r="H79" s="128"/>
      <c r="I79" s="122"/>
    </row>
    <row r="80" spans="1:9" x14ac:dyDescent="0.25">
      <c r="A80" s="68">
        <v>18</v>
      </c>
      <c r="B80" s="185" t="s">
        <v>87</v>
      </c>
      <c r="C80" s="185"/>
      <c r="D80" s="185"/>
      <c r="E80" s="185"/>
      <c r="F80" s="122"/>
      <c r="G80" s="123"/>
      <c r="H80" s="122"/>
      <c r="I80" s="122"/>
    </row>
    <row r="81" spans="1:9" x14ac:dyDescent="0.25">
      <c r="A81" s="68"/>
      <c r="B81" s="129"/>
      <c r="C81" s="129"/>
      <c r="D81" s="129"/>
      <c r="E81" s="129"/>
      <c r="F81" s="122"/>
      <c r="G81" s="123"/>
      <c r="H81" s="122"/>
      <c r="I81" s="122"/>
    </row>
    <row r="82" spans="1:9" ht="15.75" thickBot="1" x14ac:dyDescent="0.3">
      <c r="A82" s="68"/>
      <c r="B82" s="122"/>
      <c r="C82" s="68">
        <v>1</v>
      </c>
      <c r="D82" s="122"/>
      <c r="E82" s="124">
        <v>2594.9</v>
      </c>
      <c r="F82" s="122" t="s">
        <v>63</v>
      </c>
      <c r="G82" s="130" t="s">
        <v>11</v>
      </c>
      <c r="H82" s="131">
        <f>ROUND(SUM(C82*E82),)</f>
        <v>2595</v>
      </c>
      <c r="I82" s="122"/>
    </row>
    <row r="83" spans="1:9" x14ac:dyDescent="0.25">
      <c r="A83" s="68"/>
      <c r="B83" s="122"/>
      <c r="C83" s="68"/>
      <c r="D83" s="122"/>
      <c r="E83" s="124"/>
      <c r="F83" s="122"/>
      <c r="G83" s="127"/>
      <c r="H83" s="128"/>
      <c r="I83" s="122"/>
    </row>
    <row r="84" spans="1:9" x14ac:dyDescent="0.25">
      <c r="A84" s="68"/>
      <c r="B84" s="122"/>
      <c r="C84" s="122"/>
      <c r="D84" s="122"/>
      <c r="E84" s="122"/>
      <c r="F84" s="122" t="s">
        <v>88</v>
      </c>
      <c r="G84" s="123" t="s">
        <v>11</v>
      </c>
      <c r="H84" s="124">
        <f>SUM(H11:H82)</f>
        <v>247265.8</v>
      </c>
      <c r="I84" s="122"/>
    </row>
    <row r="85" spans="1:9" x14ac:dyDescent="0.25">
      <c r="C85" s="122"/>
      <c r="D85" s="122"/>
      <c r="E85" s="122"/>
      <c r="F85" s="191"/>
      <c r="G85" s="191"/>
      <c r="H85" s="191"/>
    </row>
    <row r="86" spans="1:9" x14ac:dyDescent="0.25">
      <c r="C86" s="122"/>
      <c r="D86" s="122"/>
      <c r="E86" s="122"/>
      <c r="F86" s="132"/>
      <c r="G86" s="132"/>
      <c r="H86" s="132"/>
    </row>
    <row r="87" spans="1:9" x14ac:dyDescent="0.25">
      <c r="C87" s="122"/>
      <c r="D87" s="122"/>
      <c r="E87" s="122"/>
      <c r="F87" s="132"/>
      <c r="G87" s="132"/>
      <c r="H87" s="132"/>
    </row>
    <row r="88" spans="1:9" x14ac:dyDescent="0.25">
      <c r="C88" s="122"/>
      <c r="D88" s="122"/>
      <c r="E88" s="122"/>
      <c r="F88" s="132"/>
      <c r="G88" s="132"/>
      <c r="H88" s="132"/>
    </row>
    <row r="89" spans="1:9" x14ac:dyDescent="0.25">
      <c r="C89" s="122"/>
      <c r="D89" s="122"/>
      <c r="E89" s="122"/>
      <c r="F89" s="132"/>
      <c r="G89" s="132"/>
      <c r="H89" s="132"/>
    </row>
    <row r="90" spans="1:9" x14ac:dyDescent="0.25">
      <c r="C90" s="122"/>
      <c r="D90" s="122"/>
      <c r="E90" s="122"/>
      <c r="F90" s="132"/>
      <c r="G90" s="132"/>
      <c r="H90" s="132"/>
    </row>
    <row r="91" spans="1:9" x14ac:dyDescent="0.25">
      <c r="C91" s="122"/>
      <c r="D91" s="122"/>
      <c r="E91" s="122"/>
      <c r="F91" s="132"/>
      <c r="G91" s="132"/>
      <c r="H91" s="132"/>
    </row>
    <row r="92" spans="1:9" x14ac:dyDescent="0.25">
      <c r="C92" s="122"/>
      <c r="D92" s="122"/>
      <c r="E92" s="122"/>
      <c r="F92" s="132"/>
      <c r="G92" s="132"/>
      <c r="H92" s="132"/>
    </row>
    <row r="93" spans="1:9" x14ac:dyDescent="0.25">
      <c r="C93" s="122"/>
      <c r="D93" s="122"/>
      <c r="E93" s="122"/>
      <c r="F93" s="132"/>
      <c r="G93" s="132"/>
      <c r="H93" s="132"/>
    </row>
    <row r="94" spans="1:9" x14ac:dyDescent="0.25">
      <c r="A94" s="68"/>
      <c r="B94" s="133" t="s">
        <v>89</v>
      </c>
      <c r="C94" s="122"/>
      <c r="D94" s="122"/>
      <c r="E94" s="122"/>
      <c r="F94" s="122"/>
      <c r="G94" s="123"/>
      <c r="H94" s="122"/>
      <c r="I94" s="122"/>
    </row>
    <row r="95" spans="1:9" x14ac:dyDescent="0.25">
      <c r="A95" s="68">
        <v>19</v>
      </c>
      <c r="B95" s="184" t="s">
        <v>90</v>
      </c>
      <c r="C95" s="184"/>
      <c r="D95" s="184"/>
      <c r="E95" s="184"/>
      <c r="F95" s="122"/>
      <c r="G95" s="123"/>
      <c r="H95" s="122"/>
    </row>
    <row r="96" spans="1:9" x14ac:dyDescent="0.25">
      <c r="A96" s="68"/>
      <c r="B96" s="184"/>
      <c r="C96" s="184"/>
      <c r="D96" s="184"/>
      <c r="E96" s="184"/>
      <c r="F96" s="122"/>
      <c r="G96" s="123"/>
      <c r="H96" s="122"/>
    </row>
    <row r="97" spans="1:9" x14ac:dyDescent="0.25">
      <c r="A97" s="68"/>
      <c r="B97" s="184"/>
      <c r="C97" s="184"/>
      <c r="D97" s="184"/>
      <c r="E97" s="184"/>
      <c r="F97" s="122"/>
      <c r="G97" s="123"/>
      <c r="H97" s="122"/>
      <c r="I97" s="122"/>
    </row>
    <row r="98" spans="1:9" x14ac:dyDescent="0.25">
      <c r="A98" s="68"/>
      <c r="B98" s="122" t="s">
        <v>91</v>
      </c>
      <c r="C98" s="68">
        <v>90</v>
      </c>
      <c r="D98" s="122" t="s">
        <v>77</v>
      </c>
      <c r="E98" s="122">
        <v>324.39</v>
      </c>
      <c r="F98" s="122" t="s">
        <v>78</v>
      </c>
      <c r="G98" s="123" t="s">
        <v>11</v>
      </c>
      <c r="H98" s="124">
        <f>ROUND(SUM(C98*E98),)</f>
        <v>29195</v>
      </c>
      <c r="I98" s="122"/>
    </row>
    <row r="99" spans="1:9" x14ac:dyDescent="0.25">
      <c r="A99" s="68"/>
      <c r="B99" s="122"/>
      <c r="C99" s="122"/>
      <c r="D99" s="122"/>
      <c r="E99" s="122"/>
      <c r="F99" s="122"/>
      <c r="G99" s="123"/>
      <c r="H99" s="122"/>
      <c r="I99" s="122"/>
    </row>
    <row r="100" spans="1:9" x14ac:dyDescent="0.25">
      <c r="A100" s="68"/>
      <c r="B100" s="122" t="s">
        <v>92</v>
      </c>
      <c r="C100" s="68">
        <v>65</v>
      </c>
      <c r="D100" s="122" t="s">
        <v>77</v>
      </c>
      <c r="E100" s="124">
        <v>400</v>
      </c>
      <c r="F100" s="122" t="s">
        <v>78</v>
      </c>
      <c r="G100" s="123" t="s">
        <v>11</v>
      </c>
      <c r="H100" s="124">
        <f>ROUND(SUM(C100*E100),)</f>
        <v>26000</v>
      </c>
      <c r="I100" s="122"/>
    </row>
    <row r="101" spans="1:9" x14ac:dyDescent="0.25">
      <c r="A101" s="68"/>
      <c r="B101" s="122"/>
      <c r="C101" s="68"/>
      <c r="D101" s="122"/>
      <c r="E101" s="124"/>
      <c r="F101" s="122"/>
      <c r="G101" s="123"/>
      <c r="H101" s="124"/>
      <c r="I101" s="122"/>
    </row>
    <row r="102" spans="1:9" x14ac:dyDescent="0.25">
      <c r="A102" s="68">
        <v>20</v>
      </c>
      <c r="B102" s="184" t="s">
        <v>93</v>
      </c>
      <c r="C102" s="184"/>
      <c r="D102" s="184"/>
      <c r="E102" s="184"/>
      <c r="F102" s="122"/>
      <c r="G102" s="123"/>
      <c r="H102" s="122"/>
      <c r="I102" s="122"/>
    </row>
    <row r="103" spans="1:9" x14ac:dyDescent="0.25">
      <c r="A103" s="68"/>
      <c r="B103" s="184"/>
      <c r="C103" s="184"/>
      <c r="D103" s="184"/>
      <c r="E103" s="184"/>
      <c r="F103" s="122"/>
      <c r="G103" s="123"/>
      <c r="H103" s="122"/>
      <c r="I103" s="122"/>
    </row>
    <row r="104" spans="1:9" x14ac:dyDescent="0.25">
      <c r="A104" s="68"/>
      <c r="B104" s="122"/>
      <c r="C104" s="68">
        <v>5</v>
      </c>
      <c r="D104" s="122" t="s">
        <v>62</v>
      </c>
      <c r="E104" s="124">
        <v>650</v>
      </c>
      <c r="F104" s="122" t="s">
        <v>63</v>
      </c>
      <c r="G104" s="123" t="s">
        <v>11</v>
      </c>
      <c r="H104" s="124">
        <f>ROUND(SUM(C104*E104),)</f>
        <v>3250</v>
      </c>
      <c r="I104" s="122"/>
    </row>
    <row r="105" spans="1:9" x14ac:dyDescent="0.25">
      <c r="A105" s="68"/>
      <c r="B105" s="122"/>
      <c r="C105" s="122"/>
      <c r="D105" s="122"/>
      <c r="E105" s="122"/>
      <c r="F105" s="122"/>
      <c r="G105" s="123"/>
      <c r="H105" s="122"/>
      <c r="I105" s="122"/>
    </row>
    <row r="106" spans="1:9" x14ac:dyDescent="0.25">
      <c r="A106" s="68">
        <v>21</v>
      </c>
      <c r="B106" s="184" t="s">
        <v>94</v>
      </c>
      <c r="C106" s="184"/>
      <c r="D106" s="184"/>
      <c r="E106" s="184"/>
      <c r="F106" s="122"/>
      <c r="G106" s="123"/>
      <c r="H106" s="122"/>
      <c r="I106" s="122"/>
    </row>
    <row r="107" spans="1:9" x14ac:dyDescent="0.25">
      <c r="A107" s="68"/>
      <c r="B107" s="184"/>
      <c r="C107" s="184"/>
      <c r="D107" s="184"/>
      <c r="E107" s="184"/>
      <c r="F107" s="122"/>
      <c r="G107" s="123"/>
      <c r="H107" s="122"/>
      <c r="I107" s="122"/>
    </row>
    <row r="108" spans="1:9" x14ac:dyDescent="0.25">
      <c r="A108" s="68"/>
      <c r="B108" s="184"/>
      <c r="C108" s="184"/>
      <c r="D108" s="184"/>
      <c r="E108" s="184"/>
      <c r="F108" s="122"/>
      <c r="G108" s="123"/>
      <c r="H108" s="122"/>
      <c r="I108" s="122"/>
    </row>
    <row r="109" spans="1:9" x14ac:dyDescent="0.25">
      <c r="A109" s="68"/>
      <c r="B109" s="122"/>
      <c r="C109" s="68">
        <v>5</v>
      </c>
      <c r="D109" s="122" t="s">
        <v>62</v>
      </c>
      <c r="E109" s="122">
        <v>395.34</v>
      </c>
      <c r="F109" s="122" t="s">
        <v>63</v>
      </c>
      <c r="G109" s="123" t="s">
        <v>11</v>
      </c>
      <c r="H109" s="124">
        <f>ROUND(SUM(C109*E109),)</f>
        <v>1977</v>
      </c>
      <c r="I109" s="122"/>
    </row>
    <row r="110" spans="1:9" x14ac:dyDescent="0.25">
      <c r="A110" s="68"/>
      <c r="B110" s="122"/>
      <c r="C110" s="122"/>
      <c r="D110" s="122"/>
      <c r="E110" s="122"/>
      <c r="F110" s="122"/>
      <c r="G110" s="123"/>
      <c r="H110" s="122"/>
      <c r="I110" s="122"/>
    </row>
    <row r="111" spans="1:9" x14ac:dyDescent="0.25">
      <c r="A111" s="68">
        <v>22</v>
      </c>
      <c r="B111" s="184" t="s">
        <v>95</v>
      </c>
      <c r="C111" s="184"/>
      <c r="D111" s="184"/>
      <c r="E111" s="184"/>
      <c r="F111" s="122"/>
      <c r="G111" s="123"/>
      <c r="H111" s="122"/>
      <c r="I111" s="122"/>
    </row>
    <row r="112" spans="1:9" x14ac:dyDescent="0.25">
      <c r="A112" s="68"/>
      <c r="B112" s="184"/>
      <c r="C112" s="184"/>
      <c r="D112" s="184"/>
      <c r="E112" s="184"/>
      <c r="F112" s="122"/>
      <c r="G112" s="123"/>
      <c r="H112" s="122"/>
      <c r="I112" s="122"/>
    </row>
    <row r="113" spans="1:9" x14ac:dyDescent="0.25">
      <c r="A113" s="68"/>
      <c r="B113" s="184"/>
      <c r="C113" s="184"/>
      <c r="D113" s="184"/>
      <c r="E113" s="184"/>
      <c r="F113" s="122"/>
      <c r="G113" s="123"/>
      <c r="H113" s="122"/>
      <c r="I113" s="122"/>
    </row>
    <row r="114" spans="1:9" x14ac:dyDescent="0.25">
      <c r="A114" s="68"/>
      <c r="B114" s="122"/>
      <c r="C114" s="68">
        <v>5</v>
      </c>
      <c r="D114" s="122" t="s">
        <v>62</v>
      </c>
      <c r="E114" s="122">
        <v>305.14</v>
      </c>
      <c r="F114" s="122" t="s">
        <v>63</v>
      </c>
      <c r="G114" s="123" t="s">
        <v>11</v>
      </c>
      <c r="H114" s="124">
        <f>ROUND(SUM(C114*E114),)</f>
        <v>1526</v>
      </c>
      <c r="I114" s="122"/>
    </row>
    <row r="115" spans="1:9" x14ac:dyDescent="0.25">
      <c r="A115" s="68"/>
      <c r="B115" s="122"/>
      <c r="C115" s="122"/>
      <c r="D115" s="122"/>
      <c r="E115" s="122"/>
      <c r="F115" s="122"/>
      <c r="G115" s="123"/>
      <c r="H115" s="122"/>
      <c r="I115" s="122"/>
    </row>
    <row r="116" spans="1:9" x14ac:dyDescent="0.25">
      <c r="A116" s="68">
        <v>23</v>
      </c>
      <c r="B116" s="184" t="s">
        <v>96</v>
      </c>
      <c r="C116" s="184"/>
      <c r="D116" s="184"/>
      <c r="E116" s="184"/>
      <c r="F116" s="122"/>
      <c r="G116" s="123"/>
      <c r="H116" s="122"/>
      <c r="I116" s="122"/>
    </row>
    <row r="117" spans="1:9" x14ac:dyDescent="0.25">
      <c r="A117" s="68"/>
      <c r="B117" s="184"/>
      <c r="C117" s="184"/>
      <c r="D117" s="184"/>
      <c r="E117" s="184"/>
      <c r="F117" s="122"/>
      <c r="G117" s="123"/>
      <c r="H117" s="122"/>
      <c r="I117" s="122"/>
    </row>
    <row r="118" spans="1:9" x14ac:dyDescent="0.25">
      <c r="A118" s="68"/>
      <c r="B118" s="184"/>
      <c r="C118" s="184"/>
      <c r="D118" s="184"/>
      <c r="E118" s="184"/>
      <c r="F118" s="122"/>
      <c r="G118" s="123"/>
      <c r="H118" s="122"/>
      <c r="I118" s="122"/>
    </row>
    <row r="119" spans="1:9" x14ac:dyDescent="0.25">
      <c r="A119" s="68"/>
      <c r="B119" s="122"/>
      <c r="C119" s="68">
        <v>2</v>
      </c>
      <c r="D119" s="122" t="s">
        <v>62</v>
      </c>
      <c r="E119" s="122">
        <v>2449.37</v>
      </c>
      <c r="F119" s="122" t="s">
        <v>63</v>
      </c>
      <c r="G119" s="123" t="s">
        <v>11</v>
      </c>
      <c r="H119" s="124">
        <f>ROUND(SUM(C119*E119),)</f>
        <v>4899</v>
      </c>
      <c r="I119" s="122"/>
    </row>
    <row r="120" spans="1:9" x14ac:dyDescent="0.25">
      <c r="A120" s="68"/>
      <c r="B120" s="122"/>
      <c r="C120" s="122"/>
      <c r="D120" s="122"/>
      <c r="E120" s="122"/>
      <c r="F120" s="122"/>
      <c r="G120" s="123"/>
      <c r="H120" s="122"/>
      <c r="I120" s="122"/>
    </row>
    <row r="121" spans="1:9" x14ac:dyDescent="0.25">
      <c r="A121" s="68">
        <v>24</v>
      </c>
      <c r="B121" s="184" t="s">
        <v>97</v>
      </c>
      <c r="C121" s="184"/>
      <c r="D121" s="184"/>
      <c r="E121" s="184"/>
      <c r="F121" s="122"/>
      <c r="G121" s="123"/>
      <c r="H121" s="122"/>
      <c r="I121" s="122"/>
    </row>
    <row r="122" spans="1:9" x14ac:dyDescent="0.25">
      <c r="A122" s="68"/>
      <c r="B122" s="184"/>
      <c r="C122" s="184"/>
      <c r="D122" s="184"/>
      <c r="E122" s="184"/>
      <c r="F122" s="122"/>
      <c r="G122" s="123"/>
      <c r="H122" s="122"/>
      <c r="I122" s="122"/>
    </row>
    <row r="123" spans="1:9" x14ac:dyDescent="0.25">
      <c r="A123" s="68"/>
      <c r="B123" s="184"/>
      <c r="C123" s="184"/>
      <c r="D123" s="184"/>
      <c r="E123" s="184"/>
      <c r="F123" s="122"/>
      <c r="G123" s="123"/>
      <c r="H123" s="122"/>
      <c r="I123" s="122"/>
    </row>
    <row r="124" spans="1:9" x14ac:dyDescent="0.25">
      <c r="A124" s="68"/>
      <c r="B124" s="122"/>
      <c r="C124" s="68">
        <v>2</v>
      </c>
      <c r="D124" s="122" t="s">
        <v>62</v>
      </c>
      <c r="E124" s="122">
        <v>945.78</v>
      </c>
      <c r="F124" s="122" t="s">
        <v>63</v>
      </c>
      <c r="G124" s="123" t="s">
        <v>11</v>
      </c>
      <c r="H124" s="124">
        <f>ROUND(SUM(C124*E124),)</f>
        <v>1892</v>
      </c>
      <c r="I124" s="122"/>
    </row>
    <row r="125" spans="1:9" x14ac:dyDescent="0.25">
      <c r="A125" s="68"/>
      <c r="B125" s="122"/>
      <c r="C125" s="122"/>
      <c r="D125" s="122"/>
      <c r="E125" s="122"/>
      <c r="F125" s="122"/>
      <c r="G125" s="123"/>
      <c r="H125" s="122"/>
      <c r="I125" s="122"/>
    </row>
    <row r="126" spans="1:9" x14ac:dyDescent="0.25">
      <c r="A126" s="68">
        <v>25</v>
      </c>
      <c r="B126" s="184" t="s">
        <v>98</v>
      </c>
      <c r="C126" s="184"/>
      <c r="D126" s="184"/>
      <c r="E126" s="184"/>
      <c r="F126" s="122"/>
      <c r="G126" s="123"/>
      <c r="H126" s="122"/>
      <c r="I126" s="122"/>
    </row>
    <row r="127" spans="1:9" x14ac:dyDescent="0.25">
      <c r="A127" s="68"/>
      <c r="B127" s="184"/>
      <c r="C127" s="184"/>
      <c r="D127" s="184"/>
      <c r="E127" s="184"/>
      <c r="F127" s="122"/>
      <c r="G127" s="123"/>
      <c r="H127" s="122"/>
      <c r="I127" s="122"/>
    </row>
    <row r="128" spans="1:9" x14ac:dyDescent="0.25">
      <c r="A128" s="68"/>
      <c r="B128" s="184"/>
      <c r="C128" s="184"/>
      <c r="D128" s="184"/>
      <c r="E128" s="184"/>
      <c r="F128" s="122"/>
      <c r="G128" s="123"/>
      <c r="H128" s="122"/>
      <c r="I128" s="122"/>
    </row>
    <row r="129" spans="1:9" x14ac:dyDescent="0.25">
      <c r="A129" s="68"/>
      <c r="B129" s="122"/>
      <c r="C129" s="68">
        <v>2</v>
      </c>
      <c r="D129" s="122" t="s">
        <v>62</v>
      </c>
      <c r="E129" s="124">
        <v>573.29999999999995</v>
      </c>
      <c r="F129" s="122" t="s">
        <v>63</v>
      </c>
      <c r="G129" s="123" t="s">
        <v>11</v>
      </c>
      <c r="H129" s="124">
        <f>ROUND(SUM(C129*E129),)</f>
        <v>1147</v>
      </c>
      <c r="I129" s="122"/>
    </row>
    <row r="130" spans="1:9" x14ac:dyDescent="0.25">
      <c r="A130" s="68"/>
      <c r="B130" s="122"/>
      <c r="C130" s="122"/>
      <c r="D130" s="122"/>
      <c r="E130" s="122"/>
      <c r="F130" s="122"/>
      <c r="G130" s="123"/>
      <c r="H130" s="122"/>
      <c r="I130" s="122"/>
    </row>
    <row r="131" spans="1:9" x14ac:dyDescent="0.25">
      <c r="A131" s="68">
        <v>26</v>
      </c>
      <c r="B131" s="184" t="s">
        <v>99</v>
      </c>
      <c r="C131" s="184"/>
      <c r="D131" s="184"/>
      <c r="E131" s="184"/>
      <c r="F131" s="122"/>
      <c r="G131" s="123"/>
      <c r="H131" s="122"/>
      <c r="I131" s="122"/>
    </row>
    <row r="132" spans="1:9" x14ac:dyDescent="0.25">
      <c r="A132" s="68"/>
      <c r="B132" s="184"/>
      <c r="C132" s="184"/>
      <c r="D132" s="184"/>
      <c r="E132" s="184"/>
      <c r="F132" s="122"/>
      <c r="G132" s="123"/>
      <c r="H132" s="122"/>
      <c r="I132" s="122"/>
    </row>
    <row r="133" spans="1:9" x14ac:dyDescent="0.25">
      <c r="A133" s="68"/>
      <c r="B133" s="184"/>
      <c r="C133" s="184"/>
      <c r="D133" s="184"/>
      <c r="E133" s="184"/>
      <c r="F133" s="122"/>
      <c r="G133" s="123"/>
      <c r="H133" s="122"/>
      <c r="I133" s="122"/>
    </row>
    <row r="134" spans="1:9" x14ac:dyDescent="0.25">
      <c r="A134" s="68"/>
      <c r="B134" s="122"/>
      <c r="C134" s="68">
        <v>1</v>
      </c>
      <c r="D134" s="122" t="s">
        <v>62</v>
      </c>
      <c r="E134" s="124">
        <v>690</v>
      </c>
      <c r="F134" s="122" t="s">
        <v>63</v>
      </c>
      <c r="G134" s="123" t="s">
        <v>11</v>
      </c>
      <c r="H134" s="124">
        <f>ROUND(SUM(C134*E134),)</f>
        <v>690</v>
      </c>
      <c r="I134" s="122"/>
    </row>
    <row r="135" spans="1:9" x14ac:dyDescent="0.25">
      <c r="A135" s="68">
        <v>27</v>
      </c>
      <c r="B135" s="184" t="s">
        <v>100</v>
      </c>
      <c r="C135" s="184"/>
      <c r="D135" s="184"/>
      <c r="E135" s="184"/>
      <c r="F135" s="122"/>
      <c r="G135" s="123"/>
      <c r="H135" s="122"/>
      <c r="I135" s="122"/>
    </row>
    <row r="136" spans="1:9" x14ac:dyDescent="0.25">
      <c r="A136" s="68"/>
      <c r="B136" s="184"/>
      <c r="C136" s="184"/>
      <c r="D136" s="184"/>
      <c r="E136" s="184"/>
      <c r="F136" s="122"/>
      <c r="G136" s="123"/>
      <c r="H136" s="122"/>
      <c r="I136" s="122"/>
    </row>
    <row r="137" spans="1:9" x14ac:dyDescent="0.25">
      <c r="A137" s="68"/>
      <c r="B137" s="184"/>
      <c r="C137" s="184"/>
      <c r="D137" s="184"/>
      <c r="E137" s="184"/>
      <c r="F137" s="122"/>
      <c r="G137" s="123"/>
      <c r="H137" s="122"/>
      <c r="I137" s="122"/>
    </row>
    <row r="138" spans="1:9" x14ac:dyDescent="0.25">
      <c r="A138" s="68"/>
      <c r="B138" s="184"/>
      <c r="C138" s="184"/>
      <c r="D138" s="184"/>
      <c r="E138" s="184"/>
      <c r="F138" s="122"/>
      <c r="G138" s="123"/>
      <c r="H138" s="122"/>
      <c r="I138" s="122"/>
    </row>
    <row r="139" spans="1:9" x14ac:dyDescent="0.25">
      <c r="A139" s="68"/>
      <c r="B139" s="122" t="s">
        <v>70</v>
      </c>
      <c r="C139" s="68">
        <v>5</v>
      </c>
      <c r="D139" s="122" t="s">
        <v>77</v>
      </c>
      <c r="E139" s="124">
        <v>45</v>
      </c>
      <c r="F139" s="122" t="s">
        <v>78</v>
      </c>
      <c r="G139" s="123" t="s">
        <v>11</v>
      </c>
      <c r="H139" s="124">
        <f>ROUND(SUM(C139*E139),)</f>
        <v>225</v>
      </c>
      <c r="I139" s="122"/>
    </row>
    <row r="140" spans="1:9" x14ac:dyDescent="0.25">
      <c r="A140" s="68"/>
      <c r="B140" s="122" t="s">
        <v>101</v>
      </c>
      <c r="C140" s="68">
        <v>3</v>
      </c>
      <c r="D140" s="122" t="s">
        <v>77</v>
      </c>
      <c r="E140" s="122">
        <v>58.91</v>
      </c>
      <c r="F140" s="122" t="s">
        <v>78</v>
      </c>
      <c r="G140" s="123" t="s">
        <v>11</v>
      </c>
      <c r="H140" s="124">
        <f>ROUND(SUM(C140*E140),)</f>
        <v>177</v>
      </c>
      <c r="I140" s="122"/>
    </row>
    <row r="141" spans="1:9" x14ac:dyDescent="0.25">
      <c r="A141" s="68"/>
      <c r="B141" s="122" t="s">
        <v>71</v>
      </c>
      <c r="C141" s="68">
        <v>2</v>
      </c>
      <c r="D141" s="122" t="s">
        <v>77</v>
      </c>
      <c r="E141" s="122">
        <v>91.68</v>
      </c>
      <c r="F141" s="122" t="s">
        <v>78</v>
      </c>
      <c r="G141" s="123" t="s">
        <v>11</v>
      </c>
      <c r="H141" s="124">
        <f>ROUND(SUM(C141*E141),)</f>
        <v>183</v>
      </c>
      <c r="I141" s="122"/>
    </row>
    <row r="142" spans="1:9" x14ac:dyDescent="0.25">
      <c r="A142" s="68"/>
      <c r="B142" s="122"/>
      <c r="C142" s="122"/>
      <c r="D142" s="122"/>
      <c r="E142" s="122"/>
      <c r="F142" s="122"/>
      <c r="G142" s="123"/>
      <c r="H142" s="122"/>
      <c r="I142" s="122"/>
    </row>
    <row r="143" spans="1:9" x14ac:dyDescent="0.25">
      <c r="A143" s="68"/>
      <c r="B143" s="122"/>
      <c r="C143" s="122"/>
      <c r="D143" s="122"/>
      <c r="E143" s="122"/>
      <c r="F143" s="122"/>
      <c r="G143" s="123"/>
      <c r="H143" s="122"/>
      <c r="I143" s="122"/>
    </row>
    <row r="144" spans="1:9" x14ac:dyDescent="0.25">
      <c r="A144" s="68"/>
      <c r="B144" s="122"/>
      <c r="C144" s="122"/>
      <c r="D144" s="122"/>
      <c r="E144" s="122"/>
      <c r="F144" s="122"/>
      <c r="G144" s="123"/>
      <c r="H144" s="122"/>
      <c r="I144" s="122"/>
    </row>
    <row r="145" spans="1:9" x14ac:dyDescent="0.25">
      <c r="A145" s="68"/>
      <c r="B145" s="122"/>
      <c r="C145" s="122"/>
      <c r="D145" s="122"/>
      <c r="E145" s="122"/>
      <c r="F145" s="122"/>
      <c r="G145" s="123"/>
      <c r="H145" s="122"/>
      <c r="I145" s="122"/>
    </row>
    <row r="146" spans="1:9" x14ac:dyDescent="0.25">
      <c r="A146" s="68">
        <v>28</v>
      </c>
      <c r="B146" s="184" t="s">
        <v>102</v>
      </c>
      <c r="C146" s="184"/>
      <c r="D146" s="184"/>
      <c r="E146" s="184"/>
      <c r="F146" s="122"/>
      <c r="G146" s="123"/>
      <c r="H146" s="122"/>
      <c r="I146" s="122"/>
    </row>
    <row r="147" spans="1:9" x14ac:dyDescent="0.25">
      <c r="A147" s="68"/>
      <c r="B147" s="184"/>
      <c r="C147" s="184"/>
      <c r="D147" s="184"/>
      <c r="E147" s="184"/>
      <c r="F147" s="122"/>
      <c r="G147" s="123"/>
      <c r="H147" s="122"/>
      <c r="I147" s="122"/>
    </row>
    <row r="148" spans="1:9" x14ac:dyDescent="0.25">
      <c r="A148" s="68"/>
      <c r="B148" s="122" t="s">
        <v>70</v>
      </c>
      <c r="C148" s="68">
        <v>1</v>
      </c>
      <c r="D148" s="122" t="s">
        <v>62</v>
      </c>
      <c r="E148" s="124">
        <v>37.799999999999997</v>
      </c>
      <c r="F148" s="122" t="s">
        <v>63</v>
      </c>
      <c r="G148" s="123" t="s">
        <v>11</v>
      </c>
      <c r="H148" s="124">
        <f>ROUND(SUM(C148*E148),)</f>
        <v>38</v>
      </c>
      <c r="I148" s="122"/>
    </row>
    <row r="149" spans="1:9" x14ac:dyDescent="0.25">
      <c r="A149" s="68"/>
      <c r="B149" s="122" t="s">
        <v>101</v>
      </c>
      <c r="C149" s="68">
        <v>1</v>
      </c>
      <c r="D149" s="122" t="s">
        <v>62</v>
      </c>
      <c r="E149" s="124">
        <v>45.8</v>
      </c>
      <c r="F149" s="122" t="s">
        <v>63</v>
      </c>
      <c r="G149" s="123" t="s">
        <v>11</v>
      </c>
      <c r="H149" s="124">
        <f>ROUND(SUM(C149*E149),)</f>
        <v>46</v>
      </c>
      <c r="I149" s="122"/>
    </row>
    <row r="150" spans="1:9" x14ac:dyDescent="0.25">
      <c r="A150" s="68"/>
      <c r="B150" s="122" t="s">
        <v>71</v>
      </c>
      <c r="C150" s="68">
        <v>1</v>
      </c>
      <c r="D150" s="122" t="s">
        <v>62</v>
      </c>
      <c r="E150" s="122">
        <v>55.48</v>
      </c>
      <c r="F150" s="122" t="s">
        <v>63</v>
      </c>
      <c r="G150" s="123" t="s">
        <v>11</v>
      </c>
      <c r="H150" s="124">
        <f>ROUND(SUM(C150*E150),)</f>
        <v>55</v>
      </c>
      <c r="I150" s="122"/>
    </row>
    <row r="151" spans="1:9" x14ac:dyDescent="0.25">
      <c r="A151" s="68"/>
      <c r="B151" s="122"/>
      <c r="C151" s="122"/>
      <c r="D151" s="122"/>
      <c r="E151" s="122"/>
      <c r="F151" s="122"/>
      <c r="G151" s="123"/>
      <c r="H151" s="122"/>
      <c r="I151" s="122"/>
    </row>
    <row r="152" spans="1:9" x14ac:dyDescent="0.25">
      <c r="A152" s="68">
        <v>29</v>
      </c>
      <c r="B152" s="184" t="s">
        <v>103</v>
      </c>
      <c r="C152" s="184"/>
      <c r="D152" s="184"/>
      <c r="E152" s="184"/>
      <c r="F152" s="122"/>
      <c r="G152" s="123"/>
      <c r="H152" s="122"/>
      <c r="I152" s="122"/>
    </row>
    <row r="153" spans="1:9" x14ac:dyDescent="0.25">
      <c r="A153" s="68"/>
      <c r="B153" s="184"/>
      <c r="C153" s="184"/>
      <c r="D153" s="184"/>
      <c r="E153" s="184"/>
      <c r="F153" s="122"/>
      <c r="G153" s="123"/>
      <c r="H153" s="122"/>
      <c r="I153" s="122"/>
    </row>
    <row r="154" spans="1:9" x14ac:dyDescent="0.25">
      <c r="A154" s="68"/>
      <c r="B154" s="122" t="s">
        <v>70</v>
      </c>
      <c r="C154" s="68">
        <v>1</v>
      </c>
      <c r="D154" s="122" t="s">
        <v>62</v>
      </c>
      <c r="E154" s="124">
        <v>54.95</v>
      </c>
      <c r="F154" s="122" t="s">
        <v>63</v>
      </c>
      <c r="G154" s="123" t="s">
        <v>11</v>
      </c>
      <c r="H154" s="124">
        <f>ROUND(SUM(C154*E154),)</f>
        <v>55</v>
      </c>
      <c r="I154" s="122"/>
    </row>
    <row r="155" spans="1:9" x14ac:dyDescent="0.25">
      <c r="A155" s="68"/>
      <c r="B155" s="122" t="s">
        <v>101</v>
      </c>
      <c r="C155" s="68">
        <v>1</v>
      </c>
      <c r="D155" s="122" t="s">
        <v>62</v>
      </c>
      <c r="E155" s="124">
        <v>75.790000000000006</v>
      </c>
      <c r="F155" s="122" t="s">
        <v>63</v>
      </c>
      <c r="G155" s="123" t="s">
        <v>11</v>
      </c>
      <c r="H155" s="124">
        <f>ROUND(SUM(C155*E155),)</f>
        <v>76</v>
      </c>
      <c r="I155" s="122"/>
    </row>
    <row r="156" spans="1:9" x14ac:dyDescent="0.25">
      <c r="A156" s="68"/>
      <c r="B156" s="122" t="s">
        <v>71</v>
      </c>
      <c r="C156" s="68">
        <v>1</v>
      </c>
      <c r="D156" s="122" t="s">
        <v>62</v>
      </c>
      <c r="E156" s="122">
        <v>140.25</v>
      </c>
      <c r="F156" s="122" t="s">
        <v>63</v>
      </c>
      <c r="G156" s="123" t="s">
        <v>11</v>
      </c>
      <c r="H156" s="124">
        <f>ROUND(SUM(C156*E156),)</f>
        <v>140</v>
      </c>
      <c r="I156" s="122"/>
    </row>
    <row r="157" spans="1:9" x14ac:dyDescent="0.25">
      <c r="A157" s="68"/>
      <c r="B157" s="122"/>
      <c r="C157" s="122"/>
      <c r="D157" s="122"/>
      <c r="E157" s="122"/>
      <c r="F157" s="122"/>
      <c r="G157" s="123"/>
      <c r="H157" s="122"/>
      <c r="I157" s="122"/>
    </row>
    <row r="158" spans="1:9" x14ac:dyDescent="0.25">
      <c r="A158" s="68">
        <v>30</v>
      </c>
      <c r="B158" s="184" t="s">
        <v>104</v>
      </c>
      <c r="C158" s="184"/>
      <c r="D158" s="184"/>
      <c r="E158" s="184"/>
      <c r="F158" s="122"/>
      <c r="G158" s="123"/>
      <c r="H158" s="122"/>
      <c r="I158" s="122"/>
    </row>
    <row r="159" spans="1:9" x14ac:dyDescent="0.25">
      <c r="A159" s="68"/>
      <c r="B159" s="184"/>
      <c r="C159" s="184"/>
      <c r="D159" s="184"/>
      <c r="E159" s="184"/>
      <c r="F159" s="122"/>
      <c r="G159" s="123"/>
      <c r="H159" s="122"/>
      <c r="I159" s="122"/>
    </row>
    <row r="160" spans="1:9" x14ac:dyDescent="0.25">
      <c r="A160" s="68"/>
      <c r="B160" s="122" t="s">
        <v>70</v>
      </c>
      <c r="C160" s="68">
        <v>1</v>
      </c>
      <c r="D160" s="122" t="s">
        <v>62</v>
      </c>
      <c r="E160" s="124">
        <v>350.88</v>
      </c>
      <c r="F160" s="122" t="s">
        <v>63</v>
      </c>
      <c r="G160" s="123" t="s">
        <v>11</v>
      </c>
      <c r="H160" s="124">
        <f>ROUND(SUM(C160*E160),)</f>
        <v>351</v>
      </c>
      <c r="I160" s="122"/>
    </row>
    <row r="161" spans="1:9" x14ac:dyDescent="0.25">
      <c r="A161" s="68"/>
      <c r="B161" s="122" t="s">
        <v>101</v>
      </c>
      <c r="C161" s="68">
        <v>1</v>
      </c>
      <c r="D161" s="122" t="s">
        <v>62</v>
      </c>
      <c r="E161" s="124">
        <v>381.13</v>
      </c>
      <c r="F161" s="122" t="s">
        <v>63</v>
      </c>
      <c r="G161" s="123" t="s">
        <v>11</v>
      </c>
      <c r="H161" s="124">
        <f>ROUND(SUM(C161*E161),)</f>
        <v>381</v>
      </c>
      <c r="I161" s="122"/>
    </row>
    <row r="162" spans="1:9" x14ac:dyDescent="0.25">
      <c r="A162" s="68"/>
      <c r="B162" s="122" t="s">
        <v>71</v>
      </c>
      <c r="C162" s="68">
        <v>1</v>
      </c>
      <c r="D162" s="122" t="s">
        <v>62</v>
      </c>
      <c r="E162" s="122">
        <v>471.88</v>
      </c>
      <c r="F162" s="122" t="s">
        <v>63</v>
      </c>
      <c r="G162" s="123" t="s">
        <v>11</v>
      </c>
      <c r="H162" s="124">
        <f>ROUND(SUM(C162*E162),)</f>
        <v>472</v>
      </c>
      <c r="I162" s="122"/>
    </row>
    <row r="163" spans="1:9" x14ac:dyDescent="0.25">
      <c r="A163" s="68"/>
      <c r="B163" s="122"/>
      <c r="C163" s="122"/>
      <c r="D163" s="122"/>
      <c r="E163" s="122"/>
      <c r="F163" s="122"/>
      <c r="G163" s="123"/>
      <c r="H163" s="122"/>
      <c r="I163" s="122"/>
    </row>
    <row r="164" spans="1:9" x14ac:dyDescent="0.25">
      <c r="A164" s="68">
        <v>31</v>
      </c>
      <c r="B164" s="184" t="s">
        <v>105</v>
      </c>
      <c r="C164" s="184"/>
      <c r="D164" s="184"/>
      <c r="E164" s="184"/>
      <c r="F164" s="122"/>
      <c r="G164" s="123"/>
      <c r="H164" s="122"/>
      <c r="I164" s="122"/>
    </row>
    <row r="165" spans="1:9" x14ac:dyDescent="0.25">
      <c r="A165" s="68"/>
      <c r="B165" s="184"/>
      <c r="C165" s="184"/>
      <c r="D165" s="184"/>
      <c r="E165" s="184"/>
      <c r="F165" s="122"/>
      <c r="G165" s="123"/>
      <c r="H165" s="122"/>
      <c r="I165" s="122"/>
    </row>
    <row r="166" spans="1:9" x14ac:dyDescent="0.25">
      <c r="A166" s="68"/>
      <c r="B166" s="122" t="s">
        <v>70</v>
      </c>
      <c r="C166" s="68">
        <v>2</v>
      </c>
      <c r="D166" s="122" t="s">
        <v>62</v>
      </c>
      <c r="E166" s="124">
        <v>64.34</v>
      </c>
      <c r="F166" s="122" t="s">
        <v>63</v>
      </c>
      <c r="G166" s="123" t="s">
        <v>11</v>
      </c>
      <c r="H166" s="124">
        <f>ROUND(SUM(C166*E166),)</f>
        <v>129</v>
      </c>
      <c r="I166" s="122"/>
    </row>
    <row r="167" spans="1:9" x14ac:dyDescent="0.25">
      <c r="A167" s="68"/>
      <c r="B167" s="122" t="s">
        <v>101</v>
      </c>
      <c r="C167" s="68">
        <v>2</v>
      </c>
      <c r="D167" s="122" t="s">
        <v>62</v>
      </c>
      <c r="E167" s="124">
        <v>85.8</v>
      </c>
      <c r="F167" s="122" t="s">
        <v>63</v>
      </c>
      <c r="G167" s="123" t="s">
        <v>11</v>
      </c>
      <c r="H167" s="124">
        <f>ROUND(SUM(C167*E167),)</f>
        <v>172</v>
      </c>
      <c r="I167" s="122"/>
    </row>
    <row r="168" spans="1:9" x14ac:dyDescent="0.25">
      <c r="A168" s="68"/>
      <c r="B168" s="122" t="s">
        <v>71</v>
      </c>
      <c r="C168" s="68">
        <v>2</v>
      </c>
      <c r="D168" s="122" t="s">
        <v>62</v>
      </c>
      <c r="E168" s="124">
        <v>140.80000000000001</v>
      </c>
      <c r="F168" s="122" t="s">
        <v>63</v>
      </c>
      <c r="G168" s="123" t="s">
        <v>11</v>
      </c>
      <c r="H168" s="124">
        <f>ROUND(SUM(C168*E168),)</f>
        <v>282</v>
      </c>
      <c r="I168" s="122"/>
    </row>
    <row r="169" spans="1:9" x14ac:dyDescent="0.25">
      <c r="A169" s="68"/>
      <c r="B169" s="122"/>
      <c r="C169" s="122"/>
      <c r="D169" s="122"/>
      <c r="E169" s="122"/>
      <c r="F169" s="122"/>
      <c r="G169" s="123"/>
      <c r="H169" s="122"/>
      <c r="I169" s="122"/>
    </row>
    <row r="170" spans="1:9" x14ac:dyDescent="0.25">
      <c r="A170" s="68">
        <v>32</v>
      </c>
      <c r="B170" s="184" t="s">
        <v>106</v>
      </c>
      <c r="C170" s="184"/>
      <c r="D170" s="184"/>
      <c r="E170" s="184"/>
      <c r="F170" s="122"/>
      <c r="G170" s="123"/>
      <c r="H170" s="122"/>
      <c r="I170" s="122"/>
    </row>
    <row r="171" spans="1:9" x14ac:dyDescent="0.25">
      <c r="A171" s="68"/>
      <c r="B171" s="184"/>
      <c r="C171" s="184"/>
      <c r="D171" s="184"/>
      <c r="E171" s="184"/>
      <c r="F171" s="122"/>
      <c r="G171" s="123"/>
      <c r="H171" s="122"/>
      <c r="I171" s="122"/>
    </row>
    <row r="172" spans="1:9" x14ac:dyDescent="0.25">
      <c r="A172" s="68"/>
      <c r="B172" s="122" t="s">
        <v>70</v>
      </c>
      <c r="C172" s="68">
        <v>2</v>
      </c>
      <c r="D172" s="122" t="s">
        <v>62</v>
      </c>
      <c r="E172" s="124">
        <v>5.83</v>
      </c>
      <c r="F172" s="122" t="s">
        <v>63</v>
      </c>
      <c r="G172" s="123" t="s">
        <v>11</v>
      </c>
      <c r="H172" s="124">
        <f>ROUND(SUM(C172*E172),)</f>
        <v>12</v>
      </c>
      <c r="I172" s="122"/>
    </row>
    <row r="173" spans="1:9" x14ac:dyDescent="0.25">
      <c r="A173" s="68"/>
      <c r="B173" s="122" t="s">
        <v>101</v>
      </c>
      <c r="C173" s="68">
        <v>2</v>
      </c>
      <c r="D173" s="122" t="s">
        <v>62</v>
      </c>
      <c r="E173" s="124">
        <v>10.56</v>
      </c>
      <c r="F173" s="122" t="s">
        <v>63</v>
      </c>
      <c r="G173" s="123" t="s">
        <v>11</v>
      </c>
      <c r="H173" s="124">
        <f>ROUND(SUM(C173*E173),)</f>
        <v>21</v>
      </c>
      <c r="I173" s="122"/>
    </row>
    <row r="174" spans="1:9" x14ac:dyDescent="0.25">
      <c r="A174" s="68"/>
      <c r="B174" s="122" t="s">
        <v>71</v>
      </c>
      <c r="C174" s="68">
        <v>2</v>
      </c>
      <c r="D174" s="122" t="s">
        <v>62</v>
      </c>
      <c r="E174" s="122">
        <v>10.36</v>
      </c>
      <c r="F174" s="122" t="s">
        <v>63</v>
      </c>
      <c r="G174" s="123" t="s">
        <v>11</v>
      </c>
      <c r="H174" s="124">
        <f>ROUND(SUM(C174*E174),)</f>
        <v>21</v>
      </c>
      <c r="I174" s="122"/>
    </row>
    <row r="175" spans="1:9" x14ac:dyDescent="0.25">
      <c r="A175" s="68"/>
      <c r="B175" s="122"/>
      <c r="C175" s="122"/>
      <c r="D175" s="122"/>
      <c r="E175" s="122"/>
      <c r="F175" s="122"/>
      <c r="G175" s="123"/>
      <c r="H175" s="122"/>
      <c r="I175" s="122"/>
    </row>
    <row r="176" spans="1:9" x14ac:dyDescent="0.25">
      <c r="A176" s="68">
        <v>33</v>
      </c>
      <c r="B176" s="184" t="s">
        <v>107</v>
      </c>
      <c r="C176" s="184"/>
      <c r="D176" s="184"/>
      <c r="E176" s="184"/>
      <c r="F176" s="122"/>
      <c r="G176" s="123"/>
      <c r="H176" s="122"/>
      <c r="I176" s="122"/>
    </row>
    <row r="177" spans="1:9" x14ac:dyDescent="0.25">
      <c r="A177" s="68"/>
      <c r="B177" s="184"/>
      <c r="C177" s="184"/>
      <c r="D177" s="184"/>
      <c r="E177" s="184"/>
      <c r="F177" s="122"/>
      <c r="G177" s="123"/>
      <c r="H177" s="122"/>
      <c r="I177" s="122"/>
    </row>
    <row r="178" spans="1:9" x14ac:dyDescent="0.25">
      <c r="A178" s="68"/>
      <c r="B178" s="122" t="s">
        <v>70</v>
      </c>
      <c r="C178" s="68">
        <v>1</v>
      </c>
      <c r="D178" s="122" t="s">
        <v>62</v>
      </c>
      <c r="E178" s="124">
        <v>225.06</v>
      </c>
      <c r="F178" s="122" t="s">
        <v>63</v>
      </c>
      <c r="G178" s="123" t="s">
        <v>11</v>
      </c>
      <c r="H178" s="124">
        <f>ROUND(SUM(C178*E178),)</f>
        <v>225</v>
      </c>
      <c r="I178" s="122"/>
    </row>
    <row r="179" spans="1:9" x14ac:dyDescent="0.25">
      <c r="A179" s="68"/>
      <c r="B179" s="122" t="s">
        <v>101</v>
      </c>
      <c r="C179" s="68">
        <v>1</v>
      </c>
      <c r="D179" s="122" t="s">
        <v>62</v>
      </c>
      <c r="E179" s="124">
        <v>229.9</v>
      </c>
      <c r="F179" s="122" t="s">
        <v>63</v>
      </c>
      <c r="G179" s="123" t="s">
        <v>11</v>
      </c>
      <c r="H179" s="124">
        <f>ROUND(SUM(C179*E179),)</f>
        <v>230</v>
      </c>
      <c r="I179" s="122"/>
    </row>
    <row r="180" spans="1:9" x14ac:dyDescent="0.25">
      <c r="A180" s="68"/>
      <c r="B180" s="122" t="s">
        <v>71</v>
      </c>
      <c r="C180" s="68">
        <v>1</v>
      </c>
      <c r="D180" s="122" t="s">
        <v>62</v>
      </c>
      <c r="E180" s="122">
        <v>375.16</v>
      </c>
      <c r="F180" s="122" t="s">
        <v>63</v>
      </c>
      <c r="G180" s="123" t="s">
        <v>11</v>
      </c>
      <c r="H180" s="124">
        <f>ROUND(SUM(C180*E180),)</f>
        <v>375</v>
      </c>
      <c r="I180" s="122"/>
    </row>
    <row r="181" spans="1:9" x14ac:dyDescent="0.25">
      <c r="A181" s="68"/>
      <c r="B181" s="122"/>
      <c r="C181" s="122"/>
      <c r="D181" s="122"/>
      <c r="E181" s="122"/>
      <c r="F181" s="122"/>
      <c r="G181" s="123"/>
      <c r="H181" s="122"/>
      <c r="I181" s="122"/>
    </row>
    <row r="182" spans="1:9" x14ac:dyDescent="0.25">
      <c r="A182" s="68">
        <v>34</v>
      </c>
      <c r="B182" s="184" t="s">
        <v>108</v>
      </c>
      <c r="C182" s="184"/>
      <c r="D182" s="184"/>
      <c r="E182" s="184"/>
      <c r="F182" s="122"/>
      <c r="G182" s="123"/>
      <c r="H182" s="122"/>
      <c r="I182" s="122"/>
    </row>
    <row r="183" spans="1:9" x14ac:dyDescent="0.25">
      <c r="A183" s="68"/>
      <c r="B183" s="184"/>
      <c r="C183" s="184"/>
      <c r="D183" s="184"/>
      <c r="E183" s="184"/>
      <c r="F183" s="122"/>
      <c r="G183" s="123"/>
      <c r="H183" s="122"/>
      <c r="I183" s="122"/>
    </row>
    <row r="184" spans="1:9" x14ac:dyDescent="0.25">
      <c r="A184" s="68"/>
      <c r="B184" s="122"/>
      <c r="C184" s="68">
        <v>1</v>
      </c>
      <c r="D184" s="122" t="s">
        <v>62</v>
      </c>
      <c r="E184" s="122">
        <v>290.73</v>
      </c>
      <c r="F184" s="122" t="s">
        <v>63</v>
      </c>
      <c r="G184" s="123" t="s">
        <v>11</v>
      </c>
      <c r="H184" s="124">
        <f>ROUND(SUM(C184*E184),)</f>
        <v>291</v>
      </c>
      <c r="I184" s="122"/>
    </row>
    <row r="185" spans="1:9" x14ac:dyDescent="0.25">
      <c r="A185" s="68"/>
      <c r="B185" s="122"/>
      <c r="C185" s="122"/>
      <c r="D185" s="122"/>
      <c r="E185" s="122"/>
      <c r="F185" s="122"/>
      <c r="G185" s="123"/>
      <c r="H185" s="122"/>
      <c r="I185" s="122"/>
    </row>
    <row r="186" spans="1:9" x14ac:dyDescent="0.25">
      <c r="A186" s="68">
        <v>35</v>
      </c>
      <c r="B186" s="184" t="s">
        <v>109</v>
      </c>
      <c r="C186" s="184"/>
      <c r="D186" s="184"/>
      <c r="E186" s="184"/>
      <c r="F186" s="122"/>
      <c r="G186" s="123"/>
      <c r="H186" s="122"/>
      <c r="I186" s="122"/>
    </row>
    <row r="187" spans="1:9" x14ac:dyDescent="0.25">
      <c r="A187" s="68"/>
      <c r="B187" s="184"/>
      <c r="C187" s="184"/>
      <c r="D187" s="184"/>
      <c r="E187" s="184"/>
      <c r="F187" s="122"/>
      <c r="G187" s="123"/>
      <c r="H187" s="122"/>
      <c r="I187" s="122"/>
    </row>
    <row r="188" spans="1:9" x14ac:dyDescent="0.25">
      <c r="A188" s="68"/>
      <c r="B188" s="122" t="s">
        <v>70</v>
      </c>
      <c r="C188" s="68">
        <v>1</v>
      </c>
      <c r="D188" s="122" t="s">
        <v>62</v>
      </c>
      <c r="E188" s="124">
        <v>69.03</v>
      </c>
      <c r="F188" s="122" t="s">
        <v>63</v>
      </c>
      <c r="G188" s="123" t="s">
        <v>11</v>
      </c>
      <c r="H188" s="124">
        <f>ROUND(SUM(C188*E188),)</f>
        <v>69</v>
      </c>
      <c r="I188" s="122"/>
    </row>
    <row r="189" spans="1:9" x14ac:dyDescent="0.25">
      <c r="A189" s="68"/>
      <c r="B189" s="122" t="s">
        <v>101</v>
      </c>
      <c r="C189" s="68">
        <v>1</v>
      </c>
      <c r="D189" s="122" t="s">
        <v>62</v>
      </c>
      <c r="E189" s="124">
        <v>89.65</v>
      </c>
      <c r="F189" s="122" t="s">
        <v>63</v>
      </c>
      <c r="G189" s="123" t="s">
        <v>11</v>
      </c>
      <c r="H189" s="124">
        <f>ROUND(SUM(C189*E189),)</f>
        <v>90</v>
      </c>
      <c r="I189" s="122"/>
    </row>
    <row r="190" spans="1:9" x14ac:dyDescent="0.25">
      <c r="A190" s="68"/>
      <c r="B190" s="122" t="s">
        <v>71</v>
      </c>
      <c r="C190" s="68">
        <v>1</v>
      </c>
      <c r="D190" s="122" t="s">
        <v>62</v>
      </c>
      <c r="E190" s="122">
        <v>154.66</v>
      </c>
      <c r="F190" s="122" t="s">
        <v>63</v>
      </c>
      <c r="G190" s="123" t="s">
        <v>11</v>
      </c>
      <c r="H190" s="124">
        <f>ROUND(SUM(C190*E190),)</f>
        <v>155</v>
      </c>
      <c r="I190" s="122"/>
    </row>
    <row r="191" spans="1:9" x14ac:dyDescent="0.25">
      <c r="A191" s="68"/>
      <c r="B191" s="122"/>
      <c r="C191" s="122"/>
      <c r="D191" s="122"/>
      <c r="E191" s="122"/>
      <c r="F191" s="122"/>
      <c r="G191" s="123"/>
      <c r="H191" s="122"/>
      <c r="I191" s="122"/>
    </row>
    <row r="192" spans="1:9" x14ac:dyDescent="0.25">
      <c r="A192" s="68">
        <v>36</v>
      </c>
      <c r="B192" s="184" t="s">
        <v>110</v>
      </c>
      <c r="C192" s="184"/>
      <c r="D192" s="184"/>
      <c r="E192" s="184"/>
      <c r="F192" s="122"/>
      <c r="G192" s="123"/>
      <c r="H192" s="122"/>
      <c r="I192" s="122"/>
    </row>
    <row r="193" spans="1:9" x14ac:dyDescent="0.25">
      <c r="A193" s="68"/>
      <c r="B193" s="184"/>
      <c r="C193" s="184"/>
      <c r="D193" s="184"/>
      <c r="E193" s="184"/>
      <c r="F193" s="122"/>
      <c r="G193" s="123"/>
      <c r="H193" s="122"/>
      <c r="I193" s="122"/>
    </row>
    <row r="194" spans="1:9" x14ac:dyDescent="0.25">
      <c r="A194" s="68"/>
      <c r="B194" s="122" t="s">
        <v>70</v>
      </c>
      <c r="C194" s="68">
        <v>1</v>
      </c>
      <c r="D194" s="122" t="s">
        <v>62</v>
      </c>
      <c r="E194" s="124">
        <v>44.99</v>
      </c>
      <c r="F194" s="122" t="s">
        <v>63</v>
      </c>
      <c r="G194" s="123" t="s">
        <v>11</v>
      </c>
      <c r="H194" s="124">
        <f>ROUND(SUM(C194*E194),)</f>
        <v>45</v>
      </c>
      <c r="I194" s="122"/>
    </row>
    <row r="195" spans="1:9" x14ac:dyDescent="0.25">
      <c r="A195" s="68"/>
      <c r="B195" s="122" t="s">
        <v>101</v>
      </c>
      <c r="C195" s="68">
        <v>1</v>
      </c>
      <c r="D195" s="122" t="s">
        <v>62</v>
      </c>
      <c r="E195" s="124">
        <v>61.7</v>
      </c>
      <c r="F195" s="122" t="s">
        <v>63</v>
      </c>
      <c r="G195" s="123" t="s">
        <v>11</v>
      </c>
      <c r="H195" s="124">
        <f>ROUND(SUM(C195*E195),)</f>
        <v>62</v>
      </c>
      <c r="I195" s="122"/>
    </row>
    <row r="196" spans="1:9" x14ac:dyDescent="0.25">
      <c r="A196" s="68"/>
      <c r="B196" s="122" t="s">
        <v>71</v>
      </c>
      <c r="C196" s="68">
        <v>1</v>
      </c>
      <c r="D196" s="122" t="s">
        <v>62</v>
      </c>
      <c r="E196" s="124">
        <v>130.9</v>
      </c>
      <c r="F196" s="122" t="s">
        <v>63</v>
      </c>
      <c r="G196" s="123" t="s">
        <v>11</v>
      </c>
      <c r="H196" s="124">
        <f>ROUND(SUM(C196*E196),)</f>
        <v>131</v>
      </c>
      <c r="I196" s="122"/>
    </row>
    <row r="197" spans="1:9" x14ac:dyDescent="0.25">
      <c r="A197" s="68"/>
      <c r="B197" s="122"/>
      <c r="C197" s="122"/>
      <c r="D197" s="122"/>
      <c r="E197" s="122"/>
      <c r="F197" s="122"/>
      <c r="G197" s="123"/>
      <c r="H197" s="122"/>
      <c r="I197" s="122"/>
    </row>
    <row r="198" spans="1:9" x14ac:dyDescent="0.25">
      <c r="A198" s="68">
        <v>37</v>
      </c>
      <c r="B198" s="184" t="s">
        <v>111</v>
      </c>
      <c r="C198" s="184"/>
      <c r="D198" s="184"/>
      <c r="E198" s="184"/>
      <c r="F198" s="122"/>
      <c r="G198" s="123"/>
      <c r="H198" s="122"/>
      <c r="I198" s="122"/>
    </row>
    <row r="199" spans="1:9" x14ac:dyDescent="0.25">
      <c r="A199" s="68"/>
      <c r="B199" s="184"/>
      <c r="C199" s="184"/>
      <c r="D199" s="184"/>
      <c r="E199" s="184"/>
      <c r="F199" s="122"/>
      <c r="G199" s="123"/>
      <c r="H199" s="122"/>
      <c r="I199" s="122"/>
    </row>
    <row r="200" spans="1:9" x14ac:dyDescent="0.25">
      <c r="A200" s="68"/>
      <c r="B200" s="122" t="s">
        <v>70</v>
      </c>
      <c r="C200" s="68">
        <v>1</v>
      </c>
      <c r="D200" s="122" t="s">
        <v>62</v>
      </c>
      <c r="E200" s="124">
        <v>109.67</v>
      </c>
      <c r="F200" s="122" t="s">
        <v>63</v>
      </c>
      <c r="G200" s="123" t="s">
        <v>11</v>
      </c>
      <c r="H200" s="124">
        <f>ROUND(SUM(C200*E200),)</f>
        <v>110</v>
      </c>
      <c r="I200" s="122"/>
    </row>
    <row r="201" spans="1:9" x14ac:dyDescent="0.25">
      <c r="A201" s="68"/>
      <c r="B201" s="122" t="s">
        <v>101</v>
      </c>
      <c r="C201" s="68">
        <v>1</v>
      </c>
      <c r="D201" s="122" t="s">
        <v>62</v>
      </c>
      <c r="E201" s="124">
        <v>136.29</v>
      </c>
      <c r="F201" s="122" t="s">
        <v>63</v>
      </c>
      <c r="G201" s="123" t="s">
        <v>11</v>
      </c>
      <c r="H201" s="124">
        <f>ROUND(SUM(C201*E201),)</f>
        <v>136</v>
      </c>
      <c r="I201" s="122"/>
    </row>
    <row r="202" spans="1:9" x14ac:dyDescent="0.25">
      <c r="A202" s="68"/>
      <c r="B202" s="122" t="s">
        <v>71</v>
      </c>
      <c r="C202" s="68">
        <v>1</v>
      </c>
      <c r="D202" s="122" t="s">
        <v>62</v>
      </c>
      <c r="E202" s="122">
        <v>160.49</v>
      </c>
      <c r="F202" s="122" t="s">
        <v>63</v>
      </c>
      <c r="G202" s="123" t="s">
        <v>11</v>
      </c>
      <c r="H202" s="124">
        <f>ROUND(SUM(C202*E202),)</f>
        <v>160</v>
      </c>
      <c r="I202" s="122"/>
    </row>
    <row r="203" spans="1:9" x14ac:dyDescent="0.25">
      <c r="A203" s="68"/>
      <c r="B203" s="122"/>
      <c r="C203" s="68"/>
      <c r="D203" s="122"/>
      <c r="E203" s="122"/>
      <c r="F203" s="122"/>
      <c r="G203" s="123"/>
      <c r="H203" s="124"/>
      <c r="I203" s="122"/>
    </row>
    <row r="204" spans="1:9" x14ac:dyDescent="0.25">
      <c r="A204" s="68">
        <v>38</v>
      </c>
      <c r="B204" s="184" t="s">
        <v>112</v>
      </c>
      <c r="C204" s="184"/>
      <c r="D204" s="184"/>
      <c r="E204" s="184"/>
      <c r="F204" s="122"/>
      <c r="G204" s="123"/>
      <c r="H204" s="122"/>
      <c r="I204" s="122"/>
    </row>
    <row r="205" spans="1:9" x14ac:dyDescent="0.25">
      <c r="A205" s="68"/>
      <c r="B205" s="184"/>
      <c r="C205" s="184"/>
      <c r="D205" s="184"/>
      <c r="E205" s="184"/>
      <c r="F205" s="122"/>
      <c r="G205" s="123"/>
      <c r="H205" s="122"/>
      <c r="I205" s="122"/>
    </row>
    <row r="206" spans="1:9" x14ac:dyDescent="0.25">
      <c r="A206" s="68"/>
      <c r="B206" s="122" t="s">
        <v>70</v>
      </c>
      <c r="C206" s="68">
        <v>1</v>
      </c>
      <c r="D206" s="122" t="s">
        <v>62</v>
      </c>
      <c r="E206" s="124">
        <v>244.75</v>
      </c>
      <c r="F206" s="122" t="s">
        <v>63</v>
      </c>
      <c r="G206" s="123" t="s">
        <v>11</v>
      </c>
      <c r="H206" s="124">
        <f>ROUND(SUM(C206*E206),)</f>
        <v>245</v>
      </c>
      <c r="I206" s="122"/>
    </row>
    <row r="207" spans="1:9" x14ac:dyDescent="0.25">
      <c r="A207" s="68"/>
      <c r="B207" s="122" t="s">
        <v>101</v>
      </c>
      <c r="C207" s="68">
        <v>1</v>
      </c>
      <c r="D207" s="122" t="s">
        <v>62</v>
      </c>
      <c r="E207" s="124">
        <v>260.7</v>
      </c>
      <c r="F207" s="122" t="s">
        <v>63</v>
      </c>
      <c r="G207" s="123" t="s">
        <v>11</v>
      </c>
      <c r="H207" s="124">
        <f>ROUND(SUM(C207*E207),)</f>
        <v>261</v>
      </c>
      <c r="I207" s="122"/>
    </row>
    <row r="208" spans="1:9" x14ac:dyDescent="0.25">
      <c r="A208" s="68"/>
      <c r="B208" s="122" t="s">
        <v>71</v>
      </c>
      <c r="C208" s="68">
        <v>1</v>
      </c>
      <c r="D208" s="122" t="s">
        <v>62</v>
      </c>
      <c r="E208" s="124">
        <v>350.9</v>
      </c>
      <c r="F208" s="122" t="s">
        <v>63</v>
      </c>
      <c r="G208" s="127" t="s">
        <v>11</v>
      </c>
      <c r="H208" s="128">
        <f>C208*E208</f>
        <v>350.9</v>
      </c>
      <c r="I208" s="122"/>
    </row>
    <row r="209" spans="1:9" x14ac:dyDescent="0.25">
      <c r="A209" s="68"/>
      <c r="B209" s="122"/>
      <c r="C209" s="68"/>
      <c r="D209" s="122"/>
      <c r="E209" s="124"/>
      <c r="F209" s="122"/>
      <c r="G209" s="127"/>
      <c r="H209" s="128"/>
      <c r="I209" s="122"/>
    </row>
    <row r="210" spans="1:9" x14ac:dyDescent="0.25">
      <c r="A210" s="68"/>
      <c r="B210" s="122"/>
      <c r="C210" s="122"/>
      <c r="D210" s="122" t="s">
        <v>113</v>
      </c>
      <c r="E210" s="122"/>
      <c r="F210" s="122"/>
      <c r="G210" s="134" t="s">
        <v>11</v>
      </c>
      <c r="H210" s="135">
        <f>SUM(H95:H209)</f>
        <v>76347.899999999994</v>
      </c>
      <c r="I210" s="122">
        <v>277495</v>
      </c>
    </row>
    <row r="211" spans="1:9" x14ac:dyDescent="0.25">
      <c r="A211" s="68"/>
      <c r="B211" s="122"/>
      <c r="C211" s="122"/>
      <c r="D211" s="122"/>
      <c r="E211" s="122"/>
      <c r="F211" s="122"/>
      <c r="G211" s="122"/>
      <c r="H211" s="122"/>
      <c r="I211" s="122"/>
    </row>
    <row r="212" spans="1:9" x14ac:dyDescent="0.25">
      <c r="A212" s="68"/>
      <c r="B212" s="122"/>
      <c r="C212" s="122"/>
      <c r="D212" s="122"/>
      <c r="E212" s="122"/>
      <c r="F212" s="122"/>
      <c r="G212" s="122"/>
      <c r="H212" s="122"/>
      <c r="I212" s="122"/>
    </row>
    <row r="213" spans="1:9" x14ac:dyDescent="0.25">
      <c r="A213" s="68"/>
      <c r="B213" t="s">
        <v>51</v>
      </c>
      <c r="C213" s="122"/>
      <c r="D213" s="122"/>
      <c r="E213" s="122"/>
      <c r="F213" s="122"/>
      <c r="G213" s="122"/>
      <c r="H213" s="122"/>
      <c r="I213" s="122"/>
    </row>
    <row r="214" spans="1:9" x14ac:dyDescent="0.25">
      <c r="A214" s="68"/>
      <c r="B214" s="122"/>
      <c r="C214" s="122"/>
      <c r="D214" s="122"/>
      <c r="E214" s="122"/>
      <c r="F214" s="122"/>
      <c r="G214" s="122"/>
      <c r="H214" s="122"/>
      <c r="I214" s="122"/>
    </row>
    <row r="215" spans="1:9" x14ac:dyDescent="0.25">
      <c r="A215" s="68"/>
      <c r="B215" s="122"/>
      <c r="C215" s="16"/>
      <c r="D215" s="122"/>
      <c r="E215" s="122"/>
      <c r="F215" s="122"/>
      <c r="G215" s="122"/>
      <c r="H215" s="122"/>
      <c r="I215" s="122"/>
    </row>
    <row r="216" spans="1:9" x14ac:dyDescent="0.25">
      <c r="A216" s="68"/>
      <c r="B216" s="122"/>
      <c r="C216" s="136"/>
      <c r="D216" s="122"/>
      <c r="E216" s="122"/>
      <c r="F216" s="122"/>
      <c r="G216" s="122"/>
      <c r="H216" s="122"/>
      <c r="I216" s="122"/>
    </row>
    <row r="217" spans="1:9" x14ac:dyDescent="0.25">
      <c r="A217" s="68"/>
      <c r="B217" s="122"/>
      <c r="C217" s="137"/>
      <c r="D217" s="122"/>
      <c r="E217" s="122"/>
      <c r="F217" s="122"/>
      <c r="G217" s="122"/>
      <c r="H217" s="122"/>
      <c r="I217" s="122"/>
    </row>
    <row r="218" spans="1:9" x14ac:dyDescent="0.25">
      <c r="A218" s="16"/>
      <c r="B218" s="138" t="s">
        <v>53</v>
      </c>
      <c r="E218" s="16"/>
      <c r="F218" s="16"/>
      <c r="G218" s="16"/>
      <c r="H218" s="139"/>
    </row>
    <row r="219" spans="1:9" x14ac:dyDescent="0.25">
      <c r="A219" s="16"/>
      <c r="I219" s="137"/>
    </row>
    <row r="220" spans="1:9" x14ac:dyDescent="0.25">
      <c r="A220" s="16"/>
      <c r="E220" s="194"/>
      <c r="F220" s="195"/>
      <c r="G220" s="195"/>
      <c r="H220" s="195"/>
    </row>
    <row r="221" spans="1:9" x14ac:dyDescent="0.25">
      <c r="A221" s="16"/>
      <c r="E221" s="192"/>
      <c r="F221" s="192"/>
      <c r="G221" s="192"/>
      <c r="H221" s="192"/>
    </row>
    <row r="222" spans="1:9" x14ac:dyDescent="0.25">
      <c r="A222" s="16"/>
      <c r="E222" s="193"/>
      <c r="F222" s="193"/>
      <c r="G222" s="193"/>
      <c r="H222" s="193"/>
    </row>
    <row r="223" spans="1:9" x14ac:dyDescent="0.25">
      <c r="A223" s="16"/>
    </row>
  </sheetData>
  <mergeCells count="44">
    <mergeCell ref="E221:H221"/>
    <mergeCell ref="E222:H222"/>
    <mergeCell ref="B182:E183"/>
    <mergeCell ref="B186:E187"/>
    <mergeCell ref="B192:E193"/>
    <mergeCell ref="B198:E199"/>
    <mergeCell ref="B204:E205"/>
    <mergeCell ref="E220:H220"/>
    <mergeCell ref="B95:E97"/>
    <mergeCell ref="B102:E103"/>
    <mergeCell ref="B176:E177"/>
    <mergeCell ref="B111:E113"/>
    <mergeCell ref="B116:E118"/>
    <mergeCell ref="B121:E123"/>
    <mergeCell ref="B126:E128"/>
    <mergeCell ref="B131:E133"/>
    <mergeCell ref="B135:E138"/>
    <mergeCell ref="B146:E147"/>
    <mergeCell ref="B152:E153"/>
    <mergeCell ref="B158:E159"/>
    <mergeCell ref="B164:E165"/>
    <mergeCell ref="B170:E171"/>
    <mergeCell ref="B106:E108"/>
    <mergeCell ref="B63:E63"/>
    <mergeCell ref="B66:E66"/>
    <mergeCell ref="B68:E68"/>
    <mergeCell ref="B71:E71"/>
    <mergeCell ref="F85:H85"/>
    <mergeCell ref="B74:E74"/>
    <mergeCell ref="B77:E77"/>
    <mergeCell ref="B80:E80"/>
    <mergeCell ref="B48:E51"/>
    <mergeCell ref="B1:H1"/>
    <mergeCell ref="B4:H4"/>
    <mergeCell ref="C5:D5"/>
    <mergeCell ref="G5:H5"/>
    <mergeCell ref="B7:E10"/>
    <mergeCell ref="B13:E17"/>
    <mergeCell ref="B20:E21"/>
    <mergeCell ref="B24:E26"/>
    <mergeCell ref="B29:E30"/>
    <mergeCell ref="B33:E33"/>
    <mergeCell ref="B42:E42"/>
    <mergeCell ref="B56:E60"/>
  </mergeCells>
  <pageMargins left="0.45" right="0.2" top="0.25" bottom="0.2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opLeftCell="A52" workbookViewId="0">
      <selection activeCell="M65" sqref="M65"/>
    </sheetView>
  </sheetViews>
  <sheetFormatPr defaultRowHeight="15" x14ac:dyDescent="0.25"/>
  <cols>
    <col min="1" max="1" width="5.85546875" customWidth="1"/>
    <col min="4" max="4" width="11" customWidth="1"/>
    <col min="8" max="8" width="10.42578125" customWidth="1"/>
    <col min="9" max="9" width="7.7109375" customWidth="1"/>
  </cols>
  <sheetData>
    <row r="1" spans="1:12" x14ac:dyDescent="0.25">
      <c r="A1" s="140"/>
      <c r="B1" s="141"/>
      <c r="C1" s="142"/>
      <c r="D1" s="142"/>
      <c r="E1" s="142"/>
      <c r="F1" s="198" t="s">
        <v>0</v>
      </c>
      <c r="G1" s="198"/>
      <c r="H1" s="143"/>
      <c r="I1" s="143"/>
      <c r="J1" s="143"/>
      <c r="K1" s="143"/>
      <c r="L1" s="143"/>
    </row>
    <row r="2" spans="1:12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46.5" customHeight="1" x14ac:dyDescent="0.25">
      <c r="A3" s="144" t="s">
        <v>1</v>
      </c>
      <c r="B3" s="144"/>
      <c r="C3" s="142"/>
      <c r="D3" s="199" t="str">
        <f>[1]COELA!D3</f>
        <v xml:space="preserve"> REHABILITATION / IMPROVEMENT / RENOVATION &amp; PROVISION FOR MISSING FACILITIES IN EXISITING PRIMARY/ ELEMENTARY SCHOOL AT DISTRICT LEVEL (A.D.P NO. 190) AT GGPS COELA GODOWN, LYARI TOWN KARACHI.  (SEMIS COD: 408050053)
</v>
      </c>
      <c r="E3" s="199"/>
      <c r="F3" s="199"/>
      <c r="G3" s="199"/>
      <c r="H3" s="199"/>
      <c r="I3" s="199"/>
      <c r="J3" s="199"/>
      <c r="K3" s="199"/>
      <c r="L3" s="145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 x14ac:dyDescent="0.25">
      <c r="A5" s="146" t="s">
        <v>114</v>
      </c>
      <c r="B5" s="200" t="s">
        <v>115</v>
      </c>
      <c r="C5" s="200"/>
      <c r="D5" s="200"/>
      <c r="E5" s="147"/>
      <c r="F5" s="146" t="s">
        <v>116</v>
      </c>
      <c r="G5" s="146" t="s">
        <v>6</v>
      </c>
      <c r="H5" s="146" t="s">
        <v>58</v>
      </c>
      <c r="I5" s="147"/>
      <c r="J5" s="201" t="s">
        <v>59</v>
      </c>
      <c r="K5" s="202"/>
      <c r="L5" s="148"/>
    </row>
    <row r="6" spans="1:12" x14ac:dyDescent="0.25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</row>
    <row r="7" spans="1:12" ht="36" customHeight="1" x14ac:dyDescent="0.25">
      <c r="A7" s="149">
        <v>1</v>
      </c>
      <c r="B7" s="196" t="s">
        <v>117</v>
      </c>
      <c r="C7" s="197"/>
      <c r="D7" s="197"/>
      <c r="E7" s="197"/>
      <c r="F7" s="197"/>
      <c r="G7" s="197"/>
      <c r="H7" s="197"/>
      <c r="I7" s="148"/>
      <c r="J7" s="148"/>
      <c r="K7" s="148"/>
      <c r="L7" s="148"/>
    </row>
    <row r="8" spans="1:12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12" x14ac:dyDescent="0.25">
      <c r="A9" s="148"/>
      <c r="B9" s="148"/>
      <c r="C9" s="148"/>
      <c r="D9" s="148"/>
      <c r="E9" s="148"/>
      <c r="F9" s="150">
        <v>100</v>
      </c>
      <c r="G9" s="151">
        <v>414</v>
      </c>
      <c r="H9" s="152" t="s">
        <v>78</v>
      </c>
      <c r="I9" s="148"/>
      <c r="J9" s="148">
        <f>F9*G9</f>
        <v>41400</v>
      </c>
      <c r="K9" s="148"/>
      <c r="L9" s="148"/>
    </row>
    <row r="10" spans="1:12" x14ac:dyDescent="0.25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</row>
    <row r="11" spans="1:12" ht="42.75" customHeight="1" x14ac:dyDescent="0.25">
      <c r="A11" s="149">
        <v>2</v>
      </c>
      <c r="B11" s="196" t="s">
        <v>118</v>
      </c>
      <c r="C11" s="197"/>
      <c r="D11" s="197"/>
      <c r="E11" s="197"/>
      <c r="F11" s="197"/>
      <c r="G11" s="197"/>
      <c r="H11" s="197"/>
      <c r="I11" s="148"/>
      <c r="J11" s="148"/>
      <c r="K11" s="148"/>
      <c r="L11" s="148"/>
    </row>
    <row r="12" spans="1:12" x14ac:dyDescent="0.25">
      <c r="A12" s="148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x14ac:dyDescent="0.25">
      <c r="A13" s="148"/>
      <c r="B13" s="148"/>
      <c r="C13" s="148"/>
      <c r="D13" s="148"/>
      <c r="E13" s="148"/>
      <c r="F13" s="150">
        <v>100</v>
      </c>
      <c r="G13" s="151">
        <v>724</v>
      </c>
      <c r="H13" s="152" t="s">
        <v>78</v>
      </c>
      <c r="I13" s="148"/>
      <c r="J13" s="148">
        <f>F13*G13</f>
        <v>72400</v>
      </c>
      <c r="K13" s="148"/>
      <c r="L13" s="148"/>
    </row>
    <row r="14" spans="1:12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12" ht="30" customHeight="1" x14ac:dyDescent="0.25">
      <c r="A15" s="149">
        <v>3</v>
      </c>
      <c r="B15" s="196" t="s">
        <v>119</v>
      </c>
      <c r="C15" s="197"/>
      <c r="D15" s="197"/>
      <c r="E15" s="197"/>
      <c r="F15" s="197"/>
      <c r="G15" s="197"/>
      <c r="H15" s="197"/>
      <c r="I15" s="148"/>
      <c r="J15" s="148"/>
      <c r="K15" s="148"/>
      <c r="L15" s="148"/>
    </row>
    <row r="16" spans="1:12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</row>
    <row r="17" spans="1:12" x14ac:dyDescent="0.25">
      <c r="A17" s="148"/>
      <c r="B17" s="148"/>
      <c r="C17" s="148"/>
      <c r="D17" s="148"/>
      <c r="E17" s="148"/>
      <c r="F17" s="150">
        <v>60</v>
      </c>
      <c r="G17" s="151">
        <v>363.35</v>
      </c>
      <c r="H17" s="152" t="s">
        <v>78</v>
      </c>
      <c r="I17" s="148"/>
      <c r="J17" s="153">
        <f>F17*G17</f>
        <v>21801</v>
      </c>
      <c r="K17" s="148"/>
      <c r="L17" s="148"/>
    </row>
    <row r="18" spans="1:12" x14ac:dyDescent="0.25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</row>
    <row r="19" spans="1:12" ht="28.5" customHeight="1" x14ac:dyDescent="0.25">
      <c r="A19" s="149">
        <v>4</v>
      </c>
      <c r="B19" s="196" t="s">
        <v>120</v>
      </c>
      <c r="C19" s="197"/>
      <c r="D19" s="197"/>
      <c r="E19" s="197"/>
      <c r="F19" s="197"/>
      <c r="G19" s="197"/>
      <c r="H19" s="197"/>
      <c r="I19" s="148"/>
      <c r="J19" s="148"/>
      <c r="K19" s="148"/>
      <c r="L19" s="148"/>
    </row>
    <row r="20" spans="1:12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</row>
    <row r="21" spans="1:12" x14ac:dyDescent="0.25">
      <c r="A21" s="148"/>
      <c r="B21" s="148"/>
      <c r="C21" s="148"/>
      <c r="D21" s="148"/>
      <c r="E21" s="148"/>
      <c r="F21" s="150">
        <v>100</v>
      </c>
      <c r="G21" s="151">
        <v>647</v>
      </c>
      <c r="H21" s="152" t="s">
        <v>78</v>
      </c>
      <c r="I21" s="148"/>
      <c r="J21" s="153">
        <f>F21*G21</f>
        <v>64700</v>
      </c>
      <c r="K21" s="148"/>
      <c r="L21" s="148"/>
    </row>
    <row r="22" spans="1:12" x14ac:dyDescent="0.2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</row>
    <row r="23" spans="1:12" ht="26.25" customHeight="1" x14ac:dyDescent="0.25">
      <c r="A23" s="149">
        <v>5</v>
      </c>
      <c r="B23" s="196" t="s">
        <v>121</v>
      </c>
      <c r="C23" s="197"/>
      <c r="D23" s="197"/>
      <c r="E23" s="197"/>
      <c r="F23" s="197"/>
      <c r="G23" s="197"/>
      <c r="H23" s="197"/>
      <c r="I23" s="148"/>
      <c r="J23" s="148"/>
      <c r="K23" s="148"/>
      <c r="L23" s="148"/>
    </row>
    <row r="24" spans="1:12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</row>
    <row r="25" spans="1:12" x14ac:dyDescent="0.25">
      <c r="A25" s="148"/>
      <c r="B25" s="148"/>
      <c r="C25" s="148"/>
      <c r="D25" s="148"/>
      <c r="E25" s="148"/>
      <c r="F25" s="150">
        <v>125</v>
      </c>
      <c r="G25" s="151">
        <v>338.9</v>
      </c>
      <c r="H25" s="152" t="s">
        <v>78</v>
      </c>
      <c r="I25" s="148"/>
      <c r="J25" s="153">
        <f>F25*G25</f>
        <v>42362.5</v>
      </c>
      <c r="K25" s="148"/>
      <c r="L25" s="148"/>
    </row>
    <row r="26" spans="1:12" x14ac:dyDescent="0.2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</row>
    <row r="27" spans="1:12" ht="17.25" customHeight="1" x14ac:dyDescent="0.25">
      <c r="A27" s="149">
        <v>6</v>
      </c>
      <c r="B27" s="196" t="s">
        <v>122</v>
      </c>
      <c r="C27" s="197"/>
      <c r="D27" s="197"/>
      <c r="E27" s="197"/>
      <c r="F27" s="197"/>
      <c r="G27" s="197"/>
      <c r="H27" s="197"/>
      <c r="I27" s="148"/>
      <c r="J27" s="148"/>
      <c r="K27" s="148"/>
      <c r="L27" s="148"/>
    </row>
    <row r="28" spans="1:12" x14ac:dyDescent="0.2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</row>
    <row r="29" spans="1:12" x14ac:dyDescent="0.25">
      <c r="A29" s="148"/>
      <c r="B29" s="148"/>
      <c r="C29" s="148"/>
      <c r="D29" s="148"/>
      <c r="E29" s="148"/>
      <c r="F29" s="150">
        <v>125</v>
      </c>
      <c r="G29" s="151">
        <v>102</v>
      </c>
      <c r="H29" s="152" t="s">
        <v>78</v>
      </c>
      <c r="I29" s="148"/>
      <c r="J29" s="153">
        <f>F29*G29</f>
        <v>12750</v>
      </c>
      <c r="K29" s="148"/>
      <c r="L29" s="148"/>
    </row>
    <row r="30" spans="1:12" x14ac:dyDescent="0.25">
      <c r="A30" s="148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</row>
    <row r="31" spans="1:12" x14ac:dyDescent="0.25">
      <c r="A31" s="149">
        <v>7</v>
      </c>
      <c r="B31" s="196" t="s">
        <v>123</v>
      </c>
      <c r="C31" s="197"/>
      <c r="D31" s="197"/>
      <c r="E31" s="197"/>
      <c r="F31" s="197"/>
      <c r="G31" s="197"/>
      <c r="H31" s="197"/>
      <c r="I31" s="148"/>
      <c r="J31" s="148"/>
      <c r="K31" s="148"/>
      <c r="L31" s="148"/>
    </row>
    <row r="32" spans="1:12" x14ac:dyDescent="0.2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</row>
    <row r="33" spans="1:12" x14ac:dyDescent="0.25">
      <c r="A33" s="148"/>
      <c r="B33" s="148"/>
      <c r="C33" s="148"/>
      <c r="D33" s="148"/>
      <c r="E33" s="148"/>
      <c r="F33" s="150">
        <v>64</v>
      </c>
      <c r="G33" s="151">
        <v>347</v>
      </c>
      <c r="H33" s="152" t="s">
        <v>25</v>
      </c>
      <c r="I33" s="148"/>
      <c r="J33" s="153">
        <f>F33*G33</f>
        <v>22208</v>
      </c>
      <c r="K33" s="148"/>
      <c r="L33" s="148"/>
    </row>
    <row r="34" spans="1:12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</row>
    <row r="35" spans="1:12" ht="55.5" customHeight="1" x14ac:dyDescent="0.25">
      <c r="A35" s="149">
        <v>8</v>
      </c>
      <c r="B35" s="196" t="s">
        <v>124</v>
      </c>
      <c r="C35" s="197"/>
      <c r="D35" s="197"/>
      <c r="E35" s="197"/>
      <c r="F35" s="197"/>
      <c r="G35" s="197"/>
      <c r="H35" s="197"/>
      <c r="I35" s="148"/>
      <c r="J35" s="148"/>
      <c r="K35" s="148"/>
      <c r="L35" s="148"/>
    </row>
    <row r="36" spans="1:12" x14ac:dyDescent="0.25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</row>
    <row r="37" spans="1:12" x14ac:dyDescent="0.25">
      <c r="A37" s="148"/>
      <c r="B37" s="148"/>
      <c r="C37" s="148"/>
      <c r="D37" s="148"/>
      <c r="E37" s="148"/>
      <c r="F37" s="150">
        <v>151</v>
      </c>
      <c r="G37" s="151">
        <v>128.55000000000001</v>
      </c>
      <c r="H37" s="152" t="s">
        <v>78</v>
      </c>
      <c r="I37" s="148"/>
      <c r="J37" s="153">
        <f>F37*G37</f>
        <v>19411.050000000003</v>
      </c>
      <c r="K37" s="148"/>
      <c r="L37" s="148"/>
    </row>
    <row r="38" spans="1:12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</row>
    <row r="39" spans="1:12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1:12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12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12" ht="29.25" customHeight="1" x14ac:dyDescent="0.25">
      <c r="A42" s="149">
        <v>9</v>
      </c>
      <c r="B42" s="196" t="s">
        <v>125</v>
      </c>
      <c r="C42" s="197"/>
      <c r="D42" s="197"/>
      <c r="E42" s="197"/>
      <c r="F42" s="197"/>
      <c r="G42" s="197"/>
      <c r="H42" s="197"/>
      <c r="I42" s="148"/>
      <c r="J42" s="148"/>
      <c r="K42" s="148"/>
      <c r="L42" s="148"/>
    </row>
    <row r="43" spans="1:12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1:12" x14ac:dyDescent="0.25">
      <c r="A44" s="148"/>
      <c r="B44" s="148"/>
      <c r="C44" s="148"/>
      <c r="D44" s="148"/>
      <c r="E44" s="148"/>
      <c r="F44" s="150">
        <v>8</v>
      </c>
      <c r="G44" s="151">
        <v>260.92</v>
      </c>
      <c r="H44" s="152" t="s">
        <v>78</v>
      </c>
      <c r="I44" s="148"/>
      <c r="J44" s="153">
        <f>F44*G44</f>
        <v>2087.36</v>
      </c>
      <c r="K44" s="148"/>
      <c r="L44" s="148"/>
    </row>
    <row r="45" spans="1:12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</row>
    <row r="46" spans="1:12" x14ac:dyDescent="0.25">
      <c r="A46" s="149">
        <v>10</v>
      </c>
      <c r="B46" s="196" t="s">
        <v>126</v>
      </c>
      <c r="C46" s="197"/>
      <c r="D46" s="197"/>
      <c r="E46" s="197"/>
      <c r="F46" s="197"/>
      <c r="G46" s="197"/>
      <c r="H46" s="197"/>
      <c r="I46" s="148"/>
      <c r="J46" s="148"/>
      <c r="K46" s="148"/>
      <c r="L46" s="148"/>
    </row>
    <row r="47" spans="1:12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 x14ac:dyDescent="0.25">
      <c r="A48" s="148"/>
      <c r="B48" s="148"/>
      <c r="C48" s="148"/>
      <c r="D48" s="148"/>
      <c r="E48" s="148"/>
      <c r="F48" s="150">
        <v>1</v>
      </c>
      <c r="G48" s="151">
        <v>318.33999999999997</v>
      </c>
      <c r="H48" s="152" t="s">
        <v>63</v>
      </c>
      <c r="I48" s="148"/>
      <c r="J48" s="153">
        <f>F48*G48</f>
        <v>318.33999999999997</v>
      </c>
      <c r="K48" s="148"/>
      <c r="L48" s="148"/>
    </row>
    <row r="49" spans="1:12" x14ac:dyDescent="0.25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 ht="44.25" customHeight="1" x14ac:dyDescent="0.25">
      <c r="A50" s="149">
        <v>11</v>
      </c>
      <c r="B50" s="196" t="s">
        <v>127</v>
      </c>
      <c r="C50" s="197"/>
      <c r="D50" s="197"/>
      <c r="E50" s="197"/>
      <c r="F50" s="197"/>
      <c r="G50" s="197"/>
      <c r="H50" s="197"/>
      <c r="I50" s="148"/>
      <c r="J50" s="148"/>
      <c r="K50" s="148"/>
      <c r="L50" s="148"/>
    </row>
    <row r="51" spans="1:12" x14ac:dyDescent="0.25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 x14ac:dyDescent="0.25">
      <c r="A52" s="148"/>
      <c r="B52" s="148"/>
      <c r="C52" s="148"/>
      <c r="D52" s="148"/>
      <c r="E52" s="148"/>
      <c r="F52" s="150">
        <v>1</v>
      </c>
      <c r="G52" s="151">
        <v>22000</v>
      </c>
      <c r="H52" s="152" t="s">
        <v>63</v>
      </c>
      <c r="I52" s="148"/>
      <c r="J52" s="153">
        <f>F52*G52</f>
        <v>22000</v>
      </c>
      <c r="K52" s="148"/>
      <c r="L52" s="148"/>
    </row>
    <row r="53" spans="1:12" x14ac:dyDescent="0.2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 ht="15.75" thickBot="1" x14ac:dyDescent="0.3">
      <c r="A54" s="148"/>
      <c r="B54" s="148"/>
      <c r="C54" s="148"/>
      <c r="D54" s="148"/>
      <c r="E54" s="148"/>
      <c r="F54" s="148"/>
      <c r="G54" s="148"/>
      <c r="H54" s="148"/>
      <c r="I54" s="148"/>
      <c r="J54" s="154">
        <f>SUM(J9:J53)</f>
        <v>321438.25</v>
      </c>
      <c r="K54" s="148"/>
      <c r="L54" s="148"/>
    </row>
    <row r="55" spans="1:12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</row>
    <row r="56" spans="1:12" x14ac:dyDescent="0.25">
      <c r="A56" s="148"/>
      <c r="B56" s="148" t="s">
        <v>128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8"/>
    </row>
    <row r="57" spans="1:12" x14ac:dyDescent="0.25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</row>
    <row r="58" spans="1:12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</row>
    <row r="59" spans="1:12" x14ac:dyDescent="0.2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 x14ac:dyDescent="0.25">
      <c r="A62" s="148"/>
      <c r="B62" s="155" t="s">
        <v>53</v>
      </c>
      <c r="C62" s="155"/>
      <c r="D62" s="155"/>
      <c r="E62" s="156"/>
      <c r="F62" s="148"/>
      <c r="G62" s="148"/>
      <c r="H62" s="148"/>
      <c r="I62" s="148"/>
      <c r="J62" s="148"/>
      <c r="K62" s="148"/>
      <c r="L62" s="148"/>
    </row>
    <row r="63" spans="1:12" x14ac:dyDescent="0.25">
      <c r="A63" s="148"/>
      <c r="B63" s="148"/>
      <c r="C63" s="148"/>
      <c r="D63" s="148"/>
      <c r="E63" s="156"/>
      <c r="F63" s="148"/>
      <c r="G63" s="148"/>
      <c r="H63" s="148"/>
      <c r="I63" s="148"/>
      <c r="J63" s="148"/>
      <c r="K63" s="148"/>
      <c r="L63" s="148"/>
    </row>
    <row r="64" spans="1:12" x14ac:dyDescent="0.25">
      <c r="A64" s="148"/>
      <c r="B64" s="148"/>
      <c r="C64" s="148"/>
      <c r="D64" s="148"/>
      <c r="E64" s="156"/>
      <c r="F64" s="148"/>
      <c r="G64" s="148"/>
      <c r="H64" s="148"/>
      <c r="I64" s="148"/>
      <c r="J64" s="148"/>
      <c r="K64" s="148"/>
      <c r="L64" s="148"/>
    </row>
    <row r="65" spans="9:9" x14ac:dyDescent="0.25">
      <c r="I65" s="16"/>
    </row>
    <row r="66" spans="9:9" x14ac:dyDescent="0.25">
      <c r="I66" s="16"/>
    </row>
    <row r="67" spans="9:9" x14ac:dyDescent="0.25">
      <c r="I67" s="16"/>
    </row>
  </sheetData>
  <mergeCells count="15">
    <mergeCell ref="B42:H42"/>
    <mergeCell ref="B46:H46"/>
    <mergeCell ref="B50:H50"/>
    <mergeCell ref="B15:H15"/>
    <mergeCell ref="B19:H19"/>
    <mergeCell ref="B23:H23"/>
    <mergeCell ref="B27:H27"/>
    <mergeCell ref="B31:H31"/>
    <mergeCell ref="B35:H35"/>
    <mergeCell ref="B11:H11"/>
    <mergeCell ref="F1:G1"/>
    <mergeCell ref="D3:K3"/>
    <mergeCell ref="B5:D5"/>
    <mergeCell ref="J5:K5"/>
    <mergeCell ref="B7:H7"/>
  </mergeCells>
  <pageMargins left="0.45" right="0.2" top="0.25" bottom="0.2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SOOMRO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</dc:creator>
  <cp:lastModifiedBy>Dell Optiplex 1</cp:lastModifiedBy>
  <cp:lastPrinted>2006-03-31T00:06:03Z</cp:lastPrinted>
  <dcterms:created xsi:type="dcterms:W3CDTF">2006-03-30T23:51:30Z</dcterms:created>
  <dcterms:modified xsi:type="dcterms:W3CDTF">2017-04-06T07:32:19Z</dcterms:modified>
</cp:coreProperties>
</file>