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40" i="2" l="1"/>
  <c r="G139" i="2"/>
  <c r="G138" i="2"/>
  <c r="G136" i="2"/>
  <c r="G135" i="2"/>
  <c r="G134" i="2"/>
  <c r="G131" i="2"/>
  <c r="G130" i="2"/>
  <c r="G129" i="2"/>
  <c r="G127" i="2"/>
  <c r="G126" i="2"/>
  <c r="G125" i="2"/>
  <c r="G122" i="2"/>
  <c r="G120" i="2"/>
  <c r="G119" i="2"/>
  <c r="G118" i="2"/>
  <c r="G115" i="2"/>
  <c r="G114" i="2"/>
  <c r="G113" i="2"/>
  <c r="G110" i="2"/>
  <c r="G109" i="2"/>
  <c r="G108" i="2"/>
  <c r="G105" i="2"/>
  <c r="G104" i="2"/>
  <c r="G103" i="2"/>
  <c r="G100" i="2"/>
  <c r="G99" i="2"/>
  <c r="G98" i="2"/>
  <c r="G95" i="2"/>
  <c r="G94" i="2"/>
  <c r="G93" i="2"/>
  <c r="G90" i="2"/>
  <c r="G89" i="2"/>
  <c r="G88" i="2"/>
  <c r="G85" i="2"/>
  <c r="G83" i="2"/>
  <c r="G81" i="2"/>
  <c r="G79" i="2"/>
  <c r="G77" i="2"/>
  <c r="G75" i="2"/>
  <c r="G73" i="2"/>
  <c r="G71" i="2"/>
  <c r="G70" i="2"/>
  <c r="G39" i="2"/>
  <c r="G37" i="2"/>
  <c r="G35" i="2"/>
  <c r="G33" i="2"/>
  <c r="G31" i="2"/>
  <c r="G29" i="2"/>
  <c r="G27" i="2"/>
  <c r="G25" i="2"/>
  <c r="G24" i="2"/>
  <c r="G21" i="2"/>
  <c r="G19" i="2"/>
  <c r="G17" i="2"/>
  <c r="G16" i="2"/>
  <c r="G15" i="2"/>
  <c r="G13" i="2"/>
  <c r="G11" i="2"/>
  <c r="G9" i="2"/>
  <c r="G7" i="2"/>
  <c r="G5" i="2"/>
  <c r="G3" i="2"/>
  <c r="G41" i="2" s="1"/>
  <c r="R117" i="1"/>
  <c r="R113" i="1"/>
  <c r="R109" i="1"/>
  <c r="R105" i="1"/>
  <c r="R101" i="1"/>
  <c r="R97" i="1"/>
  <c r="R93" i="1"/>
  <c r="R89" i="1"/>
  <c r="R85" i="1"/>
  <c r="R81" i="1"/>
  <c r="R77" i="1"/>
  <c r="R72" i="1"/>
  <c r="R68" i="1"/>
  <c r="R64" i="1"/>
  <c r="R60" i="1"/>
  <c r="R56" i="1"/>
  <c r="R52" i="1"/>
  <c r="R48" i="1"/>
  <c r="R44" i="1"/>
  <c r="R40" i="1"/>
  <c r="R36" i="1"/>
  <c r="R32" i="1"/>
  <c r="R28" i="1"/>
  <c r="R24" i="1"/>
  <c r="R19" i="1"/>
  <c r="R15" i="1"/>
  <c r="R11" i="1"/>
  <c r="R7" i="1"/>
  <c r="R119" i="1" s="1"/>
  <c r="G141" i="2" l="1"/>
</calcChain>
</file>

<file path=xl/sharedStrings.xml><?xml version="1.0" encoding="utf-8"?>
<sst xmlns="http://schemas.openxmlformats.org/spreadsheetml/2006/main" count="276" uniqueCount="115">
  <si>
    <t>NAME OF WORK:-</t>
  </si>
  <si>
    <t>S:#</t>
  </si>
  <si>
    <t xml:space="preserve">DISCRIPTION OF ITEM     </t>
  </si>
  <si>
    <t>RATE</t>
  </si>
  <si>
    <t>UNIT</t>
  </si>
  <si>
    <t>QUANTITY</t>
  </si>
  <si>
    <t>AMOUNT</t>
  </si>
  <si>
    <t>Excavation in foundation of building, bridges and other structured i/c dagbelling dressing refilling around structre with excvated earth watering and ramming lead upto 5 ft in ordinary soil (P/4-18,b).</t>
  </si>
  <si>
    <t>%0Cft</t>
  </si>
  <si>
    <t>Rs.</t>
  </si>
  <si>
    <t>Cement concrete bricks or stone ballast 1-1/2" to 2" guage ratio 1:4:8 (P-15/4b)</t>
  </si>
  <si>
    <t>Cft</t>
  </si>
  <si>
    <t>% Cft</t>
  </si>
  <si>
    <t>P/L 1:3:6 c.c. block masonary wall set in 1: 6 cement sand mortor in plinth foundation including raking outy joints and curring etc complete (P-19/22)</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</si>
  <si>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</si>
  <si>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 Cft</t>
  </si>
  <si>
    <t>Fabrication of steel reinforcement for c.c.i/c cutting, bending, laying in position, making joints and fastening i/c cost of binding wire (also removal of rust from bars) (using tor bars) (P/17-8,a).</t>
  </si>
  <si>
    <t>P.Cwt</t>
  </si>
  <si>
    <t>P/L 1:3:6 c.c. block masonary wall 6" thick and below in thickness set in 1:6 cm G/F S/S ic racking out joints and curring etc complete (P-19/24)</t>
  </si>
  <si>
    <t>Cement pointing struck joints on walls. (P-53/19a)</t>
  </si>
  <si>
    <t>Sft</t>
  </si>
  <si>
    <t>% Sft</t>
  </si>
  <si>
    <t>Cement plaster (1:4) upto 12' HEIGHT 3/4" thick (P-52/11C)</t>
  </si>
  <si>
    <t>Supplying and fixing broken glasses on courtyard walls including 1:3:6 cement concrete coping (P-105/61</t>
  </si>
  <si>
    <t>Lft</t>
  </si>
  <si>
    <t>P.Lft</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</si>
  <si>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</si>
  <si>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</si>
  <si>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</si>
  <si>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</si>
  <si>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Ist class deodar wood wrought joinery door and windows etc fixed in position i/c chowkhats hold fast iron, twer, bolts, cleats, handles cords with hole 1-3/4" (P-58/7b)</t>
  </si>
  <si>
    <t>P.Sft</t>
  </si>
  <si>
    <t>P/L floor of verona marble tiles of 12"x12"x3/4" fine dressed on the surface without 
winding set in white cement laid over 3/4" thick bed of 1:2 grey CM setting the tiles with grey cement slury jointing and washing the tiles with slury of white cement and pigment to match the colour of tiles i/c  curring ,grinding rubbingand chemical polishing etc complete i/c cutting tile to proper profile (R.A)</t>
  </si>
  <si>
    <t>Rs:</t>
  </si>
  <si>
    <t>P/F 3/8" thick marble tiles of approved quality and colour and shade size 8"x4"/6"x4" in dado skirting and facing removal /tucking of existing plaster surface etc. Over 1/2" thick base of cement mortar 1:3 setting of tiles in slurry of white cement over mortar base i/c filling the joints and washing the tiles with white cement slurry ,currint finishing cleaning and polishing etc complete.</t>
  </si>
  <si>
    <t>Glazed tile dado 1/4" thick laid in pigment over 1:2 cement sand mortor 3/4" thick i/c finishing (P-45/38)</t>
  </si>
  <si>
    <t>laying floor of approved coloured glazed tiles 1/4" thick laid in white cement and pigment on a bed of 3/4" thick cement mortor 1:2 (P-43/25)</t>
  </si>
  <si>
    <t>Filling watering and ramming earth under floor with suplus earth (Excavated from out side) lead upto one chain and lift upto 5 feet (P-4/20)</t>
  </si>
  <si>
    <t>Filling watering and ramming earth under floor with new earth (Excavated from out side) lead upto one chain and lift upto 5 feet (P-4/22)</t>
  </si>
  <si>
    <t>Making &amp; fixing Notice board made with cement on walls (P-95/1)</t>
  </si>
  <si>
    <t>M/F steel grated door 1/16" thick sheeting i/c angle iron frame 2"x2"x3/8 and 3/4" square bars 4" centre to centre with locking arrangement. (P-92/24).</t>
  </si>
  <si>
    <t>S/F in position iron steel grill 3/4"x1/4" approved design &amp; shape i/c painting 3 coats.(P93-26).</t>
  </si>
  <si>
    <t>Providing and fixing iron steel grill door with angle iron frame of 1-1/2"x 1-1/2" x1/4" and flat iron of 3/4"x1/4" with approved design and locking arrangement embeded in masonay as instruction of Engineer in charge.(P-94/31)</t>
  </si>
  <si>
    <t>Primary coat of chalk under distemper (P-54/23)</t>
  </si>
  <si>
    <t>Distempering three coats. (P-54/24c)</t>
  </si>
  <si>
    <t>Painting doors &amp; windows new surface doors &amp; windows any type (P-69/5C)</t>
  </si>
  <si>
    <t>P/L 2"thick topping c.c. i/c surface finsihing &amp; dividing into the panells ratio 1:2:4 (P-42/16)</t>
  </si>
  <si>
    <t>Two coat of bitumen laid hot using 34 Ibs %Sft over roof and blinded with sand at one Cft per %Sft (P-35/13)</t>
  </si>
  <si>
    <t>Removing of Debries for 20 miles (R.A)</t>
  </si>
  <si>
    <t>Total</t>
  </si>
  <si>
    <t xml:space="preserve"> </t>
  </si>
  <si>
    <t>_____%ABOVE/BELOW</t>
  </si>
  <si>
    <t>_________________________</t>
  </si>
  <si>
    <t>SIGNATURE OF CONTRACTOR</t>
  </si>
  <si>
    <t>(SR.NO:3)SCHEDULE OF PRICE</t>
  </si>
  <si>
    <t>CONSTRUCTION OF BUILDING FOR SHELTERLESS SCHOOLS IN KARACHI DIVISION (ADP NO:218 OF 2016-17) AT GOVT. BOYS PRIMARY SCHOOL NIIZA-E-CHISTIA  ORANGI TOWN KARACHI.</t>
  </si>
  <si>
    <t>WATER SUPPLY &amp; SANITARY WORK</t>
  </si>
  <si>
    <t>S#</t>
  </si>
  <si>
    <t>DESCRIPTION</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</si>
  <si>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</si>
  <si>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</si>
  <si>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</si>
  <si>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</si>
  <si>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</si>
  <si>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</si>
  <si>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</si>
  <si>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</si>
  <si>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</si>
  <si>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</si>
  <si>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</si>
  <si>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</si>
  <si>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</si>
  <si>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</si>
  <si>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</si>
  <si>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</si>
  <si>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</si>
  <si>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</si>
  <si>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</si>
  <si>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</si>
  <si>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</si>
  <si>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</si>
  <si>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SCHEDULE ITEMS</t>
  </si>
  <si>
    <t>___________%ABOVE/BELOW</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</si>
  <si>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</si>
  <si>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</si>
  <si>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</si>
  <si>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</si>
  <si>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</si>
  <si>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</si>
  <si>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</si>
  <si>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</si>
  <si>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</si>
  <si>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</si>
  <si>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</si>
  <si>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</si>
  <si>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</si>
  <si>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</si>
  <si>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</si>
  <si>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</si>
  <si>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Each</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</si>
  <si>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</si>
  <si>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</si>
  <si>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</si>
  <si>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</si>
  <si>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</si>
  <si>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</si>
  <si>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</si>
  <si>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</si>
  <si>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</si>
  <si>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</si>
  <si>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</si>
  <si>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</si>
  <si>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</si>
  <si>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</si>
  <si>
    <t>GBPS NIZA-E-CHISTIA ORANGI TOWN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</si>
</sst>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8"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0"/>
      <color indexed="8"/>
      <name val="Times New Roman"/>
      <family val="1"/>
    </font>
    <font>
      <b/>
      <i/>
      <u/>
      <sz val="10"/>
      <color indexed="8"/>
      <name val="Times New Roman"/>
      <family val="1"/>
    </font>
    <font>
      <sz val="10"/>
      <name val="Arial"/>
      <family val="2"/>
    </font>
    <font>
      <sz val="10"/>
      <name val="Calibri"/>
      <family val="2"/>
      <scheme val="minor"/>
    </font>
    <font>
      <b/>
      <sz val="10"/>
      <name val="Arial"/>
      <family val="2"/>
    </font>
    <font>
      <sz val="9"/>
      <name val="Times New Roman"/>
      <family val="1"/>
    </font>
    <font>
      <b/>
      <u/>
      <sz val="10"/>
      <color indexed="8"/>
      <name val="Times New Roman"/>
      <family val="1"/>
    </font>
    <font>
      <b/>
      <sz val="10"/>
      <name val="Times New Roman"/>
      <family val="1"/>
    </font>
    <font>
      <sz val="10"/>
      <name val="Times New Roman"/>
      <family val="1"/>
    </font>
    <font>
      <sz val="10"/>
      <color theme="1"/>
      <name val="Calibri"/>
      <family val="2"/>
      <scheme val="minor"/>
    </font>
    <font>
      <sz val="9"/>
      <color theme="1"/>
      <name val="Calibri"/>
      <family val="2"/>
      <scheme val="minor"/>
    </font>
    <font>
      <sz val="10"/>
      <color indexed="63"/>
      <name val="Book Antiqua"/>
      <family val="1"/>
    </font>
    <font>
      <sz val="10"/>
      <color indexed="63"/>
      <name val="Arial"/>
      <family val="2"/>
    </font>
    <font>
      <sz val="10"/>
      <color indexed="8"/>
      <name val="Arial"/>
      <family val="2"/>
    </font>
    <font>
      <sz val="10"/>
      <name val="Verdana"/>
      <family val="2"/>
    </font>
    <font>
      <b/>
      <sz val="7"/>
      <name val="Verdana"/>
      <family val="2"/>
    </font>
    <font>
      <sz val="8"/>
      <name val="Verdana"/>
      <family val="2"/>
    </font>
    <font>
      <sz val="9"/>
      <name val="Verdana"/>
      <family val="2"/>
    </font>
    <font>
      <sz val="8"/>
      <name val="Arial"/>
      <family val="2"/>
    </font>
    <font>
      <b/>
      <sz val="9"/>
      <name val="Verdana"/>
      <family val="2"/>
    </font>
    <font>
      <b/>
      <sz val="8"/>
      <name val="Verdana"/>
      <family val="2"/>
    </font>
    <font>
      <b/>
      <u/>
      <sz val="10"/>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8" fillId="0" borderId="0"/>
  </cellStyleXfs>
  <cellXfs count="149">
    <xf numFmtId="0" fontId="0" fillId="0" borderId="0" xfId="0"/>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center" vertical="top"/>
    </xf>
    <xf numFmtId="2" fontId="3" fillId="0" borderId="0" xfId="0" applyNumberFormat="1" applyFont="1" applyAlignment="1">
      <alignment horizontal="center" vertical="top"/>
    </xf>
    <xf numFmtId="164" fontId="5" fillId="0" borderId="0" xfId="1" applyNumberFormat="1" applyFont="1" applyAlignment="1">
      <alignment vertical="top"/>
    </xf>
    <xf numFmtId="0" fontId="5" fillId="0" borderId="2" xfId="0" applyFont="1" applyBorder="1" applyAlignment="1">
      <alignment horizontal="center" vertical="top"/>
    </xf>
    <xf numFmtId="0" fontId="5" fillId="0" borderId="3" xfId="0" applyNumberFormat="1" applyFont="1" applyBorder="1" applyAlignment="1">
      <alignment horizontal="center" vertical="top" wrapText="1"/>
    </xf>
    <xf numFmtId="2" fontId="5" fillId="0" borderId="3" xfId="0" applyNumberFormat="1" applyFont="1" applyBorder="1" applyAlignment="1">
      <alignment horizontal="left" vertical="top"/>
    </xf>
    <xf numFmtId="1" fontId="5" fillId="0" borderId="3" xfId="0" applyNumberFormat="1" applyFont="1" applyBorder="1" applyAlignment="1">
      <alignment horizontal="center" vertical="top"/>
    </xf>
    <xf numFmtId="2" fontId="5" fillId="0" borderId="3" xfId="0" applyNumberFormat="1" applyFont="1" applyBorder="1" applyAlignment="1">
      <alignment horizontal="center" vertical="top" wrapText="1"/>
    </xf>
    <xf numFmtId="2" fontId="5" fillId="0" borderId="2" xfId="0" applyNumberFormat="1" applyFont="1" applyBorder="1" applyAlignment="1">
      <alignment horizontal="right" vertical="top" wrapText="1"/>
    </xf>
    <xf numFmtId="2" fontId="5" fillId="0" borderId="4" xfId="0" applyNumberFormat="1" applyFont="1" applyBorder="1" applyAlignment="1">
      <alignment horizontal="right"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2" fontId="3" fillId="0" borderId="3" xfId="0" applyNumberFormat="1" applyFont="1" applyBorder="1" applyAlignment="1">
      <alignment horizontal="center" vertical="top"/>
    </xf>
    <xf numFmtId="164" fontId="5" fillId="0" borderId="4" xfId="1" applyNumberFormat="1" applyFont="1" applyBorder="1" applyAlignment="1">
      <alignment vertical="top"/>
    </xf>
    <xf numFmtId="0" fontId="5" fillId="0" borderId="0" xfId="0" applyFont="1" applyBorder="1" applyAlignment="1">
      <alignment horizontal="center" vertical="top"/>
    </xf>
    <xf numFmtId="0" fontId="5" fillId="0" borderId="0" xfId="0" applyNumberFormat="1" applyFont="1" applyBorder="1" applyAlignment="1">
      <alignment horizontal="center" vertical="top" wrapText="1"/>
    </xf>
    <xf numFmtId="2" fontId="5" fillId="0" borderId="0" xfId="0" applyNumberFormat="1" applyFont="1" applyBorder="1" applyAlignment="1">
      <alignment horizontal="left" vertical="top"/>
    </xf>
    <xf numFmtId="1" fontId="5" fillId="0" borderId="0" xfId="0" applyNumberFormat="1" applyFont="1" applyBorder="1" applyAlignment="1">
      <alignment horizontal="center" vertical="top"/>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right" vertical="top" wrapText="1"/>
    </xf>
    <xf numFmtId="2" fontId="5" fillId="0" borderId="0" xfId="0" applyNumberFormat="1" applyFont="1" applyBorder="1" applyAlignment="1">
      <alignment horizontal="center" vertical="top"/>
    </xf>
    <xf numFmtId="2" fontId="3" fillId="0" borderId="0" xfId="0" applyNumberFormat="1" applyFont="1" applyBorder="1" applyAlignment="1">
      <alignment horizontal="center" vertical="top"/>
    </xf>
    <xf numFmtId="164" fontId="5" fillId="0" borderId="0" xfId="1" applyNumberFormat="1" applyFont="1" applyBorder="1" applyAlignment="1">
      <alignment vertical="top"/>
    </xf>
    <xf numFmtId="0" fontId="0" fillId="0" borderId="0" xfId="0" applyFont="1" applyAlignment="1">
      <alignment horizontal="center" vertical="top"/>
    </xf>
    <xf numFmtId="0" fontId="8" fillId="0" borderId="0" xfId="2" applyFont="1"/>
    <xf numFmtId="0" fontId="0" fillId="0" borderId="0" xfId="0" applyFont="1"/>
    <xf numFmtId="2" fontId="0" fillId="0" borderId="0" xfId="0" applyNumberFormat="1" applyFont="1"/>
    <xf numFmtId="0" fontId="0" fillId="0" borderId="0" xfId="0" applyFont="1" applyAlignment="1">
      <alignment horizontal="center"/>
    </xf>
    <xf numFmtId="0" fontId="8" fillId="0" borderId="0" xfId="2" applyFont="1" applyAlignment="1">
      <alignment horizontal="center"/>
    </xf>
    <xf numFmtId="2" fontId="8" fillId="0" borderId="0" xfId="2" applyNumberFormat="1" applyFont="1" applyBorder="1"/>
    <xf numFmtId="2" fontId="10" fillId="0" borderId="0" xfId="2" applyNumberFormat="1" applyFont="1"/>
    <xf numFmtId="0" fontId="10" fillId="0" borderId="0" xfId="2" applyFont="1"/>
    <xf numFmtId="0" fontId="2" fillId="0" borderId="0" xfId="0" applyFont="1"/>
    <xf numFmtId="0" fontId="10" fillId="0" borderId="0" xfId="2" applyFont="1" applyAlignment="1">
      <alignment horizontal="right"/>
    </xf>
    <xf numFmtId="2" fontId="2" fillId="0" borderId="0" xfId="0" applyNumberFormat="1" applyFont="1"/>
    <xf numFmtId="2" fontId="5" fillId="0" borderId="0" xfId="1" applyNumberFormat="1" applyFont="1" applyBorder="1" applyAlignment="1">
      <alignment vertical="top"/>
    </xf>
    <xf numFmtId="0" fontId="0" fillId="0" borderId="0" xfId="0" applyAlignment="1">
      <alignment horizontal="center" vertical="top"/>
    </xf>
    <xf numFmtId="2" fontId="0" fillId="0" borderId="0" xfId="0" applyNumberFormat="1"/>
    <xf numFmtId="0" fontId="3" fillId="0" borderId="0" xfId="0" applyNumberFormat="1" applyFont="1" applyBorder="1" applyAlignment="1">
      <alignment horizontal="left" vertical="top" wrapText="1"/>
    </xf>
    <xf numFmtId="0" fontId="12" fillId="0" borderId="0" xfId="0" applyNumberFormat="1" applyFont="1" applyBorder="1" applyAlignment="1">
      <alignment horizontal="left" vertical="top" wrapText="1"/>
    </xf>
    <xf numFmtId="2" fontId="13" fillId="0" borderId="0" xfId="0" applyNumberFormat="1" applyFont="1" applyAlignment="1">
      <alignment horizontal="right" vertical="top" wrapText="1"/>
    </xf>
    <xf numFmtId="0" fontId="13" fillId="0" borderId="0" xfId="0" applyFont="1" applyAlignment="1">
      <alignment horizontal="left" vertical="top"/>
    </xf>
    <xf numFmtId="0" fontId="13" fillId="0" borderId="0" xfId="0" applyFont="1" applyAlignment="1">
      <alignment horizontal="center" vertical="top"/>
    </xf>
    <xf numFmtId="0" fontId="14" fillId="0" borderId="0" xfId="0" applyFont="1" applyAlignment="1">
      <alignment horizontal="right" vertical="top"/>
    </xf>
    <xf numFmtId="2" fontId="13" fillId="0" borderId="0" xfId="0" applyNumberFormat="1" applyFont="1" applyAlignment="1">
      <alignment horizontal="left" vertical="top"/>
    </xf>
    <xf numFmtId="0" fontId="14" fillId="0" borderId="0" xfId="0" applyFont="1" applyAlignment="1">
      <alignment vertical="top"/>
    </xf>
    <xf numFmtId="2" fontId="13" fillId="0" borderId="0" xfId="0" applyNumberFormat="1" applyFont="1" applyAlignment="1">
      <alignment horizontal="right" vertical="top"/>
    </xf>
    <xf numFmtId="2" fontId="13" fillId="0" borderId="0" xfId="1" applyNumberFormat="1" applyFont="1" applyAlignment="1">
      <alignment vertical="top"/>
    </xf>
    <xf numFmtId="0" fontId="0" fillId="0" borderId="0" xfId="0" applyAlignment="1">
      <alignment horizontal="center"/>
    </xf>
    <xf numFmtId="0" fontId="0" fillId="0" borderId="0" xfId="0" applyFont="1" applyAlignment="1">
      <alignment horizontal="justify" vertical="top"/>
    </xf>
    <xf numFmtId="0" fontId="0" fillId="0" borderId="0" xfId="0" applyFont="1" applyBorder="1" applyAlignment="1">
      <alignment horizontal="center" vertical="top"/>
    </xf>
    <xf numFmtId="2" fontId="0" fillId="0" borderId="0" xfId="0" applyNumberFormat="1" applyFont="1" applyBorder="1"/>
    <xf numFmtId="0" fontId="2" fillId="0" borderId="0" xfId="0" applyFont="1" applyAlignment="1">
      <alignment horizontal="right"/>
    </xf>
    <xf numFmtId="2" fontId="0" fillId="0" borderId="0" xfId="0" applyNumberFormat="1" applyBorder="1" applyAlignment="1">
      <alignment horizontal="center"/>
    </xf>
    <xf numFmtId="2" fontId="5" fillId="0" borderId="0" xfId="0" applyNumberFormat="1" applyFont="1" applyAlignment="1">
      <alignment horizontal="left" vertical="top"/>
    </xf>
    <xf numFmtId="0" fontId="5" fillId="0" borderId="0" xfId="0" applyFont="1" applyAlignment="1">
      <alignment vertical="top"/>
    </xf>
    <xf numFmtId="0" fontId="5" fillId="0" borderId="0" xfId="0" applyFont="1" applyAlignment="1">
      <alignment horizontal="right" vertical="top" wrapText="1"/>
    </xf>
    <xf numFmtId="0" fontId="5" fillId="0" borderId="0" xfId="0" applyFont="1" applyAlignment="1">
      <alignment horizontal="center" vertical="top"/>
    </xf>
    <xf numFmtId="2" fontId="5" fillId="0" borderId="0" xfId="0" applyNumberFormat="1" applyFont="1" applyAlignment="1">
      <alignment horizontal="right" vertical="top" wrapText="1"/>
    </xf>
    <xf numFmtId="2" fontId="5" fillId="0" borderId="0" xfId="0" applyNumberFormat="1" applyFont="1" applyBorder="1" applyAlignment="1">
      <alignment horizontal="right" vertical="top"/>
    </xf>
    <xf numFmtId="2" fontId="5" fillId="0" borderId="0" xfId="1" applyNumberFormat="1" applyFont="1" applyAlignment="1">
      <alignment vertical="top"/>
    </xf>
    <xf numFmtId="2" fontId="3" fillId="0" borderId="0" xfId="0" applyNumberFormat="1" applyFont="1" applyBorder="1" applyAlignment="1">
      <alignment horizontal="left" vertical="top"/>
    </xf>
    <xf numFmtId="1" fontId="3" fillId="0" borderId="0" xfId="0" applyNumberFormat="1" applyFont="1" applyBorder="1" applyAlignment="1">
      <alignment horizontal="center" vertical="top"/>
    </xf>
    <xf numFmtId="2" fontId="3" fillId="0" borderId="0" xfId="0" applyNumberFormat="1" applyFont="1" applyBorder="1" applyAlignment="1">
      <alignment horizontal="center" vertical="top" wrapText="1"/>
    </xf>
    <xf numFmtId="2" fontId="3" fillId="0" borderId="0" xfId="0" applyNumberFormat="1" applyFont="1" applyBorder="1" applyAlignment="1">
      <alignment horizontal="right" vertical="top" wrapText="1"/>
    </xf>
    <xf numFmtId="0" fontId="3" fillId="0" borderId="0" xfId="0" quotePrefix="1" applyFont="1" applyBorder="1" applyAlignment="1">
      <alignment horizontal="center" vertical="top"/>
    </xf>
    <xf numFmtId="2" fontId="3" fillId="0" borderId="0" xfId="1" applyNumberFormat="1" applyFont="1" applyBorder="1" applyAlignment="1">
      <alignment vertical="top"/>
    </xf>
    <xf numFmtId="2" fontId="18" fillId="0" borderId="0" xfId="0" applyNumberFormat="1" applyFont="1" applyAlignment="1">
      <alignment horizontal="center" vertical="top"/>
    </xf>
    <xf numFmtId="0" fontId="19" fillId="0" borderId="0" xfId="0" applyFont="1" applyAlignment="1">
      <alignment horizontal="center" vertical="top"/>
    </xf>
    <xf numFmtId="0" fontId="18" fillId="0" borderId="0" xfId="0" applyFont="1" applyAlignment="1">
      <alignment horizontal="center" vertical="top"/>
    </xf>
    <xf numFmtId="2" fontId="18" fillId="0" borderId="0" xfId="0" applyNumberFormat="1" applyFont="1" applyBorder="1" applyAlignment="1">
      <alignment horizontal="center" vertical="top"/>
    </xf>
    <xf numFmtId="0" fontId="11" fillId="0" borderId="0" xfId="0" applyFont="1" applyAlignment="1">
      <alignment horizontal="left" vertical="top" wrapText="1"/>
    </xf>
    <xf numFmtId="1" fontId="18" fillId="0" borderId="0" xfId="0" applyNumberFormat="1" applyFont="1" applyAlignment="1">
      <alignment horizontal="center" vertical="top"/>
    </xf>
    <xf numFmtId="0" fontId="18" fillId="0" borderId="0" xfId="0" quotePrefix="1" applyFont="1" applyAlignment="1">
      <alignment horizontal="center" vertical="top"/>
    </xf>
    <xf numFmtId="2" fontId="8" fillId="0" borderId="0" xfId="2" applyNumberFormat="1" applyFont="1"/>
    <xf numFmtId="0" fontId="3" fillId="0" borderId="0" xfId="0" applyNumberFormat="1" applyFont="1" applyBorder="1" applyAlignment="1">
      <alignment horizontal="center" vertical="top" wrapText="1"/>
    </xf>
    <xf numFmtId="0" fontId="0" fillId="0" borderId="0" xfId="0" quotePrefix="1"/>
    <xf numFmtId="2" fontId="0" fillId="0" borderId="0" xfId="0" applyNumberFormat="1" applyAlignment="1">
      <alignment horizontal="center"/>
    </xf>
    <xf numFmtId="0" fontId="3" fillId="0" borderId="0" xfId="0" applyFont="1" applyBorder="1" applyAlignment="1">
      <alignment horizontal="center" vertical="top"/>
    </xf>
    <xf numFmtId="0" fontId="8" fillId="0" borderId="0" xfId="0" applyFont="1" applyAlignment="1"/>
    <xf numFmtId="0" fontId="0" fillId="0" borderId="0" xfId="0" applyFont="1" applyAlignment="1"/>
    <xf numFmtId="0" fontId="11" fillId="0" borderId="0" xfId="0" applyNumberFormat="1" applyFont="1" applyBorder="1" applyAlignment="1">
      <alignment horizontal="left" vertical="top" wrapText="1"/>
    </xf>
    <xf numFmtId="164" fontId="13" fillId="0" borderId="0" xfId="1" applyNumberFormat="1" applyFont="1" applyAlignment="1">
      <alignment vertical="top"/>
    </xf>
    <xf numFmtId="2" fontId="2" fillId="0" borderId="5" xfId="0" applyNumberFormat="1" applyFont="1" applyBorder="1"/>
    <xf numFmtId="2" fontId="5" fillId="0" borderId="0" xfId="0" applyNumberFormat="1" applyFont="1" applyAlignment="1">
      <alignment horizontal="left" vertical="top" wrapText="1"/>
    </xf>
    <xf numFmtId="0" fontId="20" fillId="0" borderId="0" xfId="0" applyFont="1" applyAlignment="1">
      <alignment horizontal="center" vertical="top"/>
    </xf>
    <xf numFmtId="0" fontId="20" fillId="0" borderId="0" xfId="0" applyFont="1" applyAlignment="1">
      <alignment horizontal="left" vertical="center"/>
    </xf>
    <xf numFmtId="0" fontId="20" fillId="0" borderId="2" xfId="0" applyFont="1" applyBorder="1" applyAlignment="1">
      <alignment horizontal="center" vertical="top"/>
    </xf>
    <xf numFmtId="0" fontId="20" fillId="0" borderId="2" xfId="0" applyFont="1" applyBorder="1" applyAlignment="1">
      <alignment horizontal="center" vertical="top" wrapText="1"/>
    </xf>
    <xf numFmtId="0" fontId="20" fillId="0" borderId="4" xfId="0" applyFont="1" applyBorder="1" applyAlignment="1">
      <alignment horizontal="center" vertical="top"/>
    </xf>
    <xf numFmtId="2" fontId="20" fillId="0" borderId="4" xfId="0" applyNumberFormat="1" applyFont="1" applyBorder="1" applyAlignment="1">
      <alignment horizontal="center" vertical="top"/>
    </xf>
    <xf numFmtId="2" fontId="20" fillId="0" borderId="6" xfId="0" applyNumberFormat="1" applyFont="1" applyBorder="1" applyAlignment="1">
      <alignment horizontal="center" vertical="top"/>
    </xf>
    <xf numFmtId="0" fontId="22" fillId="0" borderId="0" xfId="0" applyFont="1" applyBorder="1" applyAlignment="1">
      <alignment horizontal="center" vertical="top"/>
    </xf>
    <xf numFmtId="0" fontId="22" fillId="0" borderId="0" xfId="0" applyFont="1" applyBorder="1" applyAlignment="1">
      <alignment horizontal="justify" vertical="top" wrapText="1"/>
    </xf>
    <xf numFmtId="0" fontId="23" fillId="0" borderId="0" xfId="0" applyFont="1" applyBorder="1" applyAlignment="1">
      <alignment vertical="top"/>
    </xf>
    <xf numFmtId="2" fontId="23" fillId="0" borderId="0" xfId="0" applyNumberFormat="1" applyFont="1" applyAlignment="1">
      <alignment horizontal="center" vertical="top"/>
    </xf>
    <xf numFmtId="2" fontId="22" fillId="0" borderId="0" xfId="0" applyNumberFormat="1" applyFont="1" applyAlignment="1">
      <alignment horizontal="center" vertical="top"/>
    </xf>
    <xf numFmtId="0" fontId="24" fillId="0" borderId="0" xfId="0" applyFont="1"/>
    <xf numFmtId="0" fontId="22" fillId="0" borderId="0" xfId="0" applyFont="1" applyAlignment="1">
      <alignment horizontal="center" vertical="top"/>
    </xf>
    <xf numFmtId="0" fontId="22" fillId="0" borderId="0" xfId="0" applyFont="1" applyAlignment="1">
      <alignment horizontal="justify" vertical="top" wrapText="1"/>
    </xf>
    <xf numFmtId="0" fontId="23" fillId="0" borderId="0" xfId="0" applyFont="1" applyAlignment="1">
      <alignment vertical="top"/>
    </xf>
    <xf numFmtId="0" fontId="22" fillId="0" borderId="0" xfId="0" applyFont="1" applyAlignment="1">
      <alignment horizontal="center" vertical="top" wrapText="1"/>
    </xf>
    <xf numFmtId="0" fontId="22" fillId="0" borderId="0" xfId="0" applyFont="1" applyAlignment="1">
      <alignment vertical="top" wrapText="1"/>
    </xf>
    <xf numFmtId="2" fontId="23" fillId="0" borderId="0" xfId="0" applyNumberFormat="1" applyFont="1" applyAlignment="1">
      <alignment horizontal="center" vertical="top" wrapText="1"/>
    </xf>
    <xf numFmtId="2" fontId="22" fillId="0" borderId="0" xfId="0" applyNumberFormat="1" applyFont="1" applyAlignment="1">
      <alignment horizontal="center" vertical="top" wrapText="1"/>
    </xf>
    <xf numFmtId="2" fontId="26" fillId="0" borderId="7" xfId="0" applyNumberFormat="1" applyFont="1" applyBorder="1" applyAlignment="1">
      <alignment horizontal="center" vertical="top"/>
    </xf>
    <xf numFmtId="2" fontId="26" fillId="0" borderId="1" xfId="0" applyNumberFormat="1" applyFont="1" applyBorder="1" applyAlignment="1">
      <alignment horizontal="center" vertical="top"/>
    </xf>
    <xf numFmtId="2" fontId="26" fillId="0" borderId="0" xfId="0" applyNumberFormat="1" applyFont="1" applyAlignment="1">
      <alignment horizontal="center" vertical="top"/>
    </xf>
    <xf numFmtId="0" fontId="22" fillId="0" borderId="0" xfId="0" applyFont="1" applyBorder="1" applyAlignment="1">
      <alignment horizontal="center" vertical="top" wrapText="1"/>
    </xf>
    <xf numFmtId="0" fontId="22" fillId="0" borderId="1" xfId="0" applyFont="1" applyBorder="1" applyAlignment="1">
      <alignment horizontal="center" vertical="top" wrapText="1"/>
    </xf>
    <xf numFmtId="0" fontId="27" fillId="0" borderId="0" xfId="0" applyFont="1"/>
    <xf numFmtId="1" fontId="23" fillId="0" borderId="0" xfId="0" applyNumberFormat="1" applyFont="1" applyAlignment="1">
      <alignment horizontal="center" vertical="top" wrapText="1"/>
    </xf>
    <xf numFmtId="0" fontId="8" fillId="0" borderId="0" xfId="0" applyFont="1"/>
    <xf numFmtId="0" fontId="0" fillId="0" borderId="0" xfId="0" applyAlignment="1">
      <alignment vertical="top"/>
    </xf>
    <xf numFmtId="0" fontId="0" fillId="0" borderId="0" xfId="0" applyBorder="1"/>
    <xf numFmtId="2" fontId="10" fillId="0" borderId="7" xfId="0" applyNumberFormat="1" applyFont="1" applyBorder="1" applyAlignment="1">
      <alignment horizontal="center"/>
    </xf>
    <xf numFmtId="2" fontId="10" fillId="0" borderId="0" xfId="0" applyNumberFormat="1" applyFont="1" applyBorder="1" applyAlignment="1">
      <alignment horizontal="center"/>
    </xf>
    <xf numFmtId="0" fontId="22"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left" vertical="top" wrapText="1"/>
    </xf>
    <xf numFmtId="1" fontId="2" fillId="0" borderId="0" xfId="0" applyNumberFormat="1" applyFont="1" applyAlignment="1">
      <alignment horizontal="center"/>
    </xf>
    <xf numFmtId="0" fontId="11" fillId="0" borderId="0" xfId="0" applyNumberFormat="1" applyFont="1" applyBorder="1" applyAlignment="1">
      <alignment horizontal="left" vertical="top" wrapText="1"/>
    </xf>
    <xf numFmtId="2" fontId="13" fillId="0" borderId="0" xfId="0" applyNumberFormat="1" applyFont="1" applyAlignment="1">
      <alignment horizontal="right" vertical="top"/>
    </xf>
    <xf numFmtId="0" fontId="5" fillId="0" borderId="0" xfId="0" applyNumberFormat="1" applyFont="1" applyBorder="1" applyAlignment="1">
      <alignment horizontal="left" vertical="top" wrapText="1"/>
    </xf>
    <xf numFmtId="0" fontId="12" fillId="0" borderId="0" xfId="0" applyNumberFormat="1" applyFont="1" applyBorder="1" applyAlignment="1">
      <alignment horizontal="left" vertical="top" wrapText="1"/>
    </xf>
    <xf numFmtId="0" fontId="8" fillId="0" borderId="0" xfId="0" applyFont="1" applyAlignment="1">
      <alignment horizontal="left" vertical="top" wrapText="1"/>
    </xf>
    <xf numFmtId="2" fontId="5" fillId="0" borderId="0" xfId="0" applyNumberFormat="1" applyFont="1" applyAlignment="1">
      <alignment vertical="top" wrapText="1"/>
    </xf>
    <xf numFmtId="0" fontId="11" fillId="0" borderId="0" xfId="0" applyFont="1" applyAlignment="1">
      <alignment horizontal="left" vertical="top" wrapText="1"/>
    </xf>
    <xf numFmtId="0" fontId="9" fillId="0" borderId="0" xfId="2" applyFont="1" applyAlignment="1">
      <alignment horizontal="left" vertical="top" wrapText="1"/>
    </xf>
    <xf numFmtId="0" fontId="17" fillId="0" borderId="0" xfId="0" applyFont="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xf>
    <xf numFmtId="0" fontId="15" fillId="0" borderId="0" xfId="0" applyFont="1" applyAlignment="1">
      <alignment horizontal="left" vertical="top" wrapText="1"/>
    </xf>
    <xf numFmtId="0" fontId="15" fillId="0" borderId="0" xfId="0" applyFont="1" applyFill="1" applyBorder="1" applyAlignment="1">
      <alignment horizontal="left" vertical="top" wrapText="1"/>
    </xf>
    <xf numFmtId="0" fontId="15" fillId="0" borderId="0" xfId="0" applyFont="1" applyAlignment="1">
      <alignment horizontal="left" wrapText="1"/>
    </xf>
    <xf numFmtId="1" fontId="4" fillId="0" borderId="0" xfId="0" applyNumberFormat="1" applyFont="1" applyAlignment="1">
      <alignment horizontal="center" vertical="top" wrapText="1"/>
    </xf>
    <xf numFmtId="0" fontId="4" fillId="0" borderId="0" xfId="0" applyNumberFormat="1" applyFont="1" applyAlignment="1">
      <alignment horizontal="center" vertical="top" wrapText="1"/>
    </xf>
    <xf numFmtId="0" fontId="6" fillId="0" borderId="1" xfId="0" applyNumberFormat="1" applyFont="1" applyBorder="1" applyAlignment="1">
      <alignment horizontal="center" vertical="top" wrapText="1"/>
    </xf>
    <xf numFmtId="0" fontId="7" fillId="0" borderId="1" xfId="0" applyNumberFormat="1" applyFont="1" applyBorder="1" applyAlignment="1">
      <alignment horizontal="left" vertical="top" wrapText="1" shrinkToFit="1"/>
    </xf>
    <xf numFmtId="2" fontId="5" fillId="0" borderId="2" xfId="0" applyNumberFormat="1" applyFont="1" applyBorder="1" applyAlignment="1">
      <alignment horizontal="center"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2" fontId="25" fillId="0" borderId="0" xfId="0" applyNumberFormat="1" applyFont="1" applyAlignment="1">
      <alignment horizontal="center" vertical="top"/>
    </xf>
  </cellXfs>
  <cellStyles count="3">
    <cellStyle name="Comma" xfId="1" builtinId="3"/>
    <cellStyle name="Normal" xfId="0" builtinId="0"/>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47625</xdr:colOff>
      <xdr:row>124</xdr:row>
      <xdr:rowOff>47625</xdr:rowOff>
    </xdr:from>
    <xdr:to>
      <xdr:col>18</xdr:col>
      <xdr:colOff>200025</xdr:colOff>
      <xdr:row>128</xdr:row>
      <xdr:rowOff>57150</xdr:rowOff>
    </xdr:to>
    <xdr:pic>
      <xdr:nvPicPr>
        <xdr:cNvPr id="3"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2050" y="28832175"/>
          <a:ext cx="180975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314326</xdr:colOff>
      <xdr:row>47</xdr:row>
      <xdr:rowOff>0</xdr:rowOff>
    </xdr:from>
    <xdr:to>
      <xdr:col>7</xdr:col>
      <xdr:colOff>28576</xdr:colOff>
      <xdr:row>50</xdr:row>
      <xdr:rowOff>38100</xdr:rowOff>
    </xdr:to>
    <xdr:pic>
      <xdr:nvPicPr>
        <xdr:cNvPr id="3" name="Picture 2" descr="Description: IMG_4273"/>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10101" y="13220700"/>
          <a:ext cx="15621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314326</xdr:colOff>
      <xdr:row>146</xdr:row>
      <xdr:rowOff>161925</xdr:rowOff>
    </xdr:from>
    <xdr:to>
      <xdr:col>7</xdr:col>
      <xdr:colOff>161926</xdr:colOff>
      <xdr:row>150</xdr:row>
      <xdr:rowOff>9525</xdr:rowOff>
    </xdr:to>
    <xdr:pic>
      <xdr:nvPicPr>
        <xdr:cNvPr id="4" name="Picture 3" descr="Description: IMG_4273"/>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10101" y="35366325"/>
          <a:ext cx="16954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
  <sheetViews>
    <sheetView tabSelected="1" topLeftCell="A109" workbookViewId="0">
      <selection activeCell="J122" sqref="J122"/>
    </sheetView>
  </sheetViews>
  <sheetFormatPr defaultRowHeight="15" x14ac:dyDescent="0.25"/>
  <cols>
    <col min="1" max="1" width="3.5703125" customWidth="1"/>
    <col min="2" max="2" width="12.85546875" customWidth="1"/>
    <col min="3" max="3" width="7.28515625" customWidth="1"/>
    <col min="4" max="4" width="3.28515625" customWidth="1"/>
    <col min="5" max="5" width="3.7109375" customWidth="1"/>
    <col min="6" max="6" width="5.28515625" customWidth="1"/>
    <col min="8" max="8" width="4.28515625" customWidth="1"/>
    <col min="9" max="9" width="3.140625" customWidth="1"/>
    <col min="10" max="10" width="3.7109375" customWidth="1"/>
    <col min="11" max="11" width="7.85546875" customWidth="1"/>
    <col min="12" max="13" width="4.85546875" customWidth="1"/>
    <col min="14" max="14" width="3.28515625" customWidth="1"/>
    <col min="15" max="15" width="2.42578125" customWidth="1"/>
    <col min="16" max="16" width="5.42578125" customWidth="1"/>
    <col min="17" max="17" width="3.140625" customWidth="1"/>
    <col min="18" max="18" width="10.5703125" customWidth="1"/>
  </cols>
  <sheetData>
    <row r="1" spans="1:18" ht="20.25" x14ac:dyDescent="0.25">
      <c r="A1" s="1"/>
      <c r="B1" s="1"/>
      <c r="C1" s="2"/>
      <c r="D1" s="1"/>
      <c r="E1" s="138" t="s">
        <v>54</v>
      </c>
      <c r="F1" s="139"/>
      <c r="G1" s="139"/>
      <c r="H1" s="139"/>
      <c r="I1" s="139"/>
      <c r="J1" s="139"/>
      <c r="K1" s="139"/>
      <c r="L1" s="139"/>
      <c r="M1" s="139"/>
      <c r="N1" s="139"/>
      <c r="O1" s="139"/>
      <c r="P1" s="3"/>
      <c r="Q1" s="4"/>
      <c r="R1" s="5"/>
    </row>
    <row r="2" spans="1:18" ht="48" customHeight="1" x14ac:dyDescent="0.25">
      <c r="A2" s="140" t="s">
        <v>0</v>
      </c>
      <c r="B2" s="140"/>
      <c r="C2" s="141" t="s">
        <v>55</v>
      </c>
      <c r="D2" s="141"/>
      <c r="E2" s="141"/>
      <c r="F2" s="141"/>
      <c r="G2" s="141"/>
      <c r="H2" s="141"/>
      <c r="I2" s="141"/>
      <c r="J2" s="141"/>
      <c r="K2" s="141"/>
      <c r="L2" s="141"/>
      <c r="M2" s="141"/>
      <c r="N2" s="141"/>
      <c r="O2" s="141"/>
      <c r="P2" s="141"/>
      <c r="Q2" s="141"/>
      <c r="R2" s="141"/>
    </row>
    <row r="3" spans="1:18" ht="25.5" x14ac:dyDescent="0.25">
      <c r="A3" s="6" t="s">
        <v>1</v>
      </c>
      <c r="B3" s="7" t="s">
        <v>2</v>
      </c>
      <c r="C3" s="8"/>
      <c r="D3" s="9"/>
      <c r="E3" s="9"/>
      <c r="F3" s="10"/>
      <c r="G3" s="11" t="s">
        <v>3</v>
      </c>
      <c r="H3" s="12"/>
      <c r="I3" s="13"/>
      <c r="J3" s="142" t="s">
        <v>4</v>
      </c>
      <c r="K3" s="143"/>
      <c r="L3" s="14"/>
      <c r="M3" s="13"/>
      <c r="N3" s="13"/>
      <c r="O3" s="15"/>
      <c r="P3" s="144" t="s">
        <v>5</v>
      </c>
      <c r="Q3" s="145"/>
      <c r="R3" s="16" t="s">
        <v>6</v>
      </c>
    </row>
    <row r="4" spans="1:18" x14ac:dyDescent="0.25">
      <c r="A4" s="17"/>
      <c r="B4" s="18"/>
      <c r="C4" s="19"/>
      <c r="D4" s="20"/>
      <c r="E4" s="20"/>
      <c r="F4" s="21"/>
      <c r="G4" s="22"/>
      <c r="H4" s="22"/>
      <c r="I4" s="23"/>
      <c r="J4" s="21"/>
      <c r="K4" s="21"/>
      <c r="L4" s="23"/>
      <c r="M4" s="23"/>
      <c r="N4" s="23"/>
      <c r="O4" s="24"/>
      <c r="P4" s="23"/>
      <c r="Q4" s="23"/>
      <c r="R4" s="25"/>
    </row>
    <row r="5" spans="1:18" ht="39" customHeight="1" x14ac:dyDescent="0.25">
      <c r="A5" s="26">
        <v>1</v>
      </c>
      <c r="B5" s="131" t="s">
        <v>7</v>
      </c>
      <c r="C5" s="131"/>
      <c r="D5" s="131"/>
      <c r="E5" s="131"/>
      <c r="F5" s="131"/>
      <c r="G5" s="131"/>
      <c r="H5" s="131"/>
      <c r="I5" s="131"/>
      <c r="J5" s="131"/>
      <c r="K5" s="131"/>
      <c r="L5" s="131"/>
      <c r="M5" s="131"/>
      <c r="N5" s="131"/>
      <c r="O5" s="131"/>
      <c r="P5" s="27"/>
      <c r="Q5" s="28"/>
      <c r="R5" s="29"/>
    </row>
    <row r="6" spans="1:18" ht="8.25" customHeight="1" x14ac:dyDescent="0.25">
      <c r="A6" s="30"/>
      <c r="B6" s="27"/>
      <c r="C6" s="27"/>
      <c r="D6" s="27"/>
      <c r="E6" s="27"/>
      <c r="F6" s="27"/>
      <c r="G6" s="27"/>
      <c r="H6" s="27"/>
      <c r="I6" s="27"/>
      <c r="J6" s="27"/>
      <c r="K6" s="27"/>
      <c r="L6" s="27"/>
      <c r="M6" s="27"/>
      <c r="N6" s="28"/>
      <c r="O6" s="31"/>
      <c r="P6" s="31"/>
      <c r="Q6" s="32"/>
      <c r="R6" s="27"/>
    </row>
    <row r="7" spans="1:18" x14ac:dyDescent="0.25">
      <c r="A7" s="30"/>
      <c r="B7" s="33">
        <v>6002.25</v>
      </c>
      <c r="C7" s="34"/>
      <c r="D7" s="34"/>
      <c r="E7" s="34"/>
      <c r="F7" s="34"/>
      <c r="G7" s="33">
        <v>3176.25</v>
      </c>
      <c r="H7" s="34"/>
      <c r="J7" s="34"/>
      <c r="K7" s="34" t="s">
        <v>8</v>
      </c>
      <c r="L7" s="34"/>
      <c r="M7" s="34"/>
      <c r="N7" s="35"/>
      <c r="O7" s="35"/>
      <c r="P7" s="34"/>
      <c r="Q7" s="36" t="s">
        <v>9</v>
      </c>
      <c r="R7" s="37">
        <f>ROUND(SUM(B7*G7/1000),)</f>
        <v>19065</v>
      </c>
    </row>
    <row r="8" spans="1:18" ht="9" customHeight="1" x14ac:dyDescent="0.25">
      <c r="A8" s="17"/>
      <c r="B8" s="18"/>
      <c r="C8" s="19"/>
      <c r="D8" s="20"/>
      <c r="E8" s="20"/>
      <c r="F8" s="21"/>
      <c r="G8" s="22"/>
      <c r="H8" s="22"/>
      <c r="I8" s="23"/>
      <c r="J8" s="21"/>
      <c r="K8" s="21"/>
      <c r="L8" s="23"/>
      <c r="M8" s="23"/>
      <c r="N8" s="23"/>
      <c r="O8" s="24"/>
      <c r="P8" s="23"/>
      <c r="Q8" s="23"/>
      <c r="R8" s="38"/>
    </row>
    <row r="9" spans="1:18" ht="15" customHeight="1" x14ac:dyDescent="0.25">
      <c r="A9" s="39">
        <v>2</v>
      </c>
      <c r="B9" s="124" t="s">
        <v>10</v>
      </c>
      <c r="C9" s="124"/>
      <c r="D9" s="124"/>
      <c r="E9" s="124"/>
      <c r="F9" s="124"/>
      <c r="G9" s="124"/>
      <c r="H9" s="124"/>
      <c r="I9" s="124"/>
      <c r="J9" s="124"/>
      <c r="K9" s="124"/>
      <c r="L9" s="124"/>
      <c r="M9" s="124"/>
      <c r="R9" s="40"/>
    </row>
    <row r="10" spans="1:18" ht="8.25" customHeight="1" x14ac:dyDescent="0.25">
      <c r="B10" s="41"/>
      <c r="C10" s="42"/>
      <c r="D10" s="42"/>
      <c r="E10" s="42"/>
      <c r="F10" s="42"/>
      <c r="G10" s="42"/>
      <c r="H10" s="42"/>
      <c r="I10" s="42"/>
      <c r="J10" s="42"/>
      <c r="K10" s="42"/>
      <c r="L10" s="42"/>
      <c r="R10" s="40"/>
    </row>
    <row r="11" spans="1:18" x14ac:dyDescent="0.25">
      <c r="B11" s="43">
        <v>1503</v>
      </c>
      <c r="C11" s="44" t="s">
        <v>11</v>
      </c>
      <c r="D11" s="45"/>
      <c r="E11" s="45"/>
      <c r="F11" s="125">
        <v>9416.2800000000007</v>
      </c>
      <c r="G11" s="125"/>
      <c r="H11" s="46"/>
      <c r="J11" s="45"/>
      <c r="K11" s="47" t="s">
        <v>12</v>
      </c>
      <c r="L11" s="48"/>
      <c r="M11" s="48"/>
      <c r="P11" s="45"/>
      <c r="Q11" s="49" t="s">
        <v>9</v>
      </c>
      <c r="R11" s="50">
        <f>B11*F11/100</f>
        <v>141526.68840000001</v>
      </c>
    </row>
    <row r="12" spans="1:18" ht="12" customHeight="1" x14ac:dyDescent="0.25">
      <c r="A12" s="17"/>
      <c r="B12" s="18"/>
      <c r="C12" s="19"/>
      <c r="D12" s="20"/>
      <c r="E12" s="20"/>
      <c r="F12" s="21"/>
      <c r="G12" s="22"/>
      <c r="H12" s="22"/>
      <c r="I12" s="23"/>
      <c r="J12" s="21"/>
      <c r="K12" s="21"/>
      <c r="L12" s="23"/>
      <c r="M12" s="23"/>
      <c r="N12" s="23"/>
      <c r="O12" s="24"/>
      <c r="P12" s="23"/>
      <c r="Q12" s="23"/>
      <c r="R12" s="38"/>
    </row>
    <row r="13" spans="1:18" ht="27.75" customHeight="1" x14ac:dyDescent="0.25">
      <c r="A13" s="39">
        <v>3</v>
      </c>
      <c r="B13" s="124" t="s">
        <v>13</v>
      </c>
      <c r="C13" s="124"/>
      <c r="D13" s="124"/>
      <c r="E13" s="124"/>
      <c r="F13" s="124"/>
      <c r="G13" s="124"/>
      <c r="H13" s="124"/>
      <c r="I13" s="124"/>
      <c r="J13" s="124"/>
      <c r="K13" s="124"/>
      <c r="L13" s="124"/>
      <c r="M13" s="124"/>
      <c r="R13" s="40"/>
    </row>
    <row r="14" spans="1:18" ht="10.5" customHeight="1" x14ac:dyDescent="0.25">
      <c r="B14" s="42"/>
      <c r="C14" s="42"/>
      <c r="D14" s="42"/>
      <c r="E14" s="42"/>
      <c r="F14" s="42"/>
      <c r="G14" s="42"/>
      <c r="H14" s="42"/>
      <c r="I14" s="42"/>
      <c r="J14" s="42"/>
      <c r="K14" s="42"/>
      <c r="L14" s="42"/>
      <c r="R14" s="40"/>
    </row>
    <row r="15" spans="1:18" x14ac:dyDescent="0.25">
      <c r="B15" s="43">
        <v>1383.22</v>
      </c>
      <c r="C15" s="44" t="s">
        <v>11</v>
      </c>
      <c r="D15" s="45"/>
      <c r="E15" s="45"/>
      <c r="F15" s="125">
        <v>14268.53</v>
      </c>
      <c r="G15" s="125"/>
      <c r="H15" s="46"/>
      <c r="J15" s="45"/>
      <c r="K15" s="47" t="s">
        <v>12</v>
      </c>
      <c r="L15" s="48"/>
      <c r="M15" s="48"/>
      <c r="P15" s="45"/>
      <c r="Q15" s="49" t="s">
        <v>9</v>
      </c>
      <c r="R15" s="50">
        <f>B15*F15/100</f>
        <v>197365.16066600001</v>
      </c>
    </row>
    <row r="16" spans="1:18" ht="12" customHeight="1" x14ac:dyDescent="0.25">
      <c r="A16" s="17"/>
      <c r="B16" s="18"/>
      <c r="C16" s="19"/>
      <c r="D16" s="20"/>
      <c r="E16" s="20"/>
      <c r="F16" s="21"/>
      <c r="G16" s="22"/>
      <c r="H16" s="22"/>
      <c r="I16" s="23"/>
      <c r="J16" s="21"/>
      <c r="K16" s="21"/>
      <c r="L16" s="23"/>
      <c r="M16" s="23"/>
      <c r="N16" s="23"/>
      <c r="O16" s="24"/>
      <c r="P16" s="23"/>
      <c r="Q16" s="23"/>
      <c r="R16" s="38"/>
    </row>
    <row r="17" spans="1:18" ht="66.75" customHeight="1" x14ac:dyDescent="0.25">
      <c r="A17" s="39">
        <v>4</v>
      </c>
      <c r="B17" s="135" t="s">
        <v>14</v>
      </c>
      <c r="C17" s="135"/>
      <c r="D17" s="135"/>
      <c r="E17" s="135"/>
      <c r="F17" s="135"/>
      <c r="G17" s="135"/>
      <c r="H17" s="135"/>
      <c r="I17" s="135"/>
      <c r="J17" s="135"/>
      <c r="K17" s="135"/>
      <c r="L17" s="135"/>
      <c r="M17" s="135"/>
      <c r="N17" s="135"/>
      <c r="O17" s="135"/>
      <c r="P17" s="135"/>
      <c r="Q17" s="135"/>
      <c r="R17" s="40"/>
    </row>
    <row r="18" spans="1:18" x14ac:dyDescent="0.25">
      <c r="B18" s="42"/>
      <c r="C18" s="42"/>
      <c r="D18" s="42"/>
      <c r="E18" s="42"/>
      <c r="F18" s="42"/>
      <c r="G18" s="42"/>
      <c r="H18" s="42"/>
      <c r="I18" s="42"/>
      <c r="J18" s="42"/>
      <c r="K18" s="42"/>
      <c r="L18" s="42"/>
      <c r="R18" s="40"/>
    </row>
    <row r="19" spans="1:18" x14ac:dyDescent="0.25">
      <c r="B19" s="43">
        <v>2624.03</v>
      </c>
      <c r="C19" s="44" t="s">
        <v>11</v>
      </c>
      <c r="D19" s="45"/>
      <c r="E19" s="45"/>
      <c r="F19" s="125">
        <v>337</v>
      </c>
      <c r="G19" s="125"/>
      <c r="H19" s="46"/>
      <c r="J19" s="45"/>
      <c r="K19" s="47" t="s">
        <v>15</v>
      </c>
      <c r="L19" s="48"/>
      <c r="M19" s="48"/>
      <c r="P19" s="45"/>
      <c r="Q19" s="49" t="s">
        <v>9</v>
      </c>
      <c r="R19" s="50">
        <f>B19*F19</f>
        <v>884298.1100000001</v>
      </c>
    </row>
    <row r="20" spans="1:18" x14ac:dyDescent="0.25">
      <c r="B20" s="42"/>
      <c r="C20" s="42"/>
      <c r="D20" s="42"/>
      <c r="E20" s="42"/>
      <c r="F20" s="42"/>
      <c r="G20" s="42"/>
      <c r="H20" s="42"/>
      <c r="I20" s="42"/>
      <c r="J20" s="42"/>
      <c r="K20" s="42"/>
      <c r="L20" s="42"/>
      <c r="R20" s="40"/>
    </row>
    <row r="21" spans="1:18" x14ac:dyDescent="0.25">
      <c r="A21" s="51">
        <v>5</v>
      </c>
      <c r="B21" s="136" t="s">
        <v>16</v>
      </c>
      <c r="C21" s="136"/>
      <c r="D21" s="136"/>
      <c r="E21" s="136"/>
      <c r="F21" s="136"/>
      <c r="G21" s="136"/>
      <c r="H21" s="136"/>
      <c r="I21" s="136"/>
      <c r="J21" s="136"/>
      <c r="K21" s="136"/>
      <c r="L21" s="136"/>
      <c r="M21" s="136"/>
      <c r="N21" s="136"/>
      <c r="O21" s="136"/>
      <c r="P21" s="136"/>
      <c r="R21" s="40"/>
    </row>
    <row r="22" spans="1:18" x14ac:dyDescent="0.25">
      <c r="B22" s="136"/>
      <c r="C22" s="136"/>
      <c r="D22" s="136"/>
      <c r="E22" s="136"/>
      <c r="F22" s="136"/>
      <c r="G22" s="136"/>
      <c r="H22" s="136"/>
      <c r="I22" s="136"/>
      <c r="J22" s="136"/>
      <c r="K22" s="136"/>
      <c r="L22" s="136"/>
      <c r="M22" s="136"/>
      <c r="N22" s="136"/>
      <c r="O22" s="136"/>
      <c r="P22" s="136"/>
      <c r="R22" s="40"/>
    </row>
    <row r="23" spans="1:18" x14ac:dyDescent="0.25">
      <c r="B23" s="52"/>
      <c r="C23" s="52"/>
      <c r="D23" s="52"/>
      <c r="E23" s="52"/>
      <c r="F23" s="52"/>
      <c r="G23" s="53"/>
      <c r="H23" s="53"/>
      <c r="I23" s="53"/>
      <c r="J23" s="28"/>
      <c r="K23" s="28"/>
      <c r="L23" s="28"/>
      <c r="M23" s="28"/>
      <c r="N23" s="28"/>
      <c r="O23" s="30"/>
      <c r="P23" s="30"/>
      <c r="Q23" s="54"/>
      <c r="R23" s="29"/>
    </row>
    <row r="24" spans="1:18" x14ac:dyDescent="0.25">
      <c r="B24" s="37">
        <v>128.86000000000001</v>
      </c>
      <c r="C24" s="35"/>
      <c r="D24" s="35"/>
      <c r="E24" s="35"/>
      <c r="F24" s="35"/>
      <c r="G24" s="37">
        <v>5001.7</v>
      </c>
      <c r="H24" s="35"/>
      <c r="J24" s="35"/>
      <c r="K24" s="35" t="s">
        <v>17</v>
      </c>
      <c r="L24" s="35"/>
      <c r="M24" s="35"/>
      <c r="N24" s="35"/>
      <c r="O24" s="35"/>
      <c r="P24" s="35"/>
      <c r="Q24" s="55" t="s">
        <v>9</v>
      </c>
      <c r="R24" s="37">
        <f>ROUND(SUM(B24*G24),)</f>
        <v>644519</v>
      </c>
    </row>
    <row r="25" spans="1:18" x14ac:dyDescent="0.25">
      <c r="B25" s="42"/>
      <c r="C25" s="42"/>
      <c r="D25" s="42"/>
      <c r="E25" s="42"/>
      <c r="F25" s="42"/>
      <c r="G25" s="42"/>
      <c r="H25" s="42"/>
      <c r="I25" s="42"/>
      <c r="J25" s="42"/>
      <c r="K25" s="42"/>
      <c r="L25" s="42"/>
      <c r="R25" s="40"/>
    </row>
    <row r="26" spans="1:18" ht="27" customHeight="1" x14ac:dyDescent="0.25">
      <c r="A26" s="39">
        <v>6</v>
      </c>
      <c r="B26" s="124" t="s">
        <v>18</v>
      </c>
      <c r="C26" s="124"/>
      <c r="D26" s="124"/>
      <c r="E26" s="124"/>
      <c r="F26" s="124"/>
      <c r="G26" s="124"/>
      <c r="H26" s="124"/>
      <c r="I26" s="124"/>
      <c r="J26" s="124"/>
      <c r="K26" s="124"/>
      <c r="L26" s="124"/>
      <c r="M26" s="124"/>
      <c r="R26" s="40"/>
    </row>
    <row r="27" spans="1:18" x14ac:dyDescent="0.25">
      <c r="B27" s="42"/>
      <c r="C27" s="42"/>
      <c r="D27" s="42"/>
      <c r="E27" s="42"/>
      <c r="F27" s="42"/>
      <c r="G27" s="42"/>
      <c r="H27" s="42"/>
      <c r="I27" s="42"/>
      <c r="J27" s="42"/>
      <c r="K27" s="42"/>
      <c r="L27" s="42"/>
      <c r="R27" s="40"/>
    </row>
    <row r="28" spans="1:18" x14ac:dyDescent="0.25">
      <c r="B28" s="43">
        <v>1861.47</v>
      </c>
      <c r="C28" s="44" t="s">
        <v>11</v>
      </c>
      <c r="D28" s="45"/>
      <c r="E28" s="45"/>
      <c r="F28" s="125">
        <v>15771.01</v>
      </c>
      <c r="G28" s="125"/>
      <c r="H28" s="46"/>
      <c r="J28" s="45"/>
      <c r="K28" s="47" t="s">
        <v>12</v>
      </c>
      <c r="L28" s="48"/>
      <c r="M28" s="48"/>
      <c r="P28" s="45"/>
      <c r="Q28" s="49" t="s">
        <v>9</v>
      </c>
      <c r="R28" s="50">
        <f>B28*F28/100</f>
        <v>293572.61984699999</v>
      </c>
    </row>
    <row r="29" spans="1:18" x14ac:dyDescent="0.25">
      <c r="A29" s="17"/>
      <c r="B29" s="18"/>
      <c r="C29" s="19"/>
      <c r="D29" s="20"/>
      <c r="E29" s="20"/>
      <c r="F29" s="21"/>
      <c r="G29" s="22"/>
      <c r="H29" s="22"/>
      <c r="I29" s="23"/>
      <c r="J29" s="21"/>
      <c r="K29" s="21"/>
      <c r="L29" s="23"/>
      <c r="M29" s="23"/>
      <c r="N29" s="23"/>
      <c r="O29" s="24"/>
      <c r="P29" s="23"/>
      <c r="Q29" s="23"/>
      <c r="R29" s="38"/>
    </row>
    <row r="30" spans="1:18" ht="18" customHeight="1" x14ac:dyDescent="0.25">
      <c r="A30" s="39">
        <v>7</v>
      </c>
      <c r="B30" s="137" t="s">
        <v>19</v>
      </c>
      <c r="C30" s="137"/>
      <c r="D30" s="137"/>
      <c r="E30" s="137"/>
      <c r="F30" s="137"/>
      <c r="G30" s="137"/>
      <c r="H30" s="137"/>
      <c r="I30" s="137"/>
      <c r="J30" s="137"/>
      <c r="K30" s="137"/>
      <c r="L30" s="137"/>
      <c r="M30" s="137"/>
      <c r="N30" s="137"/>
      <c r="O30" s="137"/>
      <c r="P30" s="137"/>
      <c r="Q30" s="23"/>
      <c r="R30" s="38"/>
    </row>
    <row r="31" spans="1:18" x14ac:dyDescent="0.25">
      <c r="A31" s="17"/>
      <c r="B31" s="18"/>
      <c r="C31" s="19"/>
      <c r="D31" s="20"/>
      <c r="E31" s="20"/>
      <c r="F31" s="21"/>
      <c r="G31" s="22"/>
      <c r="H31" s="22"/>
      <c r="I31" s="23"/>
      <c r="J31" s="21"/>
      <c r="K31" s="21"/>
      <c r="L31" s="23"/>
      <c r="M31" s="23"/>
      <c r="N31" s="23"/>
      <c r="O31" s="24"/>
      <c r="P31" s="23"/>
      <c r="Q31" s="23"/>
      <c r="R31" s="38"/>
    </row>
    <row r="32" spans="1:18" x14ac:dyDescent="0.25">
      <c r="A32" s="17"/>
      <c r="B32" s="43">
        <v>1800</v>
      </c>
      <c r="C32" s="44" t="s">
        <v>20</v>
      </c>
      <c r="D32" s="45"/>
      <c r="E32" s="45"/>
      <c r="F32" s="125">
        <v>1287.44</v>
      </c>
      <c r="G32" s="125"/>
      <c r="H32" s="46"/>
      <c r="J32" s="45"/>
      <c r="K32" s="47" t="s">
        <v>21</v>
      </c>
      <c r="L32" s="48"/>
      <c r="M32" s="48"/>
      <c r="P32" s="45"/>
      <c r="Q32" s="49" t="s">
        <v>9</v>
      </c>
      <c r="R32" s="50">
        <f>B32*F32/100</f>
        <v>23173.919999999998</v>
      </c>
    </row>
    <row r="33" spans="1:18" x14ac:dyDescent="0.25">
      <c r="A33" s="17"/>
      <c r="B33" s="18"/>
      <c r="C33" s="19"/>
      <c r="D33" s="20"/>
      <c r="E33" s="20"/>
      <c r="F33" s="21"/>
      <c r="G33" s="22"/>
      <c r="H33" s="22"/>
      <c r="I33" s="23"/>
      <c r="J33" s="21"/>
      <c r="K33" s="21"/>
      <c r="L33" s="23"/>
      <c r="M33" s="23"/>
      <c r="N33" s="23"/>
      <c r="O33" s="24"/>
      <c r="P33" s="23"/>
      <c r="Q33" s="23"/>
      <c r="R33" s="38"/>
    </row>
    <row r="34" spans="1:18" x14ac:dyDescent="0.25">
      <c r="A34" s="39">
        <v>8</v>
      </c>
      <c r="B34" s="124" t="s">
        <v>22</v>
      </c>
      <c r="C34" s="124"/>
      <c r="D34" s="124"/>
      <c r="E34" s="124"/>
      <c r="F34" s="124"/>
      <c r="G34" s="124"/>
      <c r="H34" s="124"/>
      <c r="I34" s="124"/>
      <c r="J34" s="124"/>
      <c r="K34" s="124"/>
      <c r="L34" s="124"/>
      <c r="M34" s="124"/>
      <c r="R34" s="40"/>
    </row>
    <row r="35" spans="1:18" x14ac:dyDescent="0.25">
      <c r="B35" s="42"/>
      <c r="C35" s="42"/>
      <c r="D35" s="42"/>
      <c r="E35" s="42"/>
      <c r="F35" s="42"/>
      <c r="G35" s="42"/>
      <c r="H35" s="42"/>
      <c r="I35" s="42"/>
      <c r="J35" s="42"/>
      <c r="K35" s="42"/>
      <c r="L35" s="42"/>
      <c r="R35" s="40"/>
    </row>
    <row r="36" spans="1:18" x14ac:dyDescent="0.25">
      <c r="B36" s="43">
        <v>8344</v>
      </c>
      <c r="C36" s="44" t="s">
        <v>20</v>
      </c>
      <c r="D36" s="45"/>
      <c r="E36" s="45"/>
      <c r="F36" s="125">
        <v>3015.76</v>
      </c>
      <c r="G36" s="125"/>
      <c r="H36" s="46"/>
      <c r="J36" s="45"/>
      <c r="K36" s="47" t="s">
        <v>21</v>
      </c>
      <c r="L36" s="48"/>
      <c r="M36" s="48"/>
      <c r="P36" s="45"/>
      <c r="Q36" s="49" t="s">
        <v>9</v>
      </c>
      <c r="R36" s="50">
        <f>B36*F36/100</f>
        <v>251635.01440000001</v>
      </c>
    </row>
    <row r="37" spans="1:18" ht="9.75" customHeight="1" x14ac:dyDescent="0.25">
      <c r="A37" s="17"/>
      <c r="B37" s="18"/>
      <c r="C37" s="19"/>
      <c r="D37" s="20"/>
      <c r="E37" s="20"/>
      <c r="F37" s="21"/>
      <c r="G37" s="22"/>
      <c r="H37" s="22"/>
      <c r="I37" s="23"/>
      <c r="J37" s="21"/>
      <c r="K37" s="21"/>
      <c r="L37" s="23"/>
      <c r="M37" s="23"/>
      <c r="N37" s="23"/>
      <c r="O37" s="24"/>
      <c r="P37" s="23"/>
      <c r="Q37" s="23"/>
      <c r="R37" s="38"/>
    </row>
    <row r="38" spans="1:18" ht="16.5" customHeight="1" x14ac:dyDescent="0.25">
      <c r="A38" s="39">
        <v>9</v>
      </c>
      <c r="B38" s="124" t="s">
        <v>23</v>
      </c>
      <c r="C38" s="124"/>
      <c r="D38" s="124"/>
      <c r="E38" s="124"/>
      <c r="F38" s="124"/>
      <c r="G38" s="124"/>
      <c r="H38" s="124"/>
      <c r="I38" s="124"/>
      <c r="J38" s="124"/>
      <c r="K38" s="124"/>
      <c r="L38" s="124"/>
      <c r="M38" s="124"/>
      <c r="N38" s="124"/>
      <c r="P38" s="45"/>
      <c r="Q38" s="49"/>
      <c r="R38" s="50"/>
    </row>
    <row r="39" spans="1:18" x14ac:dyDescent="0.25">
      <c r="C39" s="42"/>
      <c r="D39" s="42"/>
      <c r="E39" s="42"/>
      <c r="F39" s="42"/>
      <c r="G39" s="42"/>
      <c r="H39" s="42"/>
      <c r="I39" s="42"/>
      <c r="J39" s="42"/>
      <c r="K39" s="42"/>
      <c r="L39" s="42"/>
      <c r="Q39" s="56"/>
      <c r="R39" s="50"/>
    </row>
    <row r="40" spans="1:18" x14ac:dyDescent="0.25">
      <c r="B40" s="43">
        <v>380</v>
      </c>
      <c r="C40" s="44" t="s">
        <v>24</v>
      </c>
      <c r="D40" s="45"/>
      <c r="E40" s="45"/>
      <c r="F40" s="125">
        <v>70.44</v>
      </c>
      <c r="G40" s="125"/>
      <c r="H40" s="46"/>
      <c r="J40" s="45"/>
      <c r="K40" s="47" t="s">
        <v>25</v>
      </c>
      <c r="L40" s="48"/>
      <c r="M40" s="48"/>
      <c r="P40" s="45"/>
      <c r="Q40" s="49" t="s">
        <v>9</v>
      </c>
      <c r="R40" s="50">
        <f>B40*F40</f>
        <v>26767.200000000001</v>
      </c>
    </row>
    <row r="41" spans="1:18" x14ac:dyDescent="0.25">
      <c r="A41" s="17"/>
      <c r="B41" s="18"/>
      <c r="C41" s="19"/>
      <c r="D41" s="20"/>
      <c r="E41" s="20"/>
      <c r="F41" s="21"/>
      <c r="G41" s="22"/>
      <c r="H41" s="22"/>
      <c r="I41" s="23"/>
      <c r="J41" s="21"/>
      <c r="K41" s="21"/>
      <c r="L41" s="23"/>
      <c r="M41" s="23"/>
      <c r="N41" s="23"/>
      <c r="O41" s="24"/>
      <c r="P41" s="23"/>
      <c r="Q41" s="23"/>
      <c r="R41" s="38"/>
    </row>
    <row r="42" spans="1:18" ht="39.75" customHeight="1" x14ac:dyDescent="0.25">
      <c r="A42" s="39">
        <v>10</v>
      </c>
      <c r="B42" s="133" t="s">
        <v>26</v>
      </c>
      <c r="C42" s="133"/>
      <c r="D42" s="133"/>
      <c r="E42" s="133"/>
      <c r="F42" s="133"/>
      <c r="G42" s="133"/>
      <c r="H42" s="133"/>
      <c r="I42" s="133"/>
      <c r="J42" s="133"/>
      <c r="K42" s="133"/>
      <c r="L42" s="133"/>
      <c r="M42" s="133"/>
      <c r="N42" s="133"/>
      <c r="O42" s="133"/>
      <c r="P42" s="133"/>
      <c r="R42" s="40"/>
    </row>
    <row r="43" spans="1:18" ht="9.75" customHeight="1" x14ac:dyDescent="0.25">
      <c r="B43" s="41"/>
      <c r="C43" s="42"/>
      <c r="D43" s="42"/>
      <c r="E43" s="42"/>
      <c r="F43" s="42"/>
      <c r="G43" s="42"/>
      <c r="H43" s="42"/>
      <c r="I43" s="42"/>
      <c r="J43" s="42"/>
      <c r="K43" s="42"/>
      <c r="L43" s="42"/>
      <c r="R43" s="40"/>
    </row>
    <row r="44" spans="1:18" x14ac:dyDescent="0.25">
      <c r="B44" s="43">
        <v>68</v>
      </c>
      <c r="C44" s="44" t="s">
        <v>27</v>
      </c>
      <c r="D44" s="45"/>
      <c r="E44" s="45"/>
      <c r="F44" s="125">
        <v>228.9</v>
      </c>
      <c r="G44" s="125"/>
      <c r="H44" s="46"/>
      <c r="J44" s="45"/>
      <c r="K44" s="47" t="s">
        <v>28</v>
      </c>
      <c r="L44" s="48"/>
      <c r="M44" s="48"/>
      <c r="P44" s="45"/>
      <c r="Q44" s="49" t="s">
        <v>9</v>
      </c>
      <c r="R44" s="50">
        <f>B44*F44</f>
        <v>15565.2</v>
      </c>
    </row>
    <row r="45" spans="1:18" ht="12" customHeight="1" x14ac:dyDescent="0.25">
      <c r="B45" s="41"/>
      <c r="C45" s="42"/>
      <c r="D45" s="42"/>
      <c r="E45" s="42"/>
      <c r="F45" s="42"/>
      <c r="G45" s="42"/>
      <c r="H45" s="42"/>
      <c r="I45" s="42"/>
      <c r="J45" s="42"/>
      <c r="K45" s="42"/>
      <c r="L45" s="42"/>
      <c r="R45" s="40"/>
    </row>
    <row r="46" spans="1:18" ht="49.5" customHeight="1" x14ac:dyDescent="0.25">
      <c r="A46" s="39">
        <v>11</v>
      </c>
      <c r="B46" s="133" t="s">
        <v>29</v>
      </c>
      <c r="C46" s="133"/>
      <c r="D46" s="133"/>
      <c r="E46" s="133"/>
      <c r="F46" s="133"/>
      <c r="G46" s="133"/>
      <c r="H46" s="133"/>
      <c r="I46" s="133"/>
      <c r="J46" s="133"/>
      <c r="K46" s="133"/>
      <c r="L46" s="133"/>
      <c r="M46" s="133"/>
      <c r="N46" s="133"/>
      <c r="O46" s="133"/>
      <c r="P46" s="133"/>
      <c r="R46" s="40"/>
    </row>
    <row r="47" spans="1:18" x14ac:dyDescent="0.25">
      <c r="B47" s="41"/>
      <c r="C47" s="42"/>
      <c r="D47" s="42"/>
      <c r="E47" s="42"/>
      <c r="F47" s="42"/>
      <c r="G47" s="42"/>
      <c r="H47" s="42"/>
      <c r="I47" s="42"/>
      <c r="J47" s="42"/>
      <c r="K47" s="42"/>
      <c r="L47" s="42"/>
      <c r="R47" s="40"/>
    </row>
    <row r="48" spans="1:18" x14ac:dyDescent="0.25">
      <c r="B48" s="43">
        <v>147</v>
      </c>
      <c r="C48" s="44" t="s">
        <v>27</v>
      </c>
      <c r="D48" s="45"/>
      <c r="E48" s="45"/>
      <c r="F48" s="125">
        <v>240.5</v>
      </c>
      <c r="G48" s="125"/>
      <c r="H48" s="46"/>
      <c r="J48" s="45"/>
      <c r="K48" s="47" t="s">
        <v>28</v>
      </c>
      <c r="L48" s="48"/>
      <c r="M48" s="48"/>
      <c r="P48" s="45"/>
      <c r="Q48" s="49" t="s">
        <v>9</v>
      </c>
      <c r="R48" s="50">
        <f>B48*F48</f>
        <v>35353.5</v>
      </c>
    </row>
    <row r="49" spans="1:18" x14ac:dyDescent="0.25">
      <c r="A49" s="17"/>
      <c r="B49" s="18"/>
      <c r="C49" s="19"/>
      <c r="D49" s="20"/>
      <c r="E49" s="20"/>
      <c r="F49" s="21"/>
      <c r="G49" s="22"/>
      <c r="H49" s="22"/>
      <c r="I49" s="23"/>
      <c r="J49" s="21"/>
      <c r="K49" s="21"/>
      <c r="L49" s="23"/>
      <c r="M49" s="23"/>
      <c r="N49" s="23"/>
      <c r="O49" s="24"/>
      <c r="P49" s="23"/>
      <c r="Q49" s="23"/>
      <c r="R49" s="38"/>
    </row>
    <row r="50" spans="1:18" ht="27.75" customHeight="1" x14ac:dyDescent="0.25">
      <c r="A50" s="39">
        <v>12</v>
      </c>
      <c r="B50" s="130" t="s">
        <v>30</v>
      </c>
      <c r="C50" s="130"/>
      <c r="D50" s="130"/>
      <c r="E50" s="130"/>
      <c r="F50" s="130"/>
      <c r="G50" s="130"/>
      <c r="H50" s="130"/>
      <c r="I50" s="130"/>
      <c r="J50" s="130"/>
      <c r="K50" s="130"/>
      <c r="L50" s="130"/>
      <c r="M50" s="130"/>
      <c r="N50" s="130"/>
      <c r="R50" s="40"/>
    </row>
    <row r="51" spans="1:18" x14ac:dyDescent="0.25">
      <c r="B51" s="42"/>
      <c r="C51" s="42"/>
      <c r="D51" s="42"/>
      <c r="E51" s="42"/>
      <c r="F51" s="42"/>
      <c r="G51" s="42"/>
      <c r="H51" s="42"/>
      <c r="I51" s="42"/>
      <c r="J51" s="42"/>
      <c r="K51" s="42"/>
      <c r="L51" s="42"/>
      <c r="R51" s="40"/>
    </row>
    <row r="52" spans="1:18" x14ac:dyDescent="0.25">
      <c r="B52" s="43">
        <v>175.25</v>
      </c>
      <c r="C52" s="44" t="s">
        <v>20</v>
      </c>
      <c r="D52" s="45"/>
      <c r="E52" s="45"/>
      <c r="F52" s="125">
        <v>902.93</v>
      </c>
      <c r="G52" s="125"/>
      <c r="H52" s="46"/>
      <c r="J52" s="45"/>
      <c r="K52" s="47" t="s">
        <v>31</v>
      </c>
      <c r="L52" s="48"/>
      <c r="M52" s="48"/>
      <c r="P52" s="45"/>
      <c r="Q52" s="49" t="s">
        <v>9</v>
      </c>
      <c r="R52" s="50">
        <f>B52*F52</f>
        <v>158238.48249999998</v>
      </c>
    </row>
    <row r="53" spans="1:18" x14ac:dyDescent="0.25">
      <c r="A53" s="17"/>
      <c r="B53" s="18"/>
      <c r="C53" s="19"/>
      <c r="D53" s="20"/>
      <c r="E53" s="20"/>
      <c r="F53" s="21"/>
      <c r="G53" s="22"/>
      <c r="H53" s="22"/>
      <c r="I53" s="23"/>
      <c r="J53" s="21"/>
      <c r="K53" s="21"/>
      <c r="L53" s="23"/>
      <c r="M53" s="23"/>
      <c r="N53" s="23"/>
      <c r="O53" s="24"/>
      <c r="P53" s="23"/>
      <c r="Q53" s="23"/>
      <c r="R53" s="38"/>
    </row>
    <row r="54" spans="1:18" ht="69.75" customHeight="1" x14ac:dyDescent="0.25">
      <c r="A54" s="26">
        <v>13</v>
      </c>
      <c r="B54" s="132" t="s">
        <v>32</v>
      </c>
      <c r="C54" s="134"/>
      <c r="D54" s="134"/>
      <c r="E54" s="134"/>
      <c r="F54" s="134"/>
      <c r="G54" s="134"/>
      <c r="H54" s="134"/>
      <c r="I54" s="134"/>
      <c r="J54" s="134"/>
      <c r="K54" s="134"/>
      <c r="L54" s="134"/>
      <c r="M54" s="134"/>
      <c r="N54" s="134"/>
      <c r="O54" s="134"/>
      <c r="P54" s="28"/>
      <c r="Q54" s="28"/>
      <c r="R54" s="29"/>
    </row>
    <row r="55" spans="1:18" x14ac:dyDescent="0.25">
      <c r="A55" s="26"/>
      <c r="B55" s="35"/>
      <c r="C55" s="28"/>
      <c r="D55" s="28"/>
      <c r="E55" s="28"/>
      <c r="F55" s="28"/>
      <c r="G55" s="28"/>
      <c r="H55" s="28"/>
      <c r="I55" s="28"/>
      <c r="J55" s="28"/>
      <c r="K55" s="28"/>
      <c r="L55" s="28"/>
      <c r="M55" s="28"/>
      <c r="N55" s="28"/>
      <c r="O55" s="28"/>
      <c r="P55" s="28"/>
      <c r="Q55" s="28"/>
      <c r="R55" s="29"/>
    </row>
    <row r="56" spans="1:18" ht="38.25" x14ac:dyDescent="0.25">
      <c r="A56" s="28"/>
      <c r="B56" s="22">
        <v>923.5</v>
      </c>
      <c r="C56" s="57" t="s">
        <v>20</v>
      </c>
      <c r="D56" s="58"/>
      <c r="E56" s="59"/>
      <c r="F56" s="129">
        <v>301</v>
      </c>
      <c r="G56" s="129"/>
      <c r="H56" s="60"/>
      <c r="I56" s="61" t="s">
        <v>31</v>
      </c>
      <c r="J56" s="61"/>
      <c r="K56" s="60"/>
      <c r="L56" s="60"/>
      <c r="M56" s="60"/>
      <c r="N56" s="60"/>
      <c r="O56" s="60"/>
      <c r="P56" s="60"/>
      <c r="Q56" s="62" t="s">
        <v>33</v>
      </c>
      <c r="R56" s="63">
        <f>B56*F56</f>
        <v>277973.5</v>
      </c>
    </row>
    <row r="57" spans="1:18" x14ac:dyDescent="0.25">
      <c r="A57" s="17"/>
      <c r="B57" s="18"/>
      <c r="C57" s="19"/>
      <c r="D57" s="20"/>
      <c r="E57" s="20"/>
      <c r="F57" s="21"/>
      <c r="G57" s="22"/>
      <c r="H57" s="22"/>
      <c r="I57" s="23"/>
      <c r="J57" s="21"/>
      <c r="K57" s="21"/>
      <c r="L57" s="23"/>
      <c r="M57" s="23"/>
      <c r="N57" s="23"/>
      <c r="O57" s="24"/>
      <c r="P57" s="23"/>
      <c r="Q57" s="23"/>
      <c r="R57" s="38"/>
    </row>
    <row r="58" spans="1:18" ht="57.75" customHeight="1" x14ac:dyDescent="0.25">
      <c r="A58" s="26">
        <v>14</v>
      </c>
      <c r="B58" s="132" t="s">
        <v>34</v>
      </c>
      <c r="C58" s="132"/>
      <c r="D58" s="132"/>
      <c r="E58" s="132"/>
      <c r="F58" s="132"/>
      <c r="G58" s="132"/>
      <c r="H58" s="132"/>
      <c r="I58" s="132"/>
      <c r="J58" s="132"/>
      <c r="K58" s="132"/>
      <c r="L58" s="132"/>
      <c r="M58" s="132"/>
      <c r="N58" s="132"/>
      <c r="O58" s="132"/>
      <c r="P58" s="132"/>
      <c r="Q58" s="132"/>
      <c r="R58" s="29"/>
    </row>
    <row r="59" spans="1:18" x14ac:dyDescent="0.25">
      <c r="A59" s="28"/>
      <c r="B59" s="28"/>
      <c r="C59" s="64"/>
      <c r="D59" s="65"/>
      <c r="E59" s="65"/>
      <c r="F59" s="66"/>
      <c r="G59" s="67"/>
      <c r="H59" s="67"/>
      <c r="I59" s="24"/>
      <c r="J59" s="66"/>
      <c r="K59" s="66"/>
      <c r="L59" s="24"/>
      <c r="M59" s="24"/>
      <c r="N59" s="24"/>
      <c r="O59" s="24"/>
      <c r="P59" s="68"/>
      <c r="Q59" s="24"/>
      <c r="R59" s="69"/>
    </row>
    <row r="60" spans="1:18" ht="38.25" x14ac:dyDescent="0.25">
      <c r="A60" s="28"/>
      <c r="B60" s="22">
        <v>160.13</v>
      </c>
      <c r="C60" s="57" t="s">
        <v>20</v>
      </c>
      <c r="D60" s="58"/>
      <c r="E60" s="59"/>
      <c r="F60" s="129">
        <v>186.04</v>
      </c>
      <c r="G60" s="129"/>
      <c r="H60" s="60"/>
      <c r="I60" s="61" t="s">
        <v>31</v>
      </c>
      <c r="J60" s="61"/>
      <c r="K60" s="60"/>
      <c r="L60" s="60"/>
      <c r="M60" s="60"/>
      <c r="N60" s="60"/>
      <c r="O60" s="60"/>
      <c r="P60" s="60"/>
      <c r="Q60" s="62" t="s">
        <v>33</v>
      </c>
      <c r="R60" s="63">
        <f>B60*F60</f>
        <v>29790.585199999998</v>
      </c>
    </row>
    <row r="61" spans="1:18" x14ac:dyDescent="0.25">
      <c r="A61" s="17"/>
      <c r="B61" s="18"/>
      <c r="C61" s="19"/>
      <c r="D61" s="20"/>
      <c r="E61" s="20"/>
      <c r="F61" s="21"/>
      <c r="G61" s="22"/>
      <c r="H61" s="22"/>
      <c r="I61" s="23"/>
      <c r="J61" s="21"/>
      <c r="K61" s="21"/>
      <c r="L61" s="23"/>
      <c r="M61" s="23"/>
      <c r="N61" s="23"/>
      <c r="O61" s="24"/>
      <c r="P61" s="23"/>
      <c r="Q61" s="23"/>
      <c r="R61" s="38"/>
    </row>
    <row r="62" spans="1:18" ht="27.75" customHeight="1" x14ac:dyDescent="0.25">
      <c r="A62" s="39">
        <v>15</v>
      </c>
      <c r="B62" s="130" t="s">
        <v>35</v>
      </c>
      <c r="C62" s="130"/>
      <c r="D62" s="130"/>
      <c r="E62" s="130"/>
      <c r="F62" s="130"/>
      <c r="G62" s="130"/>
      <c r="H62" s="130"/>
      <c r="I62" s="130"/>
      <c r="J62" s="130"/>
      <c r="K62" s="130"/>
      <c r="L62" s="130"/>
      <c r="M62" s="130"/>
      <c r="N62" s="70"/>
      <c r="O62" s="71"/>
      <c r="P62" s="72"/>
      <c r="Q62" s="73"/>
      <c r="R62" s="40"/>
    </row>
    <row r="63" spans="1:18" x14ac:dyDescent="0.25">
      <c r="B63" s="41"/>
      <c r="C63" s="42"/>
      <c r="D63" s="42"/>
      <c r="E63" s="42"/>
      <c r="F63" s="42"/>
      <c r="G63" s="42"/>
      <c r="H63" s="42"/>
      <c r="I63" s="42"/>
      <c r="J63" s="42"/>
      <c r="K63" s="42"/>
      <c r="L63" s="42"/>
      <c r="R63" s="40"/>
    </row>
    <row r="64" spans="1:18" x14ac:dyDescent="0.25">
      <c r="B64" s="43">
        <v>310</v>
      </c>
      <c r="C64" s="44" t="s">
        <v>20</v>
      </c>
      <c r="D64" s="45"/>
      <c r="E64" s="45"/>
      <c r="F64" s="125">
        <v>28299.3</v>
      </c>
      <c r="G64" s="125"/>
      <c r="H64" s="46"/>
      <c r="J64" s="45"/>
      <c r="K64" s="47" t="s">
        <v>21</v>
      </c>
      <c r="L64" s="48"/>
      <c r="M64" s="48"/>
      <c r="P64" s="45"/>
      <c r="Q64" s="49" t="s">
        <v>9</v>
      </c>
      <c r="R64" s="50">
        <f>B64*F64/100</f>
        <v>87727.83</v>
      </c>
    </row>
    <row r="65" spans="1:18" x14ac:dyDescent="0.25">
      <c r="B65" s="74"/>
      <c r="C65" s="72"/>
      <c r="D65" s="72"/>
      <c r="E65" s="75"/>
      <c r="F65" s="72"/>
      <c r="G65" s="70"/>
      <c r="H65" s="76"/>
      <c r="I65" s="70"/>
      <c r="J65" s="72"/>
      <c r="K65" s="70"/>
      <c r="L65" s="70"/>
      <c r="M65" s="70"/>
      <c r="N65" s="70"/>
      <c r="O65" s="71"/>
      <c r="P65" s="72"/>
      <c r="Q65" s="73"/>
      <c r="R65" s="40"/>
    </row>
    <row r="66" spans="1:18" ht="25.5" customHeight="1" x14ac:dyDescent="0.25">
      <c r="A66" s="39">
        <v>16</v>
      </c>
      <c r="B66" s="130" t="s">
        <v>36</v>
      </c>
      <c r="C66" s="130"/>
      <c r="D66" s="130"/>
      <c r="E66" s="130"/>
      <c r="F66" s="130"/>
      <c r="G66" s="130"/>
      <c r="H66" s="130"/>
      <c r="I66" s="130"/>
      <c r="J66" s="130"/>
      <c r="K66" s="130"/>
      <c r="L66" s="130"/>
      <c r="M66" s="130"/>
      <c r="N66" s="70"/>
      <c r="O66" s="71"/>
      <c r="P66" s="72"/>
      <c r="Q66" s="73"/>
      <c r="R66" s="40"/>
    </row>
    <row r="67" spans="1:18" x14ac:dyDescent="0.25">
      <c r="B67" s="41"/>
      <c r="C67" s="42"/>
      <c r="D67" s="42"/>
      <c r="E67" s="42"/>
      <c r="F67" s="42"/>
      <c r="G67" s="42"/>
      <c r="H67" s="42"/>
      <c r="I67" s="42"/>
      <c r="J67" s="42"/>
      <c r="K67" s="42"/>
      <c r="L67" s="42"/>
      <c r="R67" s="40"/>
    </row>
    <row r="68" spans="1:18" x14ac:dyDescent="0.25">
      <c r="B68" s="43">
        <v>88.5</v>
      </c>
      <c r="C68" s="44" t="s">
        <v>20</v>
      </c>
      <c r="D68" s="45"/>
      <c r="E68" s="45"/>
      <c r="F68" s="125">
        <v>27747.06</v>
      </c>
      <c r="G68" s="125"/>
      <c r="H68" s="46"/>
      <c r="J68" s="45"/>
      <c r="K68" s="47" t="s">
        <v>21</v>
      </c>
      <c r="L68" s="48"/>
      <c r="M68" s="48"/>
      <c r="P68" s="45"/>
      <c r="Q68" s="49" t="s">
        <v>9</v>
      </c>
      <c r="R68" s="50">
        <f>B68*F68/100</f>
        <v>24556.148100000002</v>
      </c>
    </row>
    <row r="69" spans="1:18" x14ac:dyDescent="0.25">
      <c r="A69" s="17"/>
      <c r="B69" s="18"/>
      <c r="C69" s="19"/>
      <c r="D69" s="20"/>
      <c r="E69" s="20"/>
      <c r="F69" s="21"/>
      <c r="G69" s="22"/>
      <c r="H69" s="22"/>
      <c r="I69" s="23"/>
      <c r="J69" s="21"/>
      <c r="K69" s="21"/>
      <c r="L69" s="23"/>
      <c r="M69" s="23"/>
      <c r="N69" s="23"/>
      <c r="O69" s="24"/>
      <c r="P69" s="23"/>
      <c r="Q69" s="23"/>
      <c r="R69" s="38"/>
    </row>
    <row r="70" spans="1:18" ht="32.25" customHeight="1" x14ac:dyDescent="0.25">
      <c r="A70" s="26">
        <v>17</v>
      </c>
      <c r="B70" s="131" t="s">
        <v>37</v>
      </c>
      <c r="C70" s="131"/>
      <c r="D70" s="131"/>
      <c r="E70" s="131"/>
      <c r="F70" s="131"/>
      <c r="G70" s="131"/>
      <c r="H70" s="131"/>
      <c r="I70" s="131"/>
      <c r="J70" s="131"/>
      <c r="K70" s="131"/>
      <c r="L70" s="131"/>
      <c r="M70" s="131"/>
      <c r="N70" s="131"/>
      <c r="O70" s="131"/>
      <c r="P70" s="27"/>
      <c r="Q70" s="28"/>
      <c r="R70" s="29"/>
    </row>
    <row r="71" spans="1:18" x14ac:dyDescent="0.25">
      <c r="A71" s="30"/>
      <c r="B71" s="27"/>
      <c r="C71" s="27"/>
      <c r="D71" s="27"/>
      <c r="E71" s="27"/>
      <c r="F71" s="27"/>
      <c r="G71" s="27"/>
      <c r="H71" s="27"/>
      <c r="I71" s="27"/>
      <c r="J71" s="27"/>
      <c r="K71" s="27"/>
      <c r="L71" s="27"/>
      <c r="M71" s="27"/>
      <c r="N71" s="28"/>
      <c r="O71" s="31"/>
      <c r="P71" s="31"/>
      <c r="Q71" s="32"/>
      <c r="R71" s="77"/>
    </row>
    <row r="72" spans="1:18" x14ac:dyDescent="0.25">
      <c r="A72" s="30"/>
      <c r="B72" s="33">
        <v>2000.75</v>
      </c>
      <c r="C72" s="34"/>
      <c r="D72" s="34"/>
      <c r="E72" s="34"/>
      <c r="F72" s="34"/>
      <c r="G72" s="33">
        <v>1512.5</v>
      </c>
      <c r="H72" s="34"/>
      <c r="I72" s="34" t="s">
        <v>8</v>
      </c>
      <c r="J72" s="34"/>
      <c r="K72" s="34"/>
      <c r="L72" s="34"/>
      <c r="M72" s="34"/>
      <c r="N72" s="35"/>
      <c r="O72" s="35"/>
      <c r="P72" s="34"/>
      <c r="Q72" s="36" t="s">
        <v>9</v>
      </c>
      <c r="R72" s="37">
        <f>ROUND(SUM(B72*G72/1000),)</f>
        <v>3026</v>
      </c>
    </row>
    <row r="73" spans="1:18" x14ac:dyDescent="0.25">
      <c r="A73" s="17"/>
      <c r="B73" s="18"/>
      <c r="C73" s="19"/>
      <c r="D73" s="20"/>
      <c r="E73" s="20"/>
      <c r="F73" s="21"/>
      <c r="G73" s="22"/>
      <c r="H73" s="22"/>
      <c r="I73" s="23"/>
      <c r="J73" s="21"/>
      <c r="K73" s="21"/>
      <c r="L73" s="23"/>
      <c r="M73" s="23"/>
      <c r="N73" s="23"/>
      <c r="O73" s="24"/>
      <c r="P73" s="23"/>
      <c r="Q73" s="23"/>
      <c r="R73" s="38"/>
    </row>
    <row r="74" spans="1:18" x14ac:dyDescent="0.25">
      <c r="A74" s="30">
        <v>18</v>
      </c>
      <c r="B74" s="131" t="s">
        <v>38</v>
      </c>
      <c r="C74" s="131"/>
      <c r="D74" s="131"/>
      <c r="E74" s="131"/>
      <c r="F74" s="131"/>
      <c r="G74" s="131"/>
      <c r="H74" s="131"/>
      <c r="I74" s="131"/>
      <c r="J74" s="131"/>
      <c r="K74" s="131"/>
      <c r="L74" s="131"/>
      <c r="M74" s="131"/>
      <c r="N74" s="131"/>
      <c r="O74" s="131"/>
      <c r="P74" s="27"/>
      <c r="Q74" s="28"/>
      <c r="R74" s="29"/>
    </row>
    <row r="75" spans="1:18" x14ac:dyDescent="0.25">
      <c r="A75" s="30"/>
      <c r="B75" s="131"/>
      <c r="C75" s="131"/>
      <c r="D75" s="131"/>
      <c r="E75" s="131"/>
      <c r="F75" s="131"/>
      <c r="G75" s="131"/>
      <c r="H75" s="131"/>
      <c r="I75" s="131"/>
      <c r="J75" s="131"/>
      <c r="K75" s="131"/>
      <c r="L75" s="131"/>
      <c r="M75" s="131"/>
      <c r="N75" s="131"/>
      <c r="O75" s="131"/>
      <c r="P75" s="27"/>
      <c r="Q75" s="28"/>
      <c r="R75" s="29"/>
    </row>
    <row r="76" spans="1:18" x14ac:dyDescent="0.25">
      <c r="A76" s="30"/>
      <c r="B76" s="27"/>
      <c r="C76" s="27"/>
      <c r="D76" s="27"/>
      <c r="E76" s="27"/>
      <c r="F76" s="27"/>
      <c r="G76" s="27"/>
      <c r="H76" s="27"/>
      <c r="I76" s="27"/>
      <c r="J76" s="27"/>
      <c r="K76" s="27"/>
      <c r="L76" s="27"/>
      <c r="M76" s="27"/>
      <c r="N76" s="28"/>
      <c r="O76" s="31"/>
      <c r="P76" s="31"/>
      <c r="Q76" s="32"/>
      <c r="R76" s="77"/>
    </row>
    <row r="77" spans="1:18" x14ac:dyDescent="0.25">
      <c r="A77" s="30"/>
      <c r="B77" s="33">
        <v>14577</v>
      </c>
      <c r="C77" s="34"/>
      <c r="D77" s="34"/>
      <c r="E77" s="34"/>
      <c r="F77" s="34"/>
      <c r="G77" s="33">
        <v>3630</v>
      </c>
      <c r="H77" s="34"/>
      <c r="I77" s="34" t="s">
        <v>8</v>
      </c>
      <c r="J77" s="34"/>
      <c r="K77" s="34"/>
      <c r="L77" s="34"/>
      <c r="M77" s="34"/>
      <c r="N77" s="35"/>
      <c r="O77" s="35"/>
      <c r="P77" s="34"/>
      <c r="Q77" s="36" t="s">
        <v>9</v>
      </c>
      <c r="R77" s="37">
        <f>ROUND(SUM(B77*G77/1000),)</f>
        <v>52915</v>
      </c>
    </row>
    <row r="78" spans="1:18" x14ac:dyDescent="0.25">
      <c r="A78" s="17"/>
      <c r="B78" s="18"/>
      <c r="C78" s="19"/>
      <c r="D78" s="20"/>
      <c r="E78" s="20"/>
      <c r="F78" s="21"/>
      <c r="G78" s="22"/>
      <c r="H78" s="22"/>
      <c r="I78" s="23"/>
      <c r="J78" s="21"/>
      <c r="K78" s="21"/>
      <c r="L78" s="23"/>
      <c r="M78" s="23"/>
      <c r="N78" s="23"/>
      <c r="O78" s="24"/>
      <c r="P78" s="23"/>
      <c r="Q78" s="23"/>
      <c r="R78" s="38"/>
    </row>
    <row r="79" spans="1:18" x14ac:dyDescent="0.25">
      <c r="A79" s="39">
        <v>19</v>
      </c>
      <c r="B79" s="124" t="s">
        <v>39</v>
      </c>
      <c r="C79" s="124"/>
      <c r="D79" s="124"/>
      <c r="E79" s="124"/>
      <c r="F79" s="124"/>
      <c r="G79" s="124"/>
      <c r="H79" s="124"/>
      <c r="I79" s="124"/>
      <c r="J79" s="124"/>
      <c r="K79" s="124"/>
      <c r="L79" s="124"/>
      <c r="M79" s="124"/>
      <c r="R79" s="40"/>
    </row>
    <row r="80" spans="1:18" x14ac:dyDescent="0.25">
      <c r="B80" s="42"/>
      <c r="C80" s="42"/>
      <c r="D80" s="42"/>
      <c r="E80" s="42"/>
      <c r="F80" s="42"/>
      <c r="G80" s="42"/>
      <c r="H80" s="42"/>
      <c r="I80" s="42"/>
      <c r="J80" s="42"/>
      <c r="K80" s="42"/>
      <c r="L80" s="42"/>
      <c r="R80" s="40"/>
    </row>
    <row r="81" spans="1:18" x14ac:dyDescent="0.25">
      <c r="B81" s="43">
        <v>96</v>
      </c>
      <c r="C81" s="44" t="s">
        <v>11</v>
      </c>
      <c r="D81" s="45"/>
      <c r="E81" s="45"/>
      <c r="F81" s="125">
        <v>58.11</v>
      </c>
      <c r="G81" s="125"/>
      <c r="H81" s="46"/>
      <c r="J81" s="45"/>
      <c r="K81" s="47" t="s">
        <v>31</v>
      </c>
      <c r="L81" s="48"/>
      <c r="M81" s="48"/>
      <c r="P81" s="45"/>
      <c r="Q81" s="49" t="s">
        <v>9</v>
      </c>
      <c r="R81" s="50">
        <f>B81*F81</f>
        <v>5578.5599999999995</v>
      </c>
    </row>
    <row r="82" spans="1:18" x14ac:dyDescent="0.25">
      <c r="A82" s="17"/>
      <c r="B82" s="18"/>
      <c r="C82" s="19"/>
      <c r="D82" s="20"/>
      <c r="E82" s="20"/>
      <c r="F82" s="21"/>
      <c r="G82" s="22"/>
      <c r="H82" s="22"/>
      <c r="I82" s="23"/>
      <c r="J82" s="21"/>
      <c r="K82" s="21"/>
      <c r="L82" s="23"/>
      <c r="M82" s="23"/>
      <c r="N82" s="23"/>
      <c r="O82" s="24"/>
      <c r="P82" s="23"/>
      <c r="Q82" s="23"/>
      <c r="R82" s="38"/>
    </row>
    <row r="83" spans="1:18" ht="26.25" customHeight="1" x14ac:dyDescent="0.25">
      <c r="A83" s="39">
        <v>20</v>
      </c>
      <c r="B83" s="130" t="s">
        <v>40</v>
      </c>
      <c r="C83" s="130"/>
      <c r="D83" s="130"/>
      <c r="E83" s="130"/>
      <c r="F83" s="130"/>
      <c r="G83" s="130"/>
      <c r="H83" s="130"/>
      <c r="I83" s="130"/>
      <c r="J83" s="130"/>
      <c r="K83" s="130"/>
      <c r="L83" s="130"/>
      <c r="M83" s="130"/>
      <c r="N83" s="130"/>
      <c r="R83" s="40"/>
    </row>
    <row r="84" spans="1:18" x14ac:dyDescent="0.25">
      <c r="B84" s="41"/>
      <c r="C84" s="78"/>
      <c r="D84" s="78"/>
      <c r="E84" s="78"/>
      <c r="F84" s="41"/>
      <c r="G84" s="66"/>
      <c r="H84" s="78"/>
      <c r="I84" s="66"/>
      <c r="J84" s="42"/>
      <c r="K84" s="42"/>
      <c r="L84" s="42"/>
      <c r="P84" s="79"/>
      <c r="Q84" s="80"/>
      <c r="R84" s="40"/>
    </row>
    <row r="85" spans="1:18" x14ac:dyDescent="0.25">
      <c r="B85" s="43">
        <v>72</v>
      </c>
      <c r="C85" s="44" t="s">
        <v>20</v>
      </c>
      <c r="D85" s="45"/>
      <c r="E85" s="45"/>
      <c r="F85" s="125">
        <v>726.72</v>
      </c>
      <c r="G85" s="125"/>
      <c r="H85" s="46"/>
      <c r="J85" s="45"/>
      <c r="K85" s="47" t="s">
        <v>31</v>
      </c>
      <c r="L85" s="48"/>
      <c r="M85" s="48"/>
      <c r="P85" s="45"/>
      <c r="Q85" s="49" t="s">
        <v>9</v>
      </c>
      <c r="R85" s="50">
        <f>B85*F85</f>
        <v>52323.840000000004</v>
      </c>
    </row>
    <row r="86" spans="1:18" x14ac:dyDescent="0.25">
      <c r="A86" s="17"/>
      <c r="B86" s="18"/>
      <c r="C86" s="19"/>
      <c r="D86" s="20"/>
      <c r="E86" s="20"/>
      <c r="F86" s="21"/>
      <c r="G86" s="22"/>
      <c r="H86" s="22"/>
      <c r="I86" s="23"/>
      <c r="J86" s="21"/>
      <c r="K86" s="21"/>
      <c r="L86" s="23"/>
      <c r="M86" s="23"/>
      <c r="N86" s="23"/>
      <c r="O86" s="24"/>
      <c r="P86" s="23"/>
      <c r="Q86" s="23"/>
      <c r="R86" s="38"/>
    </row>
    <row r="87" spans="1:18" x14ac:dyDescent="0.25">
      <c r="A87" s="81">
        <v>21</v>
      </c>
      <c r="B87" s="82" t="s">
        <v>41</v>
      </c>
      <c r="C87" s="83"/>
      <c r="D87" s="83"/>
      <c r="E87" s="83"/>
      <c r="F87" s="83"/>
      <c r="G87" s="83"/>
      <c r="H87" s="67"/>
      <c r="I87" s="24"/>
      <c r="J87" s="66"/>
      <c r="K87" s="66"/>
      <c r="L87" s="24"/>
      <c r="M87" s="24"/>
      <c r="N87" s="24"/>
      <c r="O87" s="24"/>
      <c r="P87" s="81"/>
      <c r="Q87" s="24"/>
      <c r="R87" s="69"/>
    </row>
    <row r="88" spans="1:18" x14ac:dyDescent="0.25">
      <c r="A88" s="81"/>
      <c r="B88" s="41"/>
      <c r="C88" s="64"/>
      <c r="D88" s="65"/>
      <c r="E88" s="65"/>
      <c r="F88" s="66"/>
      <c r="G88" s="67"/>
      <c r="H88" s="67"/>
      <c r="I88" s="24"/>
      <c r="J88" s="66"/>
      <c r="K88" s="66"/>
      <c r="L88" s="24"/>
      <c r="M88" s="24"/>
      <c r="N88" s="24"/>
      <c r="O88" s="24"/>
      <c r="P88" s="81"/>
      <c r="Q88" s="24"/>
      <c r="R88" s="69"/>
    </row>
    <row r="89" spans="1:18" x14ac:dyDescent="0.25">
      <c r="A89" s="81"/>
      <c r="B89" s="22">
        <v>180</v>
      </c>
      <c r="C89" s="57" t="s">
        <v>11</v>
      </c>
      <c r="D89" s="58"/>
      <c r="E89" s="59"/>
      <c r="F89" s="129">
        <v>180.5</v>
      </c>
      <c r="G89" s="129"/>
      <c r="H89" s="60"/>
      <c r="J89" s="61"/>
      <c r="K89" s="87" t="s">
        <v>31</v>
      </c>
      <c r="L89" s="60"/>
      <c r="M89" s="60"/>
      <c r="N89" s="60"/>
      <c r="O89" s="60"/>
      <c r="P89" s="60"/>
      <c r="Q89" s="62" t="s">
        <v>33</v>
      </c>
      <c r="R89" s="63">
        <f>B89*F89</f>
        <v>32490</v>
      </c>
    </row>
    <row r="90" spans="1:18" x14ac:dyDescent="0.25">
      <c r="A90" s="17"/>
      <c r="B90" s="18"/>
      <c r="C90" s="19"/>
      <c r="D90" s="20"/>
      <c r="E90" s="20"/>
      <c r="F90" s="21"/>
      <c r="G90" s="22"/>
      <c r="H90" s="22"/>
      <c r="I90" s="23"/>
      <c r="J90" s="21"/>
      <c r="K90" s="21"/>
      <c r="L90" s="23"/>
      <c r="M90" s="23"/>
      <c r="N90" s="23"/>
      <c r="O90" s="24"/>
      <c r="P90" s="23"/>
      <c r="Q90" s="23"/>
      <c r="R90" s="38"/>
    </row>
    <row r="91" spans="1:18" ht="42.75" customHeight="1" x14ac:dyDescent="0.25">
      <c r="A91" s="81">
        <v>22</v>
      </c>
      <c r="B91" s="128" t="s">
        <v>42</v>
      </c>
      <c r="C91" s="128"/>
      <c r="D91" s="128"/>
      <c r="E91" s="128"/>
      <c r="F91" s="128"/>
      <c r="G91" s="128"/>
      <c r="H91" s="128"/>
      <c r="I91" s="128"/>
      <c r="J91" s="128"/>
      <c r="K91" s="128"/>
      <c r="L91" s="128"/>
      <c r="M91" s="128"/>
      <c r="N91" s="128"/>
      <c r="O91" s="128"/>
      <c r="P91" s="81"/>
      <c r="Q91" s="24"/>
      <c r="R91" s="69"/>
    </row>
    <row r="92" spans="1:18" x14ac:dyDescent="0.25">
      <c r="A92" s="81"/>
      <c r="B92" s="41"/>
      <c r="C92" s="64"/>
      <c r="D92" s="65"/>
      <c r="E92" s="65"/>
      <c r="F92" s="66"/>
      <c r="G92" s="67"/>
      <c r="H92" s="67"/>
      <c r="I92" s="24"/>
      <c r="J92" s="66"/>
      <c r="K92" s="66"/>
      <c r="L92" s="24"/>
      <c r="M92" s="24"/>
      <c r="N92" s="24"/>
      <c r="O92" s="24"/>
      <c r="P92" s="81"/>
      <c r="Q92" s="24"/>
      <c r="R92" s="69"/>
    </row>
    <row r="93" spans="1:18" x14ac:dyDescent="0.25">
      <c r="A93" s="81"/>
      <c r="B93" s="22">
        <v>168.5</v>
      </c>
      <c r="C93" s="57" t="s">
        <v>11</v>
      </c>
      <c r="D93" s="58"/>
      <c r="E93" s="59"/>
      <c r="F93" s="129">
        <v>231.6</v>
      </c>
      <c r="G93" s="129"/>
      <c r="H93" s="60"/>
      <c r="J93" s="61"/>
      <c r="K93" s="87" t="s">
        <v>31</v>
      </c>
      <c r="L93" s="60"/>
      <c r="M93" s="60"/>
      <c r="N93" s="60"/>
      <c r="O93" s="60"/>
      <c r="P93" s="60"/>
      <c r="Q93" s="62" t="s">
        <v>33</v>
      </c>
      <c r="R93" s="63">
        <f>B93*F93</f>
        <v>39024.6</v>
      </c>
    </row>
    <row r="94" spans="1:18" x14ac:dyDescent="0.25">
      <c r="A94" s="17"/>
      <c r="B94" s="18"/>
      <c r="C94" s="19"/>
      <c r="D94" s="20"/>
      <c r="E94" s="20"/>
      <c r="F94" s="21"/>
      <c r="G94" s="22"/>
      <c r="H94" s="22"/>
      <c r="I94" s="23"/>
      <c r="J94" s="21"/>
      <c r="K94" s="21"/>
      <c r="L94" s="23"/>
      <c r="M94" s="23"/>
      <c r="N94" s="23"/>
      <c r="O94" s="24"/>
      <c r="P94" s="23"/>
      <c r="Q94" s="23"/>
      <c r="R94" s="38"/>
    </row>
    <row r="95" spans="1:18" x14ac:dyDescent="0.25">
      <c r="A95" s="39">
        <v>23</v>
      </c>
      <c r="B95" s="130" t="s">
        <v>43</v>
      </c>
      <c r="C95" s="130"/>
      <c r="D95" s="130"/>
      <c r="E95" s="130"/>
      <c r="F95" s="130"/>
      <c r="G95" s="130"/>
      <c r="H95" s="130"/>
      <c r="I95" s="130"/>
      <c r="J95" s="130"/>
      <c r="K95" s="130"/>
      <c r="L95" s="130"/>
      <c r="M95" s="130"/>
      <c r="N95" s="70"/>
      <c r="O95" s="71"/>
      <c r="P95" s="72"/>
      <c r="Q95" s="73"/>
      <c r="R95" s="40"/>
    </row>
    <row r="96" spans="1:18" x14ac:dyDescent="0.25">
      <c r="B96" s="41"/>
      <c r="C96" s="42"/>
      <c r="D96" s="42"/>
      <c r="E96" s="42"/>
      <c r="F96" s="42"/>
      <c r="G96" s="42"/>
      <c r="H96" s="42"/>
      <c r="I96" s="42"/>
      <c r="J96" s="42"/>
      <c r="K96" s="42"/>
      <c r="L96" s="42"/>
      <c r="R96" s="40"/>
    </row>
    <row r="97" spans="1:18" x14ac:dyDescent="0.25">
      <c r="B97" s="43">
        <v>8344</v>
      </c>
      <c r="C97" s="44" t="s">
        <v>20</v>
      </c>
      <c r="D97" s="45"/>
      <c r="E97" s="45"/>
      <c r="F97" s="125">
        <v>442.75</v>
      </c>
      <c r="G97" s="125"/>
      <c r="H97" s="46"/>
      <c r="J97" s="45"/>
      <c r="K97" s="47" t="s">
        <v>21</v>
      </c>
      <c r="L97" s="48"/>
      <c r="M97" s="48"/>
      <c r="P97" s="45"/>
      <c r="Q97" s="49" t="s">
        <v>9</v>
      </c>
      <c r="R97" s="50">
        <f>B97*F97/100</f>
        <v>36943.06</v>
      </c>
    </row>
    <row r="98" spans="1:18" x14ac:dyDescent="0.25">
      <c r="A98" s="17"/>
      <c r="B98" s="18"/>
      <c r="C98" s="19"/>
      <c r="D98" s="20"/>
      <c r="E98" s="20"/>
      <c r="F98" s="21"/>
      <c r="G98" s="22"/>
      <c r="H98" s="22"/>
      <c r="I98" s="23"/>
      <c r="J98" s="21"/>
      <c r="K98" s="21"/>
      <c r="L98" s="23"/>
      <c r="M98" s="23"/>
      <c r="N98" s="23"/>
      <c r="O98" s="24"/>
      <c r="P98" s="23"/>
      <c r="Q98" s="23"/>
      <c r="R98" s="38"/>
    </row>
    <row r="99" spans="1:18" x14ac:dyDescent="0.25">
      <c r="A99" s="39">
        <v>24</v>
      </c>
      <c r="B99" s="130" t="s">
        <v>44</v>
      </c>
      <c r="C99" s="130"/>
      <c r="D99" s="130"/>
      <c r="E99" s="130"/>
      <c r="F99" s="130"/>
      <c r="G99" s="130"/>
      <c r="H99" s="130"/>
      <c r="I99" s="130"/>
      <c r="J99" s="130"/>
      <c r="K99" s="130"/>
      <c r="L99" s="130"/>
      <c r="M99" s="130"/>
      <c r="R99" s="40"/>
    </row>
    <row r="100" spans="1:18" x14ac:dyDescent="0.25">
      <c r="B100" s="74"/>
      <c r="C100" s="74"/>
      <c r="D100" s="74"/>
      <c r="E100" s="74"/>
      <c r="F100" s="74"/>
      <c r="G100" s="74"/>
      <c r="H100" s="74"/>
      <c r="I100" s="74"/>
      <c r="J100" s="74"/>
      <c r="K100" s="74"/>
      <c r="L100" s="74"/>
      <c r="M100" s="74"/>
      <c r="R100" s="40"/>
    </row>
    <row r="101" spans="1:18" x14ac:dyDescent="0.25">
      <c r="B101" s="43">
        <v>8344</v>
      </c>
      <c r="C101" s="44" t="s">
        <v>20</v>
      </c>
      <c r="D101" s="45"/>
      <c r="E101" s="45"/>
      <c r="F101" s="125">
        <v>1079.6500000000001</v>
      </c>
      <c r="G101" s="125"/>
      <c r="H101" s="46"/>
      <c r="J101" s="45"/>
      <c r="K101" s="47" t="s">
        <v>21</v>
      </c>
      <c r="L101" s="48"/>
      <c r="M101" s="48"/>
      <c r="P101" s="45"/>
      <c r="Q101" s="49" t="s">
        <v>9</v>
      </c>
      <c r="R101" s="50">
        <f>B101*F101/100</f>
        <v>90085.996000000014</v>
      </c>
    </row>
    <row r="102" spans="1:18" x14ac:dyDescent="0.25">
      <c r="A102" s="17"/>
      <c r="B102" s="18"/>
      <c r="C102" s="19"/>
      <c r="D102" s="20"/>
      <c r="E102" s="20"/>
      <c r="F102" s="21"/>
      <c r="G102" s="22"/>
      <c r="H102" s="22"/>
      <c r="I102" s="23"/>
      <c r="J102" s="21"/>
      <c r="K102" s="21"/>
      <c r="L102" s="23"/>
      <c r="M102" s="23"/>
      <c r="N102" s="23"/>
      <c r="O102" s="24"/>
      <c r="P102" s="23"/>
      <c r="Q102" s="23"/>
      <c r="R102" s="38"/>
    </row>
    <row r="103" spans="1:18" x14ac:dyDescent="0.25">
      <c r="A103" s="39">
        <v>25</v>
      </c>
      <c r="B103" s="130" t="s">
        <v>45</v>
      </c>
      <c r="C103" s="130"/>
      <c r="D103" s="130"/>
      <c r="E103" s="130"/>
      <c r="F103" s="130"/>
      <c r="G103" s="130"/>
      <c r="H103" s="130"/>
      <c r="I103" s="130"/>
      <c r="J103" s="130"/>
      <c r="K103" s="130"/>
      <c r="L103" s="130"/>
      <c r="M103" s="130"/>
      <c r="R103" s="40"/>
    </row>
    <row r="104" spans="1:18" x14ac:dyDescent="0.25">
      <c r="B104" s="74"/>
      <c r="C104" s="74"/>
      <c r="D104" s="74"/>
      <c r="E104" s="74"/>
      <c r="F104" s="74"/>
      <c r="G104" s="74"/>
      <c r="H104" s="74"/>
      <c r="I104" s="74"/>
      <c r="J104" s="74"/>
      <c r="K104" s="74"/>
      <c r="L104" s="74"/>
      <c r="M104" s="74"/>
      <c r="R104" s="40"/>
    </row>
    <row r="105" spans="1:18" x14ac:dyDescent="0.25">
      <c r="B105" s="43">
        <v>350.51</v>
      </c>
      <c r="C105" s="44" t="s">
        <v>20</v>
      </c>
      <c r="D105" s="45"/>
      <c r="E105" s="45"/>
      <c r="F105" s="125">
        <v>2116.41</v>
      </c>
      <c r="G105" s="125"/>
      <c r="H105" s="46"/>
      <c r="J105" s="45"/>
      <c r="K105" s="47" t="s">
        <v>21</v>
      </c>
      <c r="L105" s="48"/>
      <c r="M105" s="48"/>
      <c r="P105" s="45"/>
      <c r="Q105" s="49" t="s">
        <v>9</v>
      </c>
      <c r="R105" s="50">
        <f>B105*F105/100</f>
        <v>7418.2286909999993</v>
      </c>
    </row>
    <row r="106" spans="1:18" x14ac:dyDescent="0.25">
      <c r="B106" s="74"/>
      <c r="C106" s="74"/>
      <c r="D106" s="74"/>
      <c r="E106" s="74"/>
      <c r="F106" s="74"/>
      <c r="G106" s="74"/>
      <c r="H106" s="74"/>
      <c r="I106" s="74"/>
      <c r="J106" s="74"/>
      <c r="K106" s="74"/>
      <c r="L106" s="74"/>
      <c r="M106" s="74"/>
      <c r="R106" s="40"/>
    </row>
    <row r="107" spans="1:18" x14ac:dyDescent="0.25">
      <c r="A107" s="39">
        <v>26</v>
      </c>
      <c r="B107" s="124" t="s">
        <v>46</v>
      </c>
      <c r="C107" s="124"/>
      <c r="D107" s="124"/>
      <c r="E107" s="124"/>
      <c r="F107" s="124"/>
      <c r="G107" s="124"/>
      <c r="H107" s="124"/>
      <c r="I107" s="124"/>
      <c r="J107" s="124"/>
      <c r="K107" s="124"/>
      <c r="L107" s="124"/>
      <c r="M107" s="124"/>
      <c r="N107" s="124"/>
      <c r="R107" s="40"/>
    </row>
    <row r="108" spans="1:18" x14ac:dyDescent="0.25">
      <c r="B108" s="41"/>
      <c r="C108" s="42"/>
      <c r="D108" s="42"/>
      <c r="E108" s="42"/>
      <c r="F108" s="42"/>
      <c r="G108" s="42"/>
      <c r="H108" s="42"/>
      <c r="I108" s="42"/>
      <c r="J108" s="42"/>
      <c r="K108" s="42"/>
      <c r="L108" s="42"/>
      <c r="R108" s="40"/>
    </row>
    <row r="109" spans="1:18" x14ac:dyDescent="0.25">
      <c r="B109" s="43">
        <v>1385.75</v>
      </c>
      <c r="C109" s="44" t="s">
        <v>20</v>
      </c>
      <c r="D109" s="45"/>
      <c r="E109" s="45"/>
      <c r="F109" s="125">
        <v>3275.5</v>
      </c>
      <c r="G109" s="125"/>
      <c r="H109" s="46"/>
      <c r="J109" s="45"/>
      <c r="K109" s="47" t="s">
        <v>21</v>
      </c>
      <c r="L109" s="48"/>
      <c r="M109" s="48"/>
      <c r="P109" s="45"/>
      <c r="Q109" s="49" t="s">
        <v>9</v>
      </c>
      <c r="R109" s="50">
        <f>B109*F109/100</f>
        <v>45390.241249999999</v>
      </c>
    </row>
    <row r="110" spans="1:18" x14ac:dyDescent="0.25">
      <c r="A110" s="17"/>
      <c r="B110" s="18"/>
      <c r="C110" s="19"/>
      <c r="D110" s="20"/>
      <c r="E110" s="20"/>
      <c r="F110" s="21"/>
      <c r="G110" s="22"/>
      <c r="H110" s="22"/>
      <c r="I110" s="23"/>
      <c r="J110" s="21"/>
      <c r="K110" s="21"/>
      <c r="L110" s="23"/>
      <c r="M110" s="23"/>
      <c r="N110" s="23"/>
      <c r="O110" s="24"/>
      <c r="P110" s="23"/>
      <c r="Q110" s="23"/>
      <c r="R110" s="38"/>
    </row>
    <row r="111" spans="1:18" ht="27" customHeight="1" x14ac:dyDescent="0.25">
      <c r="A111" s="39">
        <v>27</v>
      </c>
      <c r="B111" s="124" t="s">
        <v>47</v>
      </c>
      <c r="C111" s="124"/>
      <c r="D111" s="124"/>
      <c r="E111" s="124"/>
      <c r="F111" s="124"/>
      <c r="G111" s="124"/>
      <c r="H111" s="124"/>
      <c r="I111" s="124"/>
      <c r="J111" s="124"/>
      <c r="K111" s="124"/>
      <c r="L111" s="124"/>
      <c r="M111" s="124"/>
      <c r="N111" s="124"/>
      <c r="R111" s="40"/>
    </row>
    <row r="112" spans="1:18" ht="11.25" customHeight="1" x14ac:dyDescent="0.25">
      <c r="A112" s="39"/>
      <c r="B112" s="84"/>
      <c r="C112" s="84"/>
      <c r="D112" s="84"/>
      <c r="E112" s="84"/>
      <c r="F112" s="84"/>
      <c r="G112" s="84"/>
      <c r="H112" s="84"/>
      <c r="I112" s="84"/>
      <c r="J112" s="84"/>
      <c r="K112" s="84"/>
      <c r="L112" s="84"/>
      <c r="M112" s="84"/>
      <c r="N112" s="84"/>
      <c r="R112" s="40"/>
    </row>
    <row r="113" spans="1:18" x14ac:dyDescent="0.25">
      <c r="B113" s="43">
        <v>1385.75</v>
      </c>
      <c r="C113" s="44" t="s">
        <v>20</v>
      </c>
      <c r="D113" s="45"/>
      <c r="E113" s="45"/>
      <c r="F113" s="125">
        <v>1887.4</v>
      </c>
      <c r="G113" s="125"/>
      <c r="H113" s="46"/>
      <c r="J113" s="45"/>
      <c r="K113" s="47" t="s">
        <v>21</v>
      </c>
      <c r="L113" s="48"/>
      <c r="M113" s="48"/>
      <c r="P113" s="45"/>
      <c r="Q113" s="49" t="s">
        <v>9</v>
      </c>
      <c r="R113" s="50">
        <f>B113*F113/100</f>
        <v>26154.645500000002</v>
      </c>
    </row>
    <row r="114" spans="1:18" ht="11.25" customHeight="1" x14ac:dyDescent="0.25">
      <c r="B114" s="43"/>
      <c r="C114" s="44"/>
      <c r="D114" s="45"/>
      <c r="E114" s="45"/>
      <c r="F114" s="49"/>
      <c r="G114" s="49"/>
      <c r="H114" s="46"/>
      <c r="J114" s="45"/>
      <c r="K114" s="47"/>
      <c r="L114" s="48"/>
      <c r="M114" s="48"/>
      <c r="P114" s="45"/>
      <c r="Q114" s="49"/>
      <c r="R114" s="50"/>
    </row>
    <row r="115" spans="1:18" x14ac:dyDescent="0.25">
      <c r="A115" s="51">
        <v>28</v>
      </c>
      <c r="B115" s="124" t="s">
        <v>48</v>
      </c>
      <c r="C115" s="124"/>
      <c r="D115" s="124"/>
      <c r="E115" s="124"/>
      <c r="F115" s="124"/>
      <c r="G115" s="124"/>
      <c r="H115" s="124"/>
      <c r="I115" s="124"/>
      <c r="J115" s="124"/>
      <c r="K115" s="124"/>
      <c r="L115" s="124"/>
      <c r="M115" s="124"/>
      <c r="P115" s="45"/>
      <c r="Q115" s="49"/>
      <c r="R115" s="50"/>
    </row>
    <row r="116" spans="1:18" ht="9.75" customHeight="1" x14ac:dyDescent="0.25">
      <c r="B116" s="43"/>
      <c r="C116" s="44"/>
      <c r="D116" s="45"/>
      <c r="E116" s="45"/>
      <c r="F116" s="49"/>
      <c r="G116" s="49"/>
      <c r="H116" s="46"/>
      <c r="J116" s="45"/>
      <c r="K116" s="47"/>
      <c r="L116" s="48"/>
      <c r="M116" s="48"/>
      <c r="P116" s="45"/>
      <c r="Q116" s="49"/>
      <c r="R116" s="50"/>
    </row>
    <row r="117" spans="1:18" x14ac:dyDescent="0.25">
      <c r="B117" s="43">
        <v>1400</v>
      </c>
      <c r="C117" s="44" t="s">
        <v>11</v>
      </c>
      <c r="D117" s="45"/>
      <c r="E117" s="45"/>
      <c r="F117" s="125">
        <v>1227.8</v>
      </c>
      <c r="G117" s="125"/>
      <c r="H117" s="46"/>
      <c r="J117" s="45"/>
      <c r="K117" s="47" t="s">
        <v>12</v>
      </c>
      <c r="L117" s="48"/>
      <c r="M117" s="48"/>
      <c r="P117" s="45"/>
      <c r="Q117" s="49" t="s">
        <v>9</v>
      </c>
      <c r="R117" s="85">
        <f>B117*F117/100</f>
        <v>17189.2</v>
      </c>
    </row>
    <row r="118" spans="1:18" x14ac:dyDescent="0.25">
      <c r="B118" s="43"/>
      <c r="C118" s="44"/>
      <c r="D118" s="45"/>
      <c r="E118" s="45"/>
      <c r="F118" s="49"/>
      <c r="G118" s="49"/>
      <c r="H118" s="46"/>
      <c r="J118" s="45"/>
      <c r="K118" s="47"/>
      <c r="L118" s="48"/>
      <c r="M118" s="48"/>
      <c r="P118" s="45"/>
      <c r="Q118" s="49"/>
      <c r="R118" s="50"/>
    </row>
    <row r="119" spans="1:18" ht="15.75" thickBot="1" x14ac:dyDescent="0.3">
      <c r="B119" s="42"/>
      <c r="C119" s="42"/>
      <c r="D119" s="42"/>
      <c r="E119" s="42"/>
      <c r="F119" s="42"/>
      <c r="G119" s="42"/>
      <c r="H119" s="42"/>
      <c r="I119" s="42"/>
      <c r="J119" s="42"/>
      <c r="K119" s="42"/>
      <c r="L119" s="42"/>
      <c r="Q119" s="35" t="s">
        <v>49</v>
      </c>
      <c r="R119" s="86">
        <f>SUM(R6:R118)</f>
        <v>3519667.3305540006</v>
      </c>
    </row>
    <row r="120" spans="1:18" ht="15.75" thickTop="1" x14ac:dyDescent="0.25">
      <c r="B120" s="42" t="s">
        <v>50</v>
      </c>
      <c r="C120" s="42"/>
      <c r="D120" s="42"/>
      <c r="E120" s="42"/>
      <c r="F120" s="42"/>
      <c r="G120" s="42"/>
      <c r="H120" s="42"/>
      <c r="I120" s="42"/>
      <c r="J120" s="42"/>
      <c r="K120" s="42"/>
      <c r="L120" s="42"/>
    </row>
    <row r="121" spans="1:18" x14ac:dyDescent="0.25">
      <c r="B121" s="126" t="s">
        <v>51</v>
      </c>
      <c r="C121" s="126"/>
      <c r="D121" s="126"/>
      <c r="E121" s="126"/>
      <c r="F121" s="126"/>
      <c r="G121" s="42"/>
      <c r="H121" s="42"/>
      <c r="I121" s="42"/>
      <c r="J121" s="42"/>
      <c r="K121" s="42"/>
      <c r="L121" s="42"/>
    </row>
    <row r="122" spans="1:18" x14ac:dyDescent="0.25">
      <c r="B122" s="42"/>
      <c r="C122" s="42"/>
      <c r="D122" s="42"/>
      <c r="E122" s="42"/>
      <c r="F122" s="42"/>
      <c r="G122" s="42"/>
      <c r="H122" s="42"/>
      <c r="I122" s="42"/>
      <c r="J122" s="42"/>
      <c r="K122" s="42"/>
      <c r="L122" s="42"/>
    </row>
    <row r="123" spans="1:18" x14ac:dyDescent="0.25">
      <c r="B123" s="42"/>
      <c r="C123" s="42"/>
      <c r="D123" s="42"/>
      <c r="E123" s="42"/>
      <c r="F123" s="42"/>
      <c r="G123" s="42"/>
      <c r="H123" s="42"/>
      <c r="I123" s="42"/>
      <c r="J123" s="42"/>
      <c r="K123" s="42"/>
      <c r="L123" s="42"/>
    </row>
    <row r="124" spans="1:18" x14ac:dyDescent="0.25">
      <c r="B124" s="127" t="s">
        <v>52</v>
      </c>
      <c r="C124" s="127"/>
      <c r="D124" s="127"/>
      <c r="E124" s="127"/>
      <c r="F124" s="42"/>
      <c r="G124" s="42"/>
      <c r="H124" s="42"/>
      <c r="I124" s="42"/>
      <c r="J124" s="42"/>
      <c r="K124" s="42"/>
      <c r="L124" s="42"/>
    </row>
    <row r="125" spans="1:18" x14ac:dyDescent="0.25">
      <c r="B125" s="126" t="s">
        <v>53</v>
      </c>
      <c r="C125" s="126"/>
      <c r="D125" s="126"/>
      <c r="E125" s="126"/>
      <c r="F125" s="126"/>
      <c r="G125" s="42"/>
      <c r="H125" s="42"/>
      <c r="I125" s="42"/>
      <c r="J125" s="42"/>
      <c r="K125" s="42"/>
      <c r="L125" s="42"/>
    </row>
    <row r="126" spans="1:18" x14ac:dyDescent="0.25">
      <c r="A126" s="17"/>
      <c r="B126" s="18"/>
      <c r="C126" s="19"/>
      <c r="D126" s="20"/>
      <c r="E126" s="65"/>
      <c r="F126" s="21"/>
      <c r="G126" s="22"/>
      <c r="H126" s="22"/>
      <c r="I126" s="23"/>
      <c r="J126" s="21"/>
      <c r="K126" s="21"/>
      <c r="L126" s="23"/>
      <c r="M126" s="23"/>
      <c r="N126" s="23"/>
      <c r="O126" s="24"/>
      <c r="P126" s="17"/>
      <c r="Q126" s="23"/>
      <c r="R126" s="25"/>
    </row>
    <row r="127" spans="1:18" x14ac:dyDescent="0.25">
      <c r="A127" s="17"/>
      <c r="B127" s="18"/>
      <c r="C127" s="19"/>
      <c r="D127" s="20"/>
      <c r="E127" s="20"/>
      <c r="F127" s="21"/>
      <c r="G127" s="22"/>
      <c r="H127" s="22"/>
      <c r="I127" s="23"/>
      <c r="J127" s="21"/>
      <c r="K127" s="21"/>
      <c r="L127" s="23"/>
      <c r="M127" s="23"/>
      <c r="N127" s="23"/>
      <c r="O127" s="24"/>
      <c r="P127" s="17"/>
      <c r="Q127" s="23"/>
      <c r="R127" s="25"/>
    </row>
    <row r="128" spans="1:18" x14ac:dyDescent="0.25">
      <c r="A128" s="17"/>
      <c r="B128" s="18"/>
      <c r="C128" s="19"/>
      <c r="D128" s="20"/>
      <c r="E128" s="20"/>
      <c r="F128" s="21"/>
      <c r="G128" s="22"/>
      <c r="H128" s="22"/>
      <c r="I128" s="23"/>
      <c r="J128" s="21"/>
      <c r="K128" s="21"/>
      <c r="L128" s="23"/>
      <c r="M128" s="23"/>
      <c r="N128" s="23"/>
      <c r="O128" s="24"/>
      <c r="P128" s="17"/>
      <c r="Q128" s="23"/>
      <c r="R128" s="25"/>
    </row>
    <row r="129" spans="1:18" x14ac:dyDescent="0.25">
      <c r="A129" s="17"/>
      <c r="B129" s="18"/>
      <c r="C129" s="19"/>
      <c r="D129" s="20"/>
      <c r="E129" s="20"/>
      <c r="F129" s="21"/>
      <c r="G129" s="22"/>
      <c r="H129" s="22"/>
      <c r="I129" s="23"/>
      <c r="J129" s="21"/>
      <c r="K129" s="21"/>
      <c r="L129" s="23"/>
      <c r="M129" s="23"/>
      <c r="N129" s="23"/>
      <c r="O129" s="24"/>
      <c r="P129" s="17"/>
      <c r="Q129" s="23"/>
      <c r="R129" s="25"/>
    </row>
    <row r="130" spans="1:18" x14ac:dyDescent="0.25">
      <c r="A130" s="17"/>
      <c r="B130" s="18"/>
      <c r="C130" s="19"/>
      <c r="D130" s="20"/>
      <c r="E130" s="20"/>
      <c r="F130" s="21"/>
      <c r="G130" s="22"/>
      <c r="H130" s="22"/>
      <c r="I130" s="23"/>
      <c r="J130" s="21"/>
      <c r="K130" s="21"/>
      <c r="L130" s="23"/>
      <c r="M130" s="23"/>
      <c r="N130" s="23"/>
      <c r="O130" s="24"/>
      <c r="P130" s="17"/>
      <c r="Q130" s="23"/>
      <c r="R130" s="25"/>
    </row>
  </sheetData>
  <mergeCells count="59">
    <mergeCell ref="B5:O5"/>
    <mergeCell ref="E1:O1"/>
    <mergeCell ref="A2:B2"/>
    <mergeCell ref="C2:R2"/>
    <mergeCell ref="J3:K3"/>
    <mergeCell ref="P3:Q3"/>
    <mergeCell ref="B34:M34"/>
    <mergeCell ref="B9:M9"/>
    <mergeCell ref="F11:G11"/>
    <mergeCell ref="B13:M13"/>
    <mergeCell ref="F15:G15"/>
    <mergeCell ref="B17:Q17"/>
    <mergeCell ref="F19:G19"/>
    <mergeCell ref="B21:P22"/>
    <mergeCell ref="B26:M26"/>
    <mergeCell ref="F28:G28"/>
    <mergeCell ref="B30:P30"/>
    <mergeCell ref="F32:G32"/>
    <mergeCell ref="B58:Q58"/>
    <mergeCell ref="F36:G36"/>
    <mergeCell ref="B38:N38"/>
    <mergeCell ref="F40:G40"/>
    <mergeCell ref="B42:P42"/>
    <mergeCell ref="F44:G44"/>
    <mergeCell ref="B46:P46"/>
    <mergeCell ref="F48:G48"/>
    <mergeCell ref="B50:N50"/>
    <mergeCell ref="F52:G52"/>
    <mergeCell ref="B54:O54"/>
    <mergeCell ref="F56:G56"/>
    <mergeCell ref="F89:G89"/>
    <mergeCell ref="F60:G60"/>
    <mergeCell ref="B62:M62"/>
    <mergeCell ref="F64:G64"/>
    <mergeCell ref="B66:M66"/>
    <mergeCell ref="F68:G68"/>
    <mergeCell ref="B70:O70"/>
    <mergeCell ref="B74:O75"/>
    <mergeCell ref="B79:M79"/>
    <mergeCell ref="F81:G81"/>
    <mergeCell ref="B83:N83"/>
    <mergeCell ref="F85:G85"/>
    <mergeCell ref="F113:G113"/>
    <mergeCell ref="B91:O91"/>
    <mergeCell ref="F93:G93"/>
    <mergeCell ref="B95:M95"/>
    <mergeCell ref="F97:G97"/>
    <mergeCell ref="B99:M99"/>
    <mergeCell ref="F101:G101"/>
    <mergeCell ref="B103:M103"/>
    <mergeCell ref="F105:G105"/>
    <mergeCell ref="B107:N107"/>
    <mergeCell ref="F109:G109"/>
    <mergeCell ref="B111:N111"/>
    <mergeCell ref="B115:M115"/>
    <mergeCell ref="F117:G117"/>
    <mergeCell ref="B121:F121"/>
    <mergeCell ref="B124:E124"/>
    <mergeCell ref="B125:F125"/>
  </mergeCells>
  <pageMargins left="0.2"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2"/>
  <sheetViews>
    <sheetView topLeftCell="A139" workbookViewId="0">
      <selection activeCell="H149" sqref="H149"/>
    </sheetView>
  </sheetViews>
  <sheetFormatPr defaultRowHeight="15" x14ac:dyDescent="0.25"/>
  <cols>
    <col min="1" max="1" width="4.7109375" customWidth="1"/>
    <col min="2" max="2" width="48.42578125" customWidth="1"/>
    <col min="3" max="3" width="2.140625" customWidth="1"/>
    <col min="6" max="6" width="8.140625" customWidth="1"/>
    <col min="7" max="7" width="10.42578125" customWidth="1"/>
  </cols>
  <sheetData>
    <row r="1" spans="1:7" x14ac:dyDescent="0.25">
      <c r="A1" s="88"/>
      <c r="B1" s="89" t="s">
        <v>56</v>
      </c>
      <c r="C1" s="146" t="s">
        <v>114</v>
      </c>
      <c r="D1" s="147"/>
      <c r="E1" s="147"/>
      <c r="F1" s="147"/>
      <c r="G1" s="147"/>
    </row>
    <row r="2" spans="1:7" x14ac:dyDescent="0.25">
      <c r="A2" s="90" t="s">
        <v>57</v>
      </c>
      <c r="B2" s="91" t="s">
        <v>58</v>
      </c>
      <c r="C2" s="92"/>
      <c r="D2" s="93" t="s">
        <v>5</v>
      </c>
      <c r="E2" s="94" t="s">
        <v>3</v>
      </c>
      <c r="F2" s="94" t="s">
        <v>4</v>
      </c>
      <c r="G2" s="94" t="s">
        <v>6</v>
      </c>
    </row>
    <row r="3" spans="1:7" ht="52.5" x14ac:dyDescent="0.25">
      <c r="A3" s="95">
        <v>1</v>
      </c>
      <c r="B3" s="96" t="s">
        <v>59</v>
      </c>
      <c r="C3" s="97"/>
      <c r="D3" s="98">
        <v>2</v>
      </c>
      <c r="E3" s="98">
        <v>5044.6000000000004</v>
      </c>
      <c r="F3" s="98" t="s">
        <v>60</v>
      </c>
      <c r="G3" s="99">
        <f>D3*E3</f>
        <v>10089.200000000001</v>
      </c>
    </row>
    <row r="4" spans="1:7" x14ac:dyDescent="0.25">
      <c r="A4" s="100"/>
      <c r="B4" s="100"/>
      <c r="G4" s="100"/>
    </row>
    <row r="5" spans="1:7" ht="52.5" x14ac:dyDescent="0.25">
      <c r="A5" s="95">
        <v>2</v>
      </c>
      <c r="B5" s="96" t="s">
        <v>61</v>
      </c>
      <c r="C5" s="97"/>
      <c r="D5" s="98">
        <v>1</v>
      </c>
      <c r="E5" s="98">
        <v>4253.7</v>
      </c>
      <c r="F5" s="98" t="s">
        <v>60</v>
      </c>
      <c r="G5" s="99">
        <f>E5*D5</f>
        <v>4253.7</v>
      </c>
    </row>
    <row r="6" spans="1:7" x14ac:dyDescent="0.25">
      <c r="A6" s="100"/>
      <c r="B6" s="100"/>
      <c r="G6" s="100"/>
    </row>
    <row r="7" spans="1:7" x14ac:dyDescent="0.25">
      <c r="A7" s="95">
        <v>3</v>
      </c>
      <c r="B7" s="96" t="s">
        <v>62</v>
      </c>
      <c r="C7" s="97"/>
      <c r="D7" s="98">
        <v>2</v>
      </c>
      <c r="E7" s="98">
        <v>938.47</v>
      </c>
      <c r="F7" s="98" t="s">
        <v>60</v>
      </c>
      <c r="G7" s="99">
        <f>E7*D7</f>
        <v>1876.94</v>
      </c>
    </row>
    <row r="8" spans="1:7" x14ac:dyDescent="0.25">
      <c r="A8" s="101"/>
      <c r="B8" s="102"/>
      <c r="C8" s="103"/>
      <c r="D8" s="98"/>
      <c r="E8" s="98"/>
      <c r="F8" s="98"/>
      <c r="G8" s="99"/>
    </row>
    <row r="9" spans="1:7" ht="42" x14ac:dyDescent="0.25">
      <c r="A9" s="101">
        <v>4</v>
      </c>
      <c r="B9" s="102" t="s">
        <v>63</v>
      </c>
      <c r="C9" s="103"/>
      <c r="D9" s="98">
        <v>2</v>
      </c>
      <c r="E9" s="98">
        <v>2042.43</v>
      </c>
      <c r="F9" s="98" t="s">
        <v>60</v>
      </c>
      <c r="G9" s="99">
        <f>E9*D9</f>
        <v>4084.86</v>
      </c>
    </row>
    <row r="10" spans="1:7" x14ac:dyDescent="0.25">
      <c r="A10" s="101"/>
      <c r="B10" s="102"/>
      <c r="C10" s="103"/>
      <c r="D10" s="98"/>
      <c r="E10" s="98"/>
      <c r="F10" s="98"/>
      <c r="G10" s="99"/>
    </row>
    <row r="11" spans="1:7" ht="31.5" x14ac:dyDescent="0.25">
      <c r="A11" s="101">
        <v>5</v>
      </c>
      <c r="B11" s="102" t="s">
        <v>64</v>
      </c>
      <c r="C11" s="103"/>
      <c r="D11" s="98">
        <v>2</v>
      </c>
      <c r="E11" s="98">
        <v>1412.95</v>
      </c>
      <c r="F11" s="98" t="s">
        <v>60</v>
      </c>
      <c r="G11" s="99">
        <f>E11*D11</f>
        <v>2825.9</v>
      </c>
    </row>
    <row r="12" spans="1:7" x14ac:dyDescent="0.25">
      <c r="A12" s="101"/>
      <c r="B12" s="102"/>
      <c r="C12" s="103"/>
      <c r="D12" s="98"/>
      <c r="E12" s="98"/>
      <c r="F12" s="98"/>
      <c r="G12" s="99"/>
    </row>
    <row r="13" spans="1:7" ht="31.5" x14ac:dyDescent="0.25">
      <c r="A13" s="101">
        <v>6</v>
      </c>
      <c r="B13" s="102" t="s">
        <v>65</v>
      </c>
      <c r="C13" s="103"/>
      <c r="D13" s="98">
        <v>2</v>
      </c>
      <c r="E13" s="98">
        <v>2047.76</v>
      </c>
      <c r="F13" s="98" t="s">
        <v>60</v>
      </c>
      <c r="G13" s="99">
        <f>E13*D13</f>
        <v>4095.52</v>
      </c>
    </row>
    <row r="14" spans="1:7" x14ac:dyDescent="0.25">
      <c r="A14" s="101"/>
      <c r="B14" s="102"/>
      <c r="C14" s="103"/>
      <c r="D14" s="98"/>
      <c r="E14" s="98"/>
      <c r="F14" s="98"/>
      <c r="G14" s="99"/>
    </row>
    <row r="15" spans="1:7" x14ac:dyDescent="0.25">
      <c r="A15" s="101">
        <v>7</v>
      </c>
      <c r="B15" s="102" t="s">
        <v>66</v>
      </c>
      <c r="C15" s="103"/>
      <c r="D15" s="98">
        <v>2</v>
      </c>
      <c r="E15" s="98">
        <v>200.42</v>
      </c>
      <c r="F15" s="98" t="s">
        <v>60</v>
      </c>
      <c r="G15" s="99">
        <f>E15*D15</f>
        <v>400.84</v>
      </c>
    </row>
    <row r="16" spans="1:7" x14ac:dyDescent="0.25">
      <c r="A16" s="101"/>
      <c r="B16" s="102" t="s">
        <v>67</v>
      </c>
      <c r="C16" s="103"/>
      <c r="D16" s="98">
        <v>2</v>
      </c>
      <c r="E16" s="98">
        <v>365.42</v>
      </c>
      <c r="F16" s="98" t="s">
        <v>60</v>
      </c>
      <c r="G16" s="99">
        <f>E16*D16</f>
        <v>730.84</v>
      </c>
    </row>
    <row r="17" spans="1:7" x14ac:dyDescent="0.25">
      <c r="A17" s="101"/>
      <c r="B17" s="102" t="s">
        <v>68</v>
      </c>
      <c r="C17" s="103"/>
      <c r="D17" s="98">
        <v>2</v>
      </c>
      <c r="E17" s="98">
        <v>475.42</v>
      </c>
      <c r="F17" s="98" t="s">
        <v>60</v>
      </c>
      <c r="G17" s="99">
        <f>E17*D17</f>
        <v>950.84</v>
      </c>
    </row>
    <row r="18" spans="1:7" x14ac:dyDescent="0.25">
      <c r="A18" s="101"/>
      <c r="B18" s="102"/>
      <c r="C18" s="103"/>
      <c r="D18" s="98"/>
      <c r="E18" s="98"/>
      <c r="F18" s="98"/>
      <c r="G18" s="99"/>
    </row>
    <row r="19" spans="1:7" ht="21" x14ac:dyDescent="0.25">
      <c r="A19" s="101">
        <v>8</v>
      </c>
      <c r="B19" s="102" t="s">
        <v>69</v>
      </c>
      <c r="C19" s="103"/>
      <c r="D19" s="98">
        <v>1</v>
      </c>
      <c r="E19" s="98">
        <v>22000</v>
      </c>
      <c r="F19" s="98" t="s">
        <v>60</v>
      </c>
      <c r="G19" s="99">
        <f>E19*D19</f>
        <v>22000</v>
      </c>
    </row>
    <row r="20" spans="1:7" x14ac:dyDescent="0.25">
      <c r="A20" s="101"/>
      <c r="B20" s="102"/>
      <c r="C20" s="103"/>
      <c r="D20" s="98"/>
      <c r="E20" s="98"/>
      <c r="F20" s="98"/>
      <c r="G20" s="99"/>
    </row>
    <row r="21" spans="1:7" ht="21" x14ac:dyDescent="0.25">
      <c r="A21" s="101">
        <v>9</v>
      </c>
      <c r="B21" s="102" t="s">
        <v>70</v>
      </c>
      <c r="C21" s="103"/>
      <c r="D21" s="98">
        <v>2</v>
      </c>
      <c r="E21" s="98">
        <v>169.4</v>
      </c>
      <c r="F21" s="98" t="s">
        <v>60</v>
      </c>
      <c r="G21" s="99">
        <f>E21*D21</f>
        <v>338.8</v>
      </c>
    </row>
    <row r="22" spans="1:7" x14ac:dyDescent="0.25">
      <c r="A22" s="101"/>
      <c r="B22" s="102"/>
      <c r="C22" s="103"/>
      <c r="D22" s="98"/>
      <c r="E22" s="98"/>
      <c r="F22" s="98"/>
      <c r="G22" s="99"/>
    </row>
    <row r="23" spans="1:7" ht="31.5" x14ac:dyDescent="0.25">
      <c r="A23" s="101">
        <v>10</v>
      </c>
      <c r="B23" s="102" t="s">
        <v>71</v>
      </c>
      <c r="C23" s="103"/>
    </row>
    <row r="24" spans="1:7" x14ac:dyDescent="0.25">
      <c r="A24" s="101"/>
      <c r="B24" s="102" t="s">
        <v>72</v>
      </c>
      <c r="C24" s="103"/>
      <c r="D24" s="98">
        <v>40</v>
      </c>
      <c r="E24" s="98">
        <v>199.25</v>
      </c>
      <c r="F24" s="98" t="s">
        <v>28</v>
      </c>
      <c r="G24" s="99">
        <f>E24*D24</f>
        <v>7970</v>
      </c>
    </row>
    <row r="25" spans="1:7" x14ac:dyDescent="0.25">
      <c r="A25" s="101"/>
      <c r="B25" s="102" t="s">
        <v>73</v>
      </c>
      <c r="C25" s="103"/>
      <c r="D25" s="98">
        <v>15</v>
      </c>
      <c r="E25" s="98">
        <v>250.6</v>
      </c>
      <c r="F25" s="98" t="s">
        <v>28</v>
      </c>
      <c r="G25" s="99">
        <f>E25*D25</f>
        <v>3759</v>
      </c>
    </row>
    <row r="26" spans="1:7" x14ac:dyDescent="0.25">
      <c r="A26" s="101"/>
      <c r="B26" s="102"/>
      <c r="C26" s="103"/>
      <c r="D26" s="98"/>
      <c r="E26" s="98"/>
      <c r="F26" s="98"/>
      <c r="G26" s="99"/>
    </row>
    <row r="27" spans="1:7" ht="73.5" x14ac:dyDescent="0.25">
      <c r="A27" s="104">
        <v>11</v>
      </c>
      <c r="B27" s="105" t="s">
        <v>74</v>
      </c>
      <c r="C27" s="106"/>
      <c r="D27" s="106">
        <v>1</v>
      </c>
      <c r="E27" s="107">
        <v>14748.2</v>
      </c>
      <c r="F27" s="98" t="s">
        <v>60</v>
      </c>
      <c r="G27" s="99">
        <f>E27*D27</f>
        <v>14748.2</v>
      </c>
    </row>
    <row r="28" spans="1:7" x14ac:dyDescent="0.25">
      <c r="A28" s="101"/>
      <c r="B28" s="102"/>
      <c r="C28" s="103"/>
      <c r="D28" s="98"/>
      <c r="E28" s="98"/>
      <c r="F28" s="98"/>
      <c r="G28" s="99"/>
    </row>
    <row r="29" spans="1:7" ht="94.5" x14ac:dyDescent="0.25">
      <c r="A29" s="101">
        <v>12</v>
      </c>
      <c r="B29" s="102" t="s">
        <v>75</v>
      </c>
      <c r="C29" s="103"/>
      <c r="D29" s="106">
        <v>1</v>
      </c>
      <c r="E29" s="107">
        <v>4905.67</v>
      </c>
      <c r="F29" s="98" t="s">
        <v>60</v>
      </c>
      <c r="G29" s="99">
        <f>E29*D29</f>
        <v>4905.67</v>
      </c>
    </row>
    <row r="30" spans="1:7" x14ac:dyDescent="0.25">
      <c r="A30" s="101"/>
      <c r="B30" s="102"/>
      <c r="C30" s="103"/>
      <c r="D30" s="98"/>
      <c r="E30" s="98"/>
      <c r="F30" s="98"/>
      <c r="G30" s="99"/>
    </row>
    <row r="31" spans="1:7" ht="31.5" x14ac:dyDescent="0.25">
      <c r="A31" s="101">
        <v>13</v>
      </c>
      <c r="B31" s="102" t="s">
        <v>76</v>
      </c>
      <c r="C31" s="103"/>
      <c r="D31" s="98">
        <v>2</v>
      </c>
      <c r="E31" s="98">
        <v>509.74</v>
      </c>
      <c r="F31" s="98" t="s">
        <v>60</v>
      </c>
      <c r="G31" s="99">
        <f>E31*D31</f>
        <v>1019.48</v>
      </c>
    </row>
    <row r="32" spans="1:7" x14ac:dyDescent="0.25">
      <c r="A32" s="101"/>
      <c r="B32" s="102"/>
      <c r="C32" s="103"/>
      <c r="D32" s="98"/>
      <c r="E32" s="98"/>
      <c r="F32" s="98"/>
      <c r="G32" s="99"/>
    </row>
    <row r="33" spans="1:7" x14ac:dyDescent="0.25">
      <c r="A33" s="101">
        <v>14</v>
      </c>
      <c r="B33" s="102" t="s">
        <v>77</v>
      </c>
      <c r="C33" s="103"/>
      <c r="D33" s="98">
        <v>2</v>
      </c>
      <c r="E33" s="98">
        <v>1384.24</v>
      </c>
      <c r="F33" s="98" t="s">
        <v>60</v>
      </c>
      <c r="G33" s="99">
        <f>E33*D33</f>
        <v>2768.48</v>
      </c>
    </row>
    <row r="34" spans="1:7" x14ac:dyDescent="0.25">
      <c r="A34" s="101"/>
      <c r="B34" s="102"/>
      <c r="C34" s="103"/>
      <c r="D34" s="98"/>
      <c r="E34" s="98"/>
      <c r="F34" s="98"/>
      <c r="G34" s="99"/>
    </row>
    <row r="35" spans="1:7" ht="21" x14ac:dyDescent="0.25">
      <c r="A35" s="101">
        <v>15</v>
      </c>
      <c r="B35" s="102" t="s">
        <v>78</v>
      </c>
      <c r="C35" s="103"/>
      <c r="D35" s="98">
        <v>1</v>
      </c>
      <c r="E35" s="98">
        <v>1142.2</v>
      </c>
      <c r="F35" s="98" t="s">
        <v>60</v>
      </c>
      <c r="G35" s="99">
        <f>E35*D35</f>
        <v>1142.2</v>
      </c>
    </row>
    <row r="36" spans="1:7" x14ac:dyDescent="0.25">
      <c r="A36" s="101"/>
      <c r="B36" s="102"/>
      <c r="C36" s="103"/>
      <c r="D36" s="98"/>
      <c r="E36" s="98"/>
      <c r="F36" s="98"/>
      <c r="G36" s="99"/>
    </row>
    <row r="37" spans="1:7" ht="21" x14ac:dyDescent="0.25">
      <c r="A37" s="101">
        <v>16</v>
      </c>
      <c r="B37" s="102" t="s">
        <v>79</v>
      </c>
      <c r="C37" s="103"/>
      <c r="D37" s="98">
        <v>1</v>
      </c>
      <c r="E37" s="98">
        <v>877.8</v>
      </c>
      <c r="F37" s="98" t="s">
        <v>60</v>
      </c>
      <c r="G37" s="99">
        <f>E37*D37</f>
        <v>877.8</v>
      </c>
    </row>
    <row r="38" spans="1:7" x14ac:dyDescent="0.25">
      <c r="A38" s="101"/>
      <c r="B38" s="102"/>
      <c r="C38" s="103"/>
      <c r="D38" s="98"/>
      <c r="E38" s="98"/>
      <c r="F38" s="98"/>
      <c r="G38" s="99"/>
    </row>
    <row r="39" spans="1:7" ht="21" x14ac:dyDescent="0.25">
      <c r="A39" s="101">
        <v>17</v>
      </c>
      <c r="B39" s="102" t="s">
        <v>80</v>
      </c>
      <c r="C39" s="103"/>
      <c r="D39" s="98">
        <v>0</v>
      </c>
      <c r="E39" s="98">
        <v>5339.4</v>
      </c>
      <c r="F39" s="98" t="s">
        <v>60</v>
      </c>
      <c r="G39" s="99">
        <f>E39*D39</f>
        <v>0</v>
      </c>
    </row>
    <row r="40" spans="1:7" x14ac:dyDescent="0.25">
      <c r="A40" s="101"/>
      <c r="B40" s="102"/>
      <c r="C40" s="103"/>
      <c r="D40" s="98"/>
      <c r="E40" s="98"/>
      <c r="F40" s="98"/>
      <c r="G40" s="99"/>
    </row>
    <row r="41" spans="1:7" x14ac:dyDescent="0.25">
      <c r="A41" s="101"/>
      <c r="B41" s="102"/>
      <c r="C41" s="103"/>
      <c r="D41" s="98"/>
      <c r="E41" s="148" t="s">
        <v>81</v>
      </c>
      <c r="F41" s="148"/>
      <c r="G41" s="108">
        <f>SUM(G3:G39)</f>
        <v>88838.26999999999</v>
      </c>
    </row>
    <row r="42" spans="1:7" x14ac:dyDescent="0.25">
      <c r="A42" s="101"/>
      <c r="B42" s="102"/>
      <c r="C42" s="103"/>
      <c r="D42" s="98"/>
      <c r="E42" s="98"/>
      <c r="F42" s="98"/>
      <c r="G42" s="109"/>
    </row>
    <row r="43" spans="1:7" x14ac:dyDescent="0.25">
      <c r="A43" s="101"/>
      <c r="B43" s="102" t="s">
        <v>82</v>
      </c>
      <c r="C43" s="103"/>
      <c r="D43" s="98"/>
      <c r="E43" s="98"/>
      <c r="F43" s="98"/>
      <c r="G43" s="110"/>
    </row>
    <row r="44" spans="1:7" x14ac:dyDescent="0.25">
      <c r="A44" s="101"/>
      <c r="B44" s="102"/>
      <c r="C44" s="103"/>
      <c r="D44" s="98"/>
      <c r="E44" s="98"/>
      <c r="F44" s="98"/>
      <c r="G44" s="110"/>
    </row>
    <row r="45" spans="1:7" x14ac:dyDescent="0.25">
      <c r="A45" s="101"/>
      <c r="B45" s="104"/>
      <c r="C45" s="103"/>
      <c r="D45" s="98"/>
      <c r="E45" s="98"/>
      <c r="F45" s="98"/>
      <c r="G45" s="110"/>
    </row>
    <row r="46" spans="1:7" x14ac:dyDescent="0.25">
      <c r="A46" s="101"/>
      <c r="B46" s="111"/>
      <c r="C46" s="103"/>
      <c r="D46" s="98"/>
      <c r="E46" s="98"/>
      <c r="G46" s="110"/>
    </row>
    <row r="47" spans="1:7" x14ac:dyDescent="0.25">
      <c r="A47" s="101"/>
      <c r="B47" s="112"/>
      <c r="C47" s="103"/>
      <c r="D47" s="98"/>
      <c r="E47" s="98"/>
      <c r="G47" s="110"/>
    </row>
    <row r="48" spans="1:7" x14ac:dyDescent="0.25">
      <c r="A48" s="101"/>
      <c r="B48" s="102" t="s">
        <v>53</v>
      </c>
      <c r="C48" s="103"/>
      <c r="D48" s="98"/>
      <c r="E48" s="98"/>
      <c r="G48" s="110"/>
    </row>
    <row r="49" spans="1:7" x14ac:dyDescent="0.25">
      <c r="A49" s="101"/>
      <c r="B49" s="102"/>
      <c r="C49" s="103"/>
      <c r="D49" s="98"/>
      <c r="E49" s="98"/>
      <c r="F49" s="98"/>
      <c r="G49" s="110"/>
    </row>
    <row r="50" spans="1:7" x14ac:dyDescent="0.25">
      <c r="A50" s="101"/>
      <c r="B50" s="102"/>
      <c r="C50" s="103"/>
      <c r="D50" s="98"/>
      <c r="E50" s="98"/>
      <c r="F50" s="98"/>
      <c r="G50" s="110"/>
    </row>
    <row r="51" spans="1:7" x14ac:dyDescent="0.25">
      <c r="A51" s="101"/>
      <c r="B51" s="102"/>
      <c r="C51" s="103"/>
      <c r="D51" s="98"/>
      <c r="E51" s="98"/>
      <c r="F51" s="98"/>
      <c r="G51" s="110"/>
    </row>
    <row r="52" spans="1:7" x14ac:dyDescent="0.25">
      <c r="A52" s="101"/>
      <c r="B52" s="102"/>
      <c r="C52" s="103"/>
      <c r="D52" s="98"/>
      <c r="E52" s="98"/>
      <c r="F52" s="98"/>
      <c r="G52" s="110"/>
    </row>
    <row r="53" spans="1:7" x14ac:dyDescent="0.25">
      <c r="A53" s="101"/>
      <c r="B53" s="102"/>
      <c r="C53" s="103"/>
      <c r="D53" s="98"/>
      <c r="E53" s="98"/>
      <c r="F53" s="98"/>
      <c r="G53" s="110"/>
    </row>
    <row r="54" spans="1:7" x14ac:dyDescent="0.25">
      <c r="A54" s="101"/>
      <c r="B54" s="102"/>
      <c r="C54" s="103"/>
      <c r="D54" s="98"/>
      <c r="E54" s="98"/>
      <c r="F54" s="98"/>
      <c r="G54" s="110"/>
    </row>
    <row r="55" spans="1:7" x14ac:dyDescent="0.25">
      <c r="A55" s="101"/>
      <c r="B55" s="102"/>
      <c r="C55" s="103"/>
      <c r="D55" s="98"/>
      <c r="E55" s="98"/>
      <c r="F55" s="98"/>
      <c r="G55" s="110"/>
    </row>
    <row r="56" spans="1:7" x14ac:dyDescent="0.25">
      <c r="A56" s="101"/>
      <c r="B56" s="102"/>
      <c r="C56" s="103"/>
      <c r="D56" s="98"/>
      <c r="E56" s="98"/>
      <c r="F56" s="98"/>
      <c r="G56" s="110"/>
    </row>
    <row r="57" spans="1:7" x14ac:dyDescent="0.25">
      <c r="A57" s="101"/>
      <c r="B57" s="102"/>
      <c r="C57" s="103"/>
      <c r="D57" s="98"/>
      <c r="E57" s="98"/>
      <c r="F57" s="98"/>
      <c r="G57" s="110"/>
    </row>
    <row r="58" spans="1:7" x14ac:dyDescent="0.25">
      <c r="A58" s="101"/>
      <c r="B58" s="102"/>
      <c r="C58" s="103"/>
      <c r="D58" s="98"/>
      <c r="E58" s="98"/>
      <c r="F58" s="98"/>
      <c r="G58" s="110"/>
    </row>
    <row r="59" spans="1:7" x14ac:dyDescent="0.25">
      <c r="A59" s="101"/>
      <c r="B59" s="102"/>
      <c r="C59" s="103"/>
      <c r="D59" s="98"/>
      <c r="E59" s="98"/>
      <c r="F59" s="98"/>
      <c r="G59" s="110"/>
    </row>
    <row r="60" spans="1:7" x14ac:dyDescent="0.25">
      <c r="A60" s="101"/>
      <c r="B60" s="102"/>
      <c r="C60" s="103"/>
      <c r="D60" s="98"/>
      <c r="E60" s="98"/>
      <c r="F60" s="98"/>
      <c r="G60" s="110"/>
    </row>
    <row r="61" spans="1:7" x14ac:dyDescent="0.25">
      <c r="A61" s="101"/>
      <c r="B61" s="102"/>
      <c r="C61" s="103"/>
      <c r="D61" s="98"/>
      <c r="E61" s="98"/>
      <c r="F61" s="98"/>
      <c r="G61" s="110"/>
    </row>
    <row r="62" spans="1:7" x14ac:dyDescent="0.25">
      <c r="A62" s="101"/>
      <c r="B62" s="102"/>
      <c r="C62" s="103"/>
      <c r="D62" s="98"/>
      <c r="E62" s="98"/>
      <c r="F62" s="98"/>
      <c r="G62" s="110"/>
    </row>
    <row r="63" spans="1:7" x14ac:dyDescent="0.25">
      <c r="A63" s="101"/>
      <c r="B63" s="102"/>
      <c r="C63" s="103"/>
      <c r="D63" s="98"/>
      <c r="E63" s="98"/>
      <c r="F63" s="98"/>
      <c r="G63" s="110"/>
    </row>
    <row r="64" spans="1:7" x14ac:dyDescent="0.25">
      <c r="A64" s="101"/>
      <c r="B64" s="102"/>
      <c r="C64" s="103"/>
      <c r="D64" s="98"/>
      <c r="E64" s="98"/>
      <c r="F64" s="98"/>
      <c r="G64" s="110"/>
    </row>
    <row r="65" spans="1:7" x14ac:dyDescent="0.25">
      <c r="A65" s="101"/>
      <c r="B65" s="102"/>
      <c r="C65" s="103"/>
      <c r="D65" s="98"/>
      <c r="E65" s="98"/>
      <c r="F65" s="98"/>
      <c r="G65" s="110"/>
    </row>
    <row r="66" spans="1:7" x14ac:dyDescent="0.25">
      <c r="A66" s="101"/>
      <c r="B66" s="102"/>
      <c r="C66" s="103"/>
      <c r="D66" s="98"/>
      <c r="E66" s="98"/>
      <c r="F66" s="98"/>
      <c r="G66" s="110"/>
    </row>
    <row r="68" spans="1:7" x14ac:dyDescent="0.25">
      <c r="B68" s="113" t="s">
        <v>83</v>
      </c>
    </row>
    <row r="69" spans="1:7" ht="42" x14ac:dyDescent="0.25">
      <c r="A69" s="104">
        <v>1</v>
      </c>
      <c r="B69" s="105" t="s">
        <v>84</v>
      </c>
      <c r="C69" s="106"/>
      <c r="D69" s="98"/>
      <c r="E69" s="98"/>
      <c r="F69" s="98"/>
      <c r="G69" s="99"/>
    </row>
    <row r="70" spans="1:7" x14ac:dyDescent="0.25">
      <c r="A70" s="104"/>
      <c r="B70" s="105" t="s">
        <v>85</v>
      </c>
      <c r="C70" s="106"/>
      <c r="D70" s="98">
        <v>60</v>
      </c>
      <c r="E70" s="98">
        <v>324.39</v>
      </c>
      <c r="F70" s="98" t="s">
        <v>60</v>
      </c>
      <c r="G70" s="99">
        <f>E70*D70</f>
        <v>19463.399999999998</v>
      </c>
    </row>
    <row r="71" spans="1:7" x14ac:dyDescent="0.25">
      <c r="A71" s="101"/>
      <c r="B71" s="102" t="s">
        <v>86</v>
      </c>
      <c r="C71" s="103"/>
      <c r="D71" s="98">
        <v>20</v>
      </c>
      <c r="E71" s="98">
        <v>434</v>
      </c>
      <c r="F71" s="98" t="s">
        <v>60</v>
      </c>
      <c r="G71" s="99">
        <f>E71*D71</f>
        <v>8680</v>
      </c>
    </row>
    <row r="72" spans="1:7" x14ac:dyDescent="0.25">
      <c r="A72" s="101"/>
      <c r="B72" s="102"/>
      <c r="C72" s="103"/>
      <c r="D72" s="98"/>
      <c r="E72" s="98"/>
      <c r="F72" s="98"/>
      <c r="G72" s="99"/>
    </row>
    <row r="73" spans="1:7" ht="31.5" x14ac:dyDescent="0.25">
      <c r="A73" s="104">
        <v>2</v>
      </c>
      <c r="B73" s="105" t="s">
        <v>87</v>
      </c>
      <c r="C73" s="106"/>
      <c r="D73" s="98">
        <v>5</v>
      </c>
      <c r="E73" s="98">
        <v>650</v>
      </c>
      <c r="F73" s="98" t="s">
        <v>60</v>
      </c>
      <c r="G73" s="99">
        <f>E73*D73</f>
        <v>3250</v>
      </c>
    </row>
    <row r="74" spans="1:7" x14ac:dyDescent="0.25">
      <c r="A74" s="104"/>
      <c r="B74" s="105"/>
      <c r="C74" s="106"/>
      <c r="D74" s="106"/>
      <c r="E74" s="106"/>
      <c r="F74" s="114"/>
      <c r="G74" s="99"/>
    </row>
    <row r="75" spans="1:7" ht="31.5" x14ac:dyDescent="0.25">
      <c r="A75" s="104">
        <v>3</v>
      </c>
      <c r="B75" s="105" t="s">
        <v>88</v>
      </c>
      <c r="C75" s="106"/>
      <c r="D75" s="98">
        <v>3</v>
      </c>
      <c r="E75" s="98">
        <v>395.34</v>
      </c>
      <c r="F75" s="98" t="s">
        <v>60</v>
      </c>
      <c r="G75" s="99">
        <f>E75*D75</f>
        <v>1186.02</v>
      </c>
    </row>
    <row r="76" spans="1:7" x14ac:dyDescent="0.25">
      <c r="A76" s="104"/>
      <c r="B76" s="105"/>
      <c r="C76" s="106"/>
      <c r="D76" s="106"/>
      <c r="E76" s="106"/>
      <c r="F76" s="114"/>
      <c r="G76" s="99"/>
    </row>
    <row r="77" spans="1:7" ht="21" x14ac:dyDescent="0.25">
      <c r="A77" s="104">
        <v>4</v>
      </c>
      <c r="B77" s="105" t="s">
        <v>89</v>
      </c>
      <c r="C77" s="106"/>
      <c r="D77" s="98">
        <v>3</v>
      </c>
      <c r="E77" s="98">
        <v>305.14</v>
      </c>
      <c r="F77" s="98" t="s">
        <v>60</v>
      </c>
      <c r="G77" s="99">
        <f>E77*D77</f>
        <v>915.42</v>
      </c>
    </row>
    <row r="78" spans="1:7" x14ac:dyDescent="0.25">
      <c r="A78" s="104"/>
      <c r="B78" s="105"/>
      <c r="C78" s="106"/>
      <c r="D78" s="106"/>
      <c r="E78" s="106"/>
      <c r="F78" s="114"/>
      <c r="G78" s="99"/>
    </row>
    <row r="79" spans="1:7" ht="21" x14ac:dyDescent="0.25">
      <c r="A79" s="104">
        <v>5</v>
      </c>
      <c r="B79" s="105" t="s">
        <v>90</v>
      </c>
      <c r="C79" s="106"/>
      <c r="D79" s="98">
        <v>2</v>
      </c>
      <c r="E79" s="98">
        <v>2449.37</v>
      </c>
      <c r="F79" s="98" t="s">
        <v>60</v>
      </c>
      <c r="G79" s="99">
        <f>E79*D79</f>
        <v>4898.74</v>
      </c>
    </row>
    <row r="80" spans="1:7" x14ac:dyDescent="0.25">
      <c r="A80" s="104"/>
      <c r="B80" s="105"/>
      <c r="C80" s="106"/>
      <c r="D80" s="106"/>
      <c r="E80" s="106"/>
      <c r="F80" s="114"/>
      <c r="G80" s="99"/>
    </row>
    <row r="81" spans="1:7" ht="31.5" x14ac:dyDescent="0.25">
      <c r="A81" s="104">
        <v>6</v>
      </c>
      <c r="B81" s="105" t="s">
        <v>91</v>
      </c>
      <c r="C81" s="106"/>
      <c r="D81" s="98">
        <v>2</v>
      </c>
      <c r="E81" s="98">
        <v>945.78</v>
      </c>
      <c r="F81" s="98" t="s">
        <v>60</v>
      </c>
      <c r="G81" s="99">
        <f>E81*D81</f>
        <v>1891.56</v>
      </c>
    </row>
    <row r="82" spans="1:7" x14ac:dyDescent="0.25">
      <c r="A82" s="104"/>
      <c r="B82" s="105"/>
      <c r="C82" s="106"/>
      <c r="D82" s="106"/>
      <c r="E82" s="106"/>
      <c r="F82" s="114"/>
      <c r="G82" s="99"/>
    </row>
    <row r="83" spans="1:7" ht="31.5" x14ac:dyDescent="0.25">
      <c r="A83" s="104">
        <v>7</v>
      </c>
      <c r="B83" s="105" t="s">
        <v>92</v>
      </c>
      <c r="C83" s="106"/>
      <c r="D83" s="98">
        <v>2</v>
      </c>
      <c r="E83" s="98">
        <v>573.29999999999995</v>
      </c>
      <c r="F83" s="98" t="s">
        <v>60</v>
      </c>
      <c r="G83" s="99">
        <f>E83*D83</f>
        <v>1146.5999999999999</v>
      </c>
    </row>
    <row r="84" spans="1:7" x14ac:dyDescent="0.25">
      <c r="A84" s="104"/>
      <c r="B84" s="105"/>
      <c r="C84" s="106"/>
      <c r="D84" s="106"/>
      <c r="E84" s="106"/>
      <c r="F84" s="114"/>
      <c r="G84" s="99"/>
    </row>
    <row r="85" spans="1:7" ht="31.5" x14ac:dyDescent="0.25">
      <c r="A85" s="39">
        <v>8</v>
      </c>
      <c r="B85" s="105" t="s">
        <v>93</v>
      </c>
      <c r="C85" s="106"/>
      <c r="D85" s="98">
        <v>2</v>
      </c>
      <c r="E85" s="98">
        <v>690</v>
      </c>
      <c r="F85" s="98" t="s">
        <v>60</v>
      </c>
      <c r="G85" s="99">
        <f>E85*D85</f>
        <v>1380</v>
      </c>
    </row>
    <row r="87" spans="1:7" ht="42" x14ac:dyDescent="0.25">
      <c r="A87" s="101">
        <v>9</v>
      </c>
      <c r="B87" s="102" t="s">
        <v>94</v>
      </c>
      <c r="C87" s="103"/>
    </row>
    <row r="88" spans="1:7" x14ac:dyDescent="0.25">
      <c r="B88" s="105" t="s">
        <v>95</v>
      </c>
      <c r="D88" s="98">
        <v>20</v>
      </c>
      <c r="E88" s="98">
        <v>45</v>
      </c>
      <c r="F88" s="98" t="s">
        <v>28</v>
      </c>
      <c r="G88" s="99">
        <f>E88*D88</f>
        <v>900</v>
      </c>
    </row>
    <row r="89" spans="1:7" x14ac:dyDescent="0.25">
      <c r="B89" s="105" t="s">
        <v>96</v>
      </c>
      <c r="D89" s="98">
        <v>15</v>
      </c>
      <c r="E89" s="98">
        <v>58.91</v>
      </c>
      <c r="F89" s="98" t="s">
        <v>28</v>
      </c>
      <c r="G89" s="99">
        <f>E89*D89</f>
        <v>883.65</v>
      </c>
    </row>
    <row r="90" spans="1:7" x14ac:dyDescent="0.25">
      <c r="B90" s="105" t="s">
        <v>97</v>
      </c>
      <c r="D90" s="98">
        <v>10</v>
      </c>
      <c r="E90" s="98">
        <v>91.68</v>
      </c>
      <c r="F90" s="98" t="s">
        <v>28</v>
      </c>
      <c r="G90" s="99">
        <f>E90*D90</f>
        <v>916.80000000000007</v>
      </c>
    </row>
    <row r="92" spans="1:7" ht="21" x14ac:dyDescent="0.25">
      <c r="A92" s="39">
        <v>10</v>
      </c>
      <c r="B92" s="105" t="s">
        <v>98</v>
      </c>
    </row>
    <row r="93" spans="1:7" x14ac:dyDescent="0.25">
      <c r="B93" s="105" t="s">
        <v>95</v>
      </c>
      <c r="D93" s="98">
        <v>2</v>
      </c>
      <c r="E93" s="98">
        <v>37.799999999999997</v>
      </c>
      <c r="F93" s="98" t="s">
        <v>99</v>
      </c>
      <c r="G93" s="99">
        <f>E93*D93</f>
        <v>75.599999999999994</v>
      </c>
    </row>
    <row r="94" spans="1:7" x14ac:dyDescent="0.25">
      <c r="B94" s="105" t="s">
        <v>96</v>
      </c>
      <c r="D94" s="98">
        <v>2</v>
      </c>
      <c r="E94" s="98">
        <v>45.8</v>
      </c>
      <c r="F94" s="98" t="s">
        <v>99</v>
      </c>
      <c r="G94" s="99">
        <f>E94*D94</f>
        <v>91.6</v>
      </c>
    </row>
    <row r="95" spans="1:7" x14ac:dyDescent="0.25">
      <c r="B95" s="105" t="s">
        <v>97</v>
      </c>
      <c r="D95" s="98">
        <v>2</v>
      </c>
      <c r="E95" s="98">
        <v>55.48</v>
      </c>
      <c r="F95" s="98" t="s">
        <v>99</v>
      </c>
      <c r="G95" s="99">
        <f>E95*D95</f>
        <v>110.96</v>
      </c>
    </row>
    <row r="97" spans="1:7" ht="21" x14ac:dyDescent="0.25">
      <c r="A97" s="39">
        <v>11</v>
      </c>
      <c r="B97" s="105" t="s">
        <v>100</v>
      </c>
    </row>
    <row r="98" spans="1:7" x14ac:dyDescent="0.25">
      <c r="A98" s="51"/>
      <c r="B98" s="105" t="s">
        <v>95</v>
      </c>
      <c r="D98" s="98">
        <v>2</v>
      </c>
      <c r="E98" s="98">
        <v>54.95</v>
      </c>
      <c r="F98" s="98" t="s">
        <v>99</v>
      </c>
      <c r="G98" s="99">
        <f>E98*D98</f>
        <v>109.9</v>
      </c>
    </row>
    <row r="99" spans="1:7" x14ac:dyDescent="0.25">
      <c r="B99" s="105" t="s">
        <v>96</v>
      </c>
      <c r="D99" s="98">
        <v>2</v>
      </c>
      <c r="E99" s="98">
        <v>75.790000000000006</v>
      </c>
      <c r="F99" s="98" t="s">
        <v>99</v>
      </c>
      <c r="G99" s="99">
        <f>E99*D99</f>
        <v>151.58000000000001</v>
      </c>
    </row>
    <row r="100" spans="1:7" x14ac:dyDescent="0.25">
      <c r="B100" s="105" t="s">
        <v>97</v>
      </c>
      <c r="D100" s="98">
        <v>2</v>
      </c>
      <c r="E100" s="98">
        <v>140.25</v>
      </c>
      <c r="F100" s="98" t="s">
        <v>99</v>
      </c>
      <c r="G100" s="99">
        <f>E100*D100</f>
        <v>280.5</v>
      </c>
    </row>
    <row r="101" spans="1:7" x14ac:dyDescent="0.25">
      <c r="D101" s="115" t="s">
        <v>101</v>
      </c>
    </row>
    <row r="102" spans="1:7" ht="21" x14ac:dyDescent="0.25">
      <c r="A102" s="39">
        <v>12</v>
      </c>
      <c r="B102" s="105" t="s">
        <v>102</v>
      </c>
    </row>
    <row r="103" spans="1:7" x14ac:dyDescent="0.25">
      <c r="B103" s="105" t="s">
        <v>95</v>
      </c>
      <c r="D103" s="98">
        <v>2</v>
      </c>
      <c r="E103" s="98">
        <v>350.88</v>
      </c>
      <c r="F103" s="98" t="s">
        <v>99</v>
      </c>
      <c r="G103" s="99">
        <f>E103*D103</f>
        <v>701.76</v>
      </c>
    </row>
    <row r="104" spans="1:7" x14ac:dyDescent="0.25">
      <c r="B104" s="105" t="s">
        <v>96</v>
      </c>
      <c r="D104" s="98">
        <v>2</v>
      </c>
      <c r="E104" s="98">
        <v>381.12</v>
      </c>
      <c r="F104" s="98" t="s">
        <v>99</v>
      </c>
      <c r="G104" s="99">
        <f>E104*D104</f>
        <v>762.24</v>
      </c>
    </row>
    <row r="105" spans="1:7" x14ac:dyDescent="0.25">
      <c r="B105" s="105" t="s">
        <v>97</v>
      </c>
      <c r="D105" s="98">
        <v>2</v>
      </c>
      <c r="E105" s="98">
        <v>471.88</v>
      </c>
      <c r="F105" s="98" t="s">
        <v>99</v>
      </c>
      <c r="G105" s="99">
        <f>E105*D105</f>
        <v>943.76</v>
      </c>
    </row>
    <row r="106" spans="1:7" x14ac:dyDescent="0.25">
      <c r="B106" s="105"/>
      <c r="D106" s="98"/>
      <c r="E106" s="98"/>
      <c r="F106" s="98"/>
      <c r="G106" s="99"/>
    </row>
    <row r="107" spans="1:7" ht="21" x14ac:dyDescent="0.25">
      <c r="A107" s="39">
        <v>13</v>
      </c>
      <c r="B107" s="105" t="s">
        <v>103</v>
      </c>
    </row>
    <row r="108" spans="1:7" x14ac:dyDescent="0.25">
      <c r="B108" s="105" t="s">
        <v>95</v>
      </c>
      <c r="D108" s="98">
        <v>2</v>
      </c>
      <c r="E108" s="98">
        <v>64.34</v>
      </c>
      <c r="F108" s="98" t="s">
        <v>99</v>
      </c>
      <c r="G108" s="99">
        <f>E108*D108</f>
        <v>128.68</v>
      </c>
    </row>
    <row r="109" spans="1:7" x14ac:dyDescent="0.25">
      <c r="B109" s="105" t="s">
        <v>96</v>
      </c>
      <c r="D109" s="98">
        <v>2</v>
      </c>
      <c r="E109" s="98">
        <v>85.8</v>
      </c>
      <c r="F109" s="98" t="s">
        <v>99</v>
      </c>
      <c r="G109" s="99">
        <f>E109*D109</f>
        <v>171.6</v>
      </c>
    </row>
    <row r="110" spans="1:7" x14ac:dyDescent="0.25">
      <c r="B110" s="105" t="s">
        <v>97</v>
      </c>
      <c r="D110" s="98">
        <v>2</v>
      </c>
      <c r="E110" s="98">
        <v>140.80000000000001</v>
      </c>
      <c r="F110" s="98" t="s">
        <v>99</v>
      </c>
      <c r="G110" s="99">
        <f>E110*D110</f>
        <v>281.60000000000002</v>
      </c>
    </row>
    <row r="112" spans="1:7" ht="31.5" x14ac:dyDescent="0.25">
      <c r="A112" s="101">
        <v>14</v>
      </c>
      <c r="B112" s="105" t="s">
        <v>104</v>
      </c>
      <c r="C112" s="106"/>
      <c r="D112" s="98"/>
      <c r="E112" s="98"/>
      <c r="F112" s="98"/>
      <c r="G112" s="99"/>
    </row>
    <row r="113" spans="1:7" x14ac:dyDescent="0.25">
      <c r="B113" s="105" t="s">
        <v>95</v>
      </c>
      <c r="D113" s="98">
        <v>2</v>
      </c>
      <c r="E113" s="98">
        <v>5.83</v>
      </c>
      <c r="F113" s="98" t="s">
        <v>99</v>
      </c>
      <c r="G113" s="99">
        <f>E113*D113</f>
        <v>11.66</v>
      </c>
    </row>
    <row r="114" spans="1:7" x14ac:dyDescent="0.25">
      <c r="B114" s="105" t="s">
        <v>96</v>
      </c>
      <c r="D114" s="98">
        <v>2</v>
      </c>
      <c r="E114" s="98">
        <v>10.56</v>
      </c>
      <c r="F114" s="98" t="s">
        <v>99</v>
      </c>
      <c r="G114" s="99">
        <f>E114*D114</f>
        <v>21.12</v>
      </c>
    </row>
    <row r="115" spans="1:7" x14ac:dyDescent="0.25">
      <c r="B115" s="105" t="s">
        <v>97</v>
      </c>
      <c r="D115" s="98">
        <v>2</v>
      </c>
      <c r="E115" s="98">
        <v>10.36</v>
      </c>
      <c r="F115" s="98" t="s">
        <v>99</v>
      </c>
      <c r="G115" s="99">
        <f>E115*D115</f>
        <v>20.72</v>
      </c>
    </row>
    <row r="117" spans="1:7" ht="21" x14ac:dyDescent="0.25">
      <c r="A117" s="39">
        <v>15</v>
      </c>
      <c r="B117" s="105" t="s">
        <v>105</v>
      </c>
    </row>
    <row r="118" spans="1:7" x14ac:dyDescent="0.25">
      <c r="B118" s="105" t="s">
        <v>95</v>
      </c>
      <c r="D118" s="98">
        <v>2</v>
      </c>
      <c r="E118" s="98">
        <v>225.06</v>
      </c>
      <c r="F118" s="98" t="s">
        <v>99</v>
      </c>
      <c r="G118" s="99">
        <f>E118*D118</f>
        <v>450.12</v>
      </c>
    </row>
    <row r="119" spans="1:7" x14ac:dyDescent="0.25">
      <c r="B119" s="105" t="s">
        <v>96</v>
      </c>
      <c r="D119" s="98">
        <v>2</v>
      </c>
      <c r="E119" s="98">
        <v>229.9</v>
      </c>
      <c r="F119" s="98" t="s">
        <v>99</v>
      </c>
      <c r="G119" s="99">
        <f>E119*D119</f>
        <v>459.8</v>
      </c>
    </row>
    <row r="120" spans="1:7" x14ac:dyDescent="0.25">
      <c r="B120" s="105" t="s">
        <v>97</v>
      </c>
      <c r="D120" s="98">
        <v>2</v>
      </c>
      <c r="E120" s="98">
        <v>375.16</v>
      </c>
      <c r="F120" s="98" t="s">
        <v>99</v>
      </c>
      <c r="G120" s="99">
        <f>E120*D120</f>
        <v>750.32</v>
      </c>
    </row>
    <row r="122" spans="1:7" ht="21" x14ac:dyDescent="0.25">
      <c r="A122" s="39">
        <v>16</v>
      </c>
      <c r="B122" s="105" t="s">
        <v>106</v>
      </c>
      <c r="D122" s="98">
        <v>2</v>
      </c>
      <c r="E122" s="98">
        <v>290.73</v>
      </c>
      <c r="F122" s="98" t="s">
        <v>99</v>
      </c>
      <c r="G122" s="99">
        <f>E122*D122</f>
        <v>581.46</v>
      </c>
    </row>
    <row r="123" spans="1:7" x14ac:dyDescent="0.25">
      <c r="A123" s="116"/>
      <c r="B123" s="105"/>
      <c r="D123" s="98"/>
      <c r="E123" s="98"/>
      <c r="F123" s="98"/>
      <c r="G123" s="99"/>
    </row>
    <row r="124" spans="1:7" ht="21" x14ac:dyDescent="0.25">
      <c r="A124" s="39">
        <v>17</v>
      </c>
      <c r="B124" s="105" t="s">
        <v>107</v>
      </c>
      <c r="D124" s="98"/>
      <c r="E124" s="98"/>
      <c r="F124" s="98"/>
      <c r="G124" s="99"/>
    </row>
    <row r="125" spans="1:7" x14ac:dyDescent="0.25">
      <c r="A125" s="116"/>
      <c r="B125" s="105" t="s">
        <v>108</v>
      </c>
      <c r="D125" s="98">
        <v>2</v>
      </c>
      <c r="E125" s="98">
        <v>69.03</v>
      </c>
      <c r="F125" s="98" t="s">
        <v>99</v>
      </c>
      <c r="G125" s="99">
        <f>E125*D125</f>
        <v>138.06</v>
      </c>
    </row>
    <row r="126" spans="1:7" x14ac:dyDescent="0.25">
      <c r="A126" s="116"/>
      <c r="B126" s="105" t="s">
        <v>96</v>
      </c>
      <c r="D126" s="98">
        <v>2</v>
      </c>
      <c r="E126" s="98">
        <v>89.65</v>
      </c>
      <c r="F126" s="98" t="s">
        <v>99</v>
      </c>
      <c r="G126" s="99">
        <f>E126*D126</f>
        <v>179.3</v>
      </c>
    </row>
    <row r="127" spans="1:7" x14ac:dyDescent="0.25">
      <c r="B127" s="105" t="s">
        <v>109</v>
      </c>
      <c r="D127" s="98">
        <v>2</v>
      </c>
      <c r="E127" s="98">
        <v>154.66</v>
      </c>
      <c r="F127" s="98" t="s">
        <v>99</v>
      </c>
      <c r="G127" s="99">
        <f>E127*D127</f>
        <v>309.32</v>
      </c>
    </row>
    <row r="128" spans="1:7" ht="31.5" x14ac:dyDescent="0.25">
      <c r="A128" s="39">
        <v>18</v>
      </c>
      <c r="B128" s="105" t="s">
        <v>110</v>
      </c>
      <c r="G128" s="117"/>
    </row>
    <row r="129" spans="1:7" x14ac:dyDescent="0.25">
      <c r="B129" s="105" t="s">
        <v>108</v>
      </c>
      <c r="D129" s="98">
        <v>2</v>
      </c>
      <c r="E129" s="98">
        <v>44.99</v>
      </c>
      <c r="F129" s="98" t="s">
        <v>99</v>
      </c>
      <c r="G129" s="99">
        <f>E129*D129</f>
        <v>89.98</v>
      </c>
    </row>
    <row r="130" spans="1:7" x14ac:dyDescent="0.25">
      <c r="B130" s="105" t="s">
        <v>96</v>
      </c>
      <c r="D130" s="98">
        <v>2</v>
      </c>
      <c r="E130" s="98">
        <v>61.7</v>
      </c>
      <c r="F130" s="98" t="s">
        <v>99</v>
      </c>
      <c r="G130" s="99">
        <f>E130*D130</f>
        <v>123.4</v>
      </c>
    </row>
    <row r="131" spans="1:7" x14ac:dyDescent="0.25">
      <c r="B131" s="105" t="s">
        <v>109</v>
      </c>
      <c r="D131" s="98">
        <v>2</v>
      </c>
      <c r="E131" s="98">
        <v>130.9</v>
      </c>
      <c r="F131" s="98" t="s">
        <v>99</v>
      </c>
      <c r="G131" s="99">
        <f>E131*D131</f>
        <v>261.8</v>
      </c>
    </row>
    <row r="132" spans="1:7" x14ac:dyDescent="0.25">
      <c r="B132" s="105"/>
      <c r="G132" s="117"/>
    </row>
    <row r="133" spans="1:7" ht="21" x14ac:dyDescent="0.25">
      <c r="A133" s="39">
        <v>19</v>
      </c>
      <c r="B133" s="105" t="s">
        <v>111</v>
      </c>
      <c r="G133" s="117"/>
    </row>
    <row r="134" spans="1:7" x14ac:dyDescent="0.25">
      <c r="B134" s="105" t="s">
        <v>108</v>
      </c>
      <c r="D134" s="98">
        <v>2</v>
      </c>
      <c r="E134" s="98">
        <v>109.67</v>
      </c>
      <c r="F134" s="98" t="s">
        <v>99</v>
      </c>
      <c r="G134" s="99">
        <f>E134*D134</f>
        <v>219.34</v>
      </c>
    </row>
    <row r="135" spans="1:7" x14ac:dyDescent="0.25">
      <c r="B135" s="105" t="s">
        <v>96</v>
      </c>
      <c r="D135" s="98">
        <v>2</v>
      </c>
      <c r="E135" s="98">
        <v>136.29</v>
      </c>
      <c r="F135" s="98" t="s">
        <v>99</v>
      </c>
      <c r="G135" s="99">
        <f>E135*D135</f>
        <v>272.58</v>
      </c>
    </row>
    <row r="136" spans="1:7" x14ac:dyDescent="0.25">
      <c r="B136" s="105" t="s">
        <v>109</v>
      </c>
      <c r="D136" s="98">
        <v>2</v>
      </c>
      <c r="E136" s="98">
        <v>160.49</v>
      </c>
      <c r="F136" s="98" t="s">
        <v>99</v>
      </c>
      <c r="G136" s="99">
        <f>E136*D136</f>
        <v>320.98</v>
      </c>
    </row>
    <row r="137" spans="1:7" ht="31.5" x14ac:dyDescent="0.25">
      <c r="A137" s="39">
        <v>20</v>
      </c>
      <c r="B137" s="105" t="s">
        <v>112</v>
      </c>
      <c r="D137" s="98"/>
      <c r="E137" s="98"/>
      <c r="F137" s="98"/>
      <c r="G137" s="99"/>
    </row>
    <row r="138" spans="1:7" x14ac:dyDescent="0.25">
      <c r="B138" s="105" t="s">
        <v>108</v>
      </c>
      <c r="D138" s="98">
        <v>2</v>
      </c>
      <c r="E138" s="98">
        <v>244.75</v>
      </c>
      <c r="F138" s="98" t="s">
        <v>99</v>
      </c>
      <c r="G138" s="99">
        <f>E138*D138</f>
        <v>489.5</v>
      </c>
    </row>
    <row r="139" spans="1:7" x14ac:dyDescent="0.25">
      <c r="B139" s="105" t="s">
        <v>96</v>
      </c>
      <c r="D139" s="98">
        <v>2</v>
      </c>
      <c r="E139" s="98">
        <v>260.7</v>
      </c>
      <c r="F139" s="98" t="s">
        <v>99</v>
      </c>
      <c r="G139" s="99">
        <f>E139*D139</f>
        <v>521.4</v>
      </c>
    </row>
    <row r="140" spans="1:7" x14ac:dyDescent="0.25">
      <c r="B140" s="105" t="s">
        <v>109</v>
      </c>
      <c r="D140" s="98">
        <v>2</v>
      </c>
      <c r="E140" s="98">
        <v>350.9</v>
      </c>
      <c r="F140" s="98" t="s">
        <v>99</v>
      </c>
      <c r="G140" s="99">
        <f>E140*D140</f>
        <v>701.8</v>
      </c>
    </row>
    <row r="141" spans="1:7" x14ac:dyDescent="0.25">
      <c r="G141" s="118">
        <f>SUM(G70:G140)</f>
        <v>55244.630000000019</v>
      </c>
    </row>
    <row r="142" spans="1:7" x14ac:dyDescent="0.25">
      <c r="G142" s="119"/>
    </row>
    <row r="143" spans="1:7" x14ac:dyDescent="0.25">
      <c r="A143" s="120"/>
      <c r="B143" s="120" t="s">
        <v>113</v>
      </c>
      <c r="G143" s="119"/>
    </row>
    <row r="144" spans="1:7" x14ac:dyDescent="0.25">
      <c r="A144" s="121"/>
      <c r="B144" s="121"/>
      <c r="G144" s="119"/>
    </row>
    <row r="145" spans="1:7" x14ac:dyDescent="0.25">
      <c r="A145" s="121"/>
      <c r="B145" s="121"/>
      <c r="G145" s="119"/>
    </row>
    <row r="146" spans="1:7" x14ac:dyDescent="0.25">
      <c r="A146" s="101"/>
      <c r="B146" s="104"/>
      <c r="G146" s="119"/>
    </row>
    <row r="147" spans="1:7" x14ac:dyDescent="0.25">
      <c r="A147" s="101"/>
      <c r="B147" s="112"/>
    </row>
    <row r="148" spans="1:7" x14ac:dyDescent="0.25">
      <c r="A148" s="101"/>
      <c r="B148" s="122" t="s">
        <v>53</v>
      </c>
      <c r="G148" s="123"/>
    </row>
    <row r="150" spans="1:7" x14ac:dyDescent="0.25">
      <c r="E150" s="51"/>
    </row>
    <row r="151" spans="1:7" x14ac:dyDescent="0.25">
      <c r="E151" s="51"/>
    </row>
    <row r="152" spans="1:7" x14ac:dyDescent="0.25">
      <c r="E152" s="51"/>
    </row>
  </sheetData>
  <mergeCells count="2">
    <mergeCell ref="C1:G1"/>
    <mergeCell ref="E41:F41"/>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2006-03-30T23:32:06Z</cp:lastPrinted>
  <dcterms:created xsi:type="dcterms:W3CDTF">2006-03-30T22:57:50Z</dcterms:created>
  <dcterms:modified xsi:type="dcterms:W3CDTF">2017-04-06T07:33:18Z</dcterms:modified>
</cp:coreProperties>
</file>