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480" windowHeight="11025" tabRatio="787"/>
  </bookViews>
  <sheets>
    <sheet name="M-B." sheetId="17" r:id="rId1"/>
  </sheets>
  <definedNames>
    <definedName name="_xlnm.Print_Titles" localSheetId="0">'M-B.'!$6:$6</definedName>
  </definedNames>
  <calcPr calcId="124519"/>
</workbook>
</file>

<file path=xl/calcChain.xml><?xml version="1.0" encoding="utf-8"?>
<calcChain xmlns="http://schemas.openxmlformats.org/spreadsheetml/2006/main">
  <c r="Q74" i="17"/>
  <c r="Q75"/>
  <c r="Q76"/>
  <c r="Q78"/>
  <c r="Q31"/>
  <c r="Q47"/>
  <c r="Q33"/>
  <c r="Q10"/>
  <c r="Q59"/>
  <c r="Q27"/>
  <c r="Q13"/>
  <c r="Q69" l="1"/>
  <c r="Q71" s="1"/>
  <c r="Q39" l="1"/>
  <c r="Q16"/>
  <c r="Q43"/>
  <c r="Q23"/>
  <c r="Q36"/>
  <c r="Q54" l="1"/>
  <c r="Q61" s="1"/>
  <c r="Q49"/>
</calcChain>
</file>

<file path=xl/sharedStrings.xml><?xml version="1.0" encoding="utf-8"?>
<sst xmlns="http://schemas.openxmlformats.org/spreadsheetml/2006/main" count="61" uniqueCount="40">
  <si>
    <t>Amount</t>
  </si>
  <si>
    <t>Sft</t>
  </si>
  <si>
    <t>NAME OF WORK:-</t>
  </si>
  <si>
    <t>S.No</t>
  </si>
  <si>
    <t>Description</t>
  </si>
  <si>
    <t>Quantity</t>
  </si>
  <si>
    <t>Dismentling cement concrete reinforced separating refinorcement for cleaning and sarighening the same (S.I.No.20/P-10).</t>
  </si>
  <si>
    <t xml:space="preserve">Cement Concret brick or stone ballast 1-1/2" to 2"guage Ratio1:4:8(S.I.No:4/B/P-14). </t>
  </si>
  <si>
    <t>R.C.C. work i/c all labour and material except the cost of steel reinforcement and its labour for bending binding which will be paid separately. This rate also i/c all kinds of forms moulds lifting shuttering curing rendering washing of shingle surface. (a) R.C.C work in roof slabs, beams, columns, rafts, lintels and other structural members laid in situ or precast laid in position, complete in all respects Ratio 1:2:4 (S.I No 6/p -18).</t>
  </si>
  <si>
    <t>Fabrication of mild steel reinforcement for R.C.C i/c its labour for cutting bending binding and laying in position making joints and fastening i/c the cost of binding wire also removal of rust from bars (S.I.No. 7/ P- 19)</t>
  </si>
  <si>
    <t>S/F iron steel grill of 3/4" and 1/4" size flate iron of approved design i/c painting 3 coats etc. complete( weight not less than 3.7 Lb./ Sq: ft: of finished grill) (S.I.No.26/P-97)</t>
  </si>
  <si>
    <t>First class deodar wood wrought joinery in doors &amp; windows fixed in position with chowkads i/c cleats cords hooks iron tower bolts hinges holds fasts deodar panelled or glazed or fully glazed 1-3/4" thick (S.I.No7/P-64)</t>
  </si>
  <si>
    <t>Primary coat of chalk under distemper (S.I.No.23/P-58)</t>
  </si>
  <si>
    <t>Distempering  03 coats . (S.I.No. 24(b )/P-60)</t>
  </si>
  <si>
    <t>Painting new surface preparing surface and door &amp; window any type i/c edges. (S.I.No.5(c )/ P-76)</t>
  </si>
  <si>
    <t>Rate.</t>
  </si>
  <si>
    <t>Cft</t>
  </si>
  <si>
    <t>%.Cft</t>
  </si>
  <si>
    <t>Rs:</t>
  </si>
  <si>
    <t>P.Cwt</t>
  </si>
  <si>
    <t>% Sft</t>
  </si>
  <si>
    <t>P.Sft</t>
  </si>
  <si>
    <t>S.ft</t>
  </si>
  <si>
    <t>%.Sft</t>
  </si>
  <si>
    <t>Providing and laying 2" thick topping cement concrete 1:2:4 I/c  surface finishing and dividing into panells.(S.I.No:16/C/P-47).</t>
  </si>
  <si>
    <t>Total:-</t>
  </si>
  <si>
    <t>P.Cft.</t>
  </si>
  <si>
    <t>Part................B.</t>
  </si>
  <si>
    <t>Part................C.</t>
  </si>
  <si>
    <t>Providing &amp; laying floor for VERONA Marble Tiles of size 12"x12"x3/4" find dressed on the surface without winding set in white cement laid over 3/4" thick bed of 1:2 grey cement mortor setting the tiles with grey cement sulurry. Jointing &amp; washing the tiles with sulurry of white cement &amp; pigment to match the colour of tiles. i/c curring granding, rubbing &amp; chemical polishing etc complete etc i/c cutting tiles to proper file . (R.  A ).</t>
  </si>
  <si>
    <t>Dismentling cement concrete plain 1:2:4 (S.I.No.19C/P-10).</t>
  </si>
  <si>
    <t>White washing 03 coats (S.I.No. 26c/P-53).</t>
  </si>
  <si>
    <t>Two coats of bituman 34 Lbs. Laid hot using over roof and blinded with sand at one Cft. Per % Sft. (S.I.No.13/P-34)</t>
  </si>
  <si>
    <t>Rehbalitation , Improvement / Renovation &amp; provision for Missing Facilities existing primary / Elementary school at GBPS. Qabool Pur  Taluka B.S.Karim District Tando Mohammad Khan.</t>
  </si>
  <si>
    <t>SCHEDULE - B.</t>
  </si>
  <si>
    <t>Unit</t>
  </si>
  <si>
    <t>Total Part- A.</t>
  </si>
  <si>
    <t>Total Part- B.</t>
  </si>
  <si>
    <t>G.  Total :-</t>
  </si>
  <si>
    <t>Total Part- C.</t>
  </si>
</sst>
</file>

<file path=xl/styles.xml><?xml version="1.0" encoding="utf-8"?>
<styleSheet xmlns="http://schemas.openxmlformats.org/spreadsheetml/2006/main">
  <numFmts count="3">
    <numFmt numFmtId="43" formatCode="_(* #,##0.00_);_(* \(#,##0.00\);_(* &quot;-&quot;??_);_(@_)"/>
    <numFmt numFmtId="166" formatCode="0.0"/>
    <numFmt numFmtId="169" formatCode="_(* #,##0_);_(* \(#,##0\);_(* &quot;-&quot;??_);_(@_)"/>
  </numFmts>
  <fonts count="13">
    <font>
      <sz val="10"/>
      <name val="Arial"/>
    </font>
    <font>
      <sz val="10"/>
      <name val="Arial"/>
      <family val="2"/>
    </font>
    <font>
      <b/>
      <sz val="11"/>
      <name val="Arial"/>
      <family val="2"/>
    </font>
    <font>
      <sz val="11"/>
      <name val="Arial"/>
      <family val="2"/>
    </font>
    <font>
      <b/>
      <u/>
      <sz val="11"/>
      <name val="Arial"/>
      <family val="2"/>
    </font>
    <font>
      <sz val="10"/>
      <name val="Arial"/>
      <family val="2"/>
    </font>
    <font>
      <b/>
      <u/>
      <sz val="11"/>
      <name val="Times New Roman"/>
      <family val="1"/>
    </font>
    <font>
      <sz val="11"/>
      <name val="Times New Roman"/>
      <family val="1"/>
    </font>
    <font>
      <b/>
      <sz val="11"/>
      <name val="Times New Roman"/>
      <family val="1"/>
    </font>
    <font>
      <b/>
      <u/>
      <sz val="12"/>
      <name val="Times New Roman"/>
      <family val="1"/>
    </font>
    <font>
      <sz val="11"/>
      <color indexed="8"/>
      <name val="Times New Roman"/>
      <family val="1"/>
    </font>
    <font>
      <b/>
      <sz val="12"/>
      <name val="Times New Roman"/>
      <family val="1"/>
    </font>
    <font>
      <b/>
      <u/>
      <sz val="16"/>
      <color theme="1"/>
      <name val="Calibri"/>
      <family val="2"/>
      <scheme val="minor"/>
    </font>
  </fonts>
  <fills count="3">
    <fill>
      <patternFill patternType="none"/>
    </fill>
    <fill>
      <patternFill patternType="gray125"/>
    </fill>
    <fill>
      <patternFill patternType="solid">
        <fgColor indexed="9"/>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double">
        <color indexed="64"/>
      </bottom>
      <diagonal/>
    </border>
    <border>
      <left/>
      <right/>
      <top/>
      <bottom style="double">
        <color indexed="64"/>
      </bottom>
      <diagonal/>
    </border>
  </borders>
  <cellStyleXfs count="9">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cellStyleXfs>
  <cellXfs count="93">
    <xf numFmtId="0" fontId="0" fillId="0" borderId="0" xfId="0"/>
    <xf numFmtId="0" fontId="6" fillId="0" borderId="0" xfId="0" applyFont="1" applyFill="1" applyAlignment="1">
      <alignment horizontal="centerContinuous" vertical="top"/>
    </xf>
    <xf numFmtId="0" fontId="3" fillId="0" borderId="0" xfId="0" applyFont="1" applyFill="1" applyAlignment="1">
      <alignment vertical="top"/>
    </xf>
    <xf numFmtId="0" fontId="8" fillId="0" borderId="0" xfId="0" applyFont="1" applyFill="1" applyAlignment="1">
      <alignment vertical="top"/>
    </xf>
    <xf numFmtId="0" fontId="7" fillId="0" borderId="2" xfId="0" applyFont="1" applyFill="1" applyBorder="1" applyAlignment="1">
      <alignment horizontal="center" vertical="top"/>
    </xf>
    <xf numFmtId="0" fontId="7" fillId="0" borderId="2" xfId="0" applyFont="1" applyFill="1" applyBorder="1" applyAlignment="1">
      <alignment vertical="top"/>
    </xf>
    <xf numFmtId="0" fontId="7" fillId="0" borderId="0" xfId="0" applyFont="1" applyFill="1" applyBorder="1" applyAlignment="1">
      <alignment horizontal="center" vertical="top"/>
    </xf>
    <xf numFmtId="0" fontId="8" fillId="0" borderId="0" xfId="7" quotePrefix="1" applyFont="1" applyFill="1" applyAlignment="1">
      <alignment horizontal="center" vertical="top" wrapText="1"/>
    </xf>
    <xf numFmtId="0" fontId="7" fillId="0" borderId="0" xfId="7" applyFont="1" applyFill="1" applyAlignment="1">
      <alignment horizontal="center" vertical="top"/>
    </xf>
    <xf numFmtId="1" fontId="7" fillId="0" borderId="0" xfId="7" applyNumberFormat="1" applyFont="1" applyFill="1" applyAlignment="1">
      <alignment vertical="top"/>
    </xf>
    <xf numFmtId="0" fontId="7" fillId="0" borderId="0" xfId="7" applyFont="1" applyFill="1" applyAlignment="1">
      <alignment vertical="top"/>
    </xf>
    <xf numFmtId="0" fontId="8" fillId="0" borderId="0" xfId="7" applyFont="1" applyFill="1" applyAlignment="1">
      <alignment horizontal="left" vertical="top" wrapText="1"/>
    </xf>
    <xf numFmtId="0" fontId="7" fillId="0" borderId="0" xfId="0" applyFont="1" applyFill="1" applyBorder="1" applyAlignment="1">
      <alignment vertical="top"/>
    </xf>
    <xf numFmtId="1" fontId="7" fillId="0" borderId="0" xfId="7" applyNumberFormat="1" applyFont="1" applyFill="1" applyBorder="1" applyAlignment="1">
      <alignment vertical="top"/>
    </xf>
    <xf numFmtId="0" fontId="8" fillId="0" borderId="0" xfId="0" quotePrefix="1" applyFont="1" applyFill="1" applyAlignment="1">
      <alignment horizontal="center" vertical="top" wrapText="1"/>
    </xf>
    <xf numFmtId="0" fontId="7" fillId="0" borderId="0" xfId="0" applyFont="1" applyFill="1" applyAlignment="1">
      <alignment vertical="top"/>
    </xf>
    <xf numFmtId="2" fontId="7" fillId="0" borderId="0" xfId="0" applyNumberFormat="1" applyFont="1" applyFill="1" applyAlignment="1">
      <alignment horizontal="center" vertical="top" wrapText="1"/>
    </xf>
    <xf numFmtId="1" fontId="7" fillId="0" borderId="0" xfId="0" applyNumberFormat="1" applyFont="1" applyFill="1" applyBorder="1" applyAlignment="1">
      <alignment vertical="top"/>
    </xf>
    <xf numFmtId="0" fontId="7" fillId="0" borderId="0" xfId="0" applyFont="1" applyFill="1"/>
    <xf numFmtId="166" fontId="7" fillId="0" borderId="0" xfId="0" applyNumberFormat="1" applyFont="1" applyFill="1" applyAlignment="1">
      <alignment horizontal="center" vertical="top"/>
    </xf>
    <xf numFmtId="1" fontId="7" fillId="0" borderId="0" xfId="0" applyNumberFormat="1" applyFont="1" applyFill="1" applyAlignment="1">
      <alignment vertical="top"/>
    </xf>
    <xf numFmtId="0" fontId="7" fillId="0" borderId="0" xfId="0" quotePrefix="1" applyFont="1" applyFill="1" applyAlignment="1">
      <alignment horizontal="center" vertical="top" wrapText="1"/>
    </xf>
    <xf numFmtId="0" fontId="8" fillId="0" borderId="0" xfId="0" applyFont="1" applyFill="1" applyAlignment="1">
      <alignment vertical="top" wrapText="1"/>
    </xf>
    <xf numFmtId="0" fontId="8" fillId="0" borderId="0" xfId="0" quotePrefix="1" applyFont="1" applyFill="1" applyAlignment="1">
      <alignment horizontal="left" vertical="top" wrapText="1"/>
    </xf>
    <xf numFmtId="0" fontId="8" fillId="0" borderId="0" xfId="0" quotePrefix="1" applyFont="1" applyFill="1" applyBorder="1" applyAlignment="1">
      <alignment horizontal="center" vertical="top" wrapText="1"/>
    </xf>
    <xf numFmtId="0" fontId="7" fillId="0" borderId="0" xfId="0" applyFont="1" applyFill="1" applyAlignment="1">
      <alignment vertical="top" wrapText="1"/>
    </xf>
    <xf numFmtId="0" fontId="0" fillId="0" borderId="0" xfId="0" applyFill="1" applyAlignment="1">
      <alignment vertical="top"/>
    </xf>
    <xf numFmtId="0" fontId="0" fillId="0" borderId="0" xfId="0" applyFill="1"/>
    <xf numFmtId="0" fontId="11" fillId="0" borderId="1" xfId="0" applyFont="1" applyFill="1" applyBorder="1" applyAlignment="1">
      <alignment horizontal="center" vertical="center"/>
    </xf>
    <xf numFmtId="2" fontId="8" fillId="0" borderId="0" xfId="0" applyNumberFormat="1" applyFont="1" applyFill="1" applyAlignment="1">
      <alignment horizontal="center" vertical="top" wrapText="1"/>
    </xf>
    <xf numFmtId="0" fontId="8" fillId="0" borderId="0" xfId="0" applyFont="1" applyFill="1" applyAlignment="1">
      <alignment horizontal="left" vertical="top" wrapText="1"/>
    </xf>
    <xf numFmtId="1" fontId="8" fillId="0" borderId="0" xfId="0" applyNumberFormat="1" applyFont="1" applyFill="1" applyAlignment="1">
      <alignment horizontal="right" vertical="top"/>
    </xf>
    <xf numFmtId="0" fontId="7" fillId="0" borderId="0" xfId="0" applyFont="1" applyFill="1" applyAlignment="1">
      <alignment horizontal="center" vertical="top"/>
    </xf>
    <xf numFmtId="0" fontId="7" fillId="0" borderId="0" xfId="0" applyFont="1" applyFill="1" applyAlignment="1">
      <alignment horizontal="left" vertical="top" wrapText="1"/>
    </xf>
    <xf numFmtId="0" fontId="7" fillId="0" borderId="0" xfId="0" applyFont="1" applyFill="1" applyAlignment="1">
      <alignment horizontal="center" vertical="top" wrapText="1"/>
    </xf>
    <xf numFmtId="0" fontId="7" fillId="0" borderId="0" xfId="0" applyFont="1" applyFill="1" applyAlignment="1">
      <alignment horizontal="right" vertical="top"/>
    </xf>
    <xf numFmtId="0" fontId="8" fillId="0" borderId="0" xfId="0" applyFont="1" applyFill="1" applyAlignment="1">
      <alignment horizontal="center" vertical="top"/>
    </xf>
    <xf numFmtId="0" fontId="7" fillId="0" borderId="0" xfId="0" applyFont="1" applyFill="1" applyAlignment="1">
      <alignment horizontal="left" vertical="top" wrapText="1"/>
    </xf>
    <xf numFmtId="0" fontId="8" fillId="0" borderId="0" xfId="0" applyFont="1" applyFill="1" applyAlignment="1">
      <alignment horizontal="center" vertical="top"/>
    </xf>
    <xf numFmtId="0" fontId="7" fillId="0" borderId="0" xfId="0" applyFont="1" applyFill="1" applyAlignment="1">
      <alignment horizontal="center" vertical="top" wrapText="1"/>
    </xf>
    <xf numFmtId="0" fontId="7" fillId="0" borderId="0" xfId="0" applyFont="1" applyFill="1" applyAlignment="1">
      <alignment horizontal="center" vertical="top"/>
    </xf>
    <xf numFmtId="0" fontId="3" fillId="0" borderId="0" xfId="0" applyFont="1" applyFill="1" applyBorder="1" applyAlignment="1">
      <alignment vertical="top"/>
    </xf>
    <xf numFmtId="2" fontId="7" fillId="0" borderId="0" xfId="7" applyNumberFormat="1" applyFont="1" applyFill="1" applyBorder="1" applyAlignment="1">
      <alignment horizontal="center" vertical="top"/>
    </xf>
    <xf numFmtId="0" fontId="7" fillId="0" borderId="0" xfId="7" applyFont="1" applyFill="1" applyBorder="1" applyAlignment="1">
      <alignment horizontal="center" vertical="top"/>
    </xf>
    <xf numFmtId="1" fontId="7" fillId="0" borderId="0" xfId="0" applyNumberFormat="1" applyFont="1" applyFill="1" applyBorder="1" applyAlignment="1">
      <alignment horizontal="center" vertical="top"/>
    </xf>
    <xf numFmtId="1" fontId="7" fillId="0" borderId="0" xfId="7" applyNumberFormat="1" applyFont="1" applyFill="1" applyBorder="1" applyAlignment="1">
      <alignment horizontal="center" vertical="top"/>
    </xf>
    <xf numFmtId="2" fontId="8" fillId="0" borderId="0" xfId="7" applyNumberFormat="1" applyFont="1" applyFill="1" applyBorder="1" applyAlignment="1">
      <alignment horizontal="center" vertical="top"/>
    </xf>
    <xf numFmtId="1" fontId="8" fillId="0" borderId="0" xfId="7" applyNumberFormat="1" applyFont="1" applyFill="1" applyBorder="1" applyAlignment="1">
      <alignment vertical="top"/>
    </xf>
    <xf numFmtId="0" fontId="8" fillId="0" borderId="0" xfId="7" applyFont="1" applyFill="1" applyBorder="1" applyAlignment="1">
      <alignment horizontal="center" vertical="top"/>
    </xf>
    <xf numFmtId="1" fontId="8" fillId="0" borderId="3" xfId="7" applyNumberFormat="1" applyFont="1" applyFill="1" applyBorder="1" applyAlignment="1">
      <alignment vertical="top"/>
    </xf>
    <xf numFmtId="169" fontId="8" fillId="0" borderId="3" xfId="1" applyNumberFormat="1" applyFont="1" applyFill="1" applyBorder="1" applyAlignment="1">
      <alignment horizontal="center" vertical="top"/>
    </xf>
    <xf numFmtId="2" fontId="7" fillId="0" borderId="0" xfId="7" applyNumberFormat="1" applyFont="1" applyFill="1" applyBorder="1" applyAlignment="1">
      <alignment horizontal="center" vertical="top"/>
    </xf>
    <xf numFmtId="2" fontId="7" fillId="0" borderId="0" xfId="0" applyNumberFormat="1" applyFont="1" applyFill="1" applyBorder="1" applyAlignment="1">
      <alignment horizontal="center" vertical="top"/>
    </xf>
    <xf numFmtId="0" fontId="4" fillId="0" borderId="0" xfId="0" applyFont="1" applyFill="1" applyAlignment="1">
      <alignment vertical="top"/>
    </xf>
    <xf numFmtId="169" fontId="8" fillId="0" borderId="0" xfId="1" applyNumberFormat="1" applyFont="1" applyFill="1" applyBorder="1" applyAlignment="1">
      <alignment horizontal="center" vertical="top"/>
    </xf>
    <xf numFmtId="2" fontId="8" fillId="0" borderId="0" xfId="0" applyNumberFormat="1" applyFont="1" applyFill="1" applyAlignment="1">
      <alignment horizontal="center" vertical="top" wrapText="1"/>
    </xf>
    <xf numFmtId="0" fontId="7" fillId="0" borderId="0" xfId="0" applyFont="1" applyFill="1" applyAlignment="1">
      <alignment horizontal="center" vertical="top"/>
    </xf>
    <xf numFmtId="1" fontId="7" fillId="0" borderId="0" xfId="7" applyNumberFormat="1" applyFont="1" applyFill="1" applyBorder="1" applyAlignment="1">
      <alignment horizontal="center" vertical="top"/>
    </xf>
    <xf numFmtId="2" fontId="7" fillId="0" borderId="0" xfId="7" applyNumberFormat="1" applyFont="1" applyFill="1" applyBorder="1" applyAlignment="1">
      <alignment horizontal="center" vertical="top"/>
    </xf>
    <xf numFmtId="0" fontId="7" fillId="0" borderId="0" xfId="0" quotePrefix="1" applyFont="1" applyFill="1" applyAlignment="1">
      <alignment horizontal="left" wrapText="1"/>
    </xf>
    <xf numFmtId="0" fontId="1" fillId="0" borderId="0" xfId="0" applyFont="1" applyFill="1"/>
    <xf numFmtId="0" fontId="8" fillId="0" borderId="0" xfId="0" applyFont="1" applyFill="1" applyAlignment="1">
      <alignment horizontal="left" vertical="top" wrapText="1"/>
    </xf>
    <xf numFmtId="0" fontId="9" fillId="0" borderId="0" xfId="0" applyFont="1" applyFill="1" applyAlignment="1">
      <alignment horizontal="justify" vertical="top" wrapText="1"/>
    </xf>
    <xf numFmtId="1" fontId="7" fillId="0" borderId="0" xfId="7" applyNumberFormat="1" applyFont="1" applyFill="1" applyBorder="1" applyAlignment="1">
      <alignment horizontal="center" vertical="top"/>
    </xf>
    <xf numFmtId="49" fontId="11" fillId="0" borderId="1" xfId="0" applyNumberFormat="1" applyFont="1" applyFill="1" applyBorder="1" applyAlignment="1">
      <alignment horizontal="center" vertical="center"/>
    </xf>
    <xf numFmtId="0" fontId="10" fillId="0" borderId="0" xfId="0" applyFont="1" applyFill="1" applyBorder="1" applyAlignment="1">
      <alignment vertical="top" wrapText="1"/>
    </xf>
    <xf numFmtId="0" fontId="10" fillId="0" borderId="0" xfId="0" applyFont="1" applyFill="1" applyBorder="1" applyAlignment="1">
      <alignment horizontal="left" vertical="top" wrapText="1"/>
    </xf>
    <xf numFmtId="0" fontId="10" fillId="0" borderId="0" xfId="0" applyFont="1" applyFill="1" applyAlignment="1">
      <alignment horizontal="left" vertical="top" wrapText="1"/>
    </xf>
    <xf numFmtId="0" fontId="7" fillId="0" borderId="0" xfId="0" applyFont="1" applyFill="1" applyAlignment="1">
      <alignment horizontal="left" vertical="top" wrapText="1"/>
    </xf>
    <xf numFmtId="2" fontId="8" fillId="0" borderId="0" xfId="0" applyNumberFormat="1" applyFont="1" applyFill="1" applyAlignment="1">
      <alignment horizontal="left" vertical="top"/>
    </xf>
    <xf numFmtId="0" fontId="8" fillId="0" borderId="0" xfId="0" applyFont="1" applyFill="1" applyAlignment="1">
      <alignment horizontal="left" vertical="top" wrapText="1"/>
    </xf>
    <xf numFmtId="2" fontId="8" fillId="0" borderId="0" xfId="0" applyNumberFormat="1" applyFont="1" applyFill="1" applyAlignment="1">
      <alignment horizontal="center" vertical="top" wrapText="1"/>
    </xf>
    <xf numFmtId="2" fontId="8" fillId="0" borderId="0" xfId="0" applyNumberFormat="1" applyFont="1" applyFill="1" applyAlignment="1">
      <alignment horizontal="center" vertical="top"/>
    </xf>
    <xf numFmtId="0" fontId="8" fillId="0" borderId="0" xfId="0" applyFont="1" applyFill="1" applyAlignment="1">
      <alignment horizontal="center" vertical="top"/>
    </xf>
    <xf numFmtId="1" fontId="8" fillId="0" borderId="0" xfId="0" applyNumberFormat="1" applyFont="1" applyFill="1" applyAlignment="1">
      <alignment horizontal="right" vertical="top"/>
    </xf>
    <xf numFmtId="0" fontId="10" fillId="2" borderId="0" xfId="0" applyFont="1" applyFill="1" applyBorder="1" applyAlignment="1">
      <alignment horizontal="left" vertical="top" wrapText="1"/>
    </xf>
    <xf numFmtId="0" fontId="9" fillId="0" borderId="0" xfId="0" applyFont="1" applyFill="1" applyAlignment="1">
      <alignment horizontal="justify" vertical="top" wrapText="1"/>
    </xf>
    <xf numFmtId="0" fontId="7" fillId="0" borderId="0" xfId="7" applyFont="1" applyFill="1" applyAlignment="1">
      <alignment horizontal="left" vertical="top" wrapText="1"/>
    </xf>
    <xf numFmtId="0" fontId="12" fillId="0" borderId="0" xfId="0" applyFont="1" applyFill="1" applyAlignment="1">
      <alignment horizontal="center" vertical="top"/>
    </xf>
    <xf numFmtId="0" fontId="11" fillId="0" borderId="1" xfId="0" applyFont="1" applyFill="1" applyBorder="1" applyAlignment="1">
      <alignment horizontal="center" vertical="center"/>
    </xf>
    <xf numFmtId="0" fontId="11" fillId="0" borderId="1" xfId="0" applyFont="1" applyBorder="1" applyAlignment="1">
      <alignment horizontal="center" vertical="center"/>
    </xf>
    <xf numFmtId="1" fontId="7" fillId="0" borderId="0" xfId="7" applyNumberFormat="1" applyFont="1" applyFill="1" applyBorder="1" applyAlignment="1">
      <alignment horizontal="center" vertical="top"/>
    </xf>
    <xf numFmtId="2" fontId="7" fillId="0" borderId="0" xfId="7" applyNumberFormat="1" applyFont="1" applyFill="1" applyBorder="1" applyAlignment="1">
      <alignment horizontal="center" vertical="top"/>
    </xf>
    <xf numFmtId="1" fontId="7" fillId="0" borderId="0" xfId="0" applyNumberFormat="1" applyFont="1" applyFill="1" applyBorder="1" applyAlignment="1">
      <alignment horizontal="right" vertical="top"/>
    </xf>
    <xf numFmtId="0" fontId="10" fillId="0" borderId="0" xfId="0" applyFont="1" applyFill="1" applyBorder="1" applyAlignment="1">
      <alignment horizontal="justify" vertical="top" wrapText="1"/>
    </xf>
    <xf numFmtId="0" fontId="0" fillId="0" borderId="0" xfId="0" applyFill="1" applyAlignment="1">
      <alignment horizontal="justify" vertical="top" wrapText="1"/>
    </xf>
    <xf numFmtId="2" fontId="7" fillId="0" borderId="0" xfId="0" applyNumberFormat="1" applyFont="1" applyFill="1" applyAlignment="1">
      <alignment horizontal="center" vertical="top" wrapText="1"/>
    </xf>
    <xf numFmtId="2" fontId="7" fillId="0" borderId="0" xfId="0" applyNumberFormat="1" applyFont="1" applyFill="1" applyAlignment="1">
      <alignment horizontal="center" vertical="top"/>
    </xf>
    <xf numFmtId="0" fontId="7" fillId="0" borderId="0" xfId="0" applyFont="1" applyFill="1" applyBorder="1" applyAlignment="1">
      <alignment horizontal="center" vertical="top"/>
    </xf>
    <xf numFmtId="1" fontId="8" fillId="0" borderId="4" xfId="7" applyNumberFormat="1" applyFont="1" applyFill="1" applyBorder="1" applyAlignment="1">
      <alignment vertical="top"/>
    </xf>
    <xf numFmtId="169" fontId="8" fillId="0" borderId="4" xfId="1" applyNumberFormat="1" applyFont="1" applyFill="1" applyBorder="1" applyAlignment="1">
      <alignment horizontal="center" vertical="top"/>
    </xf>
    <xf numFmtId="0" fontId="3" fillId="0" borderId="0" xfId="0" applyFont="1"/>
    <xf numFmtId="169" fontId="2" fillId="0" borderId="0" xfId="0" applyNumberFormat="1" applyFont="1"/>
  </cellXfs>
  <cellStyles count="9">
    <cellStyle name="Comma" xfId="1" builtinId="3"/>
    <cellStyle name="Comma 2" xfId="3"/>
    <cellStyle name="Comma 2 2" xfId="5"/>
    <cellStyle name="Comma 3" xfId="6"/>
    <cellStyle name="Normal" xfId="0" builtinId="0"/>
    <cellStyle name="Normal 2" xfId="2"/>
    <cellStyle name="Normal 2 2" xfId="7"/>
    <cellStyle name="Normal 3" xfId="8"/>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78"/>
  <sheetViews>
    <sheetView tabSelected="1" topLeftCell="A57" workbookViewId="0">
      <selection activeCell="G77" sqref="G77"/>
    </sheetView>
  </sheetViews>
  <sheetFormatPr defaultColWidth="24" defaultRowHeight="17.100000000000001" customHeight="1"/>
  <cols>
    <col min="1" max="1" width="6.140625" style="2" customWidth="1"/>
    <col min="2" max="2" width="21.7109375" style="2" customWidth="1"/>
    <col min="3" max="3" width="3.42578125" style="2" customWidth="1"/>
    <col min="4" max="4" width="2" style="2" customWidth="1"/>
    <col min="5" max="5" width="7.140625" style="2" customWidth="1"/>
    <col min="6" max="6" width="2" style="2" customWidth="1"/>
    <col min="7" max="7" width="9" style="2" customWidth="1"/>
    <col min="8" max="8" width="2" style="2" customWidth="1"/>
    <col min="9" max="9" width="9" style="2" customWidth="1"/>
    <col min="10" max="10" width="2" style="2" customWidth="1"/>
    <col min="11" max="11" width="8.7109375" style="2" customWidth="1"/>
    <col min="12" max="12" width="2" style="2" customWidth="1"/>
    <col min="13" max="13" width="8.7109375" style="2" customWidth="1"/>
    <col min="14" max="14" width="2" style="2" customWidth="1"/>
    <col min="15" max="15" width="10.140625" style="2" customWidth="1"/>
    <col min="16" max="16" width="3.7109375" style="2" customWidth="1"/>
    <col min="17" max="17" width="12.7109375" style="2" customWidth="1"/>
    <col min="18" max="16384" width="24" style="2"/>
  </cols>
  <sheetData>
    <row r="1" spans="1:17" s="26" customFormat="1" ht="25.5" customHeight="1">
      <c r="B1" s="78" t="s">
        <v>34</v>
      </c>
      <c r="C1" s="78"/>
      <c r="D1" s="78"/>
      <c r="E1" s="78"/>
      <c r="F1" s="78"/>
      <c r="G1" s="78"/>
      <c r="H1" s="78"/>
      <c r="I1" s="78"/>
      <c r="J1" s="78"/>
      <c r="K1" s="78"/>
      <c r="L1" s="78"/>
      <c r="M1" s="78"/>
      <c r="N1" s="78"/>
      <c r="O1" s="78"/>
      <c r="P1" s="78"/>
    </row>
    <row r="2" spans="1:17" ht="17.100000000000001" customHeight="1">
      <c r="A2" s="1"/>
      <c r="B2" s="30" t="s">
        <v>2</v>
      </c>
      <c r="C2" s="76" t="s">
        <v>33</v>
      </c>
      <c r="D2" s="76"/>
      <c r="E2" s="76"/>
      <c r="F2" s="76"/>
      <c r="G2" s="76"/>
      <c r="H2" s="76"/>
      <c r="I2" s="76"/>
      <c r="J2" s="76"/>
      <c r="K2" s="76"/>
      <c r="L2" s="76"/>
      <c r="M2" s="76"/>
      <c r="N2" s="76"/>
      <c r="O2" s="76"/>
      <c r="P2" s="76"/>
      <c r="Q2" s="3"/>
    </row>
    <row r="3" spans="1:17" ht="17.100000000000001" customHeight="1">
      <c r="A3" s="1"/>
      <c r="B3" s="30"/>
      <c r="C3" s="76"/>
      <c r="D3" s="76"/>
      <c r="E3" s="76"/>
      <c r="F3" s="76"/>
      <c r="G3" s="76"/>
      <c r="H3" s="76"/>
      <c r="I3" s="76"/>
      <c r="J3" s="76"/>
      <c r="K3" s="76"/>
      <c r="L3" s="76"/>
      <c r="M3" s="76"/>
      <c r="N3" s="76"/>
      <c r="O3" s="76"/>
      <c r="P3" s="76"/>
      <c r="Q3" s="3"/>
    </row>
    <row r="4" spans="1:17" ht="17.100000000000001" customHeight="1">
      <c r="A4" s="1"/>
      <c r="B4" s="30"/>
      <c r="C4" s="76"/>
      <c r="D4" s="76"/>
      <c r="E4" s="76"/>
      <c r="F4" s="76"/>
      <c r="G4" s="76"/>
      <c r="H4" s="76"/>
      <c r="I4" s="76"/>
      <c r="J4" s="76"/>
      <c r="K4" s="76"/>
      <c r="L4" s="76"/>
      <c r="M4" s="76"/>
      <c r="N4" s="76"/>
      <c r="O4" s="76"/>
      <c r="P4" s="76"/>
      <c r="Q4" s="3"/>
    </row>
    <row r="5" spans="1:17" ht="17.100000000000001" customHeight="1" thickBot="1">
      <c r="A5" s="1"/>
      <c r="B5" s="61"/>
      <c r="C5" s="62"/>
      <c r="D5" s="62"/>
      <c r="E5" s="62"/>
      <c r="F5" s="62"/>
      <c r="G5" s="62"/>
      <c r="H5" s="62"/>
      <c r="I5" s="62"/>
      <c r="J5" s="62"/>
      <c r="K5" s="62"/>
      <c r="L5" s="62"/>
      <c r="M5" s="62"/>
      <c r="N5" s="62"/>
      <c r="O5" s="62"/>
      <c r="P5" s="62"/>
      <c r="Q5" s="3"/>
    </row>
    <row r="6" spans="1:17" ht="24" customHeight="1" thickBot="1">
      <c r="A6" s="64" t="s">
        <v>3</v>
      </c>
      <c r="B6" s="79" t="s">
        <v>4</v>
      </c>
      <c r="C6" s="79"/>
      <c r="D6" s="79"/>
      <c r="E6" s="79"/>
      <c r="F6" s="79"/>
      <c r="G6" s="79"/>
      <c r="H6" s="79"/>
      <c r="I6" s="80" t="s">
        <v>5</v>
      </c>
      <c r="J6" s="80"/>
      <c r="K6" s="80"/>
      <c r="L6" s="80"/>
      <c r="M6" s="80" t="s">
        <v>15</v>
      </c>
      <c r="N6" s="80"/>
      <c r="O6" s="80" t="s">
        <v>35</v>
      </c>
      <c r="P6" s="80"/>
      <c r="Q6" s="28" t="s">
        <v>0</v>
      </c>
    </row>
    <row r="7" spans="1:17" ht="17.100000000000001" customHeight="1">
      <c r="A7" s="4"/>
      <c r="B7" s="4"/>
      <c r="C7" s="4"/>
      <c r="D7" s="4"/>
      <c r="E7" s="4"/>
      <c r="F7" s="4"/>
      <c r="G7" s="4"/>
      <c r="H7" s="4"/>
      <c r="I7" s="4"/>
      <c r="J7" s="4"/>
      <c r="K7" s="5"/>
      <c r="L7" s="5"/>
      <c r="M7" s="5"/>
      <c r="N7" s="5"/>
      <c r="O7" s="4"/>
      <c r="P7" s="4"/>
      <c r="Q7" s="6"/>
    </row>
    <row r="8" spans="1:17" ht="17.100000000000001" customHeight="1">
      <c r="A8" s="7">
        <v>1</v>
      </c>
      <c r="B8" s="77" t="s">
        <v>30</v>
      </c>
      <c r="C8" s="77"/>
      <c r="D8" s="77"/>
      <c r="E8" s="77"/>
      <c r="F8" s="77"/>
      <c r="G8" s="77"/>
      <c r="H8" s="77"/>
      <c r="I8" s="77"/>
      <c r="J8" s="77"/>
      <c r="K8" s="77"/>
      <c r="L8" s="77"/>
      <c r="M8" s="77"/>
      <c r="N8" s="8"/>
      <c r="O8" s="9"/>
      <c r="P8" s="10"/>
      <c r="Q8" s="11"/>
    </row>
    <row r="9" spans="1:17" ht="17.100000000000001" customHeight="1">
      <c r="A9" s="6"/>
      <c r="B9" s="6"/>
      <c r="C9" s="6"/>
      <c r="D9" s="6"/>
      <c r="E9" s="6"/>
      <c r="F9" s="6"/>
      <c r="G9" s="6"/>
      <c r="H9" s="6"/>
      <c r="I9" s="6"/>
      <c r="J9" s="6"/>
      <c r="K9" s="12"/>
      <c r="L9" s="12"/>
      <c r="M9" s="12"/>
      <c r="N9" s="12"/>
      <c r="O9" s="6"/>
      <c r="P9" s="6"/>
      <c r="Q9" s="6"/>
    </row>
    <row r="10" spans="1:17" ht="17.100000000000001" customHeight="1">
      <c r="A10" s="6"/>
      <c r="B10" s="6"/>
      <c r="C10" s="6"/>
      <c r="D10" s="6"/>
      <c r="E10" s="6"/>
      <c r="F10" s="6"/>
      <c r="G10" s="6"/>
      <c r="H10" s="6"/>
      <c r="I10" s="81">
        <v>159</v>
      </c>
      <c r="J10" s="81"/>
      <c r="K10" s="13" t="s">
        <v>16</v>
      </c>
      <c r="L10" s="41"/>
      <c r="M10" s="58">
        <v>3327.5</v>
      </c>
      <c r="N10" s="13"/>
      <c r="O10" s="43" t="s">
        <v>17</v>
      </c>
      <c r="P10" s="13"/>
      <c r="Q10" s="44">
        <f>I10*M10/100</f>
        <v>5290.7250000000004</v>
      </c>
    </row>
    <row r="11" spans="1:17" ht="17.100000000000001" customHeight="1">
      <c r="A11" s="7">
        <v>2</v>
      </c>
      <c r="B11" s="77" t="s">
        <v>6</v>
      </c>
      <c r="C11" s="77"/>
      <c r="D11" s="77"/>
      <c r="E11" s="77"/>
      <c r="F11" s="77"/>
      <c r="G11" s="77"/>
      <c r="H11" s="77"/>
      <c r="I11" s="77"/>
      <c r="J11" s="77"/>
      <c r="K11" s="77"/>
      <c r="L11" s="77"/>
      <c r="M11" s="77"/>
      <c r="N11" s="8"/>
      <c r="O11" s="9"/>
      <c r="P11" s="10"/>
      <c r="Q11" s="11"/>
    </row>
    <row r="12" spans="1:17" ht="17.100000000000001" customHeight="1">
      <c r="A12" s="7"/>
      <c r="B12" s="77"/>
      <c r="C12" s="77"/>
      <c r="D12" s="77"/>
      <c r="E12" s="77"/>
      <c r="F12" s="77"/>
      <c r="G12" s="77"/>
      <c r="H12" s="77"/>
      <c r="I12" s="77"/>
      <c r="J12" s="77"/>
      <c r="K12" s="77"/>
      <c r="L12" s="77"/>
      <c r="M12" s="77"/>
      <c r="N12" s="8"/>
      <c r="O12" s="9"/>
      <c r="P12" s="10"/>
      <c r="Q12" s="11"/>
    </row>
    <row r="13" spans="1:17" ht="17.100000000000001" customHeight="1">
      <c r="A13" s="6"/>
      <c r="B13" s="6"/>
      <c r="C13" s="6"/>
      <c r="D13" s="6"/>
      <c r="E13" s="6"/>
      <c r="F13" s="6"/>
      <c r="G13" s="6"/>
      <c r="H13" s="6"/>
      <c r="I13" s="81">
        <v>579</v>
      </c>
      <c r="J13" s="81"/>
      <c r="K13" s="13" t="s">
        <v>16</v>
      </c>
      <c r="L13" s="41"/>
      <c r="M13" s="42">
        <v>5445</v>
      </c>
      <c r="N13" s="13"/>
      <c r="O13" s="43" t="s">
        <v>17</v>
      </c>
      <c r="P13" s="13"/>
      <c r="Q13" s="44">
        <f>I13*M13/100</f>
        <v>31526.55</v>
      </c>
    </row>
    <row r="14" spans="1:17" ht="17.100000000000001" customHeight="1">
      <c r="A14" s="14">
        <v>3</v>
      </c>
      <c r="B14" s="66" t="s">
        <v>7</v>
      </c>
      <c r="C14" s="66"/>
      <c r="D14" s="66"/>
      <c r="E14" s="66"/>
      <c r="F14" s="66"/>
      <c r="G14" s="66"/>
      <c r="H14" s="66"/>
      <c r="I14" s="66"/>
      <c r="J14" s="66"/>
      <c r="K14" s="66"/>
      <c r="L14" s="66"/>
      <c r="M14" s="66"/>
      <c r="N14" s="66"/>
      <c r="O14" s="15"/>
      <c r="P14" s="15"/>
      <c r="Q14" s="15"/>
    </row>
    <row r="15" spans="1:17" ht="17.100000000000001" customHeight="1">
      <c r="A15" s="15"/>
      <c r="B15" s="15"/>
      <c r="C15" s="32"/>
      <c r="D15" s="32"/>
      <c r="E15" s="19"/>
      <c r="F15" s="71"/>
      <c r="G15" s="71"/>
      <c r="H15" s="70"/>
      <c r="I15" s="70"/>
      <c r="J15" s="69"/>
      <c r="K15" s="69"/>
      <c r="L15" s="36"/>
      <c r="M15" s="3"/>
      <c r="N15" s="36"/>
      <c r="O15" s="74"/>
      <c r="P15" s="74"/>
      <c r="Q15" s="15"/>
    </row>
    <row r="16" spans="1:17" ht="17.100000000000001" customHeight="1">
      <c r="A16" s="15"/>
      <c r="B16" s="15"/>
      <c r="C16" s="32"/>
      <c r="D16" s="32"/>
      <c r="E16" s="19"/>
      <c r="F16" s="71"/>
      <c r="G16" s="71"/>
      <c r="H16" s="3"/>
      <c r="I16" s="81">
        <v>159</v>
      </c>
      <c r="J16" s="81"/>
      <c r="K16" s="13" t="s">
        <v>16</v>
      </c>
      <c r="L16" s="41"/>
      <c r="M16" s="42">
        <v>12346.65</v>
      </c>
      <c r="N16" s="13"/>
      <c r="O16" s="43" t="s">
        <v>17</v>
      </c>
      <c r="P16" s="13"/>
      <c r="Q16" s="44">
        <f>I16*M16/100</f>
        <v>19631.173499999997</v>
      </c>
    </row>
    <row r="17" spans="1:17" ht="17.100000000000001" customHeight="1">
      <c r="A17" s="15"/>
      <c r="B17" s="15"/>
      <c r="C17" s="56"/>
      <c r="D17" s="56"/>
      <c r="E17" s="19"/>
      <c r="F17" s="55"/>
      <c r="G17" s="55"/>
      <c r="H17" s="3"/>
      <c r="I17" s="57"/>
      <c r="J17" s="57"/>
      <c r="K17" s="13"/>
      <c r="L17" s="41"/>
      <c r="M17" s="58"/>
      <c r="N17" s="13"/>
      <c r="O17" s="43"/>
      <c r="P17" s="13"/>
      <c r="Q17" s="44"/>
    </row>
    <row r="18" spans="1:17" ht="17.100000000000001" customHeight="1">
      <c r="A18" s="14">
        <v>4</v>
      </c>
      <c r="B18" s="67" t="s">
        <v>8</v>
      </c>
      <c r="C18" s="67"/>
      <c r="D18" s="67"/>
      <c r="E18" s="67"/>
      <c r="F18" s="67"/>
      <c r="G18" s="67"/>
      <c r="H18" s="67"/>
      <c r="I18" s="67"/>
      <c r="J18" s="67"/>
      <c r="K18" s="67"/>
      <c r="L18" s="67"/>
      <c r="M18" s="67"/>
      <c r="N18" s="15"/>
      <c r="O18" s="15"/>
      <c r="P18" s="15"/>
      <c r="Q18" s="15"/>
    </row>
    <row r="19" spans="1:17" ht="17.100000000000001" customHeight="1">
      <c r="A19" s="14"/>
      <c r="B19" s="67"/>
      <c r="C19" s="67"/>
      <c r="D19" s="67"/>
      <c r="E19" s="67"/>
      <c r="F19" s="67"/>
      <c r="G19" s="67"/>
      <c r="H19" s="67"/>
      <c r="I19" s="67"/>
      <c r="J19" s="67"/>
      <c r="K19" s="67"/>
      <c r="L19" s="67"/>
      <c r="M19" s="67"/>
      <c r="N19" s="15"/>
      <c r="O19" s="15"/>
      <c r="P19" s="15"/>
      <c r="Q19" s="15"/>
    </row>
    <row r="20" spans="1:17" ht="17.100000000000001" customHeight="1">
      <c r="A20" s="14"/>
      <c r="B20" s="67"/>
      <c r="C20" s="67"/>
      <c r="D20" s="67"/>
      <c r="E20" s="67"/>
      <c r="F20" s="67"/>
      <c r="G20" s="67"/>
      <c r="H20" s="67"/>
      <c r="I20" s="67"/>
      <c r="J20" s="67"/>
      <c r="K20" s="67"/>
      <c r="L20" s="67"/>
      <c r="M20" s="67"/>
      <c r="N20" s="15"/>
      <c r="O20" s="15"/>
      <c r="P20" s="15"/>
      <c r="Q20" s="15"/>
    </row>
    <row r="21" spans="1:17" ht="17.100000000000001" customHeight="1">
      <c r="A21" s="14"/>
      <c r="B21" s="67"/>
      <c r="C21" s="67"/>
      <c r="D21" s="67"/>
      <c r="E21" s="67"/>
      <c r="F21" s="67"/>
      <c r="G21" s="67"/>
      <c r="H21" s="67"/>
      <c r="I21" s="67"/>
      <c r="J21" s="67"/>
      <c r="K21" s="67"/>
      <c r="L21" s="67"/>
      <c r="M21" s="67"/>
      <c r="N21" s="15"/>
      <c r="O21" s="15"/>
      <c r="P21" s="15"/>
      <c r="Q21" s="15"/>
    </row>
    <row r="22" spans="1:17" ht="17.100000000000001" customHeight="1">
      <c r="A22" s="14"/>
      <c r="B22" s="67"/>
      <c r="C22" s="67"/>
      <c r="D22" s="67"/>
      <c r="E22" s="67"/>
      <c r="F22" s="67"/>
      <c r="G22" s="67"/>
      <c r="H22" s="67"/>
      <c r="I22" s="67"/>
      <c r="J22" s="67"/>
      <c r="K22" s="67"/>
      <c r="L22" s="67"/>
      <c r="M22" s="67"/>
      <c r="N22" s="15"/>
      <c r="O22" s="15"/>
      <c r="P22" s="15"/>
      <c r="Q22" s="15"/>
    </row>
    <row r="23" spans="1:17" ht="17.100000000000001" customHeight="1">
      <c r="A23" s="21"/>
      <c r="B23" s="15"/>
      <c r="C23" s="32"/>
      <c r="D23" s="32"/>
      <c r="E23" s="15"/>
      <c r="F23" s="15"/>
      <c r="G23" s="15"/>
      <c r="H23" s="15"/>
      <c r="I23" s="81">
        <v>579</v>
      </c>
      <c r="J23" s="81"/>
      <c r="K23" s="13" t="s">
        <v>16</v>
      </c>
      <c r="L23" s="41"/>
      <c r="M23" s="42">
        <v>337</v>
      </c>
      <c r="N23" s="13"/>
      <c r="O23" s="43" t="s">
        <v>26</v>
      </c>
      <c r="P23" s="13"/>
      <c r="Q23" s="44">
        <f>I23*M23</f>
        <v>195123</v>
      </c>
    </row>
    <row r="24" spans="1:17" ht="17.100000000000001" customHeight="1">
      <c r="A24" s="24">
        <v>5</v>
      </c>
      <c r="B24" s="66" t="s">
        <v>24</v>
      </c>
      <c r="C24" s="66"/>
      <c r="D24" s="66"/>
      <c r="E24" s="66"/>
      <c r="F24" s="66"/>
      <c r="G24" s="66"/>
      <c r="H24" s="66"/>
      <c r="I24" s="66"/>
      <c r="J24" s="66"/>
      <c r="K24" s="66"/>
      <c r="L24" s="66"/>
      <c r="M24" s="66"/>
      <c r="N24" s="32"/>
      <c r="O24" s="20"/>
      <c r="P24" s="15"/>
      <c r="Q24" s="15"/>
    </row>
    <row r="25" spans="1:17" ht="17.100000000000001" customHeight="1">
      <c r="A25" s="24"/>
      <c r="B25" s="66"/>
      <c r="C25" s="66"/>
      <c r="D25" s="66"/>
      <c r="E25" s="66"/>
      <c r="F25" s="66"/>
      <c r="G25" s="66"/>
      <c r="H25" s="66"/>
      <c r="I25" s="66"/>
      <c r="J25" s="66"/>
      <c r="K25" s="66"/>
      <c r="L25" s="66"/>
      <c r="M25" s="66"/>
      <c r="N25" s="32"/>
      <c r="O25" s="20"/>
      <c r="P25" s="15"/>
      <c r="Q25" s="15"/>
    </row>
    <row r="26" spans="1:17" ht="17.100000000000001" customHeight="1">
      <c r="A26" s="21"/>
      <c r="F26" s="71"/>
      <c r="G26" s="71"/>
      <c r="H26" s="70"/>
      <c r="I26" s="70"/>
      <c r="J26" s="69"/>
      <c r="K26" s="69"/>
      <c r="L26" s="73"/>
      <c r="M26" s="73"/>
      <c r="N26" s="36"/>
      <c r="O26" s="74"/>
      <c r="P26" s="74"/>
      <c r="Q26" s="23"/>
    </row>
    <row r="27" spans="1:17" ht="17.100000000000001" customHeight="1">
      <c r="A27" s="32"/>
      <c r="B27" s="15"/>
      <c r="C27" s="15"/>
      <c r="D27" s="15"/>
      <c r="E27" s="15"/>
      <c r="F27" s="71"/>
      <c r="G27" s="71"/>
      <c r="H27" s="3"/>
      <c r="I27" s="81">
        <v>1200</v>
      </c>
      <c r="J27" s="81"/>
      <c r="K27" s="13" t="s">
        <v>1</v>
      </c>
      <c r="L27" s="41"/>
      <c r="M27" s="42">
        <v>3275.5</v>
      </c>
      <c r="N27" s="13"/>
      <c r="O27" s="43" t="s">
        <v>20</v>
      </c>
      <c r="P27" s="13"/>
      <c r="Q27" s="44">
        <f>I27*M27/100</f>
        <v>39306</v>
      </c>
    </row>
    <row r="28" spans="1:17" ht="17.100000000000001" customHeight="1">
      <c r="A28" s="24">
        <v>6</v>
      </c>
      <c r="B28" s="68" t="s">
        <v>11</v>
      </c>
      <c r="C28" s="68"/>
      <c r="D28" s="68"/>
      <c r="E28" s="68"/>
      <c r="F28" s="68"/>
      <c r="G28" s="68"/>
      <c r="H28" s="68"/>
      <c r="I28" s="68"/>
      <c r="J28" s="68"/>
      <c r="K28" s="68"/>
      <c r="L28" s="68"/>
      <c r="M28" s="68"/>
      <c r="N28" s="25"/>
      <c r="O28" s="25"/>
      <c r="P28" s="25"/>
      <c r="Q28" s="15"/>
    </row>
    <row r="29" spans="1:17" ht="17.100000000000001" customHeight="1">
      <c r="A29" s="24"/>
      <c r="B29" s="68"/>
      <c r="C29" s="68"/>
      <c r="D29" s="68"/>
      <c r="E29" s="68"/>
      <c r="F29" s="68"/>
      <c r="G29" s="68"/>
      <c r="H29" s="68"/>
      <c r="I29" s="68"/>
      <c r="J29" s="68"/>
      <c r="K29" s="68"/>
      <c r="L29" s="68"/>
      <c r="M29" s="68"/>
      <c r="N29" s="25"/>
      <c r="O29" s="25"/>
      <c r="P29" s="25"/>
      <c r="Q29" s="15"/>
    </row>
    <row r="30" spans="1:17" ht="17.100000000000001" customHeight="1">
      <c r="A30" s="24"/>
      <c r="B30" s="68"/>
      <c r="C30" s="68"/>
      <c r="D30" s="68"/>
      <c r="E30" s="68"/>
      <c r="F30" s="68"/>
      <c r="G30" s="68"/>
      <c r="H30" s="68"/>
      <c r="I30" s="68"/>
      <c r="J30" s="68"/>
      <c r="K30" s="68"/>
      <c r="L30" s="68"/>
      <c r="M30" s="68"/>
      <c r="N30" s="25"/>
      <c r="O30" s="25"/>
      <c r="P30" s="25"/>
      <c r="Q30" s="15"/>
    </row>
    <row r="31" spans="1:17" ht="17.100000000000001" customHeight="1">
      <c r="A31" s="24"/>
      <c r="B31" s="15"/>
      <c r="C31" s="34"/>
      <c r="D31" s="35"/>
      <c r="E31" s="35"/>
      <c r="F31" s="35"/>
      <c r="G31" s="35"/>
      <c r="H31" s="35"/>
      <c r="I31" s="81">
        <v>233</v>
      </c>
      <c r="J31" s="81"/>
      <c r="K31" s="13" t="s">
        <v>1</v>
      </c>
      <c r="L31" s="41"/>
      <c r="M31" s="52">
        <v>902.93</v>
      </c>
      <c r="N31" s="13"/>
      <c r="O31" s="43" t="s">
        <v>21</v>
      </c>
      <c r="P31" s="13"/>
      <c r="Q31" s="44">
        <f>I31*M31-168</f>
        <v>210214.69</v>
      </c>
    </row>
    <row r="32" spans="1:17" ht="17.100000000000001" customHeight="1">
      <c r="A32" s="24">
        <v>7</v>
      </c>
      <c r="B32" s="68" t="s">
        <v>31</v>
      </c>
      <c r="C32" s="68"/>
      <c r="D32" s="68"/>
      <c r="E32" s="68"/>
      <c r="F32" s="68"/>
      <c r="G32" s="68"/>
      <c r="H32" s="68"/>
      <c r="I32" s="68"/>
      <c r="J32" s="68"/>
      <c r="K32" s="68"/>
      <c r="L32" s="68"/>
      <c r="M32" s="68"/>
      <c r="N32" s="68"/>
      <c r="O32" s="68"/>
      <c r="P32" s="68"/>
    </row>
    <row r="33" spans="1:18" ht="17.100000000000001" customHeight="1">
      <c r="A33" s="6"/>
      <c r="B33" s="6"/>
      <c r="C33" s="6"/>
      <c r="D33" s="6"/>
      <c r="E33" s="6"/>
      <c r="F33" s="6"/>
      <c r="G33" s="6"/>
      <c r="H33" s="6"/>
      <c r="I33" s="81">
        <v>1368</v>
      </c>
      <c r="J33" s="81"/>
      <c r="K33" s="13" t="s">
        <v>1</v>
      </c>
      <c r="L33" s="41"/>
      <c r="M33" s="52">
        <v>829.95</v>
      </c>
      <c r="N33" s="13"/>
      <c r="O33" s="43" t="s">
        <v>20</v>
      </c>
      <c r="P33" s="13"/>
      <c r="Q33" s="44">
        <f>I33*M33/100</f>
        <v>11353.716</v>
      </c>
    </row>
    <row r="35" spans="1:18" ht="17.100000000000001" customHeight="1">
      <c r="A35" s="24">
        <v>8</v>
      </c>
      <c r="B35" s="68" t="s">
        <v>12</v>
      </c>
      <c r="C35" s="68"/>
      <c r="D35" s="68"/>
      <c r="E35" s="68"/>
      <c r="F35" s="68"/>
      <c r="G35" s="68"/>
      <c r="H35" s="68"/>
      <c r="I35" s="68"/>
      <c r="J35" s="68"/>
      <c r="K35" s="68"/>
      <c r="L35" s="68"/>
      <c r="M35" s="68"/>
      <c r="N35" s="68"/>
      <c r="O35" s="68"/>
      <c r="P35" s="68"/>
    </row>
    <row r="36" spans="1:18" ht="17.100000000000001" customHeight="1">
      <c r="A36" s="6"/>
      <c r="B36" s="6"/>
      <c r="C36" s="6"/>
      <c r="D36" s="6"/>
      <c r="E36" s="6"/>
      <c r="F36" s="6"/>
      <c r="G36" s="6"/>
      <c r="H36" s="6"/>
      <c r="I36" s="81">
        <v>2732</v>
      </c>
      <c r="J36" s="81"/>
      <c r="K36" s="13" t="s">
        <v>1</v>
      </c>
      <c r="L36" s="41"/>
      <c r="M36" s="52">
        <v>442.75</v>
      </c>
      <c r="N36" s="13"/>
      <c r="O36" s="43" t="s">
        <v>20</v>
      </c>
      <c r="P36" s="13"/>
      <c r="Q36" s="44">
        <f>I36*M36/100</f>
        <v>12095.93</v>
      </c>
    </row>
    <row r="37" spans="1:18" ht="17.100000000000001" customHeight="1">
      <c r="A37" s="6"/>
      <c r="B37" s="6"/>
      <c r="C37" s="6"/>
      <c r="D37" s="6"/>
      <c r="E37" s="6"/>
      <c r="F37" s="6"/>
      <c r="G37" s="6"/>
      <c r="H37" s="6"/>
      <c r="I37" s="57"/>
      <c r="J37" s="57"/>
      <c r="K37" s="13"/>
      <c r="L37" s="41"/>
      <c r="M37" s="52"/>
      <c r="N37" s="13"/>
      <c r="O37" s="43"/>
      <c r="P37" s="13"/>
      <c r="Q37" s="44"/>
    </row>
    <row r="38" spans="1:18" ht="17.100000000000001" customHeight="1">
      <c r="A38" s="24">
        <v>9</v>
      </c>
      <c r="B38" s="65" t="s">
        <v>13</v>
      </c>
      <c r="C38" s="65"/>
      <c r="D38" s="65"/>
      <c r="E38" s="65"/>
      <c r="F38" s="65"/>
      <c r="G38" s="65"/>
      <c r="H38" s="65"/>
      <c r="I38" s="65"/>
      <c r="J38" s="65"/>
      <c r="K38" s="65"/>
      <c r="L38" s="65"/>
      <c r="M38" s="65"/>
      <c r="N38" s="36"/>
      <c r="O38" s="31"/>
      <c r="P38" s="31"/>
      <c r="Q38" s="23"/>
    </row>
    <row r="39" spans="1:18" ht="17.100000000000001" customHeight="1">
      <c r="A39" s="6"/>
      <c r="B39" s="6"/>
      <c r="C39" s="6"/>
      <c r="D39" s="6"/>
      <c r="E39" s="6"/>
      <c r="F39" s="6"/>
      <c r="G39" s="6"/>
      <c r="H39" s="6"/>
      <c r="I39" s="81">
        <v>2732</v>
      </c>
      <c r="J39" s="81"/>
      <c r="K39" s="13" t="s">
        <v>1</v>
      </c>
      <c r="L39" s="41"/>
      <c r="M39" s="52">
        <v>1079.6500000000001</v>
      </c>
      <c r="N39" s="13"/>
      <c r="O39" s="43" t="s">
        <v>20</v>
      </c>
      <c r="P39" s="13"/>
      <c r="Q39" s="44">
        <f>I39*M39/100</f>
        <v>29496.038000000004</v>
      </c>
    </row>
    <row r="40" spans="1:18" ht="17.100000000000001" customHeight="1">
      <c r="A40" s="6"/>
      <c r="B40" s="6"/>
      <c r="C40" s="6"/>
      <c r="D40" s="6"/>
      <c r="E40" s="6"/>
      <c r="F40" s="6"/>
      <c r="G40" s="6"/>
      <c r="H40" s="6"/>
      <c r="I40" s="57"/>
      <c r="J40" s="57"/>
      <c r="K40" s="13"/>
      <c r="L40" s="41"/>
      <c r="M40" s="52"/>
      <c r="N40" s="13"/>
      <c r="O40" s="43"/>
      <c r="P40" s="13"/>
      <c r="Q40" s="44"/>
    </row>
    <row r="41" spans="1:18" ht="17.100000000000001" customHeight="1">
      <c r="A41" s="24">
        <v>10</v>
      </c>
      <c r="B41" s="66" t="s">
        <v>14</v>
      </c>
      <c r="C41" s="66"/>
      <c r="D41" s="66"/>
      <c r="E41" s="66"/>
      <c r="F41" s="66"/>
      <c r="G41" s="66"/>
      <c r="H41" s="66"/>
      <c r="I41" s="66"/>
      <c r="J41" s="66"/>
      <c r="K41" s="66"/>
      <c r="L41" s="66"/>
      <c r="M41" s="66"/>
      <c r="N41" s="36"/>
      <c r="O41" s="31"/>
      <c r="P41" s="31"/>
      <c r="Q41" s="23"/>
    </row>
    <row r="42" spans="1:18" ht="17.100000000000001" customHeight="1">
      <c r="A42" s="24"/>
      <c r="B42" s="66"/>
      <c r="C42" s="66"/>
      <c r="D42" s="66"/>
      <c r="E42" s="66"/>
      <c r="F42" s="66"/>
      <c r="G42" s="66"/>
      <c r="H42" s="66"/>
      <c r="I42" s="66"/>
      <c r="J42" s="66"/>
      <c r="K42" s="66"/>
      <c r="L42" s="66"/>
      <c r="M42" s="66"/>
      <c r="N42" s="36"/>
      <c r="O42" s="31"/>
      <c r="P42" s="31"/>
      <c r="Q42" s="23"/>
    </row>
    <row r="43" spans="1:18" ht="17.100000000000001" customHeight="1">
      <c r="A43" s="6"/>
      <c r="B43" s="6"/>
      <c r="C43" s="6"/>
      <c r="D43" s="6"/>
      <c r="E43" s="6"/>
      <c r="F43" s="6"/>
      <c r="G43" s="6"/>
      <c r="H43" s="6"/>
      <c r="I43" s="81">
        <v>820</v>
      </c>
      <c r="J43" s="81"/>
      <c r="K43" s="13" t="s">
        <v>1</v>
      </c>
      <c r="L43" s="41"/>
      <c r="M43" s="52">
        <v>2116.41</v>
      </c>
      <c r="N43" s="13"/>
      <c r="O43" s="43" t="s">
        <v>20</v>
      </c>
      <c r="P43" s="13"/>
      <c r="Q43" s="44">
        <f>I43*M43/100</f>
        <v>17354.561999999998</v>
      </c>
    </row>
    <row r="44" spans="1:18" ht="17.100000000000001" customHeight="1">
      <c r="A44" s="6"/>
      <c r="B44" s="6"/>
      <c r="C44" s="6"/>
      <c r="D44" s="6"/>
      <c r="E44" s="6"/>
      <c r="F44" s="6"/>
      <c r="G44" s="6"/>
      <c r="H44" s="6"/>
      <c r="I44" s="57"/>
      <c r="J44" s="57"/>
      <c r="K44" s="13"/>
      <c r="L44" s="41"/>
      <c r="M44" s="52"/>
      <c r="N44" s="13"/>
      <c r="O44" s="43"/>
      <c r="P44" s="13"/>
      <c r="Q44" s="44"/>
    </row>
    <row r="45" spans="1:18" s="27" customFormat="1" ht="17.100000000000001" customHeight="1">
      <c r="A45" s="24">
        <v>11</v>
      </c>
      <c r="B45" s="84" t="s">
        <v>32</v>
      </c>
      <c r="C45" s="84"/>
      <c r="D45" s="84"/>
      <c r="E45" s="84"/>
      <c r="F45" s="84"/>
      <c r="G45" s="84"/>
      <c r="H45" s="84"/>
      <c r="I45" s="84"/>
      <c r="J45" s="84"/>
      <c r="K45" s="84"/>
      <c r="L45" s="84"/>
      <c r="M45" s="84"/>
      <c r="N45" s="18"/>
      <c r="O45" s="18"/>
      <c r="P45" s="18"/>
      <c r="Q45" s="18"/>
      <c r="R45" s="18"/>
    </row>
    <row r="46" spans="1:18" s="27" customFormat="1" ht="17.100000000000001" customHeight="1">
      <c r="A46" s="24"/>
      <c r="B46" s="85"/>
      <c r="C46" s="85"/>
      <c r="D46" s="85"/>
      <c r="E46" s="85"/>
      <c r="F46" s="85"/>
      <c r="G46" s="85"/>
      <c r="H46" s="85"/>
      <c r="I46" s="85"/>
      <c r="J46" s="85"/>
      <c r="K46" s="85"/>
      <c r="L46" s="85"/>
      <c r="M46" s="85"/>
      <c r="N46" s="18"/>
      <c r="O46" s="18"/>
      <c r="P46" s="18"/>
      <c r="Q46" s="18"/>
      <c r="R46" s="18"/>
    </row>
    <row r="47" spans="1:18" s="60" customFormat="1" ht="17.100000000000001" customHeight="1">
      <c r="A47" s="15"/>
      <c r="B47" s="15"/>
      <c r="C47" s="15"/>
      <c r="D47" s="15"/>
      <c r="E47" s="15"/>
      <c r="F47" s="86">
        <v>1200</v>
      </c>
      <c r="G47" s="86"/>
      <c r="H47" s="68" t="s">
        <v>22</v>
      </c>
      <c r="I47" s="68"/>
      <c r="J47" s="87">
        <v>1887.4</v>
      </c>
      <c r="K47" s="87"/>
      <c r="L47" s="88" t="s">
        <v>23</v>
      </c>
      <c r="M47" s="88"/>
      <c r="N47" s="6"/>
      <c r="O47" s="83" t="s">
        <v>18</v>
      </c>
      <c r="P47" s="83"/>
      <c r="Q47" s="17">
        <f>F47*J47/100</f>
        <v>22648.799999999999</v>
      </c>
      <c r="R47" s="59"/>
    </row>
    <row r="48" spans="1:18" ht="17.100000000000001" customHeight="1">
      <c r="A48" s="21"/>
    </row>
    <row r="49" spans="1:17" ht="17.100000000000001" customHeight="1" thickBot="1">
      <c r="A49" s="24"/>
      <c r="B49" s="15"/>
      <c r="C49" s="15"/>
      <c r="D49" s="15"/>
      <c r="E49" s="15"/>
      <c r="F49" s="15"/>
      <c r="G49" s="15"/>
      <c r="H49" s="15"/>
      <c r="I49" s="45"/>
      <c r="J49" s="45"/>
      <c r="K49" s="13"/>
      <c r="L49" s="41"/>
      <c r="M49" s="46" t="s">
        <v>25</v>
      </c>
      <c r="N49" s="47"/>
      <c r="O49" s="48"/>
      <c r="P49" s="49"/>
      <c r="Q49" s="50">
        <f>SUM(Q12:Q48)</f>
        <v>588750.45950000011</v>
      </c>
    </row>
    <row r="50" spans="1:17" ht="17.100000000000001" customHeight="1" thickTop="1">
      <c r="A50" s="21"/>
      <c r="B50" s="53" t="s">
        <v>27</v>
      </c>
    </row>
    <row r="51" spans="1:17" ht="17.100000000000001" customHeight="1">
      <c r="A51" s="14">
        <v>1</v>
      </c>
      <c r="B51" s="68" t="s">
        <v>9</v>
      </c>
      <c r="C51" s="68"/>
      <c r="D51" s="68"/>
      <c r="E51" s="68"/>
      <c r="F51" s="68"/>
      <c r="G51" s="68"/>
      <c r="H51" s="68"/>
      <c r="I51" s="68"/>
      <c r="J51" s="68"/>
      <c r="K51" s="68"/>
      <c r="L51" s="68"/>
      <c r="M51" s="68"/>
      <c r="N51" s="22"/>
      <c r="O51" s="22"/>
      <c r="P51" s="22"/>
      <c r="Q51" s="15"/>
    </row>
    <row r="52" spans="1:17" ht="17.100000000000001" customHeight="1">
      <c r="A52" s="14"/>
      <c r="B52" s="68"/>
      <c r="C52" s="68"/>
      <c r="D52" s="68"/>
      <c r="E52" s="68"/>
      <c r="F52" s="68"/>
      <c r="G52" s="68"/>
      <c r="H52" s="68"/>
      <c r="I52" s="68"/>
      <c r="J52" s="68"/>
      <c r="K52" s="68"/>
      <c r="L52" s="68"/>
      <c r="M52" s="68"/>
      <c r="N52" s="22"/>
      <c r="O52" s="22"/>
      <c r="P52" s="22"/>
      <c r="Q52" s="15"/>
    </row>
    <row r="53" spans="1:17" ht="17.100000000000001" customHeight="1">
      <c r="A53" s="14"/>
      <c r="B53" s="68"/>
      <c r="C53" s="68"/>
      <c r="D53" s="68"/>
      <c r="E53" s="68"/>
      <c r="F53" s="68"/>
      <c r="G53" s="68"/>
      <c r="H53" s="68"/>
      <c r="I53" s="68"/>
      <c r="J53" s="68"/>
      <c r="K53" s="68"/>
      <c r="L53" s="68"/>
      <c r="M53" s="68"/>
      <c r="N53" s="22"/>
      <c r="O53" s="22"/>
      <c r="P53" s="22"/>
      <c r="Q53" s="15"/>
    </row>
    <row r="54" spans="1:17" ht="17.100000000000001" customHeight="1">
      <c r="I54" s="82">
        <v>28.44</v>
      </c>
      <c r="J54" s="82"/>
      <c r="K54" s="13" t="s">
        <v>16</v>
      </c>
      <c r="L54" s="41"/>
      <c r="M54" s="42">
        <v>5001.7</v>
      </c>
      <c r="N54" s="13"/>
      <c r="O54" s="43" t="s">
        <v>19</v>
      </c>
      <c r="P54" s="13"/>
      <c r="Q54" s="44">
        <f>I54*M54</f>
        <v>142248.348</v>
      </c>
    </row>
    <row r="55" spans="1:17" ht="17.100000000000001" customHeight="1">
      <c r="A55" s="21"/>
    </row>
    <row r="56" spans="1:17" ht="17.100000000000001" customHeight="1">
      <c r="A56" s="14">
        <v>2</v>
      </c>
      <c r="B56" s="68" t="s">
        <v>10</v>
      </c>
      <c r="C56" s="68"/>
      <c r="D56" s="68"/>
      <c r="E56" s="68"/>
      <c r="F56" s="68"/>
      <c r="G56" s="68"/>
      <c r="H56" s="68"/>
      <c r="I56" s="68"/>
      <c r="J56" s="68"/>
      <c r="K56" s="68"/>
      <c r="L56" s="68"/>
      <c r="M56" s="68"/>
      <c r="N56" s="25"/>
      <c r="O56" s="25"/>
      <c r="P56" s="15"/>
      <c r="Q56" s="15"/>
    </row>
    <row r="57" spans="1:17" ht="17.100000000000001" customHeight="1">
      <c r="A57" s="14"/>
      <c r="B57" s="68"/>
      <c r="C57" s="68"/>
      <c r="D57" s="68"/>
      <c r="E57" s="68"/>
      <c r="F57" s="68"/>
      <c r="G57" s="68"/>
      <c r="H57" s="68"/>
      <c r="I57" s="68"/>
      <c r="J57" s="68"/>
      <c r="K57" s="68"/>
      <c r="L57" s="68"/>
      <c r="M57" s="68"/>
      <c r="N57" s="25"/>
      <c r="O57" s="25"/>
      <c r="P57" s="15"/>
      <c r="Q57" s="15"/>
    </row>
    <row r="58" spans="1:17" ht="17.100000000000001" customHeight="1">
      <c r="A58" s="14"/>
      <c r="B58" s="33"/>
      <c r="C58" s="33"/>
      <c r="D58" s="33"/>
      <c r="E58" s="33"/>
      <c r="F58" s="33"/>
      <c r="G58" s="33"/>
      <c r="H58" s="33"/>
      <c r="I58" s="33"/>
      <c r="J58" s="33"/>
      <c r="K58" s="33"/>
      <c r="L58" s="33"/>
      <c r="M58" s="33"/>
      <c r="N58" s="25"/>
      <c r="O58" s="25"/>
      <c r="P58" s="15"/>
      <c r="Q58" s="15"/>
    </row>
    <row r="59" spans="1:17" ht="17.100000000000001" customHeight="1">
      <c r="A59" s="21"/>
      <c r="B59" s="15"/>
      <c r="C59" s="32"/>
      <c r="D59" s="32"/>
      <c r="E59" s="15"/>
      <c r="F59" s="29"/>
      <c r="G59" s="29"/>
      <c r="H59" s="30"/>
      <c r="I59" s="81">
        <v>129</v>
      </c>
      <c r="J59" s="81"/>
      <c r="K59" s="13" t="s">
        <v>1</v>
      </c>
      <c r="L59" s="41"/>
      <c r="M59" s="52">
        <v>194.16</v>
      </c>
      <c r="N59" s="13"/>
      <c r="O59" s="43" t="s">
        <v>21</v>
      </c>
      <c r="P59" s="13"/>
      <c r="Q59" s="44">
        <f>I59*M59</f>
        <v>25046.639999999999</v>
      </c>
    </row>
    <row r="60" spans="1:17" ht="17.100000000000001" customHeight="1">
      <c r="A60" s="21"/>
    </row>
    <row r="61" spans="1:17" ht="17.100000000000001" customHeight="1" thickBot="1">
      <c r="A61" s="24"/>
      <c r="B61" s="15"/>
      <c r="C61" s="15"/>
      <c r="D61" s="15"/>
      <c r="E61" s="15"/>
      <c r="F61" s="15"/>
      <c r="G61" s="15"/>
      <c r="H61" s="15"/>
      <c r="I61" s="45"/>
      <c r="J61" s="45"/>
      <c r="K61" s="13"/>
      <c r="L61" s="41"/>
      <c r="M61" s="46" t="s">
        <v>25</v>
      </c>
      <c r="N61" s="47"/>
      <c r="O61" s="48"/>
      <c r="P61" s="49"/>
      <c r="Q61" s="50">
        <f>SUM(Q54:Q60)</f>
        <v>167294.98800000001</v>
      </c>
    </row>
    <row r="62" spans="1:17" ht="17.100000000000001" customHeight="1" thickTop="1">
      <c r="A62" s="21"/>
      <c r="B62" s="53" t="s">
        <v>28</v>
      </c>
    </row>
    <row r="63" spans="1:17" ht="17.100000000000001" customHeight="1">
      <c r="A63" s="24">
        <v>1</v>
      </c>
      <c r="B63" s="75" t="s">
        <v>29</v>
      </c>
      <c r="C63" s="75"/>
      <c r="D63" s="75"/>
      <c r="E63" s="75"/>
      <c r="F63" s="75"/>
      <c r="G63" s="75"/>
      <c r="H63" s="75"/>
      <c r="I63" s="75"/>
      <c r="J63" s="75"/>
      <c r="K63" s="75"/>
      <c r="L63" s="75"/>
      <c r="M63" s="75"/>
      <c r="N63" s="37"/>
      <c r="O63" s="37"/>
      <c r="P63" s="37"/>
      <c r="Q63" s="23"/>
    </row>
    <row r="64" spans="1:17" ht="17.100000000000001" customHeight="1">
      <c r="A64" s="24"/>
      <c r="B64" s="75"/>
      <c r="C64" s="75"/>
      <c r="D64" s="75"/>
      <c r="E64" s="75"/>
      <c r="F64" s="75"/>
      <c r="G64" s="75"/>
      <c r="H64" s="75"/>
      <c r="I64" s="75"/>
      <c r="J64" s="75"/>
      <c r="K64" s="75"/>
      <c r="L64" s="75"/>
      <c r="M64" s="75"/>
      <c r="N64" s="37"/>
      <c r="O64" s="37"/>
      <c r="P64" s="37"/>
      <c r="Q64" s="23"/>
    </row>
    <row r="65" spans="1:17" ht="17.100000000000001" customHeight="1">
      <c r="A65" s="24"/>
      <c r="B65" s="75"/>
      <c r="C65" s="75"/>
      <c r="D65" s="75"/>
      <c r="E65" s="75"/>
      <c r="F65" s="75"/>
      <c r="G65" s="75"/>
      <c r="H65" s="75"/>
      <c r="I65" s="75"/>
      <c r="J65" s="75"/>
      <c r="K65" s="75"/>
      <c r="L65" s="75"/>
      <c r="M65" s="75"/>
      <c r="N65" s="37"/>
      <c r="O65" s="37"/>
      <c r="P65" s="37"/>
      <c r="Q65" s="23"/>
    </row>
    <row r="66" spans="1:17" ht="17.100000000000001" customHeight="1">
      <c r="A66" s="24"/>
      <c r="B66" s="75"/>
      <c r="C66" s="75"/>
      <c r="D66" s="75"/>
      <c r="E66" s="75"/>
      <c r="F66" s="75"/>
      <c r="G66" s="75"/>
      <c r="H66" s="75"/>
      <c r="I66" s="75"/>
      <c r="J66" s="75"/>
      <c r="K66" s="75"/>
      <c r="L66" s="75"/>
      <c r="M66" s="75"/>
      <c r="N66" s="37"/>
      <c r="O66" s="37"/>
      <c r="P66" s="37"/>
      <c r="Q66" s="23"/>
    </row>
    <row r="67" spans="1:17" ht="17.100000000000001" customHeight="1">
      <c r="A67" s="24"/>
      <c r="B67" s="75"/>
      <c r="C67" s="75"/>
      <c r="D67" s="75"/>
      <c r="E67" s="75"/>
      <c r="F67" s="75"/>
      <c r="G67" s="75"/>
      <c r="H67" s="75"/>
      <c r="I67" s="75"/>
      <c r="J67" s="75"/>
      <c r="K67" s="75"/>
      <c r="L67" s="75"/>
      <c r="M67" s="75"/>
      <c r="N67" s="37"/>
      <c r="O67" s="37"/>
      <c r="P67" s="37"/>
      <c r="Q67" s="23"/>
    </row>
    <row r="68" spans="1:17" ht="17.100000000000001" customHeight="1">
      <c r="A68" s="21"/>
      <c r="B68" s="37"/>
      <c r="C68" s="39"/>
      <c r="D68" s="39"/>
      <c r="E68" s="16"/>
      <c r="F68" s="71"/>
      <c r="G68" s="71"/>
      <c r="H68" s="70"/>
      <c r="I68" s="70"/>
      <c r="J68" s="72"/>
      <c r="K68" s="72"/>
      <c r="L68" s="73"/>
      <c r="M68" s="73"/>
      <c r="N68" s="38"/>
      <c r="O68" s="74"/>
      <c r="P68" s="74"/>
      <c r="Q68" s="23"/>
    </row>
    <row r="69" spans="1:17" ht="17.100000000000001" customHeight="1">
      <c r="A69" s="40"/>
      <c r="B69" s="15"/>
      <c r="C69" s="15"/>
      <c r="D69" s="15"/>
      <c r="E69" s="15"/>
      <c r="F69" s="71"/>
      <c r="G69" s="71"/>
      <c r="H69" s="3"/>
      <c r="I69" s="81">
        <v>2237</v>
      </c>
      <c r="J69" s="81"/>
      <c r="K69" s="13" t="s">
        <v>1</v>
      </c>
      <c r="L69" s="41"/>
      <c r="M69" s="51">
        <v>310.43</v>
      </c>
      <c r="N69" s="13"/>
      <c r="O69" s="43" t="s">
        <v>21</v>
      </c>
      <c r="P69" s="13"/>
      <c r="Q69" s="44">
        <f>I69*M69</f>
        <v>694431.91</v>
      </c>
    </row>
    <row r="71" spans="1:17" ht="17.100000000000001" customHeight="1" thickBot="1">
      <c r="A71" s="24"/>
      <c r="B71" s="15"/>
      <c r="C71" s="15"/>
      <c r="D71" s="15"/>
      <c r="E71" s="15"/>
      <c r="F71" s="15"/>
      <c r="G71" s="15"/>
      <c r="H71" s="15"/>
      <c r="I71" s="45"/>
      <c r="J71" s="45"/>
      <c r="K71" s="13"/>
      <c r="L71" s="41"/>
      <c r="M71" s="46" t="s">
        <v>25</v>
      </c>
      <c r="N71" s="47"/>
      <c r="O71" s="48"/>
      <c r="P71" s="49"/>
      <c r="Q71" s="50">
        <f>SUM(Q64:Q70)</f>
        <v>694431.91</v>
      </c>
    </row>
    <row r="72" spans="1:17" ht="17.100000000000001" customHeight="1" thickTop="1">
      <c r="A72" s="24"/>
      <c r="B72" s="15"/>
      <c r="C72" s="15"/>
      <c r="D72" s="15"/>
      <c r="E72" s="15"/>
      <c r="F72" s="15"/>
      <c r="G72" s="15"/>
      <c r="H72" s="15"/>
      <c r="I72" s="45"/>
      <c r="J72" s="45"/>
      <c r="K72" s="13"/>
      <c r="L72" s="41"/>
      <c r="M72" s="46"/>
      <c r="N72" s="47"/>
      <c r="O72" s="48"/>
      <c r="P72" s="47"/>
      <c r="Q72" s="54"/>
    </row>
    <row r="74" spans="1:17" ht="17.100000000000001" customHeight="1">
      <c r="A74" s="24"/>
      <c r="B74" s="15"/>
      <c r="C74" s="15"/>
      <c r="D74" s="15"/>
      <c r="E74" s="15"/>
      <c r="F74" s="15"/>
      <c r="G74" s="15"/>
      <c r="H74" s="15"/>
      <c r="I74" s="63"/>
      <c r="J74" s="63"/>
      <c r="K74" s="13"/>
      <c r="L74" s="41"/>
      <c r="M74" s="46" t="s">
        <v>36</v>
      </c>
      <c r="N74" s="47"/>
      <c r="O74" s="48"/>
      <c r="P74" s="47"/>
      <c r="Q74" s="54">
        <f>Q49</f>
        <v>588750.45950000011</v>
      </c>
    </row>
    <row r="75" spans="1:17" ht="17.100000000000001" customHeight="1">
      <c r="A75" s="24"/>
      <c r="B75" s="15"/>
      <c r="C75" s="15"/>
      <c r="D75" s="15"/>
      <c r="E75" s="15"/>
      <c r="F75" s="15"/>
      <c r="G75" s="15"/>
      <c r="H75" s="15"/>
      <c r="I75" s="63"/>
      <c r="J75" s="63"/>
      <c r="K75" s="13"/>
      <c r="L75" s="41"/>
      <c r="M75" s="46" t="s">
        <v>37</v>
      </c>
      <c r="N75" s="47"/>
      <c r="O75" s="48"/>
      <c r="P75" s="47"/>
      <c r="Q75" s="54">
        <f>Q61</f>
        <v>167294.98800000001</v>
      </c>
    </row>
    <row r="76" spans="1:17" ht="17.100000000000001" customHeight="1" thickBot="1">
      <c r="A76" s="24"/>
      <c r="B76" s="15"/>
      <c r="C76" s="15"/>
      <c r="D76" s="15"/>
      <c r="E76" s="15"/>
      <c r="F76" s="15"/>
      <c r="G76" s="15"/>
      <c r="H76" s="15"/>
      <c r="I76" s="63"/>
      <c r="J76" s="63"/>
      <c r="K76" s="13"/>
      <c r="L76" s="41"/>
      <c r="M76" s="46" t="s">
        <v>39</v>
      </c>
      <c r="N76" s="47"/>
      <c r="O76" s="48"/>
      <c r="P76" s="89"/>
      <c r="Q76" s="90">
        <f>Q71</f>
        <v>694431.91</v>
      </c>
    </row>
    <row r="77" spans="1:17" s="91" customFormat="1" ht="17.100000000000001" customHeight="1" thickTop="1"/>
    <row r="78" spans="1:17" s="91" customFormat="1" ht="17.100000000000001" customHeight="1">
      <c r="M78" s="46" t="s">
        <v>38</v>
      </c>
      <c r="Q78" s="92">
        <f>SUM(Q74:Q77)</f>
        <v>1450477.3575000002</v>
      </c>
    </row>
  </sheetData>
  <mergeCells count="55">
    <mergeCell ref="H47:I47"/>
    <mergeCell ref="J47:K47"/>
    <mergeCell ref="L47:M47"/>
    <mergeCell ref="B32:P32"/>
    <mergeCell ref="I33:J33"/>
    <mergeCell ref="F27:G27"/>
    <mergeCell ref="I27:J27"/>
    <mergeCell ref="O26:P26"/>
    <mergeCell ref="F26:G26"/>
    <mergeCell ref="H26:I26"/>
    <mergeCell ref="B11:M12"/>
    <mergeCell ref="B14:N14"/>
    <mergeCell ref="I31:J31"/>
    <mergeCell ref="J26:K26"/>
    <mergeCell ref="L26:M26"/>
    <mergeCell ref="B28:M30"/>
    <mergeCell ref="B24:M25"/>
    <mergeCell ref="I13:J13"/>
    <mergeCell ref="O15:P15"/>
    <mergeCell ref="F15:G15"/>
    <mergeCell ref="H15:I15"/>
    <mergeCell ref="J15:K15"/>
    <mergeCell ref="B18:M22"/>
    <mergeCell ref="F69:G69"/>
    <mergeCell ref="I69:J69"/>
    <mergeCell ref="B63:M67"/>
    <mergeCell ref="B56:M57"/>
    <mergeCell ref="B35:P35"/>
    <mergeCell ref="I39:J39"/>
    <mergeCell ref="I36:J36"/>
    <mergeCell ref="I43:J43"/>
    <mergeCell ref="B51:M53"/>
    <mergeCell ref="I54:J54"/>
    <mergeCell ref="O47:P47"/>
    <mergeCell ref="I59:J59"/>
    <mergeCell ref="B38:M38"/>
    <mergeCell ref="B41:M42"/>
    <mergeCell ref="B45:M46"/>
    <mergeCell ref="F47:G47"/>
    <mergeCell ref="B1:P1"/>
    <mergeCell ref="B6:H6"/>
    <mergeCell ref="I6:L6"/>
    <mergeCell ref="M6:N6"/>
    <mergeCell ref="F68:G68"/>
    <mergeCell ref="H68:I68"/>
    <mergeCell ref="J68:K68"/>
    <mergeCell ref="L68:M68"/>
    <mergeCell ref="O68:P68"/>
    <mergeCell ref="O6:P6"/>
    <mergeCell ref="F16:G16"/>
    <mergeCell ref="I16:J16"/>
    <mergeCell ref="I23:J23"/>
    <mergeCell ref="C2:P4"/>
    <mergeCell ref="B8:M8"/>
    <mergeCell ref="I10:J10"/>
  </mergeCells>
  <pageMargins left="0.45" right="0" top="0.5" bottom="0.25" header="0.3" footer="0.3"/>
  <pageSetup scale="90" orientation="portrait" horizontalDpi="0" verticalDpi="0" r:id="rId1"/>
  <headerFooter>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M-B.</vt:lpstr>
      <vt:lpstr>'M-B.'!Print_Titles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Nabeel</dc:creator>
  <cp:lastModifiedBy>ouiouio</cp:lastModifiedBy>
  <cp:lastPrinted>2017-03-27T20:28:41Z</cp:lastPrinted>
  <dcterms:created xsi:type="dcterms:W3CDTF">2012-07-04T08:48:01Z</dcterms:created>
  <dcterms:modified xsi:type="dcterms:W3CDTF">2017-03-27T22:56:32Z</dcterms:modified>
</cp:coreProperties>
</file>