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 name="Sheet3" sheetId="3" r:id="rId3"/>
  </sheets>
  <externalReferences>
    <externalReference r:id="rId4"/>
  </externalReferences>
  <calcPr calcId="124519"/>
</workbook>
</file>

<file path=xl/calcChain.xml><?xml version="1.0" encoding="utf-8"?>
<calcChain xmlns="http://schemas.openxmlformats.org/spreadsheetml/2006/main">
  <c r="F12" i="1"/>
  <c r="F11"/>
  <c r="F5"/>
  <c r="F6"/>
  <c r="F56"/>
  <c r="F54"/>
  <c r="F52"/>
  <c r="F50"/>
  <c r="F48"/>
  <c r="F46"/>
  <c r="F44"/>
  <c r="F42"/>
  <c r="F40"/>
  <c r="F38"/>
  <c r="F36"/>
  <c r="F34"/>
  <c r="F57" s="1"/>
  <c r="F32"/>
  <c r="C7"/>
  <c r="F7" s="1"/>
  <c r="D34" i="2"/>
  <c r="F28"/>
  <c r="F27"/>
  <c r="F25"/>
  <c r="F23"/>
  <c r="F21"/>
  <c r="F19"/>
  <c r="F17"/>
  <c r="F15"/>
  <c r="F13"/>
  <c r="F11"/>
  <c r="F9"/>
  <c r="F7"/>
  <c r="F5"/>
  <c r="F29" s="1"/>
  <c r="D36" s="1"/>
  <c r="C26" i="1"/>
  <c r="F26" s="1"/>
  <c r="F25"/>
  <c r="C25"/>
  <c r="C24"/>
  <c r="F24" s="1"/>
  <c r="C23"/>
  <c r="F23" s="1"/>
  <c r="F22"/>
  <c r="C21"/>
  <c r="F21" s="1"/>
  <c r="F20"/>
  <c r="F19"/>
  <c r="C18"/>
  <c r="F18" s="1"/>
  <c r="F17"/>
  <c r="C16"/>
  <c r="F16" s="1"/>
  <c r="F15"/>
  <c r="C14"/>
  <c r="F14" s="1"/>
  <c r="F13"/>
  <c r="C10"/>
  <c r="F10" s="1"/>
  <c r="C9"/>
  <c r="F9" s="1"/>
  <c r="C8"/>
  <c r="F8" s="1"/>
  <c r="F27" l="1"/>
  <c r="D38" i="2"/>
</calcChain>
</file>

<file path=xl/sharedStrings.xml><?xml version="1.0" encoding="utf-8"?>
<sst xmlns="http://schemas.openxmlformats.org/spreadsheetml/2006/main" count="147" uniqueCount="71">
  <si>
    <t>NAME OF WORK:-M/R To Civil Court Building at Moro (I.T Room)</t>
  </si>
  <si>
    <t>S#</t>
  </si>
  <si>
    <t>ITEM OF WORK.</t>
  </si>
  <si>
    <t>QTY</t>
  </si>
  <si>
    <t>RATE</t>
  </si>
  <si>
    <t>UNIT</t>
  </si>
  <si>
    <t>AMOUNT</t>
  </si>
  <si>
    <t xml:space="preserve">Dismentling of Cement concrete plain </t>
  </si>
  <si>
    <t>P%Sft</t>
  </si>
  <si>
    <t>Pacca brick work in ground floor  in cement sand mortor 1:6 S.I.No.         P.No.</t>
  </si>
  <si>
    <t xml:space="preserve">Fabarication of mild steel reinforcement for cement concrete building cutting bending and laying in position making of joints and fastesting i/c cost of binding wire  also i/c removal of rust from bars.  S.I.No 8 (a) P 16. </t>
  </si>
  <si>
    <t>P.Cwt</t>
  </si>
  <si>
    <t>P.Cft</t>
  </si>
  <si>
    <t>Cement plaster 1/2" thick upto 12" ft height S.I.No. 13 (b) P-51</t>
  </si>
  <si>
    <t xml:space="preserve">P/Laying master granite tile fullyt glazed finishing jointed in white cement andlaid  over 1:2 grey cement sand mortor 3/4" thick  i/c finishing and filling and filling of joint with slury of tile to proper profile on floor facing size 24x24x1/2" dia </t>
  </si>
  <si>
    <t>P.Sft</t>
  </si>
  <si>
    <t>P/F of granite marble 3x4" thick size 12x48 redish/ blackish overa bed of 3/4" thick in cement mortor ratio 1:3 i/c rubbling and polishing of the joimnts etc complete in all respects also i/c chemical polish etc complete.,</t>
  </si>
  <si>
    <t xml:space="preserve">M/F in position of glass counter 12mm thick in side support (12mm) fixing with seealant fixing ingranite marble withD. Clip and making holes in counter glass of required dia etc complete in all respects </t>
  </si>
  <si>
    <t>P/F collapsible gate with channel framing of section 3x4"5/16" i/c revitted with 3/8" flate iron patti placed diagonnaly and provided with top and bottom with t- sdection 1/8" along with rollers also i/c locking arrangementts and fixing at floor / ceilinbg or walls</t>
  </si>
  <si>
    <t>Providing fully glazed 12 mm thick anodized or powdered coasted aluminium channel  12 mm thick botton / top real sixe 75mm x37mm manufacture by lucky alcop sons , pakistan cable and ACP facing to brackitor i/c the cost of filling hanged mortor handles.</t>
  </si>
  <si>
    <t>S/F in position alminium channel framing for hinged door or alcop made with 5 mm thick tined glass glazing belgium and alpha japan locks in handles stoppers etc complete.</t>
  </si>
  <si>
    <t>S/F in position Aluminium channels frame for hinged windows or Alcop made with 5 mm thick  linted glass glazing belgium and alpha locks in handles stoppers etc complete.</t>
  </si>
  <si>
    <t>P/F Almirah 9-12" depth i/c boxing with back shelves shutters brass fitting complete.</t>
  </si>
  <si>
    <t xml:space="preserve">Scraping of ordinary distemper or oil bound disatemper or paint on walls. S.I.No.       P.No. </t>
  </si>
  <si>
    <t>Preparing surface and painting with matt finish paint of approved make to old matt finish surface. S.I.No.      P. No.</t>
  </si>
  <si>
    <t>S/F windows printed blinds (H/V) with plan design or apporved colour i/c fixing windows with necessary accessories etc complete.</t>
  </si>
  <si>
    <t>S/Fixing false ceiling of plaster of paris in apnnels i/c making of frame work of deodar wood i/c  painting  with soligia paint S.I.No.              P.No.</t>
  </si>
  <si>
    <t>Suplying and fixing /steel grill of 3/4"x1/4" size flate iron of approved of design i/c painting three coats etc SINO: 26 P-92</t>
  </si>
  <si>
    <t>Preparing surface and painting on doors and windows any type i/c edges ( on new surface).</t>
  </si>
  <si>
    <t xml:space="preserve">Painting Guard bars gates  agtesd iron bars grating railing i/c standard bracess etc with similar open work </t>
  </si>
  <si>
    <t xml:space="preserve">P/Fixing set of computer table in single with single chair of master genesis LBC black table made in superior quality i/c polishing transporting charges etc complete in all respects </t>
  </si>
  <si>
    <t>Each</t>
  </si>
  <si>
    <t>TOTAL</t>
  </si>
  <si>
    <t xml:space="preserve">PART (B)  </t>
  </si>
  <si>
    <t>( Measurement Cum- Abstract).</t>
  </si>
  <si>
    <t xml:space="preserve">P/L  Main or sub - main ) PVC insulated 2-7/064 ( 16mm) 3/4" dia PVC conduct recessed in the walls or coloums as required </t>
  </si>
  <si>
    <t>1x50.0</t>
  </si>
  <si>
    <t>P.Metr.</t>
  </si>
  <si>
    <t xml:space="preserve">P/L of power plug with PVC board internal connection complete in all respects </t>
  </si>
  <si>
    <t>1x2.0.</t>
  </si>
  <si>
    <t xml:space="preserve">P/F change over 400 volts 60 Amps 4 pole copper links handles iron box with delievery power supply connection complete in all respects </t>
  </si>
  <si>
    <t>1x1.0.</t>
  </si>
  <si>
    <t>P/F data cable UTP G-I  approved brend for all computers i/c pvc board socket and link cable chip etc complete.</t>
  </si>
  <si>
    <t>P/F CCTV camera coxil cable RG- 6 i/c 2-3/029  electric cable for power for each  camera</t>
  </si>
  <si>
    <t>1x4.0.</t>
  </si>
  <si>
    <t>Providing and installing of CCTV caameras minimum 700 TVC wityh stand power adopter box etc complete.</t>
  </si>
  <si>
    <t>P/ installing DVR sport 2-TB of  hard disk with rack i/c connections complete.</t>
  </si>
  <si>
    <t xml:space="preserve">P/Installing of LED 32:" approved quality with wall mounted stand complete in all respects </t>
  </si>
  <si>
    <t xml:space="preserve">Wiring for light or fan light with 2-3/029 in 20 mm PVC conduct in all recessed complete with handles switch plate complete in all respects </t>
  </si>
  <si>
    <t>1x20.0</t>
  </si>
  <si>
    <t>P/F of Universal light plug for computer i/c wiring with 2-7/029 PVC conduict extra 3 pins plug PVC board and socket etc complete.</t>
  </si>
  <si>
    <t>1x20.0.</t>
  </si>
  <si>
    <t xml:space="preserve">P/F main distrubution with 100 Amps and single pole breaker 6 nos box etc complete in all respects </t>
  </si>
  <si>
    <t xml:space="preserve">P/F Bracket fan 16" sweep i/c walls brackets and internal connections </t>
  </si>
  <si>
    <t>1x6.0.</t>
  </si>
  <si>
    <t>Providing and Fixing Split Air Condition (A.C) of Superior quality  of 1-1/2 Ton.I/C Steplizer</t>
  </si>
  <si>
    <t>GENERAL          ABSTRACT</t>
  </si>
  <si>
    <t>1                         PART   (A) Civil Work.</t>
  </si>
  <si>
    <t>RS:-</t>
  </si>
  <si>
    <t>2                        PART   (B) Int: E.I. Work.</t>
  </si>
  <si>
    <t xml:space="preserve">                       G.TOTAL.</t>
  </si>
  <si>
    <t>Assistant Engineer</t>
  </si>
  <si>
    <t>Provincial Buildings Sub-Division</t>
  </si>
  <si>
    <t xml:space="preserve">                                 Naushahro-Feroze.</t>
  </si>
  <si>
    <t>Schedule-B</t>
  </si>
  <si>
    <t>Contractor</t>
  </si>
  <si>
    <t>Executive Engineer</t>
  </si>
  <si>
    <t>Provincial Buildings Division</t>
  </si>
  <si>
    <t xml:space="preserve">Shaheed Benazir Abad </t>
  </si>
  <si>
    <t xml:space="preserve">R.C.C work inroof slab beams coloums raft lintels and other structural member laid in situ or  precast laid in position complete in  all respects   ratio (1:2:4)  90 Lbs cement 2 Cft sand 4 Cft shingle concrete 1/8" to 1/4:" guage S.I.., 6(a) P. 16 </t>
  </si>
  <si>
    <t>Cement plaster 3/8" thick (1:4) upto 12" ft Height S. 11 (a) P.51</t>
  </si>
</sst>
</file>

<file path=xl/styles.xml><?xml version="1.0" encoding="utf-8"?>
<styleSheet xmlns="http://schemas.openxmlformats.org/spreadsheetml/2006/main">
  <numFmts count="1">
    <numFmt numFmtId="164" formatCode="0.000"/>
  </numFmts>
  <fonts count="8">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0"/>
      <color theme="1"/>
      <name val="Calibri"/>
      <family val="2"/>
      <scheme val="minor"/>
    </font>
    <font>
      <b/>
      <sz val="12"/>
      <color theme="1"/>
      <name val="Calibri"/>
      <family val="2"/>
      <scheme val="minor"/>
    </font>
    <font>
      <b/>
      <sz val="10"/>
      <color theme="1"/>
      <name val="Calibri"/>
      <family val="2"/>
      <scheme val="minor"/>
    </font>
    <font>
      <sz val="14"/>
      <color theme="1"/>
      <name val="Calibri"/>
      <family val="2"/>
      <scheme val="minor"/>
    </font>
  </fonts>
  <fills count="2">
    <fill>
      <patternFill patternType="none"/>
    </fill>
    <fill>
      <patternFill patternType="gray125"/>
    </fill>
  </fills>
  <borders count="8">
    <border>
      <left/>
      <right/>
      <top/>
      <bottom/>
      <diagonal/>
    </border>
    <border>
      <left style="double">
        <color auto="1"/>
      </left>
      <right style="double">
        <color auto="1"/>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top style="medium">
        <color indexed="64"/>
      </top>
      <bottom style="medium">
        <color indexed="64"/>
      </bottom>
      <diagonal/>
    </border>
  </borders>
  <cellStyleXfs count="1">
    <xf numFmtId="0" fontId="0" fillId="0" borderId="0"/>
  </cellStyleXfs>
  <cellXfs count="42">
    <xf numFmtId="0" fontId="0" fillId="0" borderId="0" xfId="0"/>
    <xf numFmtId="0" fontId="2" fillId="0" borderId="0" xfId="0" applyFont="1" applyAlignment="1"/>
    <xf numFmtId="0" fontId="3" fillId="0" borderId="0" xfId="0" applyFont="1" applyAlignment="1"/>
    <xf numFmtId="0" fontId="3" fillId="0" borderId="0" xfId="0" applyFont="1"/>
    <xf numFmtId="0" fontId="3" fillId="0" borderId="1" xfId="0" applyFont="1" applyBorder="1" applyAlignment="1">
      <alignment horizontal="center"/>
    </xf>
    <xf numFmtId="0" fontId="0" fillId="0" borderId="2" xfId="0" applyBorder="1" applyAlignment="1">
      <alignment horizontal="center" vertical="center"/>
    </xf>
    <xf numFmtId="0" fontId="4" fillId="0" borderId="2" xfId="0" applyFont="1" applyBorder="1" applyAlignment="1">
      <alignment horizontal="justify" vertical="justify"/>
    </xf>
    <xf numFmtId="1" fontId="0" fillId="0" borderId="2" xfId="0" applyNumberFormat="1" applyBorder="1" applyAlignment="1">
      <alignment horizontal="center" vertical="center"/>
    </xf>
    <xf numFmtId="2" fontId="0" fillId="0" borderId="2" xfId="0" applyNumberFormat="1" applyBorder="1" applyAlignment="1">
      <alignment horizontal="center" vertical="center"/>
    </xf>
    <xf numFmtId="0" fontId="4" fillId="0" borderId="2" xfId="0" applyFont="1" applyBorder="1" applyAlignment="1">
      <alignment horizontal="justify" vertical="justify" wrapText="1"/>
    </xf>
    <xf numFmtId="164" fontId="0" fillId="0" borderId="2" xfId="0" applyNumberFormat="1" applyBorder="1" applyAlignment="1">
      <alignment horizontal="center" vertical="center"/>
    </xf>
    <xf numFmtId="1" fontId="1" fillId="0" borderId="2" xfId="0" applyNumberFormat="1" applyFont="1" applyBorder="1" applyAlignment="1">
      <alignment horizontal="center" vertical="center"/>
    </xf>
    <xf numFmtId="0" fontId="0" fillId="0" borderId="3" xfId="0" applyBorder="1" applyAlignment="1">
      <alignment horizontal="center" vertical="center"/>
    </xf>
    <xf numFmtId="1" fontId="0" fillId="0" borderId="3" xfId="0" applyNumberFormat="1" applyBorder="1" applyAlignment="1">
      <alignment horizontal="center" vertical="center"/>
    </xf>
    <xf numFmtId="0" fontId="0" fillId="0" borderId="0" xfId="0" applyAlignment="1">
      <alignment horizontal="center" vertical="center"/>
    </xf>
    <xf numFmtId="0" fontId="0" fillId="0" borderId="0" xfId="0" applyAlignment="1">
      <alignment horizontal="justify" vertical="justify"/>
    </xf>
    <xf numFmtId="2" fontId="0" fillId="0" borderId="0" xfId="0" applyNumberFormat="1" applyAlignment="1">
      <alignment horizontal="center" vertical="center"/>
    </xf>
    <xf numFmtId="0" fontId="5" fillId="0" borderId="4" xfId="0" applyFont="1" applyBorder="1" applyAlignment="1">
      <alignment horizontal="center" vertical="center"/>
    </xf>
    <xf numFmtId="1" fontId="5" fillId="0" borderId="5" xfId="0" applyNumberFormat="1" applyFont="1" applyBorder="1" applyAlignment="1">
      <alignment horizontal="center" vertical="center"/>
    </xf>
    <xf numFmtId="0" fontId="0" fillId="0" borderId="0" xfId="0" applyAlignment="1">
      <alignment horizontal="center"/>
    </xf>
    <xf numFmtId="2" fontId="0" fillId="0" borderId="0" xfId="0" applyNumberFormat="1" applyAlignment="1">
      <alignment horizontal="center"/>
    </xf>
    <xf numFmtId="0" fontId="1" fillId="0" borderId="0" xfId="0" applyFont="1" applyAlignment="1">
      <alignment horizontal="center" vertical="center"/>
    </xf>
    <xf numFmtId="0" fontId="4" fillId="0" borderId="0" xfId="0" applyFont="1" applyAlignment="1">
      <alignment wrapText="1"/>
    </xf>
    <xf numFmtId="0" fontId="4" fillId="0" borderId="0" xfId="0" applyFont="1"/>
    <xf numFmtId="0" fontId="4" fillId="0" borderId="0" xfId="0" applyFont="1" applyAlignment="1">
      <alignment horizontal="center"/>
    </xf>
    <xf numFmtId="0" fontId="6" fillId="0" borderId="4" xfId="0" applyFont="1" applyBorder="1"/>
    <xf numFmtId="0" fontId="1" fillId="0" borderId="5" xfId="0" applyFont="1" applyBorder="1" applyAlignment="1">
      <alignment horizontal="center"/>
    </xf>
    <xf numFmtId="0" fontId="7" fillId="0" borderId="0" xfId="0" applyFont="1"/>
    <xf numFmtId="0" fontId="3" fillId="0" borderId="4" xfId="0" applyFont="1" applyBorder="1"/>
    <xf numFmtId="0" fontId="3" fillId="0" borderId="7" xfId="0" applyFont="1" applyBorder="1"/>
    <xf numFmtId="0" fontId="0" fillId="0" borderId="0" xfId="0" applyAlignment="1">
      <alignment horizontal="center"/>
    </xf>
    <xf numFmtId="0" fontId="1" fillId="0" borderId="0" xfId="0" applyFont="1" applyAlignment="1"/>
    <xf numFmtId="0" fontId="0" fillId="0" borderId="0" xfId="0" applyAlignment="1"/>
    <xf numFmtId="0" fontId="4" fillId="0" borderId="2" xfId="0" applyFont="1" applyBorder="1" applyAlignment="1">
      <alignment horizontal="center" vertical="center"/>
    </xf>
    <xf numFmtId="0" fontId="3" fillId="0" borderId="0" xfId="0" applyFont="1" applyAlignment="1">
      <alignment horizontal="center"/>
    </xf>
    <xf numFmtId="0" fontId="3" fillId="0" borderId="6" xfId="0" applyFont="1" applyBorder="1" applyAlignment="1">
      <alignment horizontal="center"/>
    </xf>
    <xf numFmtId="0" fontId="0" fillId="0" borderId="0" xfId="0" applyAlignment="1">
      <alignment horizontal="center"/>
    </xf>
    <xf numFmtId="1" fontId="7" fillId="0" borderId="0" xfId="0" applyNumberFormat="1" applyFont="1" applyAlignment="1">
      <alignment horizontal="center"/>
    </xf>
    <xf numFmtId="0" fontId="7" fillId="0" borderId="0" xfId="0" applyFont="1" applyAlignment="1">
      <alignment horizontal="center"/>
    </xf>
    <xf numFmtId="1" fontId="3" fillId="0" borderId="7" xfId="0" applyNumberFormat="1" applyFont="1" applyBorder="1" applyAlignment="1">
      <alignment horizontal="center"/>
    </xf>
    <xf numFmtId="1" fontId="3" fillId="0" borderId="5" xfId="0" applyNumberFormat="1" applyFont="1" applyBorder="1" applyAlignment="1">
      <alignment horizontal="center"/>
    </xf>
    <xf numFmtId="0" fontId="1"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ALAXY%20COMPUTER\Documents\M.R%20Esrtimate%20%20I.T%20Room.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s>
    <sheetDataSet>
      <sheetData sheetId="0" refreshError="1">
        <row r="8">
          <cell r="H8">
            <v>39.78</v>
          </cell>
        </row>
        <row r="21">
          <cell r="H21">
            <v>0.8541160714285716</v>
          </cell>
        </row>
        <row r="24">
          <cell r="H24">
            <v>3.75</v>
          </cell>
        </row>
        <row r="29">
          <cell r="H29">
            <v>90.178400000000011</v>
          </cell>
        </row>
        <row r="56">
          <cell r="H56">
            <v>42</v>
          </cell>
        </row>
        <row r="63">
          <cell r="H63">
            <v>29.497800000000002</v>
          </cell>
        </row>
        <row r="70">
          <cell r="H70">
            <v>84</v>
          </cell>
        </row>
        <row r="85">
          <cell r="H85">
            <v>70</v>
          </cell>
        </row>
        <row r="91">
          <cell r="H91">
            <v>27.439999999999998</v>
          </cell>
        </row>
        <row r="94">
          <cell r="H94">
            <v>168</v>
          </cell>
        </row>
        <row r="97">
          <cell r="H97">
            <v>84</v>
          </cell>
        </row>
        <row r="101">
          <cell r="H101">
            <v>4</v>
          </cell>
        </row>
      </sheetData>
      <sheetData sheetId="1" refreshError="1">
        <row r="30">
          <cell r="F30">
            <v>952242.86303431157</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78"/>
  <sheetViews>
    <sheetView tabSelected="1" topLeftCell="A32" workbookViewId="0">
      <selection activeCell="C23" sqref="C23"/>
    </sheetView>
  </sheetViews>
  <sheetFormatPr defaultRowHeight="15"/>
  <cols>
    <col min="1" max="1" width="6" customWidth="1"/>
    <col min="2" max="2" width="49.7109375" customWidth="1"/>
    <col min="3" max="3" width="7.5703125" customWidth="1"/>
    <col min="6" max="6" width="15.28515625" customWidth="1"/>
  </cols>
  <sheetData>
    <row r="1" spans="1:7" ht="21">
      <c r="A1" s="1" t="s">
        <v>0</v>
      </c>
      <c r="B1" s="1"/>
      <c r="C1" s="1"/>
      <c r="D1" s="1"/>
      <c r="E1" s="1"/>
      <c r="F1" s="1"/>
      <c r="G1" s="2"/>
    </row>
    <row r="2" spans="1:7" ht="19.5" thickBot="1">
      <c r="A2" s="3"/>
      <c r="B2" s="34" t="s">
        <v>64</v>
      </c>
      <c r="C2" s="34"/>
      <c r="D2" s="34"/>
      <c r="E2" s="34"/>
      <c r="F2" s="34"/>
    </row>
    <row r="3" spans="1:7" ht="20.25" thickTop="1" thickBot="1">
      <c r="A3" s="4" t="s">
        <v>1</v>
      </c>
      <c r="B3" s="4" t="s">
        <v>2</v>
      </c>
      <c r="C3" s="4" t="s">
        <v>3</v>
      </c>
      <c r="D3" s="4" t="s">
        <v>4</v>
      </c>
      <c r="E3" s="4" t="s">
        <v>5</v>
      </c>
      <c r="F3" s="4" t="s">
        <v>6</v>
      </c>
    </row>
    <row r="4" spans="1:7" ht="6.75" customHeight="1" thickTop="1"/>
    <row r="5" spans="1:7">
      <c r="A5" s="33">
        <v>1</v>
      </c>
      <c r="B5" s="6" t="s">
        <v>7</v>
      </c>
      <c r="C5" s="7">
        <v>49</v>
      </c>
      <c r="D5" s="8">
        <v>3327</v>
      </c>
      <c r="E5" s="5" t="s">
        <v>8</v>
      </c>
      <c r="F5" s="7">
        <f>D5*C5/100</f>
        <v>1630.23</v>
      </c>
    </row>
    <row r="6" spans="1:7" ht="24.75" customHeight="1">
      <c r="A6" s="33">
        <v>2</v>
      </c>
      <c r="B6" s="9" t="s">
        <v>9</v>
      </c>
      <c r="C6" s="7">
        <v>110</v>
      </c>
      <c r="D6" s="8">
        <v>12674.36</v>
      </c>
      <c r="E6" s="5" t="s">
        <v>8</v>
      </c>
      <c r="F6" s="7">
        <f>D6*C6/100</f>
        <v>13941.796</v>
      </c>
    </row>
    <row r="7" spans="1:7" ht="51">
      <c r="A7" s="33">
        <v>3</v>
      </c>
      <c r="B7" s="9" t="s">
        <v>10</v>
      </c>
      <c r="C7" s="10">
        <f>[1]Sheet1!$H$21</f>
        <v>0.8541160714285716</v>
      </c>
      <c r="D7" s="8">
        <v>5001.7</v>
      </c>
      <c r="E7" s="5" t="s">
        <v>11</v>
      </c>
      <c r="F7" s="7">
        <f>D7*C7</f>
        <v>4272.0323544642861</v>
      </c>
    </row>
    <row r="8" spans="1:7" ht="51.75" customHeight="1">
      <c r="A8" s="33">
        <v>4</v>
      </c>
      <c r="B8" s="9" t="s">
        <v>69</v>
      </c>
      <c r="C8" s="7">
        <f>[1]Sheet1!$H$24</f>
        <v>3.75</v>
      </c>
      <c r="D8" s="8">
        <v>337</v>
      </c>
      <c r="E8" s="5" t="s">
        <v>12</v>
      </c>
      <c r="F8" s="7">
        <f>D8*C8</f>
        <v>1263.75</v>
      </c>
    </row>
    <row r="9" spans="1:7" ht="14.25" customHeight="1">
      <c r="A9" s="33">
        <v>5</v>
      </c>
      <c r="B9" s="9" t="s">
        <v>13</v>
      </c>
      <c r="C9" s="7">
        <f>[1]Sheet1!$H$29</f>
        <v>90.178400000000011</v>
      </c>
      <c r="D9" s="8">
        <v>2206.6</v>
      </c>
      <c r="E9" s="5" t="s">
        <v>8</v>
      </c>
      <c r="F9" s="7">
        <f>D9*C9/100</f>
        <v>1989.8765744000002</v>
      </c>
    </row>
    <row r="10" spans="1:7" ht="15.75" customHeight="1">
      <c r="A10" s="33">
        <v>6</v>
      </c>
      <c r="B10" s="9" t="s">
        <v>70</v>
      </c>
      <c r="C10" s="7">
        <f>[1]Sheet1!$H$29</f>
        <v>90.178400000000011</v>
      </c>
      <c r="D10" s="8">
        <v>2197.52</v>
      </c>
      <c r="E10" s="5" t="s">
        <v>8</v>
      </c>
      <c r="F10" s="7">
        <f>D10*C10/100</f>
        <v>1981.6883756800003</v>
      </c>
    </row>
    <row r="11" spans="1:7" ht="55.5" customHeight="1">
      <c r="A11" s="33">
        <v>7</v>
      </c>
      <c r="B11" s="9" t="s">
        <v>14</v>
      </c>
      <c r="C11" s="7">
        <v>433</v>
      </c>
      <c r="D11" s="8">
        <v>470</v>
      </c>
      <c r="E11" s="5" t="s">
        <v>15</v>
      </c>
      <c r="F11" s="7">
        <f>D11*C11</f>
        <v>203510</v>
      </c>
    </row>
    <row r="12" spans="1:7" ht="51">
      <c r="A12" s="33">
        <v>8</v>
      </c>
      <c r="B12" s="9" t="s">
        <v>16</v>
      </c>
      <c r="C12" s="7">
        <v>84</v>
      </c>
      <c r="D12" s="8">
        <v>1779</v>
      </c>
      <c r="E12" s="5" t="s">
        <v>15</v>
      </c>
      <c r="F12" s="7">
        <f>D12*C12</f>
        <v>149436</v>
      </c>
    </row>
    <row r="13" spans="1:7" ht="51" customHeight="1">
      <c r="A13" s="33">
        <v>9</v>
      </c>
      <c r="B13" s="9" t="s">
        <v>17</v>
      </c>
      <c r="C13" s="7">
        <v>77</v>
      </c>
      <c r="D13" s="8">
        <v>1908</v>
      </c>
      <c r="E13" s="5" t="s">
        <v>15</v>
      </c>
      <c r="F13" s="7">
        <f t="shared" ref="F11:F17" si="0">D13*C13</f>
        <v>146916</v>
      </c>
    </row>
    <row r="14" spans="1:7" ht="63.75">
      <c r="A14" s="33">
        <v>10</v>
      </c>
      <c r="B14" s="9" t="s">
        <v>18</v>
      </c>
      <c r="C14" s="7">
        <f>[1]Sheet1!$H$56</f>
        <v>42</v>
      </c>
      <c r="D14" s="8">
        <v>387.04</v>
      </c>
      <c r="E14" s="5" t="s">
        <v>15</v>
      </c>
      <c r="F14" s="7">
        <f t="shared" si="0"/>
        <v>16255.68</v>
      </c>
    </row>
    <row r="15" spans="1:7" ht="74.25" customHeight="1">
      <c r="A15" s="33">
        <v>11</v>
      </c>
      <c r="B15" s="9" t="s">
        <v>19</v>
      </c>
      <c r="C15" s="7">
        <v>25</v>
      </c>
      <c r="D15" s="8">
        <v>2213.44</v>
      </c>
      <c r="E15" s="5" t="s">
        <v>15</v>
      </c>
      <c r="F15" s="7">
        <f t="shared" si="0"/>
        <v>55336</v>
      </c>
    </row>
    <row r="16" spans="1:7" ht="36" customHeight="1">
      <c r="A16" s="5">
        <v>12</v>
      </c>
      <c r="B16" s="9" t="s">
        <v>20</v>
      </c>
      <c r="C16" s="7">
        <f>[1]Sheet1!$H$63</f>
        <v>29.497800000000002</v>
      </c>
      <c r="D16" s="8">
        <v>1507.66</v>
      </c>
      <c r="E16" s="5" t="s">
        <v>15</v>
      </c>
      <c r="F16" s="7">
        <f t="shared" si="0"/>
        <v>44472.653148000005</v>
      </c>
    </row>
    <row r="17" spans="1:6" ht="41.25" customHeight="1">
      <c r="A17" s="5">
        <v>13</v>
      </c>
      <c r="B17" s="9" t="s">
        <v>21</v>
      </c>
      <c r="C17" s="7">
        <v>24</v>
      </c>
      <c r="D17" s="8">
        <v>1646</v>
      </c>
      <c r="E17" s="5" t="s">
        <v>15</v>
      </c>
      <c r="F17" s="7">
        <f t="shared" si="0"/>
        <v>39504</v>
      </c>
    </row>
    <row r="18" spans="1:6" ht="25.5">
      <c r="A18" s="5">
        <v>14</v>
      </c>
      <c r="B18" s="9" t="s">
        <v>22</v>
      </c>
      <c r="C18" s="7">
        <f>[1]Sheet1!$H$70</f>
        <v>84</v>
      </c>
      <c r="D18" s="8">
        <v>1778.5</v>
      </c>
      <c r="E18" s="5" t="s">
        <v>15</v>
      </c>
      <c r="F18" s="7">
        <f>D18*C18</f>
        <v>149394</v>
      </c>
    </row>
    <row r="19" spans="1:6" ht="25.5">
      <c r="A19" s="5">
        <v>15</v>
      </c>
      <c r="B19" s="9" t="s">
        <v>23</v>
      </c>
      <c r="C19" s="7">
        <v>129</v>
      </c>
      <c r="D19" s="8">
        <v>226.88</v>
      </c>
      <c r="E19" s="5" t="s">
        <v>8</v>
      </c>
      <c r="F19" s="7">
        <f>D19*C19/100</f>
        <v>292.67520000000002</v>
      </c>
    </row>
    <row r="20" spans="1:6" ht="25.5" customHeight="1">
      <c r="A20" s="5">
        <v>16</v>
      </c>
      <c r="B20" s="9" t="s">
        <v>24</v>
      </c>
      <c r="C20" s="7">
        <v>258</v>
      </c>
      <c r="D20" s="8">
        <v>3444.38</v>
      </c>
      <c r="E20" s="5" t="s">
        <v>8</v>
      </c>
      <c r="F20" s="7">
        <f>D20*C20/100</f>
        <v>8886.5004000000008</v>
      </c>
    </row>
    <row r="21" spans="1:6" ht="38.25">
      <c r="A21" s="5">
        <v>17</v>
      </c>
      <c r="B21" s="9" t="s">
        <v>25</v>
      </c>
      <c r="C21" s="7">
        <f>[1]Sheet1!$H$85</f>
        <v>70</v>
      </c>
      <c r="D21" s="8">
        <v>91.11</v>
      </c>
      <c r="E21" s="5" t="s">
        <v>15</v>
      </c>
      <c r="F21" s="7">
        <f>D21*C21</f>
        <v>6377.7</v>
      </c>
    </row>
    <row r="22" spans="1:6" ht="36.75" customHeight="1">
      <c r="A22" s="5">
        <v>18</v>
      </c>
      <c r="B22" s="9" t="s">
        <v>26</v>
      </c>
      <c r="C22" s="7">
        <v>288</v>
      </c>
      <c r="D22" s="8">
        <v>25293.42</v>
      </c>
      <c r="E22" s="5" t="s">
        <v>8</v>
      </c>
      <c r="F22" s="7">
        <f>D22*C22/100</f>
        <v>72845.049599999984</v>
      </c>
    </row>
    <row r="23" spans="1:6" ht="30.75" customHeight="1">
      <c r="A23" s="5">
        <v>19</v>
      </c>
      <c r="B23" s="9" t="s">
        <v>27</v>
      </c>
      <c r="C23" s="7">
        <f>[1]Sheet1!$H$91</f>
        <v>27.439999999999998</v>
      </c>
      <c r="D23" s="8">
        <v>180.5</v>
      </c>
      <c r="E23" s="5" t="s">
        <v>8</v>
      </c>
      <c r="F23" s="7">
        <f>D23*C23</f>
        <v>4952.9199999999992</v>
      </c>
    </row>
    <row r="24" spans="1:6" ht="25.5" customHeight="1">
      <c r="A24" s="5">
        <v>20</v>
      </c>
      <c r="B24" s="9" t="s">
        <v>28</v>
      </c>
      <c r="C24" s="7">
        <f>[1]Sheet1!$H$94</f>
        <v>168</v>
      </c>
      <c r="D24" s="8">
        <v>2116.41</v>
      </c>
      <c r="E24" s="5" t="s">
        <v>8</v>
      </c>
      <c r="F24" s="7">
        <f>D24*C24/100</f>
        <v>3555.5688</v>
      </c>
    </row>
    <row r="25" spans="1:6" ht="24.75" customHeight="1">
      <c r="A25" s="5">
        <v>21</v>
      </c>
      <c r="B25" s="9" t="s">
        <v>29</v>
      </c>
      <c r="C25" s="7">
        <f>[1]Sheet1!$H$97</f>
        <v>84</v>
      </c>
      <c r="D25" s="8">
        <v>674.6</v>
      </c>
      <c r="E25" s="5" t="s">
        <v>8</v>
      </c>
      <c r="F25" s="11">
        <f>D25*C25/100</f>
        <v>566.66399999999999</v>
      </c>
    </row>
    <row r="26" spans="1:6" ht="45.75" customHeight="1" thickBot="1">
      <c r="A26" s="5">
        <v>22</v>
      </c>
      <c r="B26" s="9" t="s">
        <v>30</v>
      </c>
      <c r="C26" s="7">
        <f>[1]Sheet1!$H$101</f>
        <v>4</v>
      </c>
      <c r="D26" s="8">
        <v>21533</v>
      </c>
      <c r="E26" s="12" t="s">
        <v>31</v>
      </c>
      <c r="F26" s="13">
        <f>D26*C26</f>
        <v>86132</v>
      </c>
    </row>
    <row r="27" spans="1:6" ht="16.5" thickBot="1">
      <c r="A27" s="14"/>
      <c r="B27" s="15"/>
      <c r="C27" s="14"/>
      <c r="D27" s="16"/>
      <c r="E27" s="17" t="s">
        <v>32</v>
      </c>
      <c r="F27" s="18">
        <f>SUM(F5:F26)</f>
        <v>1013512.7844525444</v>
      </c>
    </row>
    <row r="28" spans="1:6">
      <c r="C28" s="19"/>
      <c r="D28" s="20"/>
      <c r="E28" s="19"/>
      <c r="F28" s="19"/>
    </row>
    <row r="29" spans="1:6" ht="18.75">
      <c r="A29" s="3" t="s">
        <v>33</v>
      </c>
    </row>
    <row r="30" spans="1:6" ht="19.5" thickBot="1">
      <c r="A30" s="35"/>
      <c r="B30" s="35"/>
      <c r="C30" s="35"/>
      <c r="D30" s="35"/>
      <c r="E30" s="35"/>
      <c r="F30" s="35"/>
    </row>
    <row r="31" spans="1:6" ht="20.25" thickTop="1" thickBot="1">
      <c r="A31" s="4" t="s">
        <v>1</v>
      </c>
      <c r="B31" s="4" t="s">
        <v>2</v>
      </c>
      <c r="C31" s="4" t="s">
        <v>3</v>
      </c>
      <c r="D31" s="4" t="s">
        <v>4</v>
      </c>
      <c r="E31" s="4" t="s">
        <v>5</v>
      </c>
      <c r="F31" s="4" t="s">
        <v>6</v>
      </c>
    </row>
    <row r="32" spans="1:6" ht="39.75" thickTop="1">
      <c r="A32" s="21">
        <v>1</v>
      </c>
      <c r="B32" s="22" t="s">
        <v>35</v>
      </c>
      <c r="C32" s="24">
        <v>30</v>
      </c>
      <c r="D32" s="24">
        <v>641</v>
      </c>
      <c r="E32" s="24" t="s">
        <v>37</v>
      </c>
      <c r="F32" s="30">
        <f>D32*C32</f>
        <v>19230</v>
      </c>
    </row>
    <row r="33" spans="1:6" ht="7.5" customHeight="1">
      <c r="A33" s="21"/>
      <c r="B33" s="23"/>
      <c r="C33" s="24"/>
      <c r="D33" s="24"/>
      <c r="E33" s="24"/>
      <c r="F33" s="30"/>
    </row>
    <row r="34" spans="1:6" ht="26.25">
      <c r="A34" s="21">
        <v>2</v>
      </c>
      <c r="B34" s="22" t="s">
        <v>38</v>
      </c>
      <c r="C34" s="24">
        <v>2</v>
      </c>
      <c r="D34" s="24">
        <v>650</v>
      </c>
      <c r="E34" s="24" t="s">
        <v>31</v>
      </c>
      <c r="F34" s="30">
        <f>D34*C34</f>
        <v>1300</v>
      </c>
    </row>
    <row r="35" spans="1:6">
      <c r="A35" s="21"/>
      <c r="B35" s="23"/>
      <c r="C35" s="24"/>
      <c r="D35" s="24"/>
      <c r="E35" s="24"/>
      <c r="F35" s="30"/>
    </row>
    <row r="36" spans="1:6" ht="39">
      <c r="A36" s="21">
        <v>3</v>
      </c>
      <c r="B36" s="22" t="s">
        <v>40</v>
      </c>
      <c r="C36" s="24">
        <v>1</v>
      </c>
      <c r="D36" s="24">
        <v>8260</v>
      </c>
      <c r="E36" s="24" t="s">
        <v>31</v>
      </c>
      <c r="F36" s="30">
        <f>D36*C36</f>
        <v>8260</v>
      </c>
    </row>
    <row r="37" spans="1:6">
      <c r="A37" s="21"/>
      <c r="B37" s="23"/>
      <c r="C37" s="24"/>
      <c r="D37" s="24"/>
      <c r="E37" s="24"/>
      <c r="F37" s="30"/>
    </row>
    <row r="38" spans="1:6" ht="26.25">
      <c r="A38" s="21">
        <v>4</v>
      </c>
      <c r="B38" s="22" t="s">
        <v>42</v>
      </c>
      <c r="C38" s="24">
        <v>1</v>
      </c>
      <c r="D38" s="24">
        <v>68000</v>
      </c>
      <c r="E38" s="24" t="s">
        <v>31</v>
      </c>
      <c r="F38" s="30">
        <f>D38*C38</f>
        <v>68000</v>
      </c>
    </row>
    <row r="39" spans="1:6">
      <c r="A39" s="21"/>
      <c r="B39" s="23"/>
      <c r="C39" s="24"/>
      <c r="D39" s="24"/>
      <c r="E39" s="24"/>
      <c r="F39" s="30"/>
    </row>
    <row r="40" spans="1:6" ht="26.25">
      <c r="A40" s="21">
        <v>5</v>
      </c>
      <c r="B40" s="22" t="s">
        <v>43</v>
      </c>
      <c r="C40" s="24">
        <v>4</v>
      </c>
      <c r="D40" s="24">
        <v>7800</v>
      </c>
      <c r="E40" s="24" t="s">
        <v>31</v>
      </c>
      <c r="F40" s="30">
        <f>D40*C40</f>
        <v>31200</v>
      </c>
    </row>
    <row r="41" spans="1:6">
      <c r="A41" s="21"/>
      <c r="B41" s="23"/>
      <c r="C41" s="24"/>
      <c r="D41" s="24"/>
      <c r="E41" s="24"/>
      <c r="F41" s="30"/>
    </row>
    <row r="42" spans="1:6" ht="26.25">
      <c r="A42" s="21">
        <v>6</v>
      </c>
      <c r="B42" s="22" t="s">
        <v>45</v>
      </c>
      <c r="C42" s="24">
        <v>4</v>
      </c>
      <c r="D42" s="24">
        <v>9200</v>
      </c>
      <c r="E42" s="24" t="s">
        <v>31</v>
      </c>
      <c r="F42" s="30">
        <f>D42*C42</f>
        <v>36800</v>
      </c>
    </row>
    <row r="43" spans="1:6">
      <c r="A43" s="21"/>
      <c r="B43" s="23"/>
      <c r="C43" s="24"/>
      <c r="D43" s="24"/>
      <c r="E43" s="24"/>
      <c r="F43" s="30"/>
    </row>
    <row r="44" spans="1:6" ht="26.25">
      <c r="A44" s="21">
        <v>7</v>
      </c>
      <c r="B44" s="22" t="s">
        <v>46</v>
      </c>
      <c r="C44" s="24">
        <v>1</v>
      </c>
      <c r="D44" s="24">
        <v>78000</v>
      </c>
      <c r="E44" s="24" t="s">
        <v>31</v>
      </c>
      <c r="F44" s="30">
        <f>D44*C44</f>
        <v>78000</v>
      </c>
    </row>
    <row r="45" spans="1:6">
      <c r="A45" s="21"/>
      <c r="B45" s="23"/>
      <c r="C45" s="24"/>
      <c r="D45" s="24"/>
      <c r="E45" s="24"/>
      <c r="F45" s="30"/>
    </row>
    <row r="46" spans="1:6" ht="26.25">
      <c r="A46" s="21">
        <v>8</v>
      </c>
      <c r="B46" s="22" t="s">
        <v>47</v>
      </c>
      <c r="C46" s="24">
        <v>1</v>
      </c>
      <c r="D46" s="24">
        <v>52000</v>
      </c>
      <c r="E46" s="24" t="s">
        <v>31</v>
      </c>
      <c r="F46" s="30">
        <f>D46*C46</f>
        <v>52000</v>
      </c>
    </row>
    <row r="47" spans="1:6">
      <c r="A47" s="21"/>
      <c r="B47" s="23"/>
      <c r="C47" s="24"/>
      <c r="D47" s="24"/>
      <c r="E47" s="24"/>
      <c r="F47" s="30"/>
    </row>
    <row r="48" spans="1:6" ht="39">
      <c r="A48" s="21">
        <v>9</v>
      </c>
      <c r="B48" s="22" t="s">
        <v>48</v>
      </c>
      <c r="C48" s="24">
        <v>20</v>
      </c>
      <c r="D48" s="24">
        <v>2250</v>
      </c>
      <c r="E48" s="24" t="s">
        <v>31</v>
      </c>
      <c r="F48" s="30">
        <f>D48*C48</f>
        <v>45000</v>
      </c>
    </row>
    <row r="49" spans="1:6" ht="6.75" customHeight="1">
      <c r="A49" s="21"/>
      <c r="B49" s="23"/>
      <c r="C49" s="24"/>
      <c r="D49" s="24"/>
      <c r="E49" s="24"/>
      <c r="F49" s="30"/>
    </row>
    <row r="50" spans="1:6" ht="39">
      <c r="A50" s="21">
        <v>10</v>
      </c>
      <c r="B50" s="22" t="s">
        <v>50</v>
      </c>
      <c r="C50" s="24">
        <v>20</v>
      </c>
      <c r="D50" s="24">
        <v>1850</v>
      </c>
      <c r="E50" s="24" t="s">
        <v>31</v>
      </c>
      <c r="F50" s="30">
        <f>D50*C50</f>
        <v>37000</v>
      </c>
    </row>
    <row r="51" spans="1:6" ht="6.75" customHeight="1">
      <c r="A51" s="21"/>
      <c r="B51" s="23"/>
      <c r="C51" s="24"/>
      <c r="D51" s="24"/>
      <c r="E51" s="24"/>
      <c r="F51" s="30"/>
    </row>
    <row r="52" spans="1:6" ht="26.25">
      <c r="A52" s="21">
        <v>11</v>
      </c>
      <c r="B52" s="22" t="s">
        <v>52</v>
      </c>
      <c r="C52" s="24">
        <v>1</v>
      </c>
      <c r="D52" s="24">
        <v>20000</v>
      </c>
      <c r="E52" s="24" t="s">
        <v>31</v>
      </c>
      <c r="F52" s="30">
        <f>D52*C52</f>
        <v>20000</v>
      </c>
    </row>
    <row r="53" spans="1:6" ht="8.25" customHeight="1">
      <c r="A53" s="21"/>
      <c r="B53" s="23"/>
      <c r="C53" s="24"/>
      <c r="D53" s="24"/>
      <c r="E53" s="24"/>
      <c r="F53" s="30"/>
    </row>
    <row r="54" spans="1:6" ht="26.25">
      <c r="A54" s="21">
        <v>12</v>
      </c>
      <c r="B54" s="22" t="s">
        <v>53</v>
      </c>
      <c r="C54" s="24">
        <v>6</v>
      </c>
      <c r="D54" s="24">
        <v>4960</v>
      </c>
      <c r="E54" s="24" t="s">
        <v>31</v>
      </c>
      <c r="F54" s="30">
        <f>D54*C54</f>
        <v>29760</v>
      </c>
    </row>
    <row r="55" spans="1:6" ht="8.25" customHeight="1">
      <c r="B55" s="23"/>
      <c r="C55" s="24"/>
      <c r="D55" s="24"/>
      <c r="E55" s="24"/>
      <c r="F55" s="30"/>
    </row>
    <row r="56" spans="1:6" ht="27" thickBot="1">
      <c r="A56" s="14">
        <v>13</v>
      </c>
      <c r="B56" s="22" t="s">
        <v>55</v>
      </c>
      <c r="C56" s="24">
        <v>2</v>
      </c>
      <c r="D56" s="24">
        <v>110000</v>
      </c>
      <c r="E56" s="24"/>
      <c r="F56" s="30">
        <f>D56*C56</f>
        <v>220000</v>
      </c>
    </row>
    <row r="57" spans="1:6" ht="15.75" thickBot="1">
      <c r="B57" s="23"/>
      <c r="C57" s="23"/>
      <c r="D57" s="23"/>
      <c r="E57" s="25" t="s">
        <v>32</v>
      </c>
      <c r="F57" s="26">
        <f>SUM(F32:F56)</f>
        <v>646550</v>
      </c>
    </row>
    <row r="58" spans="1:6">
      <c r="C58" s="19"/>
      <c r="D58" s="19"/>
      <c r="E58" s="19"/>
      <c r="F58" s="19"/>
    </row>
    <row r="59" spans="1:6">
      <c r="C59" s="19"/>
      <c r="D59" s="19"/>
      <c r="E59" s="19"/>
      <c r="F59" s="19"/>
    </row>
    <row r="60" spans="1:6">
      <c r="C60" s="19"/>
      <c r="D60" s="19"/>
      <c r="E60" s="19"/>
      <c r="F60" s="19"/>
    </row>
    <row r="61" spans="1:6">
      <c r="C61" s="19"/>
      <c r="D61" s="19"/>
      <c r="E61" s="19"/>
      <c r="F61" s="19"/>
    </row>
    <row r="62" spans="1:6">
      <c r="B62" s="30" t="s">
        <v>65</v>
      </c>
      <c r="C62" s="36" t="s">
        <v>66</v>
      </c>
      <c r="D62" s="36"/>
      <c r="E62" s="36"/>
      <c r="F62" s="36"/>
    </row>
    <row r="63" spans="1:6">
      <c r="C63" s="36" t="s">
        <v>67</v>
      </c>
      <c r="D63" s="36"/>
      <c r="E63" s="36"/>
      <c r="F63" s="36"/>
    </row>
    <row r="64" spans="1:6">
      <c r="C64" s="36" t="s">
        <v>68</v>
      </c>
      <c r="D64" s="36"/>
      <c r="E64" s="36"/>
      <c r="F64" s="36"/>
    </row>
    <row r="65" spans="3:6">
      <c r="C65" s="19"/>
      <c r="D65" s="19"/>
      <c r="E65" s="19"/>
      <c r="F65" s="19"/>
    </row>
    <row r="66" spans="3:6">
      <c r="C66" s="19"/>
      <c r="D66" s="19"/>
      <c r="E66" s="19"/>
      <c r="F66" s="19"/>
    </row>
    <row r="67" spans="3:6">
      <c r="C67" s="19"/>
      <c r="D67" s="19"/>
      <c r="E67" s="19"/>
      <c r="F67" s="19"/>
    </row>
    <row r="68" spans="3:6">
      <c r="C68" s="19"/>
      <c r="D68" s="19"/>
      <c r="E68" s="19"/>
      <c r="F68" s="19"/>
    </row>
    <row r="69" spans="3:6">
      <c r="C69" s="19"/>
      <c r="D69" s="19"/>
      <c r="E69" s="19"/>
      <c r="F69" s="19"/>
    </row>
    <row r="70" spans="3:6">
      <c r="C70" s="19"/>
      <c r="D70" s="19"/>
      <c r="E70" s="19"/>
      <c r="F70" s="19"/>
    </row>
    <row r="71" spans="3:6">
      <c r="C71" s="19"/>
      <c r="D71" s="19"/>
      <c r="E71" s="19"/>
      <c r="F71" s="19"/>
    </row>
    <row r="72" spans="3:6">
      <c r="C72" s="19"/>
      <c r="D72" s="19"/>
      <c r="E72" s="19"/>
      <c r="F72" s="19"/>
    </row>
    <row r="73" spans="3:6">
      <c r="C73" s="19"/>
      <c r="D73" s="19"/>
      <c r="E73" s="19"/>
      <c r="F73" s="19"/>
    </row>
    <row r="74" spans="3:6">
      <c r="C74" s="19"/>
      <c r="D74" s="19"/>
      <c r="E74" s="19"/>
      <c r="F74" s="19"/>
    </row>
    <row r="75" spans="3:6">
      <c r="C75" s="19"/>
      <c r="D75" s="19"/>
      <c r="E75" s="19"/>
      <c r="F75" s="19"/>
    </row>
    <row r="76" spans="3:6">
      <c r="C76" s="19"/>
      <c r="D76" s="19"/>
      <c r="E76" s="19"/>
      <c r="F76" s="19"/>
    </row>
    <row r="77" spans="3:6">
      <c r="C77" s="19"/>
      <c r="D77" s="19"/>
      <c r="E77" s="19"/>
      <c r="F77" s="19"/>
    </row>
    <row r="78" spans="3:6">
      <c r="C78" s="19"/>
      <c r="D78" s="19"/>
      <c r="E78" s="19"/>
      <c r="F78" s="19"/>
    </row>
  </sheetData>
  <mergeCells count="5">
    <mergeCell ref="B2:F2"/>
    <mergeCell ref="A30:F30"/>
    <mergeCell ref="C62:F62"/>
    <mergeCell ref="C63:F63"/>
    <mergeCell ref="C64:F64"/>
  </mergeCells>
  <pageMargins left="0.45" right="0.2" top="0.25" bottom="0.2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G46"/>
  <sheetViews>
    <sheetView topLeftCell="A28" workbookViewId="0">
      <selection sqref="A1:F29"/>
    </sheetView>
  </sheetViews>
  <sheetFormatPr defaultRowHeight="15"/>
  <cols>
    <col min="1" max="1" width="6.5703125" customWidth="1"/>
    <col min="2" max="2" width="37.7109375" customWidth="1"/>
    <col min="3" max="3" width="7.85546875" customWidth="1"/>
    <col min="6" max="6" width="13.7109375" customWidth="1"/>
  </cols>
  <sheetData>
    <row r="1" spans="1:6" ht="18.75">
      <c r="A1" s="3" t="s">
        <v>33</v>
      </c>
    </row>
    <row r="2" spans="1:6" ht="19.5" thickBot="1">
      <c r="A2" s="35" t="s">
        <v>34</v>
      </c>
      <c r="B2" s="35"/>
      <c r="C2" s="35"/>
      <c r="D2" s="35"/>
      <c r="E2" s="35"/>
      <c r="F2" s="35"/>
    </row>
    <row r="3" spans="1:6" ht="20.25" thickTop="1" thickBot="1">
      <c r="A3" s="4" t="s">
        <v>1</v>
      </c>
      <c r="B3" s="4" t="s">
        <v>2</v>
      </c>
      <c r="C3" s="4" t="s">
        <v>3</v>
      </c>
      <c r="D3" s="4" t="s">
        <v>4</v>
      </c>
      <c r="E3" s="4" t="s">
        <v>5</v>
      </c>
      <c r="F3" s="4" t="s">
        <v>6</v>
      </c>
    </row>
    <row r="4" spans="1:6" ht="39.75" thickTop="1">
      <c r="A4" s="21">
        <v>1</v>
      </c>
      <c r="B4" s="22" t="s">
        <v>35</v>
      </c>
      <c r="C4" s="23"/>
      <c r="D4" s="23"/>
      <c r="E4" s="23"/>
    </row>
    <row r="5" spans="1:6">
      <c r="A5" s="21"/>
      <c r="B5" s="23" t="s">
        <v>36</v>
      </c>
      <c r="C5" s="24">
        <v>50</v>
      </c>
      <c r="D5" s="24">
        <v>641</v>
      </c>
      <c r="E5" s="24" t="s">
        <v>37</v>
      </c>
      <c r="F5" s="19">
        <f>D5*C5</f>
        <v>32050</v>
      </c>
    </row>
    <row r="6" spans="1:6" ht="26.25">
      <c r="A6" s="21">
        <v>2</v>
      </c>
      <c r="B6" s="22" t="s">
        <v>38</v>
      </c>
      <c r="C6" s="24"/>
      <c r="D6" s="24"/>
      <c r="E6" s="24"/>
      <c r="F6" s="19"/>
    </row>
    <row r="7" spans="1:6">
      <c r="A7" s="21"/>
      <c r="B7" s="23" t="s">
        <v>39</v>
      </c>
      <c r="C7" s="24">
        <v>2</v>
      </c>
      <c r="D7" s="24">
        <v>650</v>
      </c>
      <c r="E7" s="24" t="s">
        <v>31</v>
      </c>
      <c r="F7" s="19">
        <f>D7*C7</f>
        <v>1300</v>
      </c>
    </row>
    <row r="8" spans="1:6" ht="51.75">
      <c r="A8" s="21">
        <v>3</v>
      </c>
      <c r="B8" s="22" t="s">
        <v>40</v>
      </c>
      <c r="C8" s="24"/>
      <c r="D8" s="24"/>
      <c r="E8" s="24"/>
      <c r="F8" s="19"/>
    </row>
    <row r="9" spans="1:6">
      <c r="A9" s="21"/>
      <c r="B9" s="23" t="s">
        <v>41</v>
      </c>
      <c r="C9" s="24">
        <v>1</v>
      </c>
      <c r="D9" s="24">
        <v>8260</v>
      </c>
      <c r="E9" s="24" t="s">
        <v>31</v>
      </c>
      <c r="F9" s="19">
        <f>D9*C9</f>
        <v>8260</v>
      </c>
    </row>
    <row r="10" spans="1:6" ht="39">
      <c r="A10" s="21">
        <v>4</v>
      </c>
      <c r="B10" s="22" t="s">
        <v>42</v>
      </c>
      <c r="C10" s="24"/>
      <c r="D10" s="24"/>
      <c r="E10" s="24"/>
      <c r="F10" s="19"/>
    </row>
    <row r="11" spans="1:6">
      <c r="A11" s="21"/>
      <c r="B11" s="23" t="s">
        <v>41</v>
      </c>
      <c r="C11" s="24">
        <v>1</v>
      </c>
      <c r="D11" s="24">
        <v>68000</v>
      </c>
      <c r="E11" s="24" t="s">
        <v>31</v>
      </c>
      <c r="F11" s="19">
        <f>D11*C11</f>
        <v>68000</v>
      </c>
    </row>
    <row r="12" spans="1:6" ht="39">
      <c r="A12" s="21">
        <v>5</v>
      </c>
      <c r="B12" s="22" t="s">
        <v>43</v>
      </c>
      <c r="C12" s="24"/>
      <c r="D12" s="24"/>
      <c r="E12" s="24"/>
      <c r="F12" s="19"/>
    </row>
    <row r="13" spans="1:6">
      <c r="A13" s="21"/>
      <c r="B13" s="23" t="s">
        <v>44</v>
      </c>
      <c r="C13" s="24">
        <v>4</v>
      </c>
      <c r="D13" s="24">
        <v>7800</v>
      </c>
      <c r="E13" s="24" t="s">
        <v>31</v>
      </c>
      <c r="F13" s="19">
        <f>D13*C13</f>
        <v>31200</v>
      </c>
    </row>
    <row r="14" spans="1:6" ht="39">
      <c r="A14" s="21">
        <v>6</v>
      </c>
      <c r="B14" s="22" t="s">
        <v>45</v>
      </c>
      <c r="C14" s="24"/>
      <c r="D14" s="24"/>
      <c r="E14" s="24"/>
      <c r="F14" s="19"/>
    </row>
    <row r="15" spans="1:6">
      <c r="A15" s="21"/>
      <c r="B15" s="23" t="s">
        <v>44</v>
      </c>
      <c r="C15" s="24">
        <v>4</v>
      </c>
      <c r="D15" s="24">
        <v>9200</v>
      </c>
      <c r="E15" s="24" t="s">
        <v>31</v>
      </c>
      <c r="F15" s="19">
        <f>D15*C15</f>
        <v>36800</v>
      </c>
    </row>
    <row r="16" spans="1:6" ht="26.25">
      <c r="A16" s="21">
        <v>7</v>
      </c>
      <c r="B16" s="22" t="s">
        <v>46</v>
      </c>
      <c r="C16" s="24"/>
      <c r="D16" s="24"/>
      <c r="E16" s="24"/>
      <c r="F16" s="19"/>
    </row>
    <row r="17" spans="1:7">
      <c r="A17" s="21"/>
      <c r="B17" s="23" t="s">
        <v>41</v>
      </c>
      <c r="C17" s="24">
        <v>1</v>
      </c>
      <c r="D17" s="24">
        <v>7800</v>
      </c>
      <c r="E17" s="24" t="s">
        <v>31</v>
      </c>
      <c r="F17" s="19">
        <f>D17*C17</f>
        <v>7800</v>
      </c>
    </row>
    <row r="18" spans="1:7" ht="26.25">
      <c r="A18" s="21">
        <v>8</v>
      </c>
      <c r="B18" s="22" t="s">
        <v>47</v>
      </c>
      <c r="C18" s="24"/>
      <c r="D18" s="24"/>
      <c r="E18" s="24"/>
      <c r="F18" s="19"/>
    </row>
    <row r="19" spans="1:7">
      <c r="A19" s="21"/>
      <c r="B19" s="23" t="s">
        <v>41</v>
      </c>
      <c r="C19" s="24">
        <v>1</v>
      </c>
      <c r="D19" s="24">
        <v>52000</v>
      </c>
      <c r="E19" s="24" t="s">
        <v>31</v>
      </c>
      <c r="F19" s="19">
        <f>D19*C19</f>
        <v>52000</v>
      </c>
    </row>
    <row r="20" spans="1:7" ht="44.25" customHeight="1">
      <c r="A20" s="21">
        <v>9</v>
      </c>
      <c r="B20" s="22" t="s">
        <v>48</v>
      </c>
      <c r="C20" s="24"/>
      <c r="D20" s="24"/>
      <c r="E20" s="24"/>
      <c r="F20" s="19"/>
    </row>
    <row r="21" spans="1:7">
      <c r="A21" s="21"/>
      <c r="B21" s="23" t="s">
        <v>49</v>
      </c>
      <c r="C21" s="24">
        <v>20</v>
      </c>
      <c r="D21" s="24">
        <v>2250</v>
      </c>
      <c r="E21" s="24" t="s">
        <v>31</v>
      </c>
      <c r="F21" s="19">
        <f>D21*C21</f>
        <v>45000</v>
      </c>
    </row>
    <row r="22" spans="1:7" ht="39">
      <c r="A22" s="21">
        <v>10</v>
      </c>
      <c r="B22" s="22" t="s">
        <v>50</v>
      </c>
      <c r="C22" s="24"/>
      <c r="D22" s="24"/>
      <c r="E22" s="24"/>
      <c r="F22" s="19"/>
    </row>
    <row r="23" spans="1:7">
      <c r="A23" s="21"/>
      <c r="B23" s="23" t="s">
        <v>51</v>
      </c>
      <c r="C23" s="24">
        <v>20</v>
      </c>
      <c r="D23" s="24">
        <v>1850</v>
      </c>
      <c r="E23" s="24" t="s">
        <v>31</v>
      </c>
      <c r="F23" s="19">
        <f>D23*C23</f>
        <v>37000</v>
      </c>
    </row>
    <row r="24" spans="1:7" ht="39">
      <c r="A24" s="21">
        <v>11</v>
      </c>
      <c r="B24" s="22" t="s">
        <v>52</v>
      </c>
      <c r="C24" s="24"/>
      <c r="D24" s="24"/>
      <c r="E24" s="24"/>
      <c r="F24" s="19"/>
    </row>
    <row r="25" spans="1:7">
      <c r="A25" s="21"/>
      <c r="B25" s="23" t="s">
        <v>41</v>
      </c>
      <c r="C25" s="24">
        <v>1</v>
      </c>
      <c r="D25" s="24">
        <v>20000</v>
      </c>
      <c r="E25" s="24" t="s">
        <v>31</v>
      </c>
      <c r="F25" s="19">
        <f>D25*C25</f>
        <v>20000</v>
      </c>
    </row>
    <row r="26" spans="1:7" ht="26.25">
      <c r="A26" s="21">
        <v>12</v>
      </c>
      <c r="B26" s="22" t="s">
        <v>53</v>
      </c>
      <c r="C26" s="24"/>
      <c r="D26" s="24"/>
      <c r="E26" s="24"/>
      <c r="F26" s="19"/>
    </row>
    <row r="27" spans="1:7">
      <c r="B27" s="23" t="s">
        <v>54</v>
      </c>
      <c r="C27" s="24">
        <v>6</v>
      </c>
      <c r="D27" s="24">
        <v>4960</v>
      </c>
      <c r="E27" s="24" t="s">
        <v>31</v>
      </c>
      <c r="F27" s="19">
        <f>D27*C27</f>
        <v>29760</v>
      </c>
    </row>
    <row r="28" spans="1:7" ht="27" thickBot="1">
      <c r="A28" s="14">
        <v>13</v>
      </c>
      <c r="B28" s="22" t="s">
        <v>55</v>
      </c>
      <c r="C28" s="24">
        <v>1</v>
      </c>
      <c r="D28" s="24">
        <v>110000</v>
      </c>
      <c r="E28" s="24"/>
      <c r="F28" s="19">
        <f>D28*C28</f>
        <v>110000</v>
      </c>
    </row>
    <row r="29" spans="1:7" ht="15.75" thickBot="1">
      <c r="B29" s="23"/>
      <c r="C29" s="23"/>
      <c r="D29" s="23"/>
      <c r="E29" s="25" t="s">
        <v>32</v>
      </c>
      <c r="F29" s="26">
        <f>SUM(F5:F28)</f>
        <v>479170</v>
      </c>
    </row>
    <row r="30" spans="1:7">
      <c r="B30" s="23"/>
      <c r="C30" s="23"/>
      <c r="D30" s="23"/>
      <c r="E30" s="23"/>
    </row>
    <row r="31" spans="1:7" ht="21">
      <c r="A31" s="1" t="s">
        <v>0</v>
      </c>
      <c r="B31" s="1"/>
      <c r="C31" s="1"/>
      <c r="D31" s="1"/>
      <c r="E31" s="1"/>
      <c r="F31" s="1"/>
      <c r="G31" s="2"/>
    </row>
    <row r="32" spans="1:7" ht="153" customHeight="1">
      <c r="B32" s="34" t="s">
        <v>56</v>
      </c>
      <c r="C32" s="34"/>
      <c r="D32" s="34"/>
      <c r="E32" s="34"/>
    </row>
    <row r="33" spans="2:5" ht="18.75">
      <c r="B33" s="27"/>
      <c r="C33" s="27"/>
      <c r="D33" s="27"/>
      <c r="E33" s="27"/>
    </row>
    <row r="34" spans="2:5" ht="18.75">
      <c r="B34" s="27" t="s">
        <v>57</v>
      </c>
      <c r="C34" s="27" t="s">
        <v>58</v>
      </c>
      <c r="D34" s="37">
        <f>[1]Sheet2!$F$30</f>
        <v>952242.86303431157</v>
      </c>
      <c r="E34" s="38"/>
    </row>
    <row r="35" spans="2:5" ht="18.75">
      <c r="B35" s="27"/>
      <c r="C35" s="27"/>
      <c r="D35" s="27"/>
      <c r="E35" s="27"/>
    </row>
    <row r="36" spans="2:5" ht="18.75">
      <c r="B36" s="27" t="s">
        <v>59</v>
      </c>
      <c r="C36" s="27" t="s">
        <v>58</v>
      </c>
      <c r="D36" s="38">
        <f t="shared" ref="D36" si="0">$F$29</f>
        <v>479170</v>
      </c>
      <c r="E36" s="38"/>
    </row>
    <row r="37" spans="2:5" ht="19.5" thickBot="1">
      <c r="B37" s="27"/>
      <c r="C37" s="27"/>
      <c r="D37" s="27"/>
      <c r="E37" s="27"/>
    </row>
    <row r="38" spans="2:5" ht="19.5" thickBot="1">
      <c r="B38" s="28" t="s">
        <v>60</v>
      </c>
      <c r="C38" s="29" t="s">
        <v>58</v>
      </c>
      <c r="D38" s="39">
        <f>SUM(D34:D37)</f>
        <v>1431412.8630343117</v>
      </c>
      <c r="E38" s="40"/>
    </row>
    <row r="39" spans="2:5" ht="18.75">
      <c r="B39" s="27"/>
      <c r="C39" s="27"/>
      <c r="D39" s="27"/>
      <c r="E39" s="27"/>
    </row>
    <row r="40" spans="2:5" ht="18.75">
      <c r="B40" s="27"/>
      <c r="C40" s="27"/>
      <c r="D40" s="27"/>
      <c r="E40" s="27"/>
    </row>
    <row r="41" spans="2:5" ht="18.75">
      <c r="B41" s="27"/>
      <c r="C41" s="27"/>
      <c r="D41" s="27"/>
      <c r="E41" s="27"/>
    </row>
    <row r="44" spans="2:5">
      <c r="B44" s="41" t="s">
        <v>61</v>
      </c>
      <c r="C44" s="41"/>
    </row>
    <row r="45" spans="2:5">
      <c r="B45" s="36" t="s">
        <v>62</v>
      </c>
      <c r="C45" s="36"/>
    </row>
    <row r="46" spans="2:5">
      <c r="B46" s="31" t="s">
        <v>63</v>
      </c>
      <c r="C46" s="32"/>
      <c r="D46" s="32"/>
    </row>
  </sheetData>
  <mergeCells count="7">
    <mergeCell ref="B45:C45"/>
    <mergeCell ref="A2:F2"/>
    <mergeCell ref="B32:E32"/>
    <mergeCell ref="D34:E34"/>
    <mergeCell ref="D36:E36"/>
    <mergeCell ref="D38:E38"/>
    <mergeCell ref="B44:C4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2017-03-25T13:36:59Z</dcterms:modified>
</cp:coreProperties>
</file>