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105" windowWidth="14805" windowHeight="8010"/>
  </bookViews>
  <sheets>
    <sheet name="Sheet1" sheetId="1" r:id="rId1"/>
    <sheet name="Sheet2" sheetId="2" r:id="rId2"/>
    <sheet name="Sheet3" sheetId="3" r:id="rId3"/>
  </sheets>
  <calcPr calcId="125725"/>
</workbook>
</file>

<file path=xl/calcChain.xml><?xml version="1.0" encoding="utf-8"?>
<calcChain xmlns="http://schemas.openxmlformats.org/spreadsheetml/2006/main">
  <c r="F22" i="1"/>
  <c r="F23"/>
  <c r="F24"/>
  <c r="F25"/>
  <c r="F26"/>
  <c r="F27"/>
  <c r="F28"/>
  <c r="F29"/>
  <c r="F30"/>
  <c r="F31"/>
  <c r="F34"/>
  <c r="F35"/>
  <c r="F37"/>
  <c r="F38"/>
  <c r="F39"/>
  <c r="F40"/>
  <c r="F41"/>
  <c r="F42"/>
  <c r="F43"/>
  <c r="F44"/>
  <c r="F45"/>
  <c r="F51" s="1"/>
  <c r="F46"/>
  <c r="F47"/>
  <c r="F48"/>
  <c r="F49"/>
  <c r="F50"/>
  <c r="F35" i="2"/>
  <c r="F17" i="1" l="1"/>
  <c r="F16"/>
  <c r="F15"/>
  <c r="F14"/>
  <c r="F13"/>
  <c r="F12"/>
  <c r="F11"/>
  <c r="F10" l="1"/>
  <c r="F9"/>
  <c r="F8"/>
  <c r="F7"/>
  <c r="F6"/>
  <c r="F18" l="1"/>
</calcChain>
</file>

<file path=xl/sharedStrings.xml><?xml version="1.0" encoding="utf-8"?>
<sst xmlns="http://schemas.openxmlformats.org/spreadsheetml/2006/main" count="107" uniqueCount="63">
  <si>
    <t>PART (A) FOUNDATION.</t>
  </si>
  <si>
    <t>S#</t>
  </si>
  <si>
    <t>ITEM OF WORK.</t>
  </si>
  <si>
    <t>QTY</t>
  </si>
  <si>
    <t>RATE</t>
  </si>
  <si>
    <t>UNIT</t>
  </si>
  <si>
    <t>AMOUNT</t>
  </si>
  <si>
    <t>P%0Cft</t>
  </si>
  <si>
    <t>Cement concrete brick or stone ballast 1 1/2"to 2" guage ratio 1:4:8. S.I.No. 4 (b) P-14.</t>
  </si>
  <si>
    <t>P%Cft</t>
  </si>
  <si>
    <t xml:space="preserve">R.C.C work inroof slab beams coloums raft lintels and other structural member laid in situ or  precast laid in position complete in  all respects   ratio (1:2:4)  90 Lbs cement 2 Cft sand 4 Cft shingle concrete 1/8" to 1/4:" guage S.I.No., 6(a) P. 16 </t>
  </si>
  <si>
    <t>P.Cft</t>
  </si>
  <si>
    <t>P.Cwt</t>
  </si>
  <si>
    <t>Errection and removal of cenetering for RCC or  apin work or partial wood (i) vertical S.I.No. 18 (b) P-16</t>
  </si>
  <si>
    <t>P%Sft</t>
  </si>
  <si>
    <t>Cement concrete plain i/c placing compacting finishing and curring complete i/c screening and washing of stone aggregate w/o shuttering ratio 1:2:4)  S.I.No. 5 (f) P-15</t>
  </si>
  <si>
    <t>Bitumen coating &amp; plaster oncement concrete surface S.I.No.    P.No.</t>
  </si>
  <si>
    <t>Filling watering and ramming with surplus earth excavated from foundation lead upto one chain and left upto 5 ft S.I.No. 21. P.No. 04</t>
  </si>
  <si>
    <t>Filling watering and ramming with surplus earth excavated from foundation lead upto one chain and left upto 5 ft  Extra Lead 6 Miles R.A.Attached.</t>
  </si>
  <si>
    <t>S/Fixing san under floor and ploughing into walls S.I.No 29 P. 25</t>
  </si>
  <si>
    <t>Cemen concrete brick or stone ballast 1 1/2" to 2" Guage ratio :5:10 S.I.No 4(b) P- 15</t>
  </si>
  <si>
    <t>Providing Anti-Termite by sparying / sprinkling / spreading nepture 0.5% emulsion as on all over per construction treatment in slab type construction under slab and along attached perches or encaustic etc complete as per direction by Engineer Incharge S.I.No. 92 P.71</t>
  </si>
  <si>
    <t>P.Sft</t>
  </si>
  <si>
    <t>NET TOTAL</t>
  </si>
  <si>
    <t>TOTAL</t>
  </si>
  <si>
    <t>Cement plaster 1:6 upto 12" Height 1/2" thick  S.I.No. 13 (b) P-51</t>
  </si>
  <si>
    <t>P/F G.I frames / chowkts of size 7x2" 4x1/2x3" for doors uusing 20 gauge G.i sheet i/cwelded hinges and fixing at site with necessary holds fats  filling with cement sands slury of ratio 1:6 and reparing the jambs the cost of also i/c all carriage of tools and plants are used in making and fixing S.I.No. 28 P.92</t>
  </si>
  <si>
    <t>P.Rft</t>
  </si>
  <si>
    <t>First class deodar wood wrought joinary in doors and windows etc fixed in position i/c chowkts holds fasts hinges iron tower bolts chocks cleats handles &amp; cords with hook etc  complete deodar panneled glazed or fully glazed.S.I.No. 7 (b) P-57</t>
  </si>
  <si>
    <t>Laying white marble flooring fine dressed on the surface with out winding set in lime mortor 1:2 i/c rubbling and polishing of the joints (a) 3/4" thick flooring S.I.No 28 (a) P.42</t>
  </si>
  <si>
    <t>Providing and laying 2" thick c.c. topping i/c surfacer finishing and dividing into pannels S.I.No 24.P.42</t>
  </si>
  <si>
    <t>P/F 3/8" thick marbel tiles of approved quality &amp; Colour shade size 8x4"  6x4" in dado skirting &amp; facing removsal/ tucking of existin gplaster surface etc over 1/2" thick base of white cement over mortor base i/c filling of the joints ans washing the tiles with cement sand slury current finishing and cleaning and polishing etc complete for new works S.IO.No. 68  P.48.</t>
  </si>
  <si>
    <t>White glazed tiles 1/4" thickdado skirting in white cement and laid over 1:2 cement sand mortor 3/4" thickS.I.No.  P.No.</t>
  </si>
  <si>
    <t xml:space="preserve">Providing and placing chip board 3/4" thick for filling space between jointsof the joints S.I.No   P.No </t>
  </si>
  <si>
    <t>Filling expansion joints with bitumen S.I.No 52 P.No 103</t>
  </si>
  <si>
    <t>P.Lft</t>
  </si>
  <si>
    <t>Extra labour for grovers of 1x1/4" or 3/4" thick x1/2"plastered surface with true edges both vertically or  S.I.No         P.No.</t>
  </si>
  <si>
    <t xml:space="preserve">P/Laying Hala or pattern tiles glazed 6x6x1/4" on floor on wall facing in required colour and pattern STILE specification jointed cement and pigment over base of 1:2 grey cement mortor 3/4" thick i/c washing and filling of joints with slury of white cement and pigment in desired </t>
  </si>
  <si>
    <t>First class deodar wood wrought joinary in doors and windows etc fixed in position i/c chowkts holds fasts hinges iron tower bolts chocks cleats handles &amp; cords with hook etc  complete deodar panneled glazed or fully glazed.S.I.No. 14(b) P-59</t>
  </si>
  <si>
    <t>Provididng and fixing  iron steel grill using solid squre brass of size 1/2"x1/2" laced at 4" i/c and frame of flat iron patti 3/4"x3/4" i/c circle shape at 1.0 apart equivalent fited with screws are p[ins i/c painting 3 coats with Ist coat of red oxide paint etc S.I.No 30 P.93</t>
  </si>
  <si>
    <t>Primary coat of chalk under distemper S.I.No 23 P. 60</t>
  </si>
  <si>
    <t>Distempering of walls any type three coats S.I.No 24 P.No 53</t>
  </si>
  <si>
    <t xml:space="preserve">Preparing the surfac and painting with matt finish i/c rubbling the surface with bathy silicon carbide rubbling brick filling  the voids with zink / chalk/plaster of paris mixture applying first coat premix making the surface smooth and then painting 3 coats with matt finish of approved make complete new surface. S.I.No. 36 (a) p- 54. </t>
  </si>
  <si>
    <t>Painting  surface preparing surface and painting of door and windows any type i/c edges s.NO. 5©Page 69).</t>
  </si>
  <si>
    <t>Preparing  surface and painting saehes  fan light glazed or guazed doors any type i/c edges (S.NO.5©Page 68).</t>
  </si>
  <si>
    <t>S/Fixing false ceiling of plaster of paris in apnnels i/c making i/c making frame work of deodar wood i/c painting with sdoligia paint S.I.No 52 P.No 63.</t>
  </si>
  <si>
    <t>Two coat of Bitumen laid  hot using 34 Lbs for %Sft overroof and blinded at sand at One Cft P%sft S.I.No 13. P.No 34</t>
  </si>
  <si>
    <t>Part (B) G.Floor.</t>
  </si>
  <si>
    <t>Add: Cartage.</t>
  </si>
  <si>
    <t>SCHEDULE-B</t>
  </si>
  <si>
    <t>Excavation in foundation of building bridges i/c dag belling dressing and refilling around the structure with excavated earth watering and ramming earth lead upto one chain and Lift upto 5"ft. (S.N.18 (b)  P-4)</t>
  </si>
  <si>
    <t xml:space="preserve">Fabarication of mild steel reinforcement for cement concrete building cutting bending and laying in position making of joints and fastesting i/c cost of binding wire  also i/c removal of rust from bars.  (S.N 8 P 16. </t>
  </si>
  <si>
    <t xml:space="preserve">Fabarication of mild steel reinforcement for cement concrete building cutting bending and laying in position making of joints and fastesting i/c cost of binding wire  also i/c removal of rust from bars.  (S.8 P 16. </t>
  </si>
  <si>
    <t>Pacca brick work in ground floor in cement sand morot..</t>
  </si>
  <si>
    <t>Extra labour for making plaster pattas / bend around straight or covered opening and around the edges of roof slab width not less than 6" with fine finishing as directed by Eng: Incharge (S.N.35 P. 54</t>
  </si>
  <si>
    <t>Contractor</t>
  </si>
  <si>
    <t>Executive Engineer</t>
  </si>
  <si>
    <t>Provincial Buildings Division</t>
  </si>
  <si>
    <t>Shaheed Benazir Abad</t>
  </si>
  <si>
    <t xml:space="preserve">NAME OF WORK:-   CONSTRUCTION OF ONE COURT BUILDING AT MEHRABPUR </t>
  </si>
  <si>
    <t xml:space="preserve">                                       DISTRICT NAUSHAHRO-FEROZE.</t>
  </si>
  <si>
    <t>P/F G.I frames / chowkts of size 7x2" 4x1/2x3" for windows  uusing 20 gauge G.i sheet i/cwelded hinges and fixing at site with necessary holds fats  filling with cement sands slury of ratio 1:6 and reparing the jambs the cost of also i/c all carriage of tools and plants are used in making and fixing (S.29 P.92</t>
  </si>
  <si>
    <t>Preparing the surface and applying rock wall/ shield ( Natural wall Texture) coating to provide durable crust to wall thick ness b/w 2mm thick to 32mm thick (1/8") with crylic co- polymer emulsion selected marble chips adhesive and bactericdes water resistance and fire termite upto 20 ft (S..43 P.No. 55</t>
  </si>
</sst>
</file>

<file path=xl/styles.xml><?xml version="1.0" encoding="utf-8"?>
<styleSheet xmlns="http://schemas.openxmlformats.org/spreadsheetml/2006/main">
  <fonts count="10">
    <font>
      <sz val="11"/>
      <color theme="1"/>
      <name val="Calibri"/>
      <family val="2"/>
      <scheme val="minor"/>
    </font>
    <font>
      <b/>
      <sz val="14"/>
      <color theme="1"/>
      <name val="Calibri"/>
      <family val="2"/>
      <scheme val="minor"/>
    </font>
    <font>
      <sz val="14"/>
      <color theme="1"/>
      <name val="Calibri"/>
      <family val="2"/>
      <scheme val="minor"/>
    </font>
    <font>
      <b/>
      <sz val="11"/>
      <color theme="1"/>
      <name val="Calibri"/>
      <family val="2"/>
      <scheme val="minor"/>
    </font>
    <font>
      <sz val="10"/>
      <color theme="1"/>
      <name val="Times New Roman"/>
      <family val="1"/>
    </font>
    <font>
      <sz val="11"/>
      <color theme="1"/>
      <name val="Times New Roman"/>
      <family val="1"/>
    </font>
    <font>
      <b/>
      <sz val="12"/>
      <color theme="1"/>
      <name val="Times New Roman"/>
      <family val="1"/>
    </font>
    <font>
      <b/>
      <sz val="11"/>
      <color theme="1"/>
      <name val="Times New Roman"/>
      <family val="1"/>
    </font>
    <font>
      <b/>
      <u/>
      <sz val="14"/>
      <color theme="1"/>
      <name val="Calibri"/>
      <family val="2"/>
      <scheme val="minor"/>
    </font>
    <font>
      <sz val="9"/>
      <color theme="1"/>
      <name val="Times New Roman"/>
      <family val="1"/>
    </font>
  </fonts>
  <fills count="2">
    <fill>
      <patternFill patternType="none"/>
    </fill>
    <fill>
      <patternFill patternType="gray125"/>
    </fill>
  </fills>
  <borders count="6">
    <border>
      <left/>
      <right/>
      <top/>
      <bottom/>
      <diagonal/>
    </border>
    <border>
      <left style="double">
        <color auto="1"/>
      </left>
      <right style="double">
        <color auto="1"/>
      </right>
      <top style="double">
        <color auto="1"/>
      </top>
      <bottom style="double">
        <color auto="1"/>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7">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3" xfId="0" applyFont="1" applyBorder="1"/>
    <xf numFmtId="0" fontId="3" fillId="0" borderId="4" xfId="0" applyFont="1" applyBorder="1"/>
    <xf numFmtId="0" fontId="0" fillId="0" borderId="0" xfId="0" applyAlignment="1">
      <alignment horizontal="center"/>
    </xf>
    <xf numFmtId="1" fontId="3" fillId="0" borderId="5" xfId="0" applyNumberFormat="1" applyFont="1" applyBorder="1" applyAlignment="1">
      <alignment horizontal="center"/>
    </xf>
    <xf numFmtId="0" fontId="1" fillId="0" borderId="0" xfId="0" applyFont="1" applyAlignment="1">
      <alignment horizontal="left"/>
    </xf>
    <xf numFmtId="0" fontId="1" fillId="0" borderId="0" xfId="0" applyFont="1" applyAlignment="1"/>
    <xf numFmtId="0" fontId="4" fillId="0" borderId="2" xfId="0" applyFont="1" applyBorder="1" applyAlignment="1">
      <alignment horizontal="center" vertical="top"/>
    </xf>
    <xf numFmtId="0" fontId="4" fillId="0" borderId="2" xfId="0" applyFont="1" applyBorder="1" applyAlignment="1">
      <alignment horizontal="justify" vertical="justify" wrapText="1"/>
    </xf>
    <xf numFmtId="0" fontId="4" fillId="0" borderId="2" xfId="0" applyFont="1" applyBorder="1" applyAlignment="1">
      <alignment horizontal="center" vertical="center"/>
    </xf>
    <xf numFmtId="1" fontId="4" fillId="0" borderId="2" xfId="0" applyNumberFormat="1" applyFont="1" applyBorder="1" applyAlignment="1">
      <alignment horizontal="center" vertical="center"/>
    </xf>
    <xf numFmtId="0" fontId="5" fillId="0" borderId="2" xfId="0" applyFont="1" applyBorder="1" applyAlignment="1">
      <alignment horizontal="center" vertical="top"/>
    </xf>
    <xf numFmtId="0" fontId="4" fillId="0" borderId="2" xfId="0" applyFont="1" applyFill="1" applyBorder="1" applyAlignment="1">
      <alignment horizontal="justify" vertical="justify" wrapText="1"/>
    </xf>
    <xf numFmtId="0" fontId="4" fillId="0" borderId="2" xfId="0" applyFont="1" applyFill="1" applyBorder="1" applyAlignment="1">
      <alignment horizontal="center" vertical="center"/>
    </xf>
    <xf numFmtId="1" fontId="5" fillId="0" borderId="2" xfId="0" applyNumberFormat="1" applyFont="1" applyBorder="1" applyAlignment="1">
      <alignment horizontal="center" vertical="center"/>
    </xf>
    <xf numFmtId="0" fontId="5" fillId="0" borderId="2" xfId="0" applyFont="1" applyBorder="1" applyAlignment="1">
      <alignment horizontal="center" vertical="center"/>
    </xf>
    <xf numFmtId="0" fontId="5" fillId="0" borderId="0" xfId="0" applyFont="1"/>
    <xf numFmtId="0" fontId="6" fillId="0" borderId="2" xfId="0" applyFont="1" applyBorder="1" applyAlignment="1">
      <alignment horizontal="center"/>
    </xf>
    <xf numFmtId="1" fontId="6" fillId="0" borderId="2" xfId="0" applyNumberFormat="1" applyFont="1" applyBorder="1" applyAlignment="1">
      <alignment horizontal="center"/>
    </xf>
    <xf numFmtId="0" fontId="7" fillId="0" borderId="2" xfId="0" applyFont="1" applyBorder="1" applyAlignment="1">
      <alignment horizontal="center" vertical="top"/>
    </xf>
    <xf numFmtId="0" fontId="5" fillId="0" borderId="2" xfId="0" applyFont="1" applyBorder="1" applyAlignment="1">
      <alignment wrapText="1"/>
    </xf>
    <xf numFmtId="0" fontId="5" fillId="0" borderId="2" xfId="0" applyFont="1" applyBorder="1" applyAlignment="1">
      <alignment horizontal="center"/>
    </xf>
    <xf numFmtId="0" fontId="5" fillId="0" borderId="2" xfId="0" applyFont="1" applyBorder="1"/>
    <xf numFmtId="1" fontId="5" fillId="0" borderId="2" xfId="0" applyNumberFormat="1" applyFont="1" applyBorder="1" applyAlignment="1">
      <alignment horizontal="center"/>
    </xf>
    <xf numFmtId="0" fontId="5" fillId="0" borderId="2" xfId="0" applyFont="1" applyBorder="1" applyAlignment="1">
      <alignment vertical="center"/>
    </xf>
    <xf numFmtId="1" fontId="4" fillId="0" borderId="2" xfId="0" applyNumberFormat="1" applyFont="1" applyFill="1" applyBorder="1" applyAlignment="1">
      <alignment horizontal="center" vertical="center"/>
    </xf>
    <xf numFmtId="0" fontId="5" fillId="0" borderId="2" xfId="0" applyFont="1" applyFill="1" applyBorder="1" applyAlignment="1">
      <alignment horizontal="center" vertical="center"/>
    </xf>
    <xf numFmtId="1" fontId="5" fillId="0" borderId="2" xfId="0" applyNumberFormat="1" applyFont="1" applyFill="1" applyBorder="1" applyAlignment="1">
      <alignment horizontal="center" vertical="center"/>
    </xf>
    <xf numFmtId="0" fontId="7" fillId="0" borderId="0" xfId="0" applyFont="1" applyAlignment="1">
      <alignment horizontal="center"/>
    </xf>
    <xf numFmtId="0" fontId="0" fillId="0" borderId="0" xfId="0" applyAlignment="1">
      <alignment horizontal="center"/>
    </xf>
    <xf numFmtId="0" fontId="8" fillId="0" borderId="0" xfId="0" applyFont="1" applyAlignment="1">
      <alignment horizontal="center"/>
    </xf>
    <xf numFmtId="0" fontId="9" fillId="0" borderId="2" xfId="0" applyFont="1" applyBorder="1" applyAlignment="1">
      <alignment horizontal="justify" vertical="justify" wrapText="1"/>
    </xf>
    <xf numFmtId="0" fontId="9" fillId="0" borderId="2" xfId="0" applyFont="1" applyFill="1" applyBorder="1" applyAlignment="1">
      <alignment horizontal="justify" vertical="justify" wrapText="1"/>
    </xf>
    <xf numFmtId="1" fontId="4" fillId="0" borderId="2" xfId="0" applyNumberFormat="1" applyFont="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H58"/>
  <sheetViews>
    <sheetView tabSelected="1" topLeftCell="A20" workbookViewId="0">
      <selection activeCell="F22" sqref="F22"/>
    </sheetView>
  </sheetViews>
  <sheetFormatPr defaultRowHeight="15"/>
  <cols>
    <col min="1" max="1" width="4.85546875" customWidth="1"/>
    <col min="2" max="2" width="53.85546875" customWidth="1"/>
    <col min="3" max="3" width="8.7109375" customWidth="1"/>
    <col min="4" max="4" width="9.140625" customWidth="1"/>
    <col min="5" max="5" width="6.85546875" customWidth="1"/>
    <col min="6" max="6" width="13.42578125" customWidth="1"/>
  </cols>
  <sheetData>
    <row r="1" spans="1:8" ht="18.75">
      <c r="A1" s="8" t="s">
        <v>59</v>
      </c>
      <c r="B1" s="8"/>
      <c r="C1" s="8"/>
      <c r="D1" s="8"/>
      <c r="E1" s="8"/>
      <c r="F1" s="8"/>
      <c r="G1" s="9"/>
      <c r="H1" s="9"/>
    </row>
    <row r="2" spans="1:8" ht="18.75">
      <c r="A2" s="8" t="s">
        <v>60</v>
      </c>
      <c r="B2" s="8"/>
      <c r="C2" s="8"/>
      <c r="D2" s="8"/>
      <c r="E2" s="8"/>
      <c r="F2" s="8"/>
      <c r="G2" s="9"/>
      <c r="H2" s="9"/>
    </row>
    <row r="3" spans="1:8" ht="18.75">
      <c r="A3" s="33" t="s">
        <v>49</v>
      </c>
      <c r="B3" s="33"/>
      <c r="C3" s="33"/>
      <c r="D3" s="33"/>
      <c r="E3" s="33"/>
      <c r="F3" s="33"/>
      <c r="G3" s="9"/>
      <c r="H3" s="9"/>
    </row>
    <row r="4" spans="1:8" ht="19.5" thickBot="1">
      <c r="A4" s="1" t="s">
        <v>0</v>
      </c>
      <c r="B4" s="2"/>
      <c r="C4" s="2"/>
      <c r="D4" s="2"/>
      <c r="E4" s="2"/>
      <c r="F4" s="2"/>
    </row>
    <row r="5" spans="1:8" ht="20.25" thickTop="1" thickBot="1">
      <c r="A5" s="3" t="s">
        <v>1</v>
      </c>
      <c r="B5" s="3" t="s">
        <v>2</v>
      </c>
      <c r="C5" s="3" t="s">
        <v>3</v>
      </c>
      <c r="D5" s="3" t="s">
        <v>4</v>
      </c>
      <c r="E5" s="3" t="s">
        <v>5</v>
      </c>
      <c r="F5" s="3" t="s">
        <v>6</v>
      </c>
    </row>
    <row r="6" spans="1:8" ht="42.75" customHeight="1" thickTop="1">
      <c r="A6" s="10">
        <v>1</v>
      </c>
      <c r="B6" s="11" t="s">
        <v>50</v>
      </c>
      <c r="C6" s="12">
        <v>60000</v>
      </c>
      <c r="D6" s="12">
        <v>3176.25</v>
      </c>
      <c r="E6" s="12" t="s">
        <v>7</v>
      </c>
      <c r="F6" s="13">
        <f>D6*C6/1000</f>
        <v>190575</v>
      </c>
    </row>
    <row r="7" spans="1:8" ht="25.5">
      <c r="A7" s="10">
        <v>2</v>
      </c>
      <c r="B7" s="11" t="s">
        <v>8</v>
      </c>
      <c r="C7" s="12">
        <v>6000</v>
      </c>
      <c r="D7" s="12">
        <v>9416.2800000000007</v>
      </c>
      <c r="E7" s="12" t="s">
        <v>9</v>
      </c>
      <c r="F7" s="13">
        <f>D7*C7/100</f>
        <v>564976.80000000005</v>
      </c>
    </row>
    <row r="8" spans="1:8" ht="52.5" customHeight="1">
      <c r="A8" s="14">
        <v>3</v>
      </c>
      <c r="B8" s="11" t="s">
        <v>10</v>
      </c>
      <c r="C8" s="12">
        <v>11977</v>
      </c>
      <c r="D8" s="12">
        <v>337</v>
      </c>
      <c r="E8" s="12" t="s">
        <v>11</v>
      </c>
      <c r="F8" s="12">
        <f>D8*C8</f>
        <v>4036249</v>
      </c>
    </row>
    <row r="9" spans="1:8" ht="40.5" customHeight="1">
      <c r="A9" s="14">
        <v>4</v>
      </c>
      <c r="B9" s="11" t="s">
        <v>51</v>
      </c>
      <c r="C9" s="12">
        <v>641.6</v>
      </c>
      <c r="D9" s="12">
        <v>5001.7</v>
      </c>
      <c r="E9" s="12" t="s">
        <v>12</v>
      </c>
      <c r="F9" s="13">
        <f>D9*C9</f>
        <v>3209090.72</v>
      </c>
    </row>
    <row r="10" spans="1:8" ht="27" customHeight="1">
      <c r="A10" s="14">
        <v>5</v>
      </c>
      <c r="B10" s="15" t="s">
        <v>13</v>
      </c>
      <c r="C10" s="16">
        <v>6334</v>
      </c>
      <c r="D10" s="16">
        <v>3127.41</v>
      </c>
      <c r="E10" s="16" t="s">
        <v>14</v>
      </c>
      <c r="F10" s="17">
        <f>D10*C10/100</f>
        <v>198090.14939999997</v>
      </c>
    </row>
    <row r="11" spans="1:8" ht="36.75" customHeight="1">
      <c r="A11" s="14">
        <v>6</v>
      </c>
      <c r="B11" s="11" t="s">
        <v>15</v>
      </c>
      <c r="C11" s="18">
        <v>3176</v>
      </c>
      <c r="D11" s="18">
        <v>12595</v>
      </c>
      <c r="E11" s="18" t="s">
        <v>9</v>
      </c>
      <c r="F11" s="17">
        <f>D11*C11/100</f>
        <v>400017.2</v>
      </c>
    </row>
    <row r="12" spans="1:8" ht="17.25" customHeight="1">
      <c r="A12" s="14">
        <v>7</v>
      </c>
      <c r="B12" s="15" t="s">
        <v>16</v>
      </c>
      <c r="C12" s="16">
        <v>11773</v>
      </c>
      <c r="D12" s="16">
        <v>778.09</v>
      </c>
      <c r="E12" s="16" t="s">
        <v>14</v>
      </c>
      <c r="F12" s="17">
        <f>D12*C12/100</f>
        <v>91604.535700000008</v>
      </c>
    </row>
    <row r="13" spans="1:8" ht="27" customHeight="1">
      <c r="A13" s="14">
        <v>8</v>
      </c>
      <c r="B13" s="11" t="s">
        <v>17</v>
      </c>
      <c r="C13" s="12">
        <v>40000</v>
      </c>
      <c r="D13" s="12">
        <v>1512.5</v>
      </c>
      <c r="E13" s="12" t="s">
        <v>7</v>
      </c>
      <c r="F13" s="13">
        <f>D13*C13/1000</f>
        <v>60500</v>
      </c>
    </row>
    <row r="14" spans="1:8" ht="24">
      <c r="A14" s="14">
        <v>9</v>
      </c>
      <c r="B14" s="34" t="s">
        <v>18</v>
      </c>
      <c r="C14" s="16">
        <v>26628</v>
      </c>
      <c r="D14" s="16">
        <v>11349</v>
      </c>
      <c r="E14" s="16" t="s">
        <v>7</v>
      </c>
      <c r="F14" s="17">
        <f>D14*C14/1000</f>
        <v>302201.17200000002</v>
      </c>
    </row>
    <row r="15" spans="1:8">
      <c r="A15" s="14">
        <v>10</v>
      </c>
      <c r="B15" s="15" t="s">
        <v>19</v>
      </c>
      <c r="C15" s="16">
        <v>5457</v>
      </c>
      <c r="D15" s="16">
        <v>1913.21</v>
      </c>
      <c r="E15" s="16" t="s">
        <v>9</v>
      </c>
      <c r="F15" s="17">
        <f>D15*C15/100</f>
        <v>104403.86970000001</v>
      </c>
    </row>
    <row r="16" spans="1:8" ht="25.5">
      <c r="A16" s="14">
        <v>11</v>
      </c>
      <c r="B16" s="15" t="s">
        <v>20</v>
      </c>
      <c r="C16" s="16">
        <v>3601</v>
      </c>
      <c r="D16" s="16">
        <v>8694.9500000000007</v>
      </c>
      <c r="E16" s="16" t="s">
        <v>14</v>
      </c>
      <c r="F16" s="17">
        <f>D16*C16/100</f>
        <v>313105.14950000006</v>
      </c>
    </row>
    <row r="17" spans="1:6" ht="49.5" customHeight="1">
      <c r="A17" s="14">
        <v>12</v>
      </c>
      <c r="B17" s="35" t="s">
        <v>21</v>
      </c>
      <c r="C17" s="16">
        <v>9900</v>
      </c>
      <c r="D17" s="16">
        <v>9.74</v>
      </c>
      <c r="E17" s="16" t="s">
        <v>22</v>
      </c>
      <c r="F17" s="17">
        <f>D17*C17</f>
        <v>96426</v>
      </c>
    </row>
    <row r="18" spans="1:6" ht="15.75">
      <c r="A18" s="19"/>
      <c r="B18" s="19"/>
      <c r="C18" s="19"/>
      <c r="D18" s="20" t="s">
        <v>24</v>
      </c>
      <c r="E18" s="20"/>
      <c r="F18" s="21">
        <f>SUM(F6:F17)</f>
        <v>9567239.5962999985</v>
      </c>
    </row>
    <row r="19" spans="1:6" ht="9" customHeight="1"/>
    <row r="20" spans="1:6" ht="19.5" thickBot="1">
      <c r="A20" s="1" t="s">
        <v>47</v>
      </c>
      <c r="B20" s="2"/>
      <c r="C20" s="2"/>
      <c r="D20" s="2"/>
      <c r="E20" s="2"/>
      <c r="F20" s="2"/>
    </row>
    <row r="21" spans="1:6" ht="16.5" customHeight="1" thickTop="1" thickBot="1">
      <c r="A21" s="3" t="s">
        <v>1</v>
      </c>
      <c r="B21" s="3" t="s">
        <v>2</v>
      </c>
      <c r="C21" s="3" t="s">
        <v>3</v>
      </c>
      <c r="D21" s="3" t="s">
        <v>4</v>
      </c>
      <c r="E21" s="3" t="s">
        <v>5</v>
      </c>
      <c r="F21" s="3" t="s">
        <v>6</v>
      </c>
    </row>
    <row r="22" spans="1:6" ht="48.75" thickTop="1">
      <c r="A22" s="22">
        <v>1</v>
      </c>
      <c r="B22" s="34" t="s">
        <v>10</v>
      </c>
      <c r="C22" s="12">
        <v>11848</v>
      </c>
      <c r="D22" s="12">
        <v>337</v>
      </c>
      <c r="E22" s="12" t="s">
        <v>11</v>
      </c>
      <c r="F22" s="12">
        <f>D22*C22</f>
        <v>3992776</v>
      </c>
    </row>
    <row r="23" spans="1:6" ht="36" customHeight="1">
      <c r="A23" s="22">
        <v>2</v>
      </c>
      <c r="B23" s="34" t="s">
        <v>52</v>
      </c>
      <c r="C23" s="12">
        <v>710.88</v>
      </c>
      <c r="D23" s="12">
        <v>5001.7</v>
      </c>
      <c r="E23" s="12" t="s">
        <v>12</v>
      </c>
      <c r="F23" s="13">
        <f>D23*C23</f>
        <v>3555608.4959999998</v>
      </c>
    </row>
    <row r="24" spans="1:6" ht="12.75" customHeight="1">
      <c r="A24" s="22">
        <v>3</v>
      </c>
      <c r="B24" s="23" t="s">
        <v>53</v>
      </c>
      <c r="C24" s="24">
        <v>10359</v>
      </c>
      <c r="D24" s="25">
        <v>12674.36</v>
      </c>
      <c r="E24" s="25" t="s">
        <v>14</v>
      </c>
      <c r="F24" s="36">
        <f>D24*C24/100</f>
        <v>1312936.9524000001</v>
      </c>
    </row>
    <row r="25" spans="1:6" ht="15.75" customHeight="1">
      <c r="A25" s="22">
        <v>4</v>
      </c>
      <c r="B25" s="11" t="s">
        <v>25</v>
      </c>
      <c r="C25" s="12">
        <v>39602</v>
      </c>
      <c r="D25" s="12">
        <v>2206.6</v>
      </c>
      <c r="E25" s="12" t="s">
        <v>14</v>
      </c>
      <c r="F25" s="13">
        <f>D25*C25/100</f>
        <v>873857.73200000008</v>
      </c>
    </row>
    <row r="26" spans="1:6" ht="14.25" customHeight="1">
      <c r="A26" s="22">
        <v>5</v>
      </c>
      <c r="B26" s="15" t="s">
        <v>25</v>
      </c>
      <c r="C26" s="16">
        <v>39602</v>
      </c>
      <c r="D26" s="27">
        <v>2197.52</v>
      </c>
      <c r="E26" s="16" t="s">
        <v>14</v>
      </c>
      <c r="F26" s="26">
        <f>D26*C26/100</f>
        <v>870261.87040000001</v>
      </c>
    </row>
    <row r="27" spans="1:6" ht="51" customHeight="1">
      <c r="A27" s="22">
        <v>6</v>
      </c>
      <c r="B27" s="34" t="s">
        <v>26</v>
      </c>
      <c r="C27" s="12">
        <v>664</v>
      </c>
      <c r="D27" s="12">
        <v>228.9</v>
      </c>
      <c r="E27" s="12" t="s">
        <v>27</v>
      </c>
      <c r="F27" s="13">
        <f>D27*C27</f>
        <v>151989.6</v>
      </c>
    </row>
    <row r="28" spans="1:6" ht="50.25" customHeight="1">
      <c r="A28" s="22">
        <v>7</v>
      </c>
      <c r="B28" s="34" t="s">
        <v>61</v>
      </c>
      <c r="C28" s="12">
        <v>1148</v>
      </c>
      <c r="D28" s="12">
        <v>240.5</v>
      </c>
      <c r="E28" s="12" t="s">
        <v>27</v>
      </c>
      <c r="F28" s="13">
        <f>D28*C28</f>
        <v>276094</v>
      </c>
    </row>
    <row r="29" spans="1:6" ht="51" customHeight="1">
      <c r="A29" s="22">
        <v>8</v>
      </c>
      <c r="B29" s="11" t="s">
        <v>28</v>
      </c>
      <c r="C29" s="12">
        <v>1752</v>
      </c>
      <c r="D29" s="12">
        <v>902.93</v>
      </c>
      <c r="E29" s="12" t="s">
        <v>22</v>
      </c>
      <c r="F29" s="13">
        <f>D29*C29</f>
        <v>1581933.3599999999</v>
      </c>
    </row>
    <row r="30" spans="1:6" ht="36">
      <c r="A30" s="22">
        <v>9</v>
      </c>
      <c r="B30" s="34" t="s">
        <v>29</v>
      </c>
      <c r="C30" s="12">
        <v>5496</v>
      </c>
      <c r="D30" s="12">
        <v>567.48</v>
      </c>
      <c r="E30" s="12" t="s">
        <v>22</v>
      </c>
      <c r="F30" s="13">
        <f>D30*C30</f>
        <v>3118870.08</v>
      </c>
    </row>
    <row r="31" spans="1:6" ht="36">
      <c r="A31" s="22">
        <v>10</v>
      </c>
      <c r="B31" s="34" t="s">
        <v>15</v>
      </c>
      <c r="C31" s="12">
        <v>1741</v>
      </c>
      <c r="D31" s="12">
        <v>14429.25</v>
      </c>
      <c r="E31" s="12" t="s">
        <v>9</v>
      </c>
      <c r="F31" s="13">
        <f>D31*C31/100</f>
        <v>251213.24249999999</v>
      </c>
    </row>
    <row r="32" spans="1:6" ht="24">
      <c r="A32" s="22">
        <v>11</v>
      </c>
      <c r="B32" s="35" t="s">
        <v>30</v>
      </c>
      <c r="C32" s="16">
        <v>332</v>
      </c>
      <c r="D32" s="16">
        <v>3275.5</v>
      </c>
      <c r="E32" s="16" t="s">
        <v>14</v>
      </c>
      <c r="F32" s="28">
        <v>356080</v>
      </c>
    </row>
    <row r="33" spans="1:6" ht="36">
      <c r="A33" s="22">
        <v>12</v>
      </c>
      <c r="B33" s="34" t="s">
        <v>29</v>
      </c>
      <c r="C33" s="12">
        <v>332</v>
      </c>
      <c r="D33" s="12">
        <v>27678.86</v>
      </c>
      <c r="E33" s="12" t="s">
        <v>22</v>
      </c>
      <c r="F33" s="13">
        <v>91894</v>
      </c>
    </row>
    <row r="34" spans="1:6" ht="60">
      <c r="A34" s="22">
        <v>13</v>
      </c>
      <c r="B34" s="34" t="s">
        <v>31</v>
      </c>
      <c r="C34" s="12">
        <v>791</v>
      </c>
      <c r="D34" s="12">
        <v>186.04</v>
      </c>
      <c r="E34" s="12" t="s">
        <v>22</v>
      </c>
      <c r="F34" s="13">
        <f>D34*C34</f>
        <v>147157.63999999998</v>
      </c>
    </row>
    <row r="35" spans="1:6" ht="24">
      <c r="A35" s="22">
        <v>14</v>
      </c>
      <c r="B35" s="35" t="s">
        <v>32</v>
      </c>
      <c r="C35" s="16">
        <v>608</v>
      </c>
      <c r="D35" s="16">
        <v>28253.61</v>
      </c>
      <c r="E35" s="16" t="s">
        <v>14</v>
      </c>
      <c r="F35" s="26">
        <f>D35*C35/100</f>
        <v>171781.94879999998</v>
      </c>
    </row>
    <row r="36" spans="1:6" ht="24">
      <c r="A36" s="22">
        <v>15</v>
      </c>
      <c r="B36" s="35" t="s">
        <v>33</v>
      </c>
      <c r="C36" s="16">
        <v>203</v>
      </c>
      <c r="D36" s="16">
        <v>43.26</v>
      </c>
      <c r="E36" s="16" t="s">
        <v>22</v>
      </c>
      <c r="F36" s="16">
        <v>8782</v>
      </c>
    </row>
    <row r="37" spans="1:6">
      <c r="A37" s="22">
        <v>16</v>
      </c>
      <c r="B37" s="35" t="s">
        <v>34</v>
      </c>
      <c r="C37" s="16">
        <v>48</v>
      </c>
      <c r="D37" s="16">
        <v>22.69</v>
      </c>
      <c r="E37" s="16" t="s">
        <v>35</v>
      </c>
      <c r="F37" s="26">
        <f>D37*C37</f>
        <v>1089.1200000000001</v>
      </c>
    </row>
    <row r="38" spans="1:6" ht="24">
      <c r="A38" s="22">
        <v>17</v>
      </c>
      <c r="B38" s="35" t="s">
        <v>36</v>
      </c>
      <c r="C38" s="16">
        <v>1632</v>
      </c>
      <c r="D38" s="16">
        <v>7.71</v>
      </c>
      <c r="E38" s="16" t="s">
        <v>22</v>
      </c>
      <c r="F38" s="26">
        <f>D38*C38</f>
        <v>12582.72</v>
      </c>
    </row>
    <row r="39" spans="1:6" ht="38.25" customHeight="1">
      <c r="A39" s="22">
        <v>18</v>
      </c>
      <c r="B39" s="35" t="s">
        <v>54</v>
      </c>
      <c r="C39" s="16">
        <v>1632</v>
      </c>
      <c r="D39" s="16">
        <v>19.36</v>
      </c>
      <c r="E39" s="16" t="s">
        <v>22</v>
      </c>
      <c r="F39" s="17">
        <f>D39*C39</f>
        <v>31595.52</v>
      </c>
    </row>
    <row r="40" spans="1:6" ht="47.25" customHeight="1">
      <c r="A40" s="22">
        <v>19</v>
      </c>
      <c r="B40" s="35" t="s">
        <v>37</v>
      </c>
      <c r="C40" s="16">
        <v>202</v>
      </c>
      <c r="D40" s="16">
        <v>47651.56</v>
      </c>
      <c r="E40" s="16" t="s">
        <v>14</v>
      </c>
      <c r="F40" s="26">
        <f>D40*C40/100</f>
        <v>96256.151199999993</v>
      </c>
    </row>
    <row r="41" spans="1:6" ht="48">
      <c r="A41" s="22">
        <v>20</v>
      </c>
      <c r="B41" s="35" t="s">
        <v>38</v>
      </c>
      <c r="C41" s="16">
        <v>856</v>
      </c>
      <c r="D41" s="16">
        <v>190.72</v>
      </c>
      <c r="E41" s="16" t="s">
        <v>22</v>
      </c>
      <c r="F41" s="26">
        <f>D41*C41</f>
        <v>163256.32000000001</v>
      </c>
    </row>
    <row r="42" spans="1:6" ht="48">
      <c r="A42" s="22">
        <v>21</v>
      </c>
      <c r="B42" s="35" t="s">
        <v>39</v>
      </c>
      <c r="C42" s="16">
        <v>1541</v>
      </c>
      <c r="D42" s="16">
        <v>194.16</v>
      </c>
      <c r="E42" s="16" t="s">
        <v>22</v>
      </c>
      <c r="F42" s="26">
        <f>D42*C42</f>
        <v>299200.56</v>
      </c>
    </row>
    <row r="43" spans="1:6">
      <c r="A43" s="22">
        <v>22</v>
      </c>
      <c r="B43" s="35" t="s">
        <v>40</v>
      </c>
      <c r="C43" s="16">
        <v>10206</v>
      </c>
      <c r="D43" s="16">
        <v>442.75</v>
      </c>
      <c r="E43" s="16" t="s">
        <v>14</v>
      </c>
      <c r="F43" s="26">
        <f>D43*C43/100</f>
        <v>45187.065000000002</v>
      </c>
    </row>
    <row r="44" spans="1:6">
      <c r="A44" s="22">
        <v>23</v>
      </c>
      <c r="B44" s="35" t="s">
        <v>41</v>
      </c>
      <c r="C44" s="16">
        <v>10206</v>
      </c>
      <c r="D44" s="16">
        <v>1079.6500000000001</v>
      </c>
      <c r="E44" s="16" t="s">
        <v>14</v>
      </c>
      <c r="F44" s="26">
        <f>D44*C44/100</f>
        <v>110189.079</v>
      </c>
    </row>
    <row r="45" spans="1:6" ht="60">
      <c r="A45" s="22">
        <v>24</v>
      </c>
      <c r="B45" s="34" t="s">
        <v>42</v>
      </c>
      <c r="C45" s="18">
        <v>27153</v>
      </c>
      <c r="D45" s="18">
        <v>3444.38</v>
      </c>
      <c r="E45" s="18" t="s">
        <v>14</v>
      </c>
      <c r="F45" s="17">
        <f>D45*C45/100</f>
        <v>935252.50139999995</v>
      </c>
    </row>
    <row r="46" spans="1:6" ht="24">
      <c r="A46" s="22">
        <v>25</v>
      </c>
      <c r="B46" s="34" t="s">
        <v>43</v>
      </c>
      <c r="C46" s="18">
        <v>3504</v>
      </c>
      <c r="D46" s="18">
        <v>2116.41</v>
      </c>
      <c r="E46" s="18" t="s">
        <v>14</v>
      </c>
      <c r="F46" s="17">
        <f>D46*C46/100</f>
        <v>74159.006399999998</v>
      </c>
    </row>
    <row r="47" spans="1:6" ht="24">
      <c r="A47" s="22">
        <v>26</v>
      </c>
      <c r="B47" s="34" t="s">
        <v>44</v>
      </c>
      <c r="C47" s="18">
        <v>856</v>
      </c>
      <c r="D47" s="18">
        <v>896.39</v>
      </c>
      <c r="E47" s="18" t="s">
        <v>14</v>
      </c>
      <c r="F47" s="17">
        <f>D47*C47/100</f>
        <v>7673.0983999999999</v>
      </c>
    </row>
    <row r="48" spans="1:6" ht="48.75" customHeight="1">
      <c r="A48" s="22">
        <v>27</v>
      </c>
      <c r="B48" s="35" t="s">
        <v>62</v>
      </c>
      <c r="C48" s="29">
        <v>3234</v>
      </c>
      <c r="D48" s="29">
        <v>4504.5</v>
      </c>
      <c r="E48" s="29" t="s">
        <v>14</v>
      </c>
      <c r="F48" s="30">
        <f>D48*C48/100</f>
        <v>145675.53</v>
      </c>
    </row>
    <row r="49" spans="1:6" ht="24" customHeight="1">
      <c r="A49" s="22">
        <v>28</v>
      </c>
      <c r="B49" s="35" t="s">
        <v>45</v>
      </c>
      <c r="C49" s="29">
        <v>741</v>
      </c>
      <c r="D49" s="29">
        <v>25293.42</v>
      </c>
      <c r="E49" s="29" t="s">
        <v>14</v>
      </c>
      <c r="F49" s="30">
        <f>D49*C49/100</f>
        <v>187424.24219999998</v>
      </c>
    </row>
    <row r="50" spans="1:6" ht="24">
      <c r="A50" s="22">
        <v>29</v>
      </c>
      <c r="B50" s="35" t="s">
        <v>46</v>
      </c>
      <c r="C50" s="29">
        <v>10871</v>
      </c>
      <c r="D50" s="29">
        <v>1887.4</v>
      </c>
      <c r="E50" s="29" t="s">
        <v>14</v>
      </c>
      <c r="F50" s="30">
        <f>D50*C50/100</f>
        <v>205179.25400000002</v>
      </c>
    </row>
    <row r="51" spans="1:6" ht="15.75">
      <c r="A51" s="31"/>
      <c r="B51" s="19"/>
      <c r="C51" s="19"/>
      <c r="D51" s="20" t="s">
        <v>24</v>
      </c>
      <c r="E51" s="20"/>
      <c r="F51" s="21">
        <f>SUM(F22:F50)</f>
        <v>19075957.089700002</v>
      </c>
    </row>
    <row r="56" spans="1:6">
      <c r="B56" t="s">
        <v>55</v>
      </c>
      <c r="C56" s="32" t="s">
        <v>56</v>
      </c>
      <c r="D56" s="32"/>
      <c r="E56" s="32"/>
      <c r="F56" s="32"/>
    </row>
    <row r="57" spans="1:6">
      <c r="C57" s="32" t="s">
        <v>57</v>
      </c>
      <c r="D57" s="32"/>
      <c r="E57" s="32"/>
      <c r="F57" s="32"/>
    </row>
    <row r="58" spans="1:6">
      <c r="C58" s="32" t="s">
        <v>58</v>
      </c>
      <c r="D58" s="32"/>
      <c r="E58" s="32"/>
      <c r="F58" s="32"/>
    </row>
  </sheetData>
  <mergeCells count="8">
    <mergeCell ref="D18:E18"/>
    <mergeCell ref="D51:E51"/>
    <mergeCell ref="C56:F56"/>
    <mergeCell ref="C57:F57"/>
    <mergeCell ref="C58:F58"/>
    <mergeCell ref="A3:F3"/>
    <mergeCell ref="A1:F1"/>
    <mergeCell ref="A2:F2"/>
  </mergeCells>
  <pageMargins left="0.45" right="0.2" top="0.25" bottom="0.4"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D4:F35"/>
  <sheetViews>
    <sheetView workbookViewId="0">
      <selection sqref="A1:F33"/>
    </sheetView>
  </sheetViews>
  <sheetFormatPr defaultRowHeight="15"/>
  <cols>
    <col min="1" max="1" width="5.7109375" customWidth="1"/>
    <col min="2" max="2" width="38" customWidth="1"/>
    <col min="3" max="3" width="11.5703125" customWidth="1"/>
    <col min="6" max="6" width="17.5703125" customWidth="1"/>
  </cols>
  <sheetData>
    <row r="4" ht="84.75" customHeight="1"/>
    <row r="34" spans="4:6" ht="15.75" thickBot="1">
      <c r="D34" t="s">
        <v>48</v>
      </c>
      <c r="F34" s="6">
        <v>1585168</v>
      </c>
    </row>
    <row r="35" spans="4:6" ht="15.75" thickBot="1">
      <c r="D35" s="4" t="s">
        <v>23</v>
      </c>
      <c r="E35" s="5"/>
      <c r="F35" s="7">
        <f>SUM(F34:F34)</f>
        <v>1585168</v>
      </c>
    </row>
  </sheetData>
  <pageMargins left="0.7" right="0.13" top="0.33" bottom="0.2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2017-03-17T11:26:39Z</dcterms:modified>
</cp:coreProperties>
</file>