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5135" windowHeight="8130" tabRatio="588"/>
  </bookViews>
  <sheets>
    <sheet name="AISHA CIVIL" sheetId="1" r:id="rId1"/>
  </sheets>
  <calcPr calcId="145621"/>
</workbook>
</file>

<file path=xl/calcChain.xml><?xml version="1.0" encoding="utf-8"?>
<calcChain xmlns="http://schemas.openxmlformats.org/spreadsheetml/2006/main">
  <c r="R178" i="1" l="1"/>
  <c r="R174" i="1"/>
  <c r="R170" i="1"/>
  <c r="R166" i="1"/>
  <c r="R162" i="1"/>
  <c r="P162" i="1"/>
  <c r="R158" i="1"/>
  <c r="P158" i="1"/>
  <c r="R154" i="1"/>
  <c r="R150" i="1"/>
  <c r="R146" i="1"/>
  <c r="R142" i="1"/>
  <c r="R138" i="1"/>
  <c r="R134" i="1"/>
  <c r="R130" i="1"/>
  <c r="R126" i="1"/>
  <c r="R122" i="1"/>
  <c r="R118" i="1"/>
  <c r="R114" i="1"/>
  <c r="R110" i="1"/>
  <c r="R106" i="1"/>
  <c r="R102" i="1"/>
  <c r="R98" i="1"/>
  <c r="R94" i="1"/>
  <c r="R90" i="1"/>
  <c r="R86" i="1"/>
  <c r="R82" i="1"/>
  <c r="R78" i="1"/>
  <c r="R74" i="1"/>
  <c r="R70" i="1"/>
  <c r="R66" i="1"/>
  <c r="R62" i="1"/>
  <c r="R58" i="1"/>
  <c r="R54" i="1"/>
  <c r="R50" i="1"/>
  <c r="S50" i="1" s="1"/>
  <c r="R46" i="1"/>
  <c r="R42" i="1"/>
  <c r="R38" i="1"/>
  <c r="S38" i="1" s="1"/>
  <c r="R34" i="1"/>
  <c r="S34" i="1" s="1"/>
  <c r="R30" i="1"/>
  <c r="R26" i="1"/>
  <c r="R22" i="1"/>
  <c r="R18" i="1"/>
  <c r="R14" i="1"/>
  <c r="R10" i="1"/>
  <c r="R6" i="1"/>
  <c r="R180" i="1" s="1"/>
</calcChain>
</file>

<file path=xl/sharedStrings.xml><?xml version="1.0" encoding="utf-8"?>
<sst xmlns="http://schemas.openxmlformats.org/spreadsheetml/2006/main" count="189" uniqueCount="73">
  <si>
    <t>SCHEDULE OF PRICE</t>
  </si>
  <si>
    <t>NAME OF WORK:-</t>
  </si>
  <si>
    <t>M &amp; R TO GOVERNMENT  BOYS PRIMARY SCHOOL AISHA LYARI TOWN KARACHI.</t>
  </si>
  <si>
    <t>S:#</t>
  </si>
  <si>
    <t xml:space="preserve">DISCRIPTION OF ITEM     </t>
  </si>
  <si>
    <t>RATE</t>
  </si>
  <si>
    <t>UNIT</t>
  </si>
  <si>
    <t>QUANTITY</t>
  </si>
  <si>
    <t>AMOUNT</t>
  </si>
  <si>
    <t>Removing cement or lime plaster (P-13/53)</t>
  </si>
  <si>
    <t>Sft</t>
  </si>
  <si>
    <t>% Sft</t>
  </si>
  <si>
    <t>Rs.</t>
  </si>
  <si>
    <t>Dismantling c.c.plain 1:2:4. (P-10-19-c)</t>
  </si>
  <si>
    <t>%Cft</t>
  </si>
  <si>
    <t>Dismantling cement concrete plain 1:4:8 (P-10/19a)</t>
  </si>
  <si>
    <t>Cft</t>
  </si>
  <si>
    <t>% Cft</t>
  </si>
  <si>
    <t>Scraping white wash or colour wash. (P-13/54-a)</t>
  </si>
  <si>
    <t>Scraping ordinary distemper oil bound distemper or paint on walls (P-13/54b)</t>
  </si>
  <si>
    <t>Scraping burshing old paint from wooden work (P-68/2)</t>
  </si>
  <si>
    <t>Scraping, brushing and removing old paint from metal surface. (P-68/3)</t>
  </si>
  <si>
    <t>Removing of Dismantling existing warm out concrete to damaged because of arrestion by any other reason wire brushing the surface of facted concrete removing rust from reinforcement bars and sand repairing the same for total removal and cleaning of rust and applying required No. of coats of binding against the directed of Engineer.(R,A)</t>
  </si>
  <si>
    <t>P.Sf</t>
  </si>
  <si>
    <t>Treatment of pregmented and detared cement concrete structure members with cement sand mortor 1:3 nearer mixed in lyer of 2"c2.5 thick after applying suitable slurry of bending (R.A)</t>
  </si>
  <si>
    <t>P/L 1:3:6 c.c. block masonary wall 6" thick and below in thickness set in 1:6 cm G/F S/S ic racking out joints and curring etc complete (P-19/24)</t>
  </si>
  <si>
    <t>Making &amp; fixing Notice board made with cement on walls (P-95/1)</t>
  </si>
  <si>
    <t>P.Sft</t>
  </si>
  <si>
    <t>Removing of Debries from site (R.A)</t>
  </si>
  <si>
    <t>Cement plaster (1:4) upto 12' HEIGHT 1/4" thick (only for block masonary wall) (P-52/11d)</t>
  </si>
  <si>
    <t>Cement concrete bricks or stone ballast 1-1/2" to 2" guage ratio 1:4:8 (P-15/4b)</t>
  </si>
  <si>
    <t>P/F G.I.frames / chowkhats of size 7"x2" or 4-1/2x3" for door using 20 guage  G.I.sheet i/c welded hinges and fixing at site with necessary hold fasts filling with cement sand slurry of ratio 1:6 and repairing the jambs. The cost also i/c also i/c all carriage tools and plants used in making and fixing (P-93/29)</t>
  </si>
  <si>
    <t>Rft</t>
  </si>
  <si>
    <t>P.Rft</t>
  </si>
  <si>
    <t>P/F G.I.frames / chowkhats of size 7"x2" or 4-1/2x3" for window using 20 guage  G.I.sheet i/c welded hinges and fixing at site with necessary hold fasts filling with cement sand slurry of ratio 1:6 and repairing the jambs. The cost also i/c also i/c all carriage tools and plants used in making and fixing (P-93/28)</t>
  </si>
  <si>
    <t>Providing &amp; Fixing cement paving blocks flooring having size of 197x97x80 (mm) of city/ quddra/ cobble shape with pigmented having strength b/w 5000 psi to 8500 psi i/c filling the joints with hill sand and laying in specified manner / patter and design etc complete. (P-50/74)</t>
  </si>
  <si>
    <t>Rainforced cement concrete spout including fixing in position 2-1/2"x6"x5" (P-18/14)</t>
  </si>
  <si>
    <t>Nos</t>
  </si>
  <si>
    <t>Each</t>
  </si>
  <si>
    <t>P/L tile glazed 6"x6"x1/4" on floor or wall facing in required colour and patterns of STILE specification jointed in white cement and pigment over a base of 1:2 grey cement mortar 3/4" thick including wasing and filling of joints with slurry of white cement and pigment in desiered shape with finishing cleaning and coat of wax polish etc complete including cutting tiles to proper profile.(P-47/60)</t>
  </si>
  <si>
    <t>P/L 2"thick topping c.c. i/c surface finsihing &amp; dividing into the panells ratio 1:2:4 (P-42/16)</t>
  </si>
  <si>
    <t>Two coat of bitumen laid hot using 34 Ibs %Sft over roof and blinded with sand at one Cft per %Sft (P-35/13)</t>
  </si>
  <si>
    <t>Extra labour for topping  (P-42/17)</t>
  </si>
  <si>
    <t>%Sft</t>
  </si>
  <si>
    <t>Extra labour for Bitumen  (P-42/17)</t>
  </si>
  <si>
    <t>P/L 3"thick topping c.c. i/c surface finsihing &amp; dividing into the panells ratio 1:2:4 (P-42/16d)</t>
  </si>
  <si>
    <t>Ist class deodar wood wrought joinery in door and windows etc fixed in position i/c chowkhats hold fast hings, iron, tower, bolts, chocks cleats, handles cords with hooks  1-3/4" (P-58/7b)</t>
  </si>
  <si>
    <t>Ist class deodar wood wrought joinery in door and windows etc fixed in position i/c chowkhats hold fast hings, iron, tower, bolts, chocks cleats, handles cords with hooks  1-3/4" (P-58/7b) only shutters</t>
  </si>
  <si>
    <t>P/F position door &amp; window and ventilators for Ist class deodar wood frame 1-1/2" thick and teak wood ply shutter of Ist class deodar wood skelton (solid) stiled and ply wood stiled and rails core of partal wood and teak ply wood (3 ply) on both sides i/c hold fats hinges al-drops iron tower bolts handles cleats with cord etc complete (only shutter) P-64/51).</t>
  </si>
  <si>
    <t>Glazed tile dado 1/4" thick laid in pigment over 1:2 cement sand mortor 3/4" thick i/c finishing (P-45/38)</t>
  </si>
  <si>
    <t>laying floor of approved coloured glazed tiles 1/4" thick laid in white cement and pigment on a bed of 3/4" thick cement mortor 1:2 (P-43/25)</t>
  </si>
  <si>
    <t>P/L porcelain tiles glazed &amp; polished 16"x16"x5/16"or on floor or wall facing in required color &amp; patterns in white cement &amp; pigment over a base of 1:2 gray C.M. 3/4" thick i/c washing &amp; filling joints with slurry of white cement &amp; pigment in desired shape with finishing, cleaning &amp; coats of wax polish i/c cutting tiles to proper profile. (R.A.)</t>
  </si>
  <si>
    <t>P/F Floor of Verona marble tiles of size 12"x12"x3/4" fine dressed on the surface without winding set in white cement laid over 3/4" thick bed of 1:2 grey C.M setting the tiles with grey cement slurry (R.A).</t>
  </si>
  <si>
    <t>P. Sft</t>
  </si>
  <si>
    <t>P/F 3/8" thick marble tiles of approved quality &amp; colour shade size 8" x 4/6" x 4" in dado skirting and facing removal / tucking of existing plaster surface etc over 1/2" thick base of cement mortar 1:3 setting mortar base i/c filling the joints and washing the tiles with white cement slurry, currnt, finishing cleaning and polishing etc complete (for old work) (P/49-68-ii).</t>
  </si>
  <si>
    <t>Distempering three coats. (P-54/24c)</t>
  </si>
  <si>
    <t>Preparing surface painting plastic emulsion paint two coats.(P-72/29)</t>
  </si>
  <si>
    <t>P/A graffito (3/8" to 1/2" thick) the product composed of material marble guard stone oxide demonsm HSC natural colour chips and pigment ammonia nitrogen jelcoal on high nature on ultra violet lamp mixed with acrylic resin anti bacterial &amp; finagle additives and anti fuming alkalishowing no blistering winkling or lifting after application</t>
  </si>
  <si>
    <t>Painting doors &amp; windows new surface doors &amp; windows any type (P-69/5C)</t>
  </si>
  <si>
    <t>Painting guard bars grating i/c standered bars etc similar open work any type three coats. (P-69/5 d)</t>
  </si>
  <si>
    <t>S/F steel grated doors with angle iron frame of 1-1/2"x1-1/2" x3/4" and flat iron of 3/4" x1/4" with approved design and locking arrangmenty embedded in masonay as per instruction of engineer in charge (S.NO.24/P-92)</t>
  </si>
  <si>
    <t>Rs:</t>
  </si>
  <si>
    <t>Making &amp; Fixing steel grated doors Completed with locking arrangement angle iron frame 2"x2"x 3/8" and 3/4" square  bars 4" centre to centre. (P-92/23)</t>
  </si>
  <si>
    <t>S/F in position iron steel grill of 3/4 x 1/4 size flat iron of approved design I/c pinting rhree coats etc complete(weight not to be less than 3-6 lbs per sq:ft of finished grill(P-93-26)</t>
  </si>
  <si>
    <t>S/F in position Aluminuim channels framing for slidding windows and ventilators of Alcop made with 5 mm thick tinted glass glazing (Belgium) &amp; Aluminuim glass glazing (Belgium) &amp; Aluminuim fly screen i/c handles stoppers and locking arrangements etc complete (b) deluxe model (Bronze) P-108-84b)</t>
  </si>
  <si>
    <t>S/F in position Aluminuim channels framing for slidding Door and ventilators of Alcop made with 5 mm thick tinted glass glazing (Belgium) &amp; Aluminuim glass glazing (Belgium) &amp; Aluminuim fly screen i/c handles stoppers and locking arrangements etc complete (b) deluxe model (Bronze) P-108-85a)</t>
  </si>
  <si>
    <t>Expanded metal 1/2" to 3/4" mesh 16 guage fixed with 1" over moulding and screws including deodar wood frame 2"x 2" (P-58/6)</t>
  </si>
  <si>
    <t>Painting old surface Painting corrugated surfaces, patent roofing etc with oil paint. (P-68/4a-i)</t>
  </si>
  <si>
    <t>Total</t>
  </si>
  <si>
    <t>PREMUIM QUOTED BY THE CONTRACTOR
_____%ABOVE/ BELOW/ AT PART</t>
  </si>
  <si>
    <t>ADD:PREMUIM_____%ABOVE/BELOW/AT PAR</t>
  </si>
  <si>
    <t>G.TOTAL</t>
  </si>
  <si>
    <t>SIGNATURE OF CONTRACTOR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</si>
</sst>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0"/>
      <color indexed="8"/>
      <name val="Times New Roman"/>
      <family val="1"/>
    </font>
    <font>
      <b/>
      <i/>
      <u/>
      <sz val="16"/>
      <color indexed="8"/>
      <name val="Times New Roman"/>
      <family val="1"/>
    </font>
    <font>
      <b/>
      <sz val="10"/>
      <color indexed="8"/>
      <name val="Times New Roman"/>
      <family val="1"/>
    </font>
    <font>
      <b/>
      <i/>
      <sz val="11"/>
      <color indexed="8"/>
      <name val="Times New Roman"/>
      <family val="1"/>
    </font>
    <font>
      <b/>
      <i/>
      <u/>
      <sz val="11"/>
      <color indexed="8"/>
      <name val="Times New Roman"/>
      <family val="1"/>
    </font>
    <font>
      <sz val="9"/>
      <name val="Times New Roman"/>
      <family val="1"/>
    </font>
    <font>
      <b/>
      <u/>
      <sz val="10"/>
      <color indexed="8"/>
      <name val="Times New Roman"/>
      <family val="1"/>
    </font>
    <font>
      <b/>
      <sz val="10"/>
      <name val="Times New Roman"/>
      <family val="1"/>
    </font>
    <font>
      <sz val="10"/>
      <name val="Times New Roman"/>
      <family val="1"/>
    </font>
    <font>
      <sz val="10"/>
      <name val="Arial"/>
      <family val="2"/>
    </font>
    <font>
      <b/>
      <sz val="10"/>
      <name val="Arial"/>
      <family val="2"/>
    </font>
    <font>
      <sz val="10"/>
      <color theme="1"/>
      <name val="Calibri"/>
      <family val="2"/>
      <scheme val="minor"/>
    </font>
    <font>
      <sz val="10"/>
      <color indexed="63"/>
      <name val="Arial"/>
      <family val="2"/>
    </font>
    <font>
      <sz val="10"/>
      <color indexed="8"/>
      <name val="Arial"/>
      <family val="2"/>
    </font>
    <font>
      <sz val="9"/>
      <color theme="1"/>
      <name val="Calibri"/>
      <family val="2"/>
      <scheme val="minor"/>
    </font>
    <font>
      <b/>
      <sz val="10"/>
      <color indexed="63"/>
      <name val="Arial"/>
      <family val="2"/>
    </font>
    <font>
      <b/>
      <sz val="11"/>
      <color theme="0"/>
      <name val="Calibri"/>
      <family val="2"/>
      <scheme val="minor"/>
    </font>
    <font>
      <sz val="11"/>
      <color theme="0"/>
      <name val="Calibri"/>
      <family val="2"/>
      <scheme val="minor"/>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12" fillId="0" borderId="0"/>
  </cellStyleXfs>
  <cellXfs count="119">
    <xf numFmtId="0" fontId="0" fillId="0" borderId="0" xfId="0"/>
    <xf numFmtId="0" fontId="3" fillId="0" borderId="0" xfId="0" applyFont="1" applyAlignment="1">
      <alignment vertical="top"/>
    </xf>
    <xf numFmtId="0" fontId="3" fillId="0" borderId="0" xfId="0" applyFont="1" applyAlignment="1">
      <alignment horizontal="left" vertical="top"/>
    </xf>
    <xf numFmtId="0" fontId="3" fillId="0" borderId="0" xfId="0" applyFont="1" applyAlignment="1">
      <alignment horizontal="center" vertical="top"/>
    </xf>
    <xf numFmtId="2" fontId="3" fillId="0" borderId="0" xfId="0" applyNumberFormat="1" applyFont="1" applyAlignment="1">
      <alignment horizontal="center" vertical="top"/>
    </xf>
    <xf numFmtId="164" fontId="5" fillId="0" borderId="0" xfId="1" applyNumberFormat="1" applyFont="1" applyAlignment="1">
      <alignment vertical="top"/>
    </xf>
    <xf numFmtId="0" fontId="5" fillId="0" borderId="2" xfId="0" applyFont="1" applyBorder="1" applyAlignment="1">
      <alignment horizontal="center" vertical="top"/>
    </xf>
    <xf numFmtId="0" fontId="5" fillId="0" borderId="3" xfId="0" applyNumberFormat="1" applyFont="1" applyBorder="1" applyAlignment="1">
      <alignment horizontal="center" vertical="top" wrapText="1"/>
    </xf>
    <xf numFmtId="2" fontId="5" fillId="0" borderId="3" xfId="0" applyNumberFormat="1" applyFont="1" applyBorder="1" applyAlignment="1">
      <alignment horizontal="left" vertical="top"/>
    </xf>
    <xf numFmtId="1" fontId="5" fillId="0" borderId="3" xfId="0" applyNumberFormat="1" applyFont="1" applyBorder="1" applyAlignment="1">
      <alignment horizontal="center" vertical="top"/>
    </xf>
    <xf numFmtId="2" fontId="5" fillId="0" borderId="3" xfId="0" applyNumberFormat="1" applyFont="1" applyBorder="1" applyAlignment="1">
      <alignment horizontal="center" vertical="top" wrapText="1"/>
    </xf>
    <xf numFmtId="2" fontId="5" fillId="0" borderId="2" xfId="0" applyNumberFormat="1" applyFont="1" applyBorder="1" applyAlignment="1">
      <alignment horizontal="right" vertical="top" wrapText="1"/>
    </xf>
    <xf numFmtId="2" fontId="5" fillId="0" borderId="4" xfId="0" applyNumberFormat="1" applyFont="1" applyBorder="1" applyAlignment="1">
      <alignment horizontal="right" vertical="top" wrapText="1"/>
    </xf>
    <xf numFmtId="2" fontId="5" fillId="0" borderId="3" xfId="0" applyNumberFormat="1" applyFont="1" applyBorder="1" applyAlignment="1">
      <alignment horizontal="center" vertical="top"/>
    </xf>
    <xf numFmtId="2" fontId="5" fillId="0" borderId="4" xfId="0" applyNumberFormat="1" applyFont="1" applyBorder="1" applyAlignment="1">
      <alignment horizontal="center" vertical="top"/>
    </xf>
    <xf numFmtId="2" fontId="3" fillId="0" borderId="3" xfId="0" applyNumberFormat="1" applyFont="1" applyBorder="1" applyAlignment="1">
      <alignment horizontal="center" vertical="top"/>
    </xf>
    <xf numFmtId="0" fontId="0" fillId="0" borderId="0" xfId="0" applyAlignment="1">
      <alignment horizontal="center" vertical="top"/>
    </xf>
    <xf numFmtId="43" fontId="0" fillId="0" borderId="0" xfId="0" applyNumberFormat="1"/>
    <xf numFmtId="0" fontId="9" fillId="0" borderId="0" xfId="0" applyNumberFormat="1" applyFont="1" applyBorder="1" applyAlignment="1">
      <alignment horizontal="left" vertical="top" wrapText="1"/>
    </xf>
    <xf numFmtId="2" fontId="10" fillId="0" borderId="0" xfId="0" applyNumberFormat="1" applyFont="1" applyAlignment="1">
      <alignment horizontal="right" vertical="top" wrapText="1"/>
    </xf>
    <xf numFmtId="0" fontId="10" fillId="0" borderId="0" xfId="0" applyFont="1" applyAlignment="1">
      <alignment horizontal="left" vertical="top"/>
    </xf>
    <xf numFmtId="0" fontId="10" fillId="0" borderId="0" xfId="0" applyFont="1" applyAlignment="1">
      <alignment horizontal="center" vertical="top"/>
    </xf>
    <xf numFmtId="0" fontId="11" fillId="0" borderId="0" xfId="0" applyFont="1" applyAlignment="1">
      <alignment horizontal="right" vertical="top"/>
    </xf>
    <xf numFmtId="2" fontId="10" fillId="0" borderId="0" xfId="0" applyNumberFormat="1" applyFont="1" applyAlignment="1">
      <alignment horizontal="left" vertical="top"/>
    </xf>
    <xf numFmtId="0" fontId="11" fillId="0" borderId="0" xfId="0" applyFont="1" applyAlignment="1">
      <alignment vertical="top"/>
    </xf>
    <xf numFmtId="2" fontId="10" fillId="0" borderId="0" xfId="0" applyNumberFormat="1" applyFont="1" applyAlignment="1">
      <alignment horizontal="right" vertical="top"/>
    </xf>
    <xf numFmtId="43" fontId="10" fillId="0" borderId="0" xfId="1" applyNumberFormat="1" applyFont="1" applyAlignment="1">
      <alignment vertical="top"/>
    </xf>
    <xf numFmtId="0" fontId="0" fillId="0" borderId="0" xfId="0" applyAlignment="1">
      <alignment horizontal="center"/>
    </xf>
    <xf numFmtId="0" fontId="12" fillId="0" borderId="0" xfId="0" applyFont="1"/>
    <xf numFmtId="164" fontId="5" fillId="0" borderId="0" xfId="1" applyNumberFormat="1" applyFont="1" applyBorder="1" applyAlignment="1">
      <alignment vertical="top"/>
    </xf>
    <xf numFmtId="0" fontId="13" fillId="0" borderId="0" xfId="0" applyFont="1"/>
    <xf numFmtId="2" fontId="13" fillId="0" borderId="0" xfId="0" applyNumberFormat="1" applyFont="1" applyBorder="1"/>
    <xf numFmtId="2" fontId="2" fillId="0" borderId="0" xfId="0" applyNumberFormat="1" applyFont="1"/>
    <xf numFmtId="0" fontId="2" fillId="0" borderId="0" xfId="0" applyFont="1"/>
    <xf numFmtId="0" fontId="2" fillId="0" borderId="0" xfId="0" applyFont="1" applyAlignment="1">
      <alignment horizontal="right"/>
    </xf>
    <xf numFmtId="0" fontId="14" fillId="0" borderId="0" xfId="0" applyFont="1" applyAlignment="1">
      <alignment horizontal="left" wrapText="1"/>
    </xf>
    <xf numFmtId="0" fontId="5" fillId="0" borderId="0" xfId="0" applyFont="1" applyBorder="1" applyAlignment="1">
      <alignment horizontal="center" vertical="top"/>
    </xf>
    <xf numFmtId="0" fontId="5" fillId="0" borderId="0" xfId="0" applyNumberFormat="1" applyFont="1" applyBorder="1" applyAlignment="1">
      <alignment horizontal="center" vertical="top" wrapText="1"/>
    </xf>
    <xf numFmtId="2" fontId="5" fillId="0" borderId="0" xfId="0" applyNumberFormat="1" applyFont="1" applyBorder="1" applyAlignment="1">
      <alignment horizontal="left" vertical="top"/>
    </xf>
    <xf numFmtId="1" fontId="5" fillId="0" borderId="0" xfId="0" applyNumberFormat="1" applyFont="1" applyBorder="1" applyAlignment="1">
      <alignment horizontal="center" vertical="top"/>
    </xf>
    <xf numFmtId="2" fontId="5" fillId="0" borderId="0" xfId="0" applyNumberFormat="1" applyFont="1" applyBorder="1" applyAlignment="1">
      <alignment horizontal="center" vertical="top" wrapText="1"/>
    </xf>
    <xf numFmtId="2" fontId="5" fillId="0" borderId="0" xfId="0" applyNumberFormat="1" applyFont="1" applyBorder="1" applyAlignment="1">
      <alignment horizontal="right" vertical="top" wrapText="1"/>
    </xf>
    <xf numFmtId="2" fontId="5" fillId="0" borderId="0" xfId="0" applyNumberFormat="1" applyFont="1" applyBorder="1" applyAlignment="1">
      <alignment horizontal="center" vertical="top"/>
    </xf>
    <xf numFmtId="2" fontId="3" fillId="0" borderId="0" xfId="0" applyNumberFormat="1" applyFont="1" applyBorder="1" applyAlignment="1">
      <alignment horizontal="center" vertical="top"/>
    </xf>
    <xf numFmtId="0" fontId="3" fillId="0" borderId="0" xfId="0" applyNumberFormat="1" applyFont="1" applyFill="1" applyBorder="1" applyAlignment="1">
      <alignment horizontal="left" vertical="top" wrapText="1"/>
    </xf>
    <xf numFmtId="0" fontId="15" fillId="0" borderId="0" xfId="0" applyFont="1" applyAlignment="1">
      <alignment horizontal="center" vertical="top"/>
    </xf>
    <xf numFmtId="2" fontId="15" fillId="0" borderId="0" xfId="0" applyNumberFormat="1" applyFont="1" applyAlignment="1">
      <alignment horizontal="center" vertical="top"/>
    </xf>
    <xf numFmtId="2" fontId="15" fillId="0" borderId="0" xfId="0" applyNumberFormat="1" applyFont="1" applyBorder="1" applyAlignment="1">
      <alignment horizontal="center" vertical="top"/>
    </xf>
    <xf numFmtId="0" fontId="16" fillId="0" borderId="0" xfId="0" applyFont="1" applyAlignment="1">
      <alignment horizontal="center" vertical="top"/>
    </xf>
    <xf numFmtId="0" fontId="3" fillId="0" borderId="0" xfId="0" applyNumberFormat="1" applyFont="1" applyBorder="1" applyAlignment="1">
      <alignment horizontal="left" vertical="top" wrapText="1"/>
    </xf>
    <xf numFmtId="2" fontId="0" fillId="0" borderId="0" xfId="0" applyNumberFormat="1" applyBorder="1" applyAlignment="1">
      <alignment horizontal="center"/>
    </xf>
    <xf numFmtId="0" fontId="8" fillId="0" borderId="0" xfId="0" applyFont="1" applyAlignment="1">
      <alignment horizontal="left" vertical="top" wrapText="1"/>
    </xf>
    <xf numFmtId="2" fontId="10" fillId="0" borderId="0" xfId="1" applyNumberFormat="1" applyFont="1" applyAlignment="1">
      <alignment vertical="top"/>
    </xf>
    <xf numFmtId="0" fontId="8" fillId="0" borderId="0" xfId="0" applyNumberFormat="1" applyFont="1" applyBorder="1" applyAlignment="1">
      <alignment horizontal="left" vertical="top" wrapText="1"/>
    </xf>
    <xf numFmtId="1" fontId="15" fillId="0" borderId="0" xfId="0" applyNumberFormat="1" applyFont="1" applyAlignment="1">
      <alignment horizontal="center" vertical="top"/>
    </xf>
    <xf numFmtId="0" fontId="15" fillId="0" borderId="0" xfId="0" quotePrefix="1" applyFont="1" applyAlignment="1">
      <alignment horizontal="center" vertical="top"/>
    </xf>
    <xf numFmtId="0" fontId="11" fillId="0" borderId="0" xfId="0" applyFont="1" applyAlignment="1">
      <alignment horizontal="center" vertical="top"/>
    </xf>
    <xf numFmtId="2" fontId="3" fillId="0" borderId="0" xfId="0" applyNumberFormat="1" applyFont="1" applyBorder="1" applyAlignment="1">
      <alignment horizontal="left" vertical="top"/>
    </xf>
    <xf numFmtId="1" fontId="3" fillId="0" borderId="0" xfId="0" applyNumberFormat="1" applyFont="1" applyBorder="1" applyAlignment="1">
      <alignment horizontal="center" vertical="top"/>
    </xf>
    <xf numFmtId="2" fontId="3" fillId="0" borderId="0" xfId="0" applyNumberFormat="1" applyFont="1" applyBorder="1" applyAlignment="1">
      <alignment horizontal="center" vertical="top" wrapText="1"/>
    </xf>
    <xf numFmtId="2" fontId="3" fillId="0" borderId="0" xfId="0" applyNumberFormat="1" applyFont="1" applyBorder="1" applyAlignment="1">
      <alignment horizontal="right" vertical="top" wrapText="1"/>
    </xf>
    <xf numFmtId="9" fontId="3" fillId="0" borderId="0" xfId="2" applyFont="1" applyBorder="1" applyAlignment="1">
      <alignment horizontal="center" vertical="top"/>
    </xf>
    <xf numFmtId="0" fontId="3" fillId="0" borderId="0" xfId="0" applyFont="1" applyBorder="1" applyAlignment="1">
      <alignment horizontal="center" vertical="top"/>
    </xf>
    <xf numFmtId="0" fontId="10" fillId="0" borderId="0" xfId="0" applyFont="1" applyAlignment="1">
      <alignment vertical="top"/>
    </xf>
    <xf numFmtId="2" fontId="3" fillId="0" borderId="0" xfId="0" applyNumberFormat="1" applyFont="1" applyFill="1" applyBorder="1" applyAlignment="1">
      <alignment horizontal="center" vertical="top"/>
    </xf>
    <xf numFmtId="2" fontId="5" fillId="0" borderId="0" xfId="0" applyNumberFormat="1" applyFont="1" applyFill="1" applyBorder="1" applyAlignment="1">
      <alignment horizontal="center" vertical="top"/>
    </xf>
    <xf numFmtId="2" fontId="5" fillId="0" borderId="0" xfId="0" applyNumberFormat="1" applyFont="1" applyAlignment="1">
      <alignment horizontal="right" vertical="top" wrapText="1"/>
    </xf>
    <xf numFmtId="2" fontId="5" fillId="0" borderId="0" xfId="0" applyNumberFormat="1" applyFont="1" applyAlignment="1">
      <alignment horizontal="left" vertical="top" wrapText="1"/>
    </xf>
    <xf numFmtId="2" fontId="5" fillId="0" borderId="0" xfId="0" applyNumberFormat="1" applyFont="1" applyAlignment="1">
      <alignment horizontal="center" vertical="top" wrapText="1"/>
    </xf>
    <xf numFmtId="2" fontId="5" fillId="0" borderId="0" xfId="0" applyNumberFormat="1" applyFont="1" applyBorder="1" applyAlignment="1">
      <alignment horizontal="right" vertical="top"/>
    </xf>
    <xf numFmtId="43" fontId="5" fillId="0" borderId="0" xfId="1" applyNumberFormat="1" applyFont="1" applyBorder="1" applyAlignment="1">
      <alignment vertical="top"/>
    </xf>
    <xf numFmtId="1" fontId="3" fillId="0" borderId="0" xfId="0" quotePrefix="1" applyNumberFormat="1" applyFont="1" applyBorder="1" applyAlignment="1">
      <alignment horizontal="left" vertical="top"/>
    </xf>
    <xf numFmtId="1" fontId="3" fillId="0" borderId="0" xfId="0" quotePrefix="1" applyNumberFormat="1" applyFont="1" applyBorder="1" applyAlignment="1">
      <alignment horizontal="center" vertical="top"/>
    </xf>
    <xf numFmtId="2" fontId="3" fillId="0" borderId="0" xfId="0" quotePrefix="1" applyNumberFormat="1" applyFont="1" applyBorder="1" applyAlignment="1">
      <alignment horizontal="center" vertical="top"/>
    </xf>
    <xf numFmtId="2" fontId="3" fillId="0" borderId="0" xfId="0" applyNumberFormat="1" applyFont="1" applyAlignment="1">
      <alignment horizontal="right" vertical="top" wrapText="1"/>
    </xf>
    <xf numFmtId="0" fontId="5" fillId="0" borderId="0" xfId="0" applyFont="1" applyAlignment="1">
      <alignment horizontal="center" vertical="top"/>
    </xf>
    <xf numFmtId="0" fontId="18" fillId="0" borderId="0" xfId="0" applyFont="1" applyAlignment="1">
      <alignment horizontal="center" vertical="top"/>
    </xf>
    <xf numFmtId="43" fontId="5" fillId="0" borderId="0" xfId="1" applyNumberFormat="1" applyFont="1" applyAlignment="1">
      <alignment vertical="top"/>
    </xf>
    <xf numFmtId="164" fontId="3" fillId="0" borderId="0" xfId="1" applyNumberFormat="1" applyFont="1" applyBorder="1" applyAlignment="1">
      <alignment vertical="top"/>
    </xf>
    <xf numFmtId="2" fontId="3" fillId="0" borderId="0" xfId="0" applyNumberFormat="1" applyFont="1" applyAlignment="1">
      <alignment horizontal="left" vertical="top"/>
    </xf>
    <xf numFmtId="0" fontId="3" fillId="0" borderId="0" xfId="0" applyFont="1" applyAlignment="1">
      <alignment horizontal="right" vertical="top" wrapText="1"/>
    </xf>
    <xf numFmtId="0" fontId="3" fillId="0" borderId="0" xfId="0" applyNumberFormat="1" applyFont="1" applyBorder="1" applyAlignment="1">
      <alignment horizontal="center" vertical="top" wrapText="1"/>
    </xf>
    <xf numFmtId="0" fontId="0" fillId="0" borderId="0" xfId="0" quotePrefix="1"/>
    <xf numFmtId="2" fontId="0" fillId="0" borderId="0" xfId="0" applyNumberFormat="1" applyAlignment="1">
      <alignment horizontal="center"/>
    </xf>
    <xf numFmtId="43" fontId="2" fillId="0" borderId="5" xfId="0" applyNumberFormat="1" applyFont="1" applyBorder="1"/>
    <xf numFmtId="43" fontId="0" fillId="0" borderId="0" xfId="0" applyNumberFormat="1" applyBorder="1"/>
    <xf numFmtId="164" fontId="2" fillId="0" borderId="0" xfId="0" applyNumberFormat="1" applyFont="1" applyBorder="1"/>
    <xf numFmtId="164" fontId="2" fillId="0" borderId="1" xfId="0" applyNumberFormat="1" applyFont="1" applyBorder="1"/>
    <xf numFmtId="0" fontId="5" fillId="0" borderId="0" xfId="0" applyNumberFormat="1" applyFont="1" applyBorder="1" applyAlignment="1">
      <alignment horizontal="left" vertical="top" wrapText="1"/>
    </xf>
    <xf numFmtId="0" fontId="0" fillId="0" borderId="5" xfId="0" applyBorder="1"/>
    <xf numFmtId="0" fontId="5" fillId="0" borderId="5" xfId="0" applyNumberFormat="1" applyFont="1" applyBorder="1" applyAlignment="1">
      <alignment horizontal="left" vertical="top" wrapText="1"/>
    </xf>
    <xf numFmtId="0" fontId="9" fillId="0" borderId="5" xfId="0" applyNumberFormat="1" applyFont="1" applyBorder="1" applyAlignment="1">
      <alignment horizontal="left" vertical="top" wrapText="1"/>
    </xf>
    <xf numFmtId="0" fontId="20" fillId="0" borderId="0" xfId="0" applyFont="1"/>
    <xf numFmtId="164" fontId="20" fillId="0" borderId="0" xfId="0" applyNumberFormat="1" applyFont="1"/>
    <xf numFmtId="43" fontId="20" fillId="0" borderId="0" xfId="0" applyNumberFormat="1" applyFont="1"/>
    <xf numFmtId="43" fontId="19" fillId="0" borderId="0" xfId="0" applyNumberFormat="1" applyFont="1" applyBorder="1"/>
    <xf numFmtId="164" fontId="5" fillId="0" borderId="4" xfId="1" applyNumberFormat="1" applyFont="1" applyBorder="1" applyAlignment="1">
      <alignment horizontal="center" vertical="top"/>
    </xf>
    <xf numFmtId="0" fontId="14" fillId="0" borderId="0" xfId="0" applyFont="1" applyAlignment="1">
      <alignment horizontal="left" wrapText="1"/>
    </xf>
    <xf numFmtId="1" fontId="4" fillId="0" borderId="0" xfId="0" applyNumberFormat="1" applyFont="1" applyAlignment="1">
      <alignment horizontal="center" vertical="top" wrapText="1"/>
    </xf>
    <xf numFmtId="0" fontId="4" fillId="0" borderId="0" xfId="0" applyNumberFormat="1" applyFont="1" applyAlignment="1">
      <alignment horizontal="center" vertical="top" wrapText="1"/>
    </xf>
    <xf numFmtId="0" fontId="6" fillId="0" borderId="1" xfId="0" applyNumberFormat="1" applyFont="1" applyBorder="1" applyAlignment="1">
      <alignment horizontal="left" vertical="top" wrapText="1"/>
    </xf>
    <xf numFmtId="0" fontId="7" fillId="0" borderId="1" xfId="0" applyNumberFormat="1" applyFont="1" applyBorder="1" applyAlignment="1">
      <alignment horizontal="center" vertical="top" wrapText="1" shrinkToFit="1"/>
    </xf>
    <xf numFmtId="2" fontId="5" fillId="0" borderId="2" xfId="0" applyNumberFormat="1" applyFont="1" applyBorder="1" applyAlignment="1">
      <alignment horizontal="center" vertical="top" wrapText="1"/>
    </xf>
    <xf numFmtId="2" fontId="5" fillId="0" borderId="3" xfId="0" applyNumberFormat="1" applyFont="1" applyBorder="1" applyAlignment="1">
      <alignment horizontal="center" vertical="top" wrapText="1"/>
    </xf>
    <xf numFmtId="2" fontId="5" fillId="0" borderId="3" xfId="0" applyNumberFormat="1" applyFont="1" applyBorder="1" applyAlignment="1">
      <alignment horizontal="center" vertical="top"/>
    </xf>
    <xf numFmtId="2" fontId="5" fillId="0" borderId="4" xfId="0" applyNumberFormat="1" applyFont="1" applyBorder="1" applyAlignment="1">
      <alignment horizontal="center" vertical="top"/>
    </xf>
    <xf numFmtId="0" fontId="8" fillId="0" borderId="0" xfId="0" applyFont="1" applyAlignment="1">
      <alignment horizontal="left" vertical="top" wrapText="1"/>
    </xf>
    <xf numFmtId="2" fontId="10" fillId="0" borderId="0" xfId="0" applyNumberFormat="1" applyFont="1" applyAlignment="1">
      <alignment horizontal="right" vertical="top"/>
    </xf>
    <xf numFmtId="0" fontId="8" fillId="0" borderId="0" xfId="0" applyNumberFormat="1" applyFont="1" applyBorder="1" applyAlignment="1">
      <alignment horizontal="left" vertical="top" wrapText="1"/>
    </xf>
    <xf numFmtId="0" fontId="14" fillId="0" borderId="0" xfId="0" applyFont="1" applyAlignment="1">
      <alignment horizontal="left" vertical="top" wrapText="1"/>
    </xf>
    <xf numFmtId="0" fontId="8" fillId="0" borderId="0" xfId="0" applyNumberFormat="1" applyFont="1" applyBorder="1" applyAlignment="1">
      <alignment vertical="top" wrapText="1"/>
    </xf>
    <xf numFmtId="0" fontId="17" fillId="0" borderId="0" xfId="0" applyFont="1" applyAlignment="1">
      <alignment horizontal="left" vertical="top" wrapText="1"/>
    </xf>
    <xf numFmtId="0" fontId="11" fillId="0" borderId="0" xfId="0" applyFont="1" applyAlignment="1">
      <alignment horizontal="left" vertical="top" wrapText="1"/>
    </xf>
    <xf numFmtId="0" fontId="8" fillId="0" borderId="0" xfId="0" applyFont="1" applyBorder="1" applyAlignment="1">
      <alignment horizontal="left" vertical="top" wrapText="1"/>
    </xf>
    <xf numFmtId="2" fontId="3" fillId="0" borderId="0" xfId="0" applyNumberFormat="1" applyFont="1" applyAlignment="1">
      <alignment vertical="top" wrapText="1"/>
    </xf>
    <xf numFmtId="0" fontId="3" fillId="0" borderId="0" xfId="0" applyFont="1" applyAlignment="1">
      <alignment horizontal="left" vertical="top" wrapText="1"/>
    </xf>
    <xf numFmtId="2" fontId="5" fillId="0" borderId="0" xfId="0" applyNumberFormat="1" applyFont="1" applyAlignment="1">
      <alignment horizontal="center" vertical="top" wrapText="1"/>
    </xf>
    <xf numFmtId="0" fontId="3" fillId="0" borderId="0" xfId="0" applyNumberFormat="1" applyFont="1" applyBorder="1" applyAlignment="1">
      <alignment horizontal="left" vertical="top" wrapText="1"/>
    </xf>
    <xf numFmtId="0" fontId="14" fillId="0" borderId="0" xfId="0" applyFont="1" applyAlignment="1">
      <alignment horizontal="left" vertical="top"/>
    </xf>
  </cellXfs>
  <cellStyles count="4">
    <cellStyle name="Comma" xfId="1" builtinId="3"/>
    <cellStyle name="Normal" xfId="0" builtinId="0"/>
    <cellStyle name="Normal 2" xfId="3"/>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85725</xdr:colOff>
      <xdr:row>189</xdr:row>
      <xdr:rowOff>59286</xdr:rowOff>
    </xdr:from>
    <xdr:to>
      <xdr:col>17</xdr:col>
      <xdr:colOff>495300</xdr:colOff>
      <xdr:row>194</xdr:row>
      <xdr:rowOff>171450</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4257675" y="43579011"/>
          <a:ext cx="1981200" cy="1064664"/>
        </a:xfrm>
        <a:prstGeom prst="rect">
          <a:avLst/>
        </a:prstGeom>
        <a:ln>
          <a:noFill/>
        </a:ln>
        <a:effectLst>
          <a:softEdge rad="112500"/>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4"/>
  <sheetViews>
    <sheetView tabSelected="1" topLeftCell="A181" workbookViewId="0">
      <selection activeCell="R195" sqref="R195"/>
    </sheetView>
  </sheetViews>
  <sheetFormatPr defaultRowHeight="15" x14ac:dyDescent="0.25"/>
  <cols>
    <col min="1" max="1" width="3.5703125" customWidth="1"/>
    <col min="2" max="2" width="14.42578125" customWidth="1"/>
    <col min="3" max="3" width="3" customWidth="1"/>
    <col min="4" max="4" width="2.140625" customWidth="1"/>
    <col min="5" max="5" width="6.85546875" customWidth="1"/>
    <col min="6" max="6" width="2" customWidth="1"/>
    <col min="7" max="7" width="8.5703125" customWidth="1"/>
    <col min="8" max="8" width="2.140625" customWidth="1"/>
    <col min="9" max="9" width="8.42578125" customWidth="1"/>
    <col min="10" max="10" width="2.140625" customWidth="1"/>
    <col min="11" max="11" width="7.42578125" customWidth="1"/>
    <col min="12" max="12" width="1.85546875" customWidth="1"/>
    <col min="13" max="13" width="7.5703125" customWidth="1"/>
    <col min="14" max="14" width="2" customWidth="1"/>
    <col min="15" max="15" width="4.5703125" customWidth="1"/>
    <col min="16" max="16" width="2.140625" customWidth="1"/>
    <col min="17" max="17" width="7.28515625" customWidth="1"/>
    <col min="18" max="18" width="13.140625" customWidth="1"/>
    <col min="19" max="19" width="12.85546875" style="92" customWidth="1"/>
    <col min="20" max="20" width="16.140625" customWidth="1"/>
  </cols>
  <sheetData>
    <row r="1" spans="1:18" ht="20.25" x14ac:dyDescent="0.25">
      <c r="A1" s="1"/>
      <c r="B1" s="1"/>
      <c r="C1" s="2"/>
      <c r="D1" s="1"/>
      <c r="E1" s="98" t="s">
        <v>0</v>
      </c>
      <c r="F1" s="99"/>
      <c r="G1" s="99"/>
      <c r="H1" s="99"/>
      <c r="I1" s="99"/>
      <c r="J1" s="99"/>
      <c r="K1" s="99"/>
      <c r="L1" s="99"/>
      <c r="M1" s="99"/>
      <c r="N1" s="99"/>
      <c r="O1" s="99"/>
      <c r="P1" s="3"/>
      <c r="Q1" s="4"/>
      <c r="R1" s="5"/>
    </row>
    <row r="2" spans="1:18" x14ac:dyDescent="0.25">
      <c r="A2" s="100" t="s">
        <v>1</v>
      </c>
      <c r="B2" s="100"/>
      <c r="C2" s="101" t="s">
        <v>2</v>
      </c>
      <c r="D2" s="101"/>
      <c r="E2" s="101"/>
      <c r="F2" s="101"/>
      <c r="G2" s="101"/>
      <c r="H2" s="101"/>
      <c r="I2" s="101"/>
      <c r="J2" s="101"/>
      <c r="K2" s="101"/>
      <c r="L2" s="101"/>
      <c r="M2" s="101"/>
      <c r="N2" s="101"/>
      <c r="O2" s="101"/>
      <c r="P2" s="101"/>
      <c r="Q2" s="101"/>
      <c r="R2" s="101"/>
    </row>
    <row r="3" spans="1:18" ht="25.5" x14ac:dyDescent="0.25">
      <c r="A3" s="6" t="s">
        <v>3</v>
      </c>
      <c r="B3" s="7" t="s">
        <v>4</v>
      </c>
      <c r="C3" s="8"/>
      <c r="D3" s="9"/>
      <c r="E3" s="9"/>
      <c r="F3" s="10"/>
      <c r="G3" s="11" t="s">
        <v>5</v>
      </c>
      <c r="H3" s="12"/>
      <c r="I3" s="13"/>
      <c r="J3" s="102" t="s">
        <v>6</v>
      </c>
      <c r="K3" s="103"/>
      <c r="L3" s="14"/>
      <c r="M3" s="13"/>
      <c r="N3" s="13"/>
      <c r="O3" s="15"/>
      <c r="P3" s="104" t="s">
        <v>7</v>
      </c>
      <c r="Q3" s="105"/>
      <c r="R3" s="96" t="s">
        <v>8</v>
      </c>
    </row>
    <row r="4" spans="1:18" x14ac:dyDescent="0.25">
      <c r="A4" s="16">
        <v>1</v>
      </c>
      <c r="B4" s="106" t="s">
        <v>9</v>
      </c>
      <c r="C4" s="106"/>
      <c r="D4" s="106"/>
      <c r="E4" s="106"/>
      <c r="F4" s="106"/>
      <c r="G4" s="106"/>
      <c r="H4" s="106"/>
      <c r="I4" s="106"/>
      <c r="J4" s="106"/>
      <c r="K4" s="106"/>
      <c r="L4" s="106"/>
      <c r="M4" s="106"/>
      <c r="N4" s="106"/>
      <c r="R4" s="17"/>
    </row>
    <row r="5" spans="1:18" x14ac:dyDescent="0.25">
      <c r="B5" s="18"/>
      <c r="C5" s="18"/>
      <c r="D5" s="18"/>
      <c r="E5" s="18"/>
      <c r="F5" s="18"/>
      <c r="G5" s="18"/>
      <c r="H5" s="18"/>
      <c r="I5" s="18"/>
      <c r="J5" s="18"/>
      <c r="K5" s="18"/>
      <c r="L5" s="18"/>
      <c r="R5" s="17"/>
    </row>
    <row r="6" spans="1:18" x14ac:dyDescent="0.25">
      <c r="B6" s="19">
        <v>556.82000000000005</v>
      </c>
      <c r="C6" s="20" t="s">
        <v>10</v>
      </c>
      <c r="D6" s="21"/>
      <c r="E6" s="21"/>
      <c r="F6" s="107">
        <v>121</v>
      </c>
      <c r="G6" s="107"/>
      <c r="H6" s="22"/>
      <c r="J6" s="21"/>
      <c r="K6" s="23" t="s">
        <v>11</v>
      </c>
      <c r="L6" s="24"/>
      <c r="M6" s="24"/>
      <c r="P6" s="21"/>
      <c r="Q6" s="25" t="s">
        <v>12</v>
      </c>
      <c r="R6" s="26">
        <f>B6*F6/100</f>
        <v>673.75220000000002</v>
      </c>
    </row>
    <row r="7" spans="1:18" x14ac:dyDescent="0.25">
      <c r="B7" s="19"/>
      <c r="C7" s="20"/>
      <c r="D7" s="21"/>
      <c r="E7" s="21"/>
      <c r="F7" s="25"/>
      <c r="G7" s="25"/>
      <c r="H7" s="22"/>
      <c r="J7" s="21"/>
      <c r="K7" s="23"/>
      <c r="L7" s="24"/>
      <c r="M7" s="24"/>
      <c r="P7" s="21"/>
      <c r="Q7" s="25"/>
      <c r="R7" s="26"/>
    </row>
    <row r="8" spans="1:18" x14ac:dyDescent="0.25">
      <c r="A8" s="27">
        <v>2</v>
      </c>
      <c r="B8" s="28" t="s">
        <v>13</v>
      </c>
      <c r="R8" s="29"/>
    </row>
    <row r="9" spans="1:18" x14ac:dyDescent="0.25">
      <c r="A9" s="27"/>
      <c r="M9" s="27"/>
      <c r="P9" s="30"/>
      <c r="Q9" s="31"/>
      <c r="R9" s="30"/>
    </row>
    <row r="10" spans="1:18" x14ac:dyDescent="0.25">
      <c r="A10" s="27"/>
      <c r="B10" s="32">
        <v>325.25</v>
      </c>
      <c r="C10" s="33"/>
      <c r="D10" s="33"/>
      <c r="E10" s="33"/>
      <c r="F10" s="33"/>
      <c r="G10" s="32">
        <v>3327.5</v>
      </c>
      <c r="H10" s="33"/>
      <c r="I10" s="33" t="s">
        <v>14</v>
      </c>
      <c r="J10" s="33"/>
      <c r="K10" s="33"/>
      <c r="L10" s="33"/>
      <c r="M10" s="33"/>
      <c r="N10" s="33"/>
      <c r="O10" s="33"/>
      <c r="P10" s="33"/>
      <c r="Q10" s="34" t="s">
        <v>12</v>
      </c>
      <c r="R10" s="32">
        <f>ROUND(SUM(B10*G10/100),)</f>
        <v>10823</v>
      </c>
    </row>
    <row r="11" spans="1:18" x14ac:dyDescent="0.25">
      <c r="B11" s="19"/>
      <c r="C11" s="20"/>
      <c r="D11" s="21"/>
      <c r="E11" s="21"/>
      <c r="F11" s="25"/>
      <c r="G11" s="25"/>
      <c r="H11" s="22"/>
      <c r="J11" s="21"/>
      <c r="K11" s="23"/>
      <c r="L11" s="24"/>
      <c r="M11" s="24"/>
      <c r="P11" s="21"/>
      <c r="Q11" s="25"/>
      <c r="R11" s="26"/>
    </row>
    <row r="12" spans="1:18" ht="15.75" x14ac:dyDescent="0.25">
      <c r="A12" s="16">
        <v>3</v>
      </c>
      <c r="B12" s="97" t="s">
        <v>15</v>
      </c>
      <c r="C12" s="97"/>
      <c r="D12" s="97"/>
      <c r="E12" s="97"/>
      <c r="F12" s="97"/>
      <c r="G12" s="97"/>
      <c r="H12" s="97"/>
      <c r="I12" s="97"/>
      <c r="J12" s="97"/>
      <c r="K12" s="97"/>
      <c r="L12" s="97"/>
      <c r="M12" s="97"/>
      <c r="N12" s="97"/>
      <c r="O12" s="97"/>
      <c r="P12" s="97"/>
      <c r="R12" s="17"/>
    </row>
    <row r="13" spans="1:18" x14ac:dyDescent="0.25">
      <c r="A13" s="16"/>
      <c r="B13" s="35"/>
      <c r="C13" s="35"/>
      <c r="D13" s="35"/>
      <c r="E13" s="35"/>
      <c r="F13" s="35"/>
      <c r="G13" s="35"/>
      <c r="H13" s="35"/>
      <c r="I13" s="35"/>
      <c r="J13" s="35"/>
      <c r="K13" s="35"/>
      <c r="L13" s="35"/>
      <c r="M13" s="35"/>
      <c r="N13" s="35"/>
      <c r="O13" s="35"/>
      <c r="P13" s="35"/>
      <c r="R13" s="17"/>
    </row>
    <row r="14" spans="1:18" x14ac:dyDescent="0.25">
      <c r="B14" s="19">
        <v>119.81</v>
      </c>
      <c r="C14" s="20" t="s">
        <v>16</v>
      </c>
      <c r="D14" s="21"/>
      <c r="E14" s="21"/>
      <c r="F14" s="107">
        <v>1663.75</v>
      </c>
      <c r="G14" s="107"/>
      <c r="H14" s="22"/>
      <c r="J14" s="21"/>
      <c r="K14" s="23" t="s">
        <v>17</v>
      </c>
      <c r="L14" s="24"/>
      <c r="M14" s="24"/>
      <c r="P14" s="21"/>
      <c r="Q14" s="25" t="s">
        <v>12</v>
      </c>
      <c r="R14" s="26">
        <f>B14*F14/100</f>
        <v>1993.3388750000001</v>
      </c>
    </row>
    <row r="15" spans="1:18" x14ac:dyDescent="0.25">
      <c r="A15" s="36"/>
      <c r="B15" s="37"/>
      <c r="C15" s="38"/>
      <c r="D15" s="39"/>
      <c r="E15" s="39"/>
      <c r="F15" s="40"/>
      <c r="G15" s="41"/>
      <c r="H15" s="41"/>
      <c r="I15" s="42"/>
      <c r="J15" s="40"/>
      <c r="K15" s="40"/>
      <c r="L15" s="42"/>
      <c r="M15" s="42"/>
      <c r="N15" s="42"/>
      <c r="O15" s="43"/>
      <c r="P15" s="42"/>
      <c r="Q15" s="42"/>
      <c r="R15" s="29"/>
    </row>
    <row r="16" spans="1:18" x14ac:dyDescent="0.25">
      <c r="A16" s="16">
        <v>4</v>
      </c>
      <c r="B16" s="106" t="s">
        <v>18</v>
      </c>
      <c r="C16" s="106"/>
      <c r="D16" s="106"/>
      <c r="E16" s="106"/>
      <c r="F16" s="106"/>
      <c r="G16" s="106"/>
      <c r="H16" s="106"/>
      <c r="I16" s="106"/>
      <c r="J16" s="106"/>
      <c r="K16" s="106"/>
      <c r="L16" s="106"/>
      <c r="M16" s="106"/>
      <c r="N16" s="106"/>
      <c r="O16" s="43"/>
      <c r="P16" s="42"/>
      <c r="Q16" s="42"/>
      <c r="R16" s="29"/>
    </row>
    <row r="17" spans="1:19" x14ac:dyDescent="0.25">
      <c r="A17" s="36"/>
      <c r="B17" s="37"/>
      <c r="C17" s="38"/>
      <c r="D17" s="39"/>
      <c r="E17" s="39"/>
      <c r="F17" s="40"/>
      <c r="G17" s="41"/>
      <c r="H17" s="41"/>
      <c r="I17" s="42"/>
      <c r="J17" s="40"/>
      <c r="K17" s="40"/>
      <c r="L17" s="42"/>
      <c r="M17" s="42"/>
      <c r="N17" s="42"/>
      <c r="O17" s="43"/>
      <c r="P17" s="42"/>
      <c r="Q17" s="42"/>
      <c r="R17" s="29"/>
    </row>
    <row r="18" spans="1:19" x14ac:dyDescent="0.25">
      <c r="A18" s="36"/>
      <c r="B18" s="19">
        <v>1319.39</v>
      </c>
      <c r="C18" s="20" t="s">
        <v>10</v>
      </c>
      <c r="D18" s="21"/>
      <c r="E18" s="21"/>
      <c r="F18" s="107">
        <v>75.63</v>
      </c>
      <c r="G18" s="107"/>
      <c r="H18" s="22"/>
      <c r="J18" s="21"/>
      <c r="K18" s="23" t="s">
        <v>11</v>
      </c>
      <c r="L18" s="24"/>
      <c r="M18" s="24"/>
      <c r="P18" s="21"/>
      <c r="Q18" s="25" t="s">
        <v>12</v>
      </c>
      <c r="R18" s="26">
        <f>B18*F18/100</f>
        <v>997.85465699999997</v>
      </c>
    </row>
    <row r="19" spans="1:19" x14ac:dyDescent="0.25">
      <c r="A19" s="36"/>
      <c r="B19" s="37"/>
      <c r="C19" s="38"/>
      <c r="D19" s="39"/>
      <c r="E19" s="39"/>
      <c r="F19" s="40"/>
      <c r="G19" s="41"/>
      <c r="H19" s="41"/>
      <c r="I19" s="42"/>
      <c r="J19" s="40"/>
      <c r="K19" s="40"/>
      <c r="L19" s="42"/>
      <c r="M19" s="42"/>
      <c r="N19" s="42"/>
      <c r="O19" s="43"/>
      <c r="P19" s="42"/>
      <c r="Q19" s="42"/>
      <c r="R19" s="29"/>
    </row>
    <row r="20" spans="1:19" ht="15.75" x14ac:dyDescent="0.25">
      <c r="A20" s="16">
        <v>5</v>
      </c>
      <c r="B20" s="97" t="s">
        <v>19</v>
      </c>
      <c r="C20" s="97"/>
      <c r="D20" s="97"/>
      <c r="E20" s="97"/>
      <c r="F20" s="97"/>
      <c r="G20" s="97"/>
      <c r="H20" s="97"/>
      <c r="I20" s="97"/>
      <c r="J20" s="97"/>
      <c r="K20" s="97"/>
      <c r="L20" s="97"/>
      <c r="M20" s="97"/>
      <c r="N20" s="97"/>
      <c r="O20" s="97"/>
      <c r="P20" s="97"/>
      <c r="R20" s="17"/>
      <c r="S20" s="93"/>
    </row>
    <row r="21" spans="1:19" x14ac:dyDescent="0.25">
      <c r="A21" s="16"/>
      <c r="B21" s="35"/>
      <c r="C21" s="35"/>
      <c r="D21" s="35"/>
      <c r="E21" s="35"/>
      <c r="F21" s="35"/>
      <c r="G21" s="35"/>
      <c r="H21" s="35"/>
      <c r="I21" s="35"/>
      <c r="J21" s="35"/>
      <c r="K21" s="35"/>
      <c r="L21" s="35"/>
      <c r="M21" s="35"/>
      <c r="N21" s="35"/>
      <c r="O21" s="35"/>
      <c r="P21" s="35"/>
      <c r="R21" s="17"/>
      <c r="S21" s="93"/>
    </row>
    <row r="22" spans="1:19" x14ac:dyDescent="0.25">
      <c r="B22" s="19">
        <v>1836.38</v>
      </c>
      <c r="C22" s="20" t="s">
        <v>16</v>
      </c>
      <c r="D22" s="21"/>
      <c r="E22" s="21"/>
      <c r="F22" s="107">
        <v>226.88</v>
      </c>
      <c r="G22" s="107"/>
      <c r="H22" s="22"/>
      <c r="J22" s="21"/>
      <c r="K22" s="23" t="s">
        <v>17</v>
      </c>
      <c r="L22" s="24"/>
      <c r="M22" s="24"/>
      <c r="P22" s="21"/>
      <c r="Q22" s="25" t="s">
        <v>12</v>
      </c>
      <c r="R22" s="26">
        <f>B22*F22/100</f>
        <v>4166.378944</v>
      </c>
    </row>
    <row r="23" spans="1:19" x14ac:dyDescent="0.25">
      <c r="A23" s="36"/>
      <c r="B23" s="37"/>
      <c r="C23" s="38"/>
      <c r="D23" s="39"/>
      <c r="E23" s="39"/>
      <c r="F23" s="40"/>
      <c r="G23" s="41"/>
      <c r="H23" s="41"/>
      <c r="I23" s="42"/>
      <c r="J23" s="40"/>
      <c r="K23" s="40"/>
      <c r="L23" s="42"/>
      <c r="M23" s="42"/>
      <c r="N23" s="42"/>
      <c r="O23" s="43"/>
      <c r="P23" s="42"/>
      <c r="Q23" s="42"/>
      <c r="R23" s="29"/>
    </row>
    <row r="24" spans="1:19" ht="15.75" x14ac:dyDescent="0.25">
      <c r="A24" s="16">
        <v>6</v>
      </c>
      <c r="B24" s="97" t="s">
        <v>20</v>
      </c>
      <c r="C24" s="97"/>
      <c r="D24" s="97"/>
      <c r="E24" s="97"/>
      <c r="F24" s="97"/>
      <c r="G24" s="97"/>
      <c r="H24" s="97"/>
      <c r="I24" s="97"/>
      <c r="J24" s="97"/>
      <c r="K24" s="97"/>
      <c r="L24" s="97"/>
      <c r="M24" s="97"/>
      <c r="N24" s="97"/>
      <c r="O24" s="97"/>
      <c r="P24" s="97"/>
      <c r="R24" s="17"/>
    </row>
    <row r="25" spans="1:19" x14ac:dyDescent="0.25">
      <c r="B25" s="18"/>
      <c r="C25" s="18"/>
      <c r="D25" s="18"/>
      <c r="E25" s="18"/>
      <c r="F25" s="18"/>
      <c r="G25" s="18"/>
      <c r="H25" s="18"/>
      <c r="I25" s="18"/>
      <c r="J25" s="18"/>
      <c r="K25" s="18"/>
      <c r="L25" s="18"/>
      <c r="R25" s="17"/>
    </row>
    <row r="26" spans="1:19" x14ac:dyDescent="0.25">
      <c r="B26" s="19">
        <v>358</v>
      </c>
      <c r="C26" s="20" t="s">
        <v>16</v>
      </c>
      <c r="D26" s="21"/>
      <c r="E26" s="21"/>
      <c r="F26" s="107">
        <v>151.25</v>
      </c>
      <c r="G26" s="107"/>
      <c r="H26" s="22"/>
      <c r="J26" s="21"/>
      <c r="K26" s="23" t="s">
        <v>17</v>
      </c>
      <c r="L26" s="24"/>
      <c r="M26" s="24"/>
      <c r="P26" s="21"/>
      <c r="Q26" s="25" t="s">
        <v>12</v>
      </c>
      <c r="R26" s="26">
        <f>B26*F26/100</f>
        <v>541.47500000000002</v>
      </c>
    </row>
    <row r="27" spans="1:19" x14ac:dyDescent="0.25">
      <c r="A27" s="36"/>
      <c r="B27" s="37"/>
      <c r="C27" s="38"/>
      <c r="D27" s="39"/>
      <c r="E27" s="39"/>
      <c r="F27" s="40"/>
      <c r="G27" s="41"/>
      <c r="H27" s="41"/>
      <c r="I27" s="42"/>
      <c r="J27" s="40"/>
      <c r="K27" s="40"/>
      <c r="L27" s="42"/>
      <c r="M27" s="42"/>
      <c r="N27" s="42"/>
      <c r="O27" s="43"/>
      <c r="P27" s="42"/>
      <c r="Q27" s="42"/>
      <c r="R27" s="29"/>
    </row>
    <row r="28" spans="1:19" x14ac:dyDescent="0.25">
      <c r="A28" s="16">
        <v>7</v>
      </c>
      <c r="B28" s="109" t="s">
        <v>21</v>
      </c>
      <c r="C28" s="109"/>
      <c r="D28" s="109"/>
      <c r="E28" s="109"/>
      <c r="F28" s="109"/>
      <c r="G28" s="109"/>
      <c r="H28" s="109"/>
      <c r="I28" s="109"/>
      <c r="J28" s="109"/>
      <c r="K28" s="109"/>
      <c r="L28" s="109"/>
      <c r="M28" s="109"/>
      <c r="N28" s="109"/>
      <c r="O28" s="109"/>
      <c r="P28" s="109"/>
      <c r="Q28" s="42"/>
      <c r="R28" s="29"/>
    </row>
    <row r="29" spans="1:19" x14ac:dyDescent="0.25">
      <c r="A29" s="36"/>
      <c r="B29" s="18"/>
      <c r="C29" s="18"/>
      <c r="D29" s="18"/>
      <c r="E29" s="18"/>
      <c r="F29" s="18"/>
      <c r="G29" s="18"/>
      <c r="H29" s="18"/>
      <c r="I29" s="18"/>
      <c r="J29" s="18"/>
      <c r="K29" s="18"/>
      <c r="L29" s="18"/>
      <c r="R29" s="17"/>
    </row>
    <row r="30" spans="1:19" x14ac:dyDescent="0.25">
      <c r="A30" s="36"/>
      <c r="B30" s="19">
        <v>128</v>
      </c>
      <c r="C30" s="20" t="s">
        <v>10</v>
      </c>
      <c r="D30" s="21"/>
      <c r="E30" s="21"/>
      <c r="F30" s="107">
        <v>605</v>
      </c>
      <c r="G30" s="107"/>
      <c r="H30" s="22"/>
      <c r="J30" s="21"/>
      <c r="K30" s="23" t="s">
        <v>11</v>
      </c>
      <c r="L30" s="24"/>
      <c r="M30" s="24"/>
      <c r="P30" s="21"/>
      <c r="Q30" s="25" t="s">
        <v>12</v>
      </c>
      <c r="R30" s="26">
        <f>B30*F30/100</f>
        <v>774.4</v>
      </c>
    </row>
    <row r="31" spans="1:19" x14ac:dyDescent="0.25">
      <c r="A31" s="36"/>
      <c r="B31" s="37"/>
      <c r="C31" s="38"/>
      <c r="D31" s="39"/>
      <c r="E31" s="39"/>
      <c r="F31" s="40"/>
      <c r="G31" s="41"/>
      <c r="H31" s="41"/>
      <c r="I31" s="42"/>
      <c r="J31" s="40"/>
      <c r="K31" s="40"/>
      <c r="L31" s="42"/>
      <c r="M31" s="42"/>
      <c r="N31" s="42"/>
      <c r="O31" s="43"/>
      <c r="P31" s="42"/>
      <c r="Q31" s="42"/>
      <c r="R31" s="29"/>
    </row>
    <row r="32" spans="1:19" ht="50.25" customHeight="1" x14ac:dyDescent="0.25">
      <c r="A32" s="16">
        <v>8</v>
      </c>
      <c r="B32" s="110" t="s">
        <v>22</v>
      </c>
      <c r="C32" s="110"/>
      <c r="D32" s="110"/>
      <c r="E32" s="110"/>
      <c r="F32" s="110"/>
      <c r="G32" s="110"/>
      <c r="H32" s="110"/>
      <c r="I32" s="110"/>
      <c r="J32" s="110"/>
      <c r="K32" s="110"/>
      <c r="L32" s="110"/>
      <c r="M32" s="110"/>
      <c r="R32" s="17"/>
    </row>
    <row r="33" spans="1:19" x14ac:dyDescent="0.25">
      <c r="B33" s="18"/>
      <c r="C33" s="18"/>
      <c r="D33" s="18"/>
      <c r="E33" s="18"/>
      <c r="F33" s="18"/>
      <c r="G33" s="18"/>
      <c r="H33" s="18"/>
      <c r="I33" s="18"/>
      <c r="J33" s="18"/>
      <c r="K33" s="18"/>
      <c r="L33" s="18"/>
      <c r="R33" s="17"/>
    </row>
    <row r="34" spans="1:19" x14ac:dyDescent="0.25">
      <c r="B34" s="19">
        <v>120.75</v>
      </c>
      <c r="C34" s="20" t="s">
        <v>16</v>
      </c>
      <c r="D34" s="21"/>
      <c r="E34" s="21"/>
      <c r="F34" s="107">
        <v>35.89</v>
      </c>
      <c r="G34" s="107"/>
      <c r="H34" s="22"/>
      <c r="J34" s="21"/>
      <c r="K34" s="23" t="s">
        <v>23</v>
      </c>
      <c r="L34" s="24"/>
      <c r="M34" s="24"/>
      <c r="P34" s="21"/>
      <c r="Q34" s="25" t="s">
        <v>12</v>
      </c>
      <c r="R34" s="26">
        <f>B34*F34</f>
        <v>4333.7174999999997</v>
      </c>
      <c r="S34" s="94">
        <f>R34</f>
        <v>4333.7174999999997</v>
      </c>
    </row>
    <row r="35" spans="1:19" x14ac:dyDescent="0.25">
      <c r="B35" s="18"/>
      <c r="C35" s="18"/>
      <c r="D35" s="18"/>
      <c r="E35" s="18"/>
      <c r="F35" s="18"/>
      <c r="G35" s="18"/>
      <c r="H35" s="18"/>
      <c r="I35" s="18"/>
      <c r="J35" s="18"/>
      <c r="K35" s="18"/>
      <c r="L35" s="18"/>
      <c r="R35" s="17"/>
    </row>
    <row r="36" spans="1:19" ht="27" customHeight="1" x14ac:dyDescent="0.25">
      <c r="A36" s="16">
        <v>9</v>
      </c>
      <c r="B36" s="106" t="s">
        <v>24</v>
      </c>
      <c r="C36" s="106"/>
      <c r="D36" s="106"/>
      <c r="E36" s="106"/>
      <c r="F36" s="106"/>
      <c r="G36" s="106"/>
      <c r="H36" s="106"/>
      <c r="I36" s="106"/>
      <c r="J36" s="106"/>
      <c r="K36" s="106"/>
      <c r="L36" s="106"/>
      <c r="M36" s="106"/>
      <c r="N36" s="106"/>
      <c r="R36" s="17"/>
    </row>
    <row r="37" spans="1:19" x14ac:dyDescent="0.25">
      <c r="B37" s="18"/>
      <c r="C37" s="18"/>
      <c r="D37" s="18"/>
      <c r="E37" s="18"/>
      <c r="F37" s="18"/>
      <c r="G37" s="18"/>
      <c r="H37" s="18"/>
      <c r="I37" s="18"/>
      <c r="J37" s="18"/>
      <c r="K37" s="18"/>
      <c r="L37" s="18"/>
      <c r="R37" s="17"/>
    </row>
    <row r="38" spans="1:19" x14ac:dyDescent="0.25">
      <c r="B38" s="19">
        <v>120.75</v>
      </c>
      <c r="C38" s="20" t="s">
        <v>16</v>
      </c>
      <c r="D38" s="21"/>
      <c r="E38" s="21"/>
      <c r="F38" s="107">
        <v>137.77000000000001</v>
      </c>
      <c r="G38" s="107"/>
      <c r="H38" s="22"/>
      <c r="J38" s="21"/>
      <c r="K38" s="23" t="s">
        <v>23</v>
      </c>
      <c r="L38" s="24"/>
      <c r="M38" s="24"/>
      <c r="P38" s="21"/>
      <c r="Q38" s="25" t="s">
        <v>12</v>
      </c>
      <c r="R38" s="26">
        <f>B38*F38</f>
        <v>16635.727500000001</v>
      </c>
      <c r="S38" s="94">
        <f>R38</f>
        <v>16635.727500000001</v>
      </c>
    </row>
    <row r="39" spans="1:19" x14ac:dyDescent="0.25">
      <c r="A39" s="36"/>
      <c r="B39" s="37"/>
      <c r="C39" s="38"/>
      <c r="D39" s="39"/>
      <c r="E39" s="39"/>
      <c r="F39" s="40"/>
      <c r="G39" s="41"/>
      <c r="H39" s="41"/>
      <c r="I39" s="42"/>
      <c r="J39" s="40"/>
      <c r="K39" s="40"/>
      <c r="L39" s="42"/>
      <c r="M39" s="42"/>
      <c r="N39" s="42"/>
      <c r="O39" s="43"/>
      <c r="P39" s="42"/>
      <c r="Q39" s="42"/>
      <c r="R39" s="29"/>
    </row>
    <row r="40" spans="1:19" ht="25.5" customHeight="1" x14ac:dyDescent="0.25">
      <c r="A40" s="16">
        <v>10</v>
      </c>
      <c r="B40" s="108" t="s">
        <v>25</v>
      </c>
      <c r="C40" s="108"/>
      <c r="D40" s="108"/>
      <c r="E40" s="108"/>
      <c r="F40" s="108"/>
      <c r="G40" s="108"/>
      <c r="H40" s="108"/>
      <c r="I40" s="108"/>
      <c r="J40" s="108"/>
      <c r="K40" s="108"/>
      <c r="L40" s="108"/>
      <c r="M40" s="108"/>
      <c r="R40" s="17"/>
    </row>
    <row r="41" spans="1:19" x14ac:dyDescent="0.25">
      <c r="B41" s="18"/>
      <c r="C41" s="18"/>
      <c r="D41" s="18"/>
      <c r="E41" s="18"/>
      <c r="F41" s="18"/>
      <c r="G41" s="18"/>
      <c r="H41" s="18"/>
      <c r="I41" s="18"/>
      <c r="J41" s="18"/>
      <c r="K41" s="18"/>
      <c r="L41" s="18"/>
      <c r="R41" s="17"/>
    </row>
    <row r="42" spans="1:19" x14ac:dyDescent="0.25">
      <c r="B42" s="19">
        <v>31.25</v>
      </c>
      <c r="C42" s="20" t="s">
        <v>16</v>
      </c>
      <c r="D42" s="21"/>
      <c r="E42" s="21"/>
      <c r="F42" s="107">
        <v>15771.01</v>
      </c>
      <c r="G42" s="107"/>
      <c r="H42" s="22"/>
      <c r="J42" s="21"/>
      <c r="K42" s="23" t="s">
        <v>17</v>
      </c>
      <c r="L42" s="24"/>
      <c r="M42" s="24"/>
      <c r="P42" s="21"/>
      <c r="Q42" s="25" t="s">
        <v>12</v>
      </c>
      <c r="R42" s="26">
        <f>B42*F42/100</f>
        <v>4928.4406250000002</v>
      </c>
    </row>
    <row r="43" spans="1:19" x14ac:dyDescent="0.25">
      <c r="A43" s="36"/>
      <c r="B43" s="37"/>
      <c r="C43" s="38"/>
      <c r="D43" s="39"/>
      <c r="E43" s="39"/>
      <c r="F43" s="40"/>
      <c r="G43" s="41"/>
      <c r="H43" s="41"/>
      <c r="I43" s="42"/>
      <c r="J43" s="40"/>
      <c r="K43" s="40"/>
      <c r="L43" s="42"/>
      <c r="M43" s="42"/>
      <c r="N43" s="42"/>
      <c r="O43" s="43"/>
      <c r="P43" s="42"/>
      <c r="Q43" s="42"/>
      <c r="R43" s="29"/>
    </row>
    <row r="44" spans="1:19" x14ac:dyDescent="0.25">
      <c r="A44" s="16">
        <v>11</v>
      </c>
      <c r="B44" s="108" t="s">
        <v>26</v>
      </c>
      <c r="C44" s="108"/>
      <c r="D44" s="108"/>
      <c r="E44" s="108"/>
      <c r="F44" s="108"/>
      <c r="G44" s="108"/>
      <c r="H44" s="108"/>
      <c r="I44" s="108"/>
      <c r="J44" s="108"/>
      <c r="K44" s="108"/>
      <c r="L44" s="108"/>
      <c r="M44" s="108"/>
      <c r="R44" s="17"/>
    </row>
    <row r="45" spans="1:19" x14ac:dyDescent="0.25">
      <c r="B45" s="18"/>
      <c r="C45" s="18"/>
      <c r="D45" s="18"/>
      <c r="E45" s="18"/>
      <c r="F45" s="18"/>
      <c r="G45" s="18"/>
      <c r="H45" s="18"/>
      <c r="I45" s="18"/>
      <c r="J45" s="18"/>
      <c r="K45" s="18"/>
      <c r="L45" s="18"/>
      <c r="R45" s="17"/>
    </row>
    <row r="46" spans="1:19" x14ac:dyDescent="0.25">
      <c r="B46" s="19">
        <v>40</v>
      </c>
      <c r="C46" s="20" t="s">
        <v>16</v>
      </c>
      <c r="D46" s="21"/>
      <c r="E46" s="21"/>
      <c r="F46" s="107">
        <v>58.11</v>
      </c>
      <c r="G46" s="107"/>
      <c r="H46" s="22"/>
      <c r="J46" s="21"/>
      <c r="K46" s="23" t="s">
        <v>27</v>
      </c>
      <c r="L46" s="24"/>
      <c r="M46" s="24"/>
      <c r="P46" s="21"/>
      <c r="Q46" s="25" t="s">
        <v>12</v>
      </c>
      <c r="R46" s="26">
        <f>B46*F46</f>
        <v>2324.4</v>
      </c>
    </row>
    <row r="47" spans="1:19" x14ac:dyDescent="0.25">
      <c r="A47" s="36"/>
      <c r="B47" s="37"/>
      <c r="C47" s="38"/>
      <c r="D47" s="39"/>
      <c r="E47" s="39"/>
      <c r="F47" s="40"/>
      <c r="G47" s="41"/>
      <c r="H47" s="41"/>
      <c r="I47" s="42"/>
      <c r="J47" s="40"/>
      <c r="K47" s="40"/>
      <c r="L47" s="42"/>
      <c r="M47" s="42"/>
      <c r="N47" s="42"/>
      <c r="O47" s="43"/>
      <c r="P47" s="42"/>
      <c r="Q47" s="42"/>
      <c r="R47" s="29"/>
    </row>
    <row r="48" spans="1:19" ht="15.75" x14ac:dyDescent="0.25">
      <c r="A48" s="16">
        <v>12</v>
      </c>
      <c r="B48" s="97" t="s">
        <v>28</v>
      </c>
      <c r="C48" s="97"/>
      <c r="D48" s="97"/>
      <c r="E48" s="97"/>
      <c r="F48" s="97"/>
      <c r="G48" s="97"/>
      <c r="H48" s="97"/>
      <c r="I48" s="97"/>
      <c r="J48" s="97"/>
      <c r="K48" s="97"/>
      <c r="L48" s="97"/>
      <c r="M48" s="97"/>
      <c r="N48" s="97"/>
      <c r="O48" s="97"/>
      <c r="P48" s="97"/>
      <c r="R48" s="17"/>
    </row>
    <row r="49" spans="1:19" x14ac:dyDescent="0.25">
      <c r="B49" s="44"/>
      <c r="C49" s="45"/>
      <c r="D49" s="45"/>
      <c r="E49" s="46"/>
      <c r="F49" s="47"/>
      <c r="G49" s="47"/>
      <c r="H49" s="47"/>
      <c r="I49" s="47"/>
      <c r="J49" s="45"/>
      <c r="K49" s="46"/>
      <c r="L49" s="46"/>
      <c r="M49" s="46"/>
      <c r="N49" s="46"/>
      <c r="O49" s="48"/>
      <c r="P49" s="45"/>
      <c r="Q49" s="47"/>
      <c r="R49" s="17"/>
    </row>
    <row r="50" spans="1:19" x14ac:dyDescent="0.25">
      <c r="B50" s="19">
        <v>1001.88</v>
      </c>
      <c r="C50" s="20" t="s">
        <v>16</v>
      </c>
      <c r="D50" s="21"/>
      <c r="E50" s="21"/>
      <c r="F50" s="107">
        <v>1227.8</v>
      </c>
      <c r="G50" s="107"/>
      <c r="H50" s="22"/>
      <c r="J50" s="21"/>
      <c r="K50" s="23" t="s">
        <v>17</v>
      </c>
      <c r="L50" s="24"/>
      <c r="M50" s="24"/>
      <c r="P50" s="21"/>
      <c r="Q50" s="25" t="s">
        <v>12</v>
      </c>
      <c r="R50" s="26">
        <f>B50*F50/100</f>
        <v>12301.082640000001</v>
      </c>
      <c r="S50" s="94">
        <f>R50</f>
        <v>12301.082640000001</v>
      </c>
    </row>
    <row r="51" spans="1:19" x14ac:dyDescent="0.25">
      <c r="A51" s="36"/>
      <c r="B51" s="37"/>
      <c r="C51" s="38"/>
      <c r="D51" s="39"/>
      <c r="E51" s="39"/>
      <c r="F51" s="40"/>
      <c r="G51" s="41"/>
      <c r="H51" s="41"/>
      <c r="I51" s="42"/>
      <c r="J51" s="40"/>
      <c r="K51" s="40"/>
      <c r="L51" s="42"/>
      <c r="M51" s="42"/>
      <c r="N51" s="42"/>
      <c r="O51" s="43"/>
      <c r="P51" s="42"/>
      <c r="Q51" s="42"/>
      <c r="R51" s="29"/>
    </row>
    <row r="52" spans="1:19" x14ac:dyDescent="0.25">
      <c r="A52" s="16">
        <v>13</v>
      </c>
      <c r="B52" s="108" t="s">
        <v>29</v>
      </c>
      <c r="C52" s="108"/>
      <c r="D52" s="108"/>
      <c r="E52" s="108"/>
      <c r="F52" s="108"/>
      <c r="G52" s="108"/>
      <c r="H52" s="108"/>
      <c r="I52" s="108"/>
      <c r="J52" s="108"/>
      <c r="K52" s="108"/>
      <c r="L52" s="108"/>
      <c r="M52" s="108"/>
      <c r="R52" s="17"/>
    </row>
    <row r="53" spans="1:19" x14ac:dyDescent="0.25">
      <c r="B53" s="18"/>
      <c r="C53" s="18"/>
      <c r="D53" s="18"/>
      <c r="E53" s="18"/>
      <c r="F53" s="18"/>
      <c r="G53" s="18"/>
      <c r="H53" s="18"/>
      <c r="I53" s="18"/>
      <c r="J53" s="18"/>
      <c r="K53" s="18"/>
      <c r="L53" s="18"/>
      <c r="R53" s="17"/>
    </row>
    <row r="54" spans="1:19" x14ac:dyDescent="0.25">
      <c r="B54" s="19">
        <v>681.82</v>
      </c>
      <c r="C54" s="20" t="s">
        <v>10</v>
      </c>
      <c r="D54" s="21"/>
      <c r="E54" s="21"/>
      <c r="F54" s="107">
        <v>3191.76</v>
      </c>
      <c r="G54" s="107"/>
      <c r="H54" s="22"/>
      <c r="J54" s="21"/>
      <c r="K54" s="23" t="s">
        <v>11</v>
      </c>
      <c r="L54" s="24"/>
      <c r="M54" s="24"/>
      <c r="P54" s="21"/>
      <c r="Q54" s="25" t="s">
        <v>12</v>
      </c>
      <c r="R54" s="26">
        <f>B54*F54/100</f>
        <v>21762.058032000004</v>
      </c>
    </row>
    <row r="55" spans="1:19" x14ac:dyDescent="0.25">
      <c r="A55" s="36"/>
      <c r="B55" s="37"/>
      <c r="C55" s="38"/>
      <c r="D55" s="39"/>
      <c r="E55" s="39"/>
      <c r="F55" s="40"/>
      <c r="G55" s="41"/>
      <c r="H55" s="41"/>
      <c r="I55" s="42"/>
      <c r="J55" s="40"/>
      <c r="K55" s="40"/>
      <c r="L55" s="42"/>
      <c r="M55" s="42"/>
      <c r="N55" s="42"/>
      <c r="O55" s="43"/>
      <c r="P55" s="42"/>
      <c r="Q55" s="42"/>
      <c r="R55" s="29"/>
    </row>
    <row r="56" spans="1:19" x14ac:dyDescent="0.25">
      <c r="A56" s="16">
        <v>14</v>
      </c>
      <c r="B56" s="108" t="s">
        <v>30</v>
      </c>
      <c r="C56" s="108"/>
      <c r="D56" s="108"/>
      <c r="E56" s="108"/>
      <c r="F56" s="108"/>
      <c r="G56" s="108"/>
      <c r="H56" s="108"/>
      <c r="I56" s="108"/>
      <c r="J56" s="108"/>
      <c r="K56" s="108"/>
      <c r="L56" s="108"/>
      <c r="M56" s="108"/>
      <c r="R56" s="17"/>
    </row>
    <row r="57" spans="1:19" x14ac:dyDescent="0.25">
      <c r="B57" s="49"/>
      <c r="C57" s="18"/>
      <c r="D57" s="18"/>
      <c r="E57" s="18"/>
      <c r="F57" s="18"/>
      <c r="G57" s="18"/>
      <c r="H57" s="18"/>
      <c r="I57" s="18"/>
      <c r="J57" s="18"/>
      <c r="K57" s="18"/>
      <c r="L57" s="18"/>
      <c r="R57" s="17"/>
    </row>
    <row r="58" spans="1:19" x14ac:dyDescent="0.25">
      <c r="B58" s="19">
        <v>79.010000000000005</v>
      </c>
      <c r="C58" s="20" t="s">
        <v>16</v>
      </c>
      <c r="D58" s="21"/>
      <c r="E58" s="21"/>
      <c r="F58" s="107">
        <v>11288.75</v>
      </c>
      <c r="G58" s="107"/>
      <c r="H58" s="22"/>
      <c r="J58" s="21"/>
      <c r="K58" s="23" t="s">
        <v>17</v>
      </c>
      <c r="L58" s="24"/>
      <c r="M58" s="24"/>
      <c r="P58" s="21"/>
      <c r="Q58" s="25" t="s">
        <v>12</v>
      </c>
      <c r="R58" s="26">
        <f>B58*F58/100</f>
        <v>8919.2413750000014</v>
      </c>
    </row>
    <row r="59" spans="1:19" x14ac:dyDescent="0.25">
      <c r="A59" s="36"/>
      <c r="B59" s="37"/>
      <c r="C59" s="38"/>
      <c r="D59" s="39"/>
      <c r="E59" s="39"/>
      <c r="F59" s="40"/>
      <c r="G59" s="41"/>
      <c r="H59" s="41"/>
      <c r="I59" s="42"/>
      <c r="J59" s="40"/>
      <c r="K59" s="40"/>
      <c r="L59" s="42"/>
      <c r="M59" s="42"/>
      <c r="N59" s="42"/>
      <c r="O59" s="43"/>
      <c r="P59" s="42"/>
      <c r="Q59" s="42"/>
      <c r="R59" s="29"/>
    </row>
    <row r="60" spans="1:19" ht="49.5" customHeight="1" x14ac:dyDescent="0.25">
      <c r="A60" s="16">
        <v>15</v>
      </c>
      <c r="B60" s="111" t="s">
        <v>31</v>
      </c>
      <c r="C60" s="111"/>
      <c r="D60" s="111"/>
      <c r="E60" s="111"/>
      <c r="F60" s="111"/>
      <c r="G60" s="111"/>
      <c r="H60" s="111"/>
      <c r="I60" s="111"/>
      <c r="J60" s="111"/>
      <c r="K60" s="111"/>
      <c r="L60" s="111"/>
      <c r="M60" s="111"/>
      <c r="R60" s="17"/>
    </row>
    <row r="61" spans="1:19" x14ac:dyDescent="0.25">
      <c r="B61" s="49"/>
      <c r="C61" s="18"/>
      <c r="D61" s="18"/>
      <c r="E61" s="18"/>
      <c r="F61" s="18"/>
      <c r="G61" s="18"/>
      <c r="H61" s="18"/>
      <c r="I61" s="18"/>
      <c r="J61" s="18"/>
      <c r="K61" s="18"/>
      <c r="L61" s="18"/>
      <c r="R61" s="17"/>
    </row>
    <row r="62" spans="1:19" x14ac:dyDescent="0.25">
      <c r="B62" s="19">
        <v>35</v>
      </c>
      <c r="C62" s="20" t="s">
        <v>32</v>
      </c>
      <c r="D62" s="21"/>
      <c r="E62" s="21"/>
      <c r="F62" s="107">
        <v>228.9</v>
      </c>
      <c r="G62" s="107"/>
      <c r="H62" s="22"/>
      <c r="J62" s="21"/>
      <c r="K62" s="23" t="s">
        <v>33</v>
      </c>
      <c r="L62" s="24"/>
      <c r="M62" s="24"/>
      <c r="P62" s="21"/>
      <c r="Q62" s="25" t="s">
        <v>12</v>
      </c>
      <c r="R62" s="26">
        <f>B62*F62</f>
        <v>8011.5</v>
      </c>
    </row>
    <row r="63" spans="1:19" x14ac:dyDescent="0.25">
      <c r="B63" s="49"/>
      <c r="C63" s="18"/>
      <c r="D63" s="18"/>
      <c r="E63" s="18"/>
      <c r="F63" s="18"/>
      <c r="G63" s="18"/>
      <c r="H63" s="18"/>
      <c r="I63" s="18"/>
      <c r="J63" s="18"/>
      <c r="K63" s="18"/>
      <c r="L63" s="18"/>
      <c r="R63" s="17"/>
    </row>
    <row r="64" spans="1:19" ht="48.75" customHeight="1" x14ac:dyDescent="0.25">
      <c r="A64" s="16">
        <v>16</v>
      </c>
      <c r="B64" s="111" t="s">
        <v>34</v>
      </c>
      <c r="C64" s="111"/>
      <c r="D64" s="111"/>
      <c r="E64" s="111"/>
      <c r="F64" s="111"/>
      <c r="G64" s="111"/>
      <c r="H64" s="111"/>
      <c r="I64" s="111"/>
      <c r="J64" s="111"/>
      <c r="K64" s="111"/>
      <c r="L64" s="111"/>
      <c r="M64" s="111"/>
      <c r="R64" s="17"/>
    </row>
    <row r="65" spans="1:18" x14ac:dyDescent="0.25">
      <c r="B65" s="49"/>
      <c r="C65" s="18"/>
      <c r="D65" s="18"/>
      <c r="E65" s="18"/>
      <c r="F65" s="18"/>
      <c r="G65" s="18"/>
      <c r="H65" s="18"/>
      <c r="I65" s="18"/>
      <c r="J65" s="18"/>
      <c r="K65" s="18"/>
      <c r="L65" s="18"/>
      <c r="R65" s="17"/>
    </row>
    <row r="66" spans="1:18" x14ac:dyDescent="0.25">
      <c r="B66" s="19">
        <v>72</v>
      </c>
      <c r="C66" s="20" t="s">
        <v>32</v>
      </c>
      <c r="D66" s="21"/>
      <c r="E66" s="21"/>
      <c r="F66" s="107">
        <v>240.5</v>
      </c>
      <c r="G66" s="107"/>
      <c r="H66" s="22"/>
      <c r="J66" s="21"/>
      <c r="K66" s="23" t="s">
        <v>33</v>
      </c>
      <c r="L66" s="24"/>
      <c r="M66" s="24"/>
      <c r="P66" s="21"/>
      <c r="Q66" s="25" t="s">
        <v>12</v>
      </c>
      <c r="R66" s="26">
        <f>B66*F66</f>
        <v>17316</v>
      </c>
    </row>
    <row r="67" spans="1:18" x14ac:dyDescent="0.25">
      <c r="A67" s="36"/>
      <c r="B67" s="37"/>
      <c r="C67" s="38"/>
      <c r="D67" s="39"/>
      <c r="E67" s="39"/>
      <c r="F67" s="40"/>
      <c r="G67" s="41"/>
      <c r="H67" s="41"/>
      <c r="I67" s="42"/>
      <c r="J67" s="40"/>
      <c r="K67" s="40"/>
      <c r="L67" s="42"/>
      <c r="M67" s="42"/>
      <c r="N67" s="42"/>
      <c r="O67" s="43"/>
      <c r="P67" s="42"/>
      <c r="Q67" s="42"/>
      <c r="R67" s="29"/>
    </row>
    <row r="68" spans="1:18" ht="50.25" customHeight="1" x14ac:dyDescent="0.25">
      <c r="A68" s="16">
        <v>17</v>
      </c>
      <c r="B68" s="111" t="s">
        <v>35</v>
      </c>
      <c r="C68" s="111"/>
      <c r="D68" s="111"/>
      <c r="E68" s="111"/>
      <c r="F68" s="111"/>
      <c r="G68" s="111"/>
      <c r="H68" s="111"/>
      <c r="I68" s="111"/>
      <c r="J68" s="111"/>
      <c r="K68" s="111"/>
      <c r="L68" s="111"/>
      <c r="M68" s="111"/>
      <c r="N68" s="42"/>
      <c r="O68" s="43"/>
      <c r="P68" s="42"/>
      <c r="Q68" s="42"/>
      <c r="R68" s="29"/>
    </row>
    <row r="69" spans="1:18" x14ac:dyDescent="0.25">
      <c r="A69" s="36"/>
      <c r="B69" s="49"/>
      <c r="C69" s="18"/>
      <c r="D69" s="18"/>
      <c r="E69" s="18"/>
      <c r="F69" s="18"/>
      <c r="G69" s="18"/>
      <c r="H69" s="18"/>
      <c r="I69" s="18"/>
      <c r="J69" s="18"/>
      <c r="K69" s="18"/>
      <c r="L69" s="18"/>
      <c r="R69" s="17"/>
    </row>
    <row r="70" spans="1:18" x14ac:dyDescent="0.25">
      <c r="A70" s="36"/>
      <c r="B70" s="19">
        <v>30</v>
      </c>
      <c r="C70" s="20" t="s">
        <v>10</v>
      </c>
      <c r="D70" s="21"/>
      <c r="E70" s="21"/>
      <c r="F70" s="107">
        <v>248.17</v>
      </c>
      <c r="G70" s="107"/>
      <c r="H70" s="22"/>
      <c r="J70" s="21"/>
      <c r="K70" s="23" t="s">
        <v>27</v>
      </c>
      <c r="L70" s="24"/>
      <c r="M70" s="24"/>
      <c r="P70" s="21"/>
      <c r="Q70" s="25" t="s">
        <v>12</v>
      </c>
      <c r="R70" s="26">
        <f>B70*F70</f>
        <v>7445.0999999999995</v>
      </c>
    </row>
    <row r="71" spans="1:18" x14ac:dyDescent="0.25">
      <c r="A71" s="36"/>
      <c r="B71" s="37"/>
      <c r="C71" s="38"/>
      <c r="D71" s="39"/>
      <c r="E71" s="39"/>
      <c r="F71" s="40"/>
      <c r="G71" s="41"/>
      <c r="H71" s="41"/>
      <c r="I71" s="42"/>
      <c r="J71" s="40"/>
      <c r="K71" s="40"/>
      <c r="L71" s="42"/>
      <c r="M71" s="42"/>
      <c r="N71" s="42"/>
      <c r="O71" s="43"/>
      <c r="P71" s="42"/>
      <c r="Q71" s="42"/>
      <c r="R71" s="29"/>
    </row>
    <row r="72" spans="1:18" x14ac:dyDescent="0.25">
      <c r="A72" s="16">
        <v>18</v>
      </c>
      <c r="B72" s="108" t="s">
        <v>36</v>
      </c>
      <c r="C72" s="108"/>
      <c r="D72" s="108"/>
      <c r="E72" s="108"/>
      <c r="F72" s="108"/>
      <c r="G72" s="108"/>
      <c r="H72" s="108"/>
      <c r="I72" s="108"/>
      <c r="J72" s="108"/>
      <c r="K72" s="108"/>
      <c r="L72" s="108"/>
      <c r="M72" s="108"/>
      <c r="R72" s="17"/>
    </row>
    <row r="73" spans="1:18" x14ac:dyDescent="0.25">
      <c r="B73" s="18"/>
      <c r="C73" s="18"/>
      <c r="D73" s="18"/>
      <c r="E73" s="18"/>
      <c r="F73" s="18"/>
      <c r="G73" s="18"/>
      <c r="H73" s="18"/>
      <c r="I73" s="18"/>
      <c r="J73" s="18"/>
      <c r="K73" s="18"/>
      <c r="L73" s="18"/>
      <c r="R73" s="17"/>
    </row>
    <row r="74" spans="1:18" x14ac:dyDescent="0.25">
      <c r="B74" s="19">
        <v>5</v>
      </c>
      <c r="C74" s="20" t="s">
        <v>37</v>
      </c>
      <c r="D74" s="21"/>
      <c r="E74" s="21"/>
      <c r="F74" s="107">
        <v>261.25</v>
      </c>
      <c r="G74" s="107"/>
      <c r="H74" s="22"/>
      <c r="J74" s="21"/>
      <c r="K74" s="23" t="s">
        <v>38</v>
      </c>
      <c r="L74" s="24"/>
      <c r="M74" s="24"/>
      <c r="P74" s="21"/>
      <c r="Q74" s="25" t="s">
        <v>12</v>
      </c>
      <c r="R74" s="26">
        <f>B74*F74</f>
        <v>1306.25</v>
      </c>
    </row>
    <row r="75" spans="1:18" x14ac:dyDescent="0.25">
      <c r="A75" s="36"/>
      <c r="B75" s="37"/>
      <c r="C75" s="38"/>
      <c r="D75" s="39"/>
      <c r="E75" s="39"/>
      <c r="F75" s="40"/>
      <c r="G75" s="41"/>
      <c r="H75" s="41"/>
      <c r="I75" s="42"/>
      <c r="J75" s="40"/>
      <c r="K75" s="40"/>
      <c r="L75" s="42"/>
      <c r="M75" s="42"/>
      <c r="N75" s="42"/>
      <c r="O75" s="43"/>
      <c r="P75" s="42"/>
      <c r="Q75" s="42"/>
      <c r="R75" s="29"/>
    </row>
    <row r="76" spans="1:18" ht="48" customHeight="1" x14ac:dyDescent="0.25">
      <c r="A76" s="16">
        <v>20</v>
      </c>
      <c r="B76" s="108" t="s">
        <v>39</v>
      </c>
      <c r="C76" s="108"/>
      <c r="D76" s="108"/>
      <c r="E76" s="108"/>
      <c r="F76" s="108"/>
      <c r="G76" s="108"/>
      <c r="H76" s="108"/>
      <c r="I76" s="108"/>
      <c r="J76" s="108"/>
      <c r="K76" s="108"/>
      <c r="L76" s="108"/>
      <c r="M76" s="108"/>
      <c r="N76" s="108"/>
      <c r="O76" s="108"/>
      <c r="P76" s="108"/>
      <c r="Q76" s="108"/>
      <c r="R76" s="17"/>
    </row>
    <row r="77" spans="1:18" x14ac:dyDescent="0.25">
      <c r="B77" s="49"/>
      <c r="C77" s="18"/>
      <c r="D77" s="18"/>
      <c r="E77" s="18"/>
      <c r="F77" s="18"/>
      <c r="G77" s="18"/>
      <c r="H77" s="18"/>
      <c r="I77" s="18"/>
      <c r="J77" s="18"/>
      <c r="K77" s="18"/>
      <c r="L77" s="18"/>
      <c r="R77" s="17"/>
    </row>
    <row r="78" spans="1:18" x14ac:dyDescent="0.25">
      <c r="B78" s="19">
        <v>316.98</v>
      </c>
      <c r="C78" s="20" t="s">
        <v>10</v>
      </c>
      <c r="D78" s="21"/>
      <c r="E78" s="21"/>
      <c r="F78" s="107">
        <v>30509.77</v>
      </c>
      <c r="G78" s="107"/>
      <c r="H78" s="22"/>
      <c r="J78" s="21"/>
      <c r="K78" s="23" t="s">
        <v>11</v>
      </c>
      <c r="L78" s="24"/>
      <c r="M78" s="24"/>
      <c r="P78" s="21"/>
      <c r="Q78" s="25" t="s">
        <v>12</v>
      </c>
      <c r="R78" s="26">
        <f>B78*F78/100</f>
        <v>96709.868946000002</v>
      </c>
    </row>
    <row r="79" spans="1:18" x14ac:dyDescent="0.25">
      <c r="A79" s="36"/>
      <c r="B79" s="37"/>
      <c r="C79" s="38"/>
      <c r="D79" s="39"/>
      <c r="E79" s="39"/>
      <c r="F79" s="40"/>
      <c r="G79" s="41"/>
      <c r="H79" s="41"/>
      <c r="I79" s="42"/>
      <c r="J79" s="40"/>
      <c r="K79" s="40"/>
      <c r="L79" s="42"/>
      <c r="M79" s="42"/>
      <c r="N79" s="42"/>
      <c r="O79" s="43"/>
      <c r="P79" s="42"/>
      <c r="Q79" s="42"/>
      <c r="R79" s="29"/>
    </row>
    <row r="80" spans="1:18" x14ac:dyDescent="0.25">
      <c r="A80" s="16">
        <v>21</v>
      </c>
      <c r="B80" s="108" t="s">
        <v>40</v>
      </c>
      <c r="C80" s="108"/>
      <c r="D80" s="108"/>
      <c r="E80" s="108"/>
      <c r="F80" s="108"/>
      <c r="G80" s="108"/>
      <c r="H80" s="108"/>
      <c r="I80" s="108"/>
      <c r="J80" s="108"/>
      <c r="K80" s="108"/>
      <c r="L80" s="108"/>
      <c r="M80" s="108"/>
      <c r="N80" s="108"/>
      <c r="R80" s="17"/>
    </row>
    <row r="81" spans="1:18" x14ac:dyDescent="0.25">
      <c r="B81" s="49"/>
      <c r="C81" s="18"/>
      <c r="D81" s="18"/>
      <c r="E81" s="18"/>
      <c r="F81" s="18"/>
      <c r="G81" s="18"/>
      <c r="H81" s="18"/>
      <c r="I81" s="18"/>
      <c r="J81" s="18"/>
      <c r="K81" s="18"/>
      <c r="L81" s="18"/>
      <c r="R81" s="17"/>
    </row>
    <row r="82" spans="1:18" x14ac:dyDescent="0.25">
      <c r="B82" s="19">
        <v>1214.71</v>
      </c>
      <c r="C82" s="20" t="s">
        <v>10</v>
      </c>
      <c r="D82" s="21"/>
      <c r="E82" s="21"/>
      <c r="F82" s="107">
        <v>3275.5</v>
      </c>
      <c r="G82" s="107"/>
      <c r="H82" s="22"/>
      <c r="J82" s="21"/>
      <c r="K82" s="23" t="s">
        <v>11</v>
      </c>
      <c r="L82" s="24"/>
      <c r="M82" s="24"/>
      <c r="P82" s="21"/>
      <c r="Q82" s="25" t="s">
        <v>12</v>
      </c>
      <c r="R82" s="26">
        <f>B82*F82/100</f>
        <v>39787.826050000003</v>
      </c>
    </row>
    <row r="83" spans="1:18" x14ac:dyDescent="0.25">
      <c r="B83" s="49"/>
      <c r="C83" s="18"/>
      <c r="D83" s="18"/>
      <c r="E83" s="18"/>
      <c r="F83" s="18"/>
      <c r="G83" s="18"/>
      <c r="H83" s="18"/>
      <c r="I83" s="18"/>
      <c r="J83" s="18"/>
      <c r="K83" s="18"/>
      <c r="L83" s="18"/>
      <c r="R83" s="17"/>
    </row>
    <row r="84" spans="1:18" ht="24.75" customHeight="1" x14ac:dyDescent="0.25">
      <c r="A84" s="16">
        <v>22</v>
      </c>
      <c r="B84" s="108" t="s">
        <v>41</v>
      </c>
      <c r="C84" s="108"/>
      <c r="D84" s="108"/>
      <c r="E84" s="108"/>
      <c r="F84" s="108"/>
      <c r="G84" s="108"/>
      <c r="H84" s="108"/>
      <c r="I84" s="108"/>
      <c r="J84" s="108"/>
      <c r="K84" s="108"/>
      <c r="L84" s="108"/>
      <c r="M84" s="108"/>
      <c r="N84" s="108"/>
      <c r="R84" s="17"/>
    </row>
    <row r="85" spans="1:18" x14ac:dyDescent="0.25">
      <c r="B85" s="49"/>
      <c r="C85" s="49"/>
      <c r="D85" s="49"/>
      <c r="E85" s="18"/>
      <c r="F85" s="18"/>
      <c r="G85" s="18"/>
      <c r="H85" s="18"/>
      <c r="I85" s="18"/>
      <c r="J85" s="18"/>
      <c r="K85" s="18"/>
      <c r="L85" s="18"/>
      <c r="Q85" s="50"/>
      <c r="R85" s="17"/>
    </row>
    <row r="86" spans="1:18" x14ac:dyDescent="0.25">
      <c r="B86" s="19">
        <v>1214.71</v>
      </c>
      <c r="C86" s="20" t="s">
        <v>10</v>
      </c>
      <c r="D86" s="21"/>
      <c r="E86" s="21"/>
      <c r="F86" s="107">
        <v>1887.4</v>
      </c>
      <c r="G86" s="107"/>
      <c r="H86" s="22"/>
      <c r="J86" s="21"/>
      <c r="K86" s="23" t="s">
        <v>11</v>
      </c>
      <c r="L86" s="24"/>
      <c r="M86" s="24"/>
      <c r="P86" s="21"/>
      <c r="Q86" s="25" t="s">
        <v>12</v>
      </c>
      <c r="R86" s="26">
        <f>B86*F86/100</f>
        <v>22926.436540000002</v>
      </c>
    </row>
    <row r="87" spans="1:18" x14ac:dyDescent="0.25">
      <c r="A87" s="36"/>
      <c r="B87" s="37"/>
      <c r="C87" s="38"/>
      <c r="D87" s="39"/>
      <c r="E87" s="39"/>
      <c r="F87" s="40"/>
      <c r="G87" s="41"/>
      <c r="H87" s="41"/>
      <c r="I87" s="42"/>
      <c r="J87" s="40"/>
      <c r="K87" s="40"/>
      <c r="L87" s="42"/>
      <c r="M87" s="42"/>
      <c r="N87" s="42"/>
      <c r="O87" s="43"/>
      <c r="P87" s="42"/>
      <c r="Q87" s="42"/>
      <c r="R87" s="29"/>
    </row>
    <row r="88" spans="1:18" x14ac:dyDescent="0.25">
      <c r="A88" s="16">
        <v>23</v>
      </c>
      <c r="B88" s="106" t="s">
        <v>42</v>
      </c>
      <c r="C88" s="106"/>
      <c r="D88" s="106"/>
      <c r="E88" s="106"/>
      <c r="F88" s="106"/>
      <c r="G88" s="106"/>
      <c r="H88" s="106"/>
      <c r="I88" s="106"/>
      <c r="J88" s="106"/>
      <c r="K88" s="106"/>
      <c r="L88" s="106"/>
      <c r="M88" s="106"/>
      <c r="Q88" s="42"/>
      <c r="R88" s="29"/>
    </row>
    <row r="89" spans="1:18" x14ac:dyDescent="0.25">
      <c r="B89" s="51"/>
      <c r="C89" s="51"/>
      <c r="D89" s="51"/>
      <c r="E89" s="51"/>
      <c r="F89" s="51"/>
      <c r="G89" s="51"/>
      <c r="H89" s="51"/>
      <c r="I89" s="51"/>
      <c r="J89" s="51"/>
      <c r="K89" s="51"/>
      <c r="L89" s="51"/>
      <c r="M89" s="51"/>
    </row>
    <row r="90" spans="1:18" x14ac:dyDescent="0.25">
      <c r="B90" s="19">
        <v>1214.71</v>
      </c>
      <c r="C90" s="20" t="s">
        <v>10</v>
      </c>
      <c r="D90" s="21"/>
      <c r="E90" s="21"/>
      <c r="F90" s="107">
        <v>1071.4000000000001</v>
      </c>
      <c r="G90" s="107"/>
      <c r="H90" s="22"/>
      <c r="J90" s="21"/>
      <c r="K90" s="23" t="s">
        <v>43</v>
      </c>
      <c r="L90" s="24"/>
      <c r="M90" s="24"/>
      <c r="Q90" s="25" t="s">
        <v>12</v>
      </c>
      <c r="R90" s="52">
        <f>B90*F90/100</f>
        <v>13014.402940000002</v>
      </c>
    </row>
    <row r="91" spans="1:18" x14ac:dyDescent="0.25">
      <c r="A91" s="36"/>
      <c r="B91" s="37"/>
      <c r="C91" s="38"/>
      <c r="D91" s="39"/>
      <c r="E91" s="39"/>
      <c r="F91" s="40"/>
      <c r="G91" s="41"/>
      <c r="H91" s="41"/>
      <c r="I91" s="42"/>
      <c r="J91" s="40"/>
      <c r="K91" s="40"/>
      <c r="L91" s="42"/>
      <c r="M91" s="42"/>
      <c r="N91" s="42"/>
      <c r="O91" s="43"/>
      <c r="P91" s="42"/>
      <c r="Q91" s="42"/>
      <c r="R91" s="29"/>
    </row>
    <row r="92" spans="1:18" x14ac:dyDescent="0.25">
      <c r="A92" s="16">
        <v>24</v>
      </c>
      <c r="B92" s="112" t="s">
        <v>44</v>
      </c>
      <c r="C92" s="112"/>
      <c r="D92" s="112"/>
      <c r="E92" s="112"/>
      <c r="F92" s="112"/>
      <c r="G92" s="112"/>
      <c r="H92" s="112"/>
      <c r="I92" s="112"/>
      <c r="J92" s="112"/>
      <c r="K92" s="112"/>
      <c r="L92" s="112"/>
      <c r="M92" s="112"/>
      <c r="Q92" s="42"/>
      <c r="R92" s="29"/>
    </row>
    <row r="93" spans="1:18" x14ac:dyDescent="0.25">
      <c r="B93" s="51"/>
      <c r="C93" s="51"/>
      <c r="D93" s="51"/>
      <c r="E93" s="51"/>
      <c r="F93" s="51"/>
      <c r="G93" s="51"/>
      <c r="H93" s="51"/>
      <c r="I93" s="51"/>
      <c r="J93" s="51"/>
      <c r="K93" s="51"/>
      <c r="L93" s="51"/>
      <c r="M93" s="51"/>
    </row>
    <row r="94" spans="1:18" x14ac:dyDescent="0.25">
      <c r="B94" s="19">
        <v>1214.71</v>
      </c>
      <c r="C94" s="20" t="s">
        <v>10</v>
      </c>
      <c r="D94" s="21"/>
      <c r="E94" s="21"/>
      <c r="F94" s="107">
        <v>434.1</v>
      </c>
      <c r="G94" s="107"/>
      <c r="H94" s="22"/>
      <c r="J94" s="21"/>
      <c r="K94" s="23" t="s">
        <v>43</v>
      </c>
      <c r="L94" s="24"/>
      <c r="M94" s="24"/>
      <c r="Q94" s="25" t="s">
        <v>12</v>
      </c>
      <c r="R94" s="52">
        <f>B94*F94/100</f>
        <v>5273.0561100000004</v>
      </c>
    </row>
    <row r="95" spans="1:18" x14ac:dyDescent="0.25">
      <c r="A95" s="36"/>
      <c r="B95" s="37"/>
      <c r="C95" s="38"/>
      <c r="D95" s="39"/>
      <c r="E95" s="39"/>
      <c r="F95" s="40"/>
      <c r="G95" s="41"/>
      <c r="H95" s="41"/>
      <c r="I95" s="42"/>
      <c r="J95" s="40"/>
      <c r="K95" s="40"/>
      <c r="L95" s="42"/>
      <c r="M95" s="42"/>
      <c r="N95" s="42"/>
      <c r="O95" s="43"/>
      <c r="P95" s="42"/>
      <c r="Q95" s="42"/>
      <c r="R95" s="29"/>
    </row>
    <row r="96" spans="1:18" x14ac:dyDescent="0.25">
      <c r="A96" s="16">
        <v>25</v>
      </c>
      <c r="B96" s="108" t="s">
        <v>45</v>
      </c>
      <c r="C96" s="108"/>
      <c r="D96" s="108"/>
      <c r="E96" s="108"/>
      <c r="F96" s="108"/>
      <c r="G96" s="108"/>
      <c r="H96" s="108"/>
      <c r="I96" s="108"/>
      <c r="J96" s="108"/>
      <c r="K96" s="108"/>
      <c r="L96" s="108"/>
      <c r="M96" s="108"/>
      <c r="N96" s="108"/>
      <c r="R96" s="17"/>
    </row>
    <row r="97" spans="1:18" x14ac:dyDescent="0.25">
      <c r="A97" s="16"/>
      <c r="B97" s="53"/>
      <c r="C97" s="53"/>
      <c r="D97" s="53"/>
      <c r="E97" s="53"/>
      <c r="F97" s="53"/>
      <c r="G97" s="53"/>
      <c r="H97" s="53"/>
      <c r="I97" s="53"/>
      <c r="J97" s="53"/>
      <c r="K97" s="53"/>
      <c r="L97" s="53"/>
      <c r="M97" s="53"/>
      <c r="N97" s="53"/>
      <c r="R97" s="17"/>
    </row>
    <row r="98" spans="1:18" x14ac:dyDescent="0.25">
      <c r="B98" s="19">
        <v>45</v>
      </c>
      <c r="C98" s="20" t="s">
        <v>10</v>
      </c>
      <c r="D98" s="21"/>
      <c r="E98" s="21"/>
      <c r="F98" s="107">
        <v>4411.82</v>
      </c>
      <c r="G98" s="107"/>
      <c r="H98" s="22"/>
      <c r="J98" s="21"/>
      <c r="K98" s="23" t="s">
        <v>11</v>
      </c>
      <c r="L98" s="24"/>
      <c r="M98" s="24"/>
      <c r="P98" s="21"/>
      <c r="Q98" s="25" t="s">
        <v>12</v>
      </c>
      <c r="R98" s="26">
        <f>B98*F98/100</f>
        <v>1985.319</v>
      </c>
    </row>
    <row r="99" spans="1:18" x14ac:dyDescent="0.25">
      <c r="A99" s="36"/>
      <c r="B99" s="37"/>
      <c r="C99" s="38"/>
      <c r="D99" s="39"/>
      <c r="E99" s="39"/>
      <c r="F99" s="40"/>
      <c r="G99" s="41"/>
      <c r="H99" s="41"/>
      <c r="I99" s="42"/>
      <c r="J99" s="40"/>
      <c r="K99" s="40"/>
      <c r="L99" s="42"/>
      <c r="M99" s="42"/>
      <c r="N99" s="42"/>
      <c r="O99" s="43"/>
      <c r="P99" s="42"/>
      <c r="Q99" s="42"/>
      <c r="R99" s="29"/>
    </row>
    <row r="100" spans="1:18" ht="27" customHeight="1" x14ac:dyDescent="0.25">
      <c r="A100" s="16">
        <v>26</v>
      </c>
      <c r="B100" s="106" t="s">
        <v>46</v>
      </c>
      <c r="C100" s="106"/>
      <c r="D100" s="106"/>
      <c r="E100" s="106"/>
      <c r="F100" s="106"/>
      <c r="G100" s="106"/>
      <c r="H100" s="106"/>
      <c r="I100" s="106"/>
      <c r="J100" s="106"/>
      <c r="K100" s="106"/>
      <c r="L100" s="106"/>
      <c r="M100" s="106"/>
      <c r="N100" s="106"/>
      <c r="R100" s="17"/>
    </row>
    <row r="101" spans="1:18" x14ac:dyDescent="0.25">
      <c r="B101" s="18"/>
      <c r="C101" s="18"/>
      <c r="D101" s="18"/>
      <c r="E101" s="18"/>
      <c r="F101" s="18"/>
      <c r="G101" s="18"/>
      <c r="H101" s="18"/>
      <c r="I101" s="18"/>
      <c r="J101" s="18"/>
      <c r="K101" s="18"/>
      <c r="L101" s="18"/>
      <c r="R101" s="17"/>
    </row>
    <row r="102" spans="1:18" x14ac:dyDescent="0.25">
      <c r="B102" s="19">
        <v>60</v>
      </c>
      <c r="C102" s="20" t="s">
        <v>10</v>
      </c>
      <c r="D102" s="21"/>
      <c r="E102" s="21"/>
      <c r="F102" s="107">
        <v>1273.76</v>
      </c>
      <c r="G102" s="107"/>
      <c r="H102" s="22"/>
      <c r="J102" s="21"/>
      <c r="K102" s="23" t="s">
        <v>27</v>
      </c>
      <c r="L102" s="24"/>
      <c r="M102" s="24"/>
      <c r="P102" s="21"/>
      <c r="Q102" s="25" t="s">
        <v>12</v>
      </c>
      <c r="R102" s="26">
        <f>B102*F102</f>
        <v>76425.600000000006</v>
      </c>
    </row>
    <row r="103" spans="1:18" x14ac:dyDescent="0.25">
      <c r="A103" s="36"/>
      <c r="B103" s="37"/>
      <c r="C103" s="38"/>
      <c r="D103" s="39"/>
      <c r="E103" s="39"/>
      <c r="F103" s="40"/>
      <c r="G103" s="41"/>
      <c r="H103" s="41"/>
      <c r="I103" s="42"/>
      <c r="J103" s="40"/>
      <c r="K103" s="40"/>
      <c r="L103" s="42"/>
      <c r="M103" s="42"/>
      <c r="N103" s="42"/>
      <c r="O103" s="43"/>
      <c r="P103" s="42"/>
      <c r="Q103" s="42"/>
      <c r="R103" s="29"/>
    </row>
    <row r="104" spans="1:18" ht="36.75" customHeight="1" x14ac:dyDescent="0.25">
      <c r="A104" s="16">
        <v>27</v>
      </c>
      <c r="B104" s="106" t="s">
        <v>47</v>
      </c>
      <c r="C104" s="106"/>
      <c r="D104" s="106"/>
      <c r="E104" s="106"/>
      <c r="F104" s="106"/>
      <c r="G104" s="106"/>
      <c r="H104" s="106"/>
      <c r="I104" s="106"/>
      <c r="J104" s="106"/>
      <c r="K104" s="106"/>
      <c r="L104" s="106"/>
      <c r="M104" s="106"/>
      <c r="N104" s="106"/>
      <c r="R104" s="17"/>
    </row>
    <row r="105" spans="1:18" x14ac:dyDescent="0.25">
      <c r="B105" s="18"/>
      <c r="C105" s="18"/>
      <c r="D105" s="18"/>
      <c r="E105" s="18"/>
      <c r="F105" s="18"/>
      <c r="G105" s="18"/>
      <c r="H105" s="18"/>
      <c r="I105" s="18"/>
      <c r="J105" s="18"/>
      <c r="K105" s="18"/>
      <c r="L105" s="18"/>
      <c r="R105" s="17"/>
    </row>
    <row r="106" spans="1:18" x14ac:dyDescent="0.25">
      <c r="B106" s="19">
        <v>77.5</v>
      </c>
      <c r="C106" s="20" t="s">
        <v>10</v>
      </c>
      <c r="D106" s="21"/>
      <c r="E106" s="21"/>
      <c r="F106" s="107">
        <v>902.93</v>
      </c>
      <c r="G106" s="107"/>
      <c r="H106" s="22"/>
      <c r="J106" s="21"/>
      <c r="K106" s="23" t="s">
        <v>27</v>
      </c>
      <c r="L106" s="24"/>
      <c r="M106" s="24"/>
      <c r="P106" s="21"/>
      <c r="Q106" s="25" t="s">
        <v>12</v>
      </c>
      <c r="R106" s="26">
        <f>B106*F106</f>
        <v>69977.074999999997</v>
      </c>
    </row>
    <row r="107" spans="1:18" x14ac:dyDescent="0.25">
      <c r="A107" s="36"/>
      <c r="B107" s="37"/>
      <c r="C107" s="38"/>
      <c r="D107" s="39"/>
      <c r="E107" s="39"/>
      <c r="F107" s="40"/>
      <c r="G107" s="41"/>
      <c r="H107" s="41"/>
      <c r="I107" s="42"/>
      <c r="J107" s="40"/>
      <c r="K107" s="40"/>
      <c r="L107" s="42"/>
      <c r="M107" s="42"/>
      <c r="N107" s="42"/>
      <c r="O107" s="43"/>
      <c r="P107" s="42"/>
      <c r="Q107" s="42"/>
      <c r="R107" s="29"/>
    </row>
    <row r="108" spans="1:18" ht="49.5" customHeight="1" x14ac:dyDescent="0.25">
      <c r="A108" s="16">
        <v>28</v>
      </c>
      <c r="B108" s="106" t="s">
        <v>48</v>
      </c>
      <c r="C108" s="106"/>
      <c r="D108" s="106"/>
      <c r="E108" s="106"/>
      <c r="F108" s="106"/>
      <c r="G108" s="106"/>
      <c r="H108" s="106"/>
      <c r="I108" s="106"/>
      <c r="J108" s="106"/>
      <c r="K108" s="106"/>
      <c r="L108" s="106"/>
      <c r="M108" s="106"/>
      <c r="N108" s="106"/>
      <c r="R108" s="17"/>
    </row>
    <row r="109" spans="1:18" x14ac:dyDescent="0.25">
      <c r="B109" s="18"/>
      <c r="C109" s="18"/>
      <c r="D109" s="18"/>
      <c r="E109" s="18"/>
      <c r="F109" s="18"/>
      <c r="G109" s="18"/>
      <c r="H109" s="18"/>
      <c r="I109" s="18"/>
      <c r="J109" s="18"/>
      <c r="K109" s="18"/>
      <c r="L109" s="18"/>
      <c r="R109" s="17"/>
    </row>
    <row r="110" spans="1:18" x14ac:dyDescent="0.25">
      <c r="B110" s="19">
        <v>84</v>
      </c>
      <c r="C110" s="20" t="s">
        <v>16</v>
      </c>
      <c r="D110" s="21"/>
      <c r="E110" s="21"/>
      <c r="F110" s="107">
        <v>875.13</v>
      </c>
      <c r="G110" s="107"/>
      <c r="H110" s="22"/>
      <c r="J110" s="21"/>
      <c r="K110" s="23" t="s">
        <v>27</v>
      </c>
      <c r="L110" s="24"/>
      <c r="M110" s="24"/>
      <c r="P110" s="21"/>
      <c r="Q110" s="25" t="s">
        <v>12</v>
      </c>
      <c r="R110" s="26">
        <f>B110*F110</f>
        <v>73510.92</v>
      </c>
    </row>
    <row r="111" spans="1:18" x14ac:dyDescent="0.25">
      <c r="A111" s="36"/>
      <c r="B111" s="37"/>
      <c r="C111" s="38"/>
      <c r="D111" s="39"/>
      <c r="E111" s="39"/>
      <c r="F111" s="40"/>
      <c r="G111" s="41"/>
      <c r="H111" s="41"/>
      <c r="I111" s="42"/>
      <c r="J111" s="40"/>
      <c r="K111" s="40"/>
      <c r="L111" s="42"/>
      <c r="M111" s="42"/>
      <c r="N111" s="42"/>
      <c r="O111" s="43"/>
      <c r="P111" s="42"/>
      <c r="Q111" s="42"/>
      <c r="R111" s="29"/>
    </row>
    <row r="112" spans="1:18" ht="24" customHeight="1" x14ac:dyDescent="0.25">
      <c r="A112" s="16">
        <v>29</v>
      </c>
      <c r="B112" s="106" t="s">
        <v>49</v>
      </c>
      <c r="C112" s="106"/>
      <c r="D112" s="106"/>
      <c r="E112" s="106"/>
      <c r="F112" s="106"/>
      <c r="G112" s="106"/>
      <c r="H112" s="106"/>
      <c r="I112" s="106"/>
      <c r="J112" s="106"/>
      <c r="K112" s="106"/>
      <c r="L112" s="106"/>
      <c r="M112" s="106"/>
      <c r="N112" s="46"/>
      <c r="O112" s="48"/>
      <c r="P112" s="45"/>
      <c r="Q112" s="47"/>
      <c r="R112" s="17"/>
    </row>
    <row r="113" spans="1:19" x14ac:dyDescent="0.25">
      <c r="B113" s="49"/>
      <c r="C113" s="18"/>
      <c r="D113" s="18"/>
      <c r="E113" s="18"/>
      <c r="F113" s="18"/>
      <c r="G113" s="18"/>
      <c r="H113" s="18"/>
      <c r="I113" s="18"/>
      <c r="J113" s="18"/>
      <c r="K113" s="18"/>
      <c r="L113" s="18"/>
      <c r="R113" s="17"/>
    </row>
    <row r="114" spans="1:19" x14ac:dyDescent="0.25">
      <c r="B114" s="19">
        <v>118.56</v>
      </c>
      <c r="C114" s="20" t="s">
        <v>10</v>
      </c>
      <c r="D114" s="21"/>
      <c r="E114" s="21"/>
      <c r="F114" s="107">
        <v>28299.3</v>
      </c>
      <c r="G114" s="107"/>
      <c r="H114" s="22"/>
      <c r="J114" s="21"/>
      <c r="K114" s="23" t="s">
        <v>11</v>
      </c>
      <c r="L114" s="24"/>
      <c r="M114" s="24"/>
      <c r="P114" s="21"/>
      <c r="Q114" s="25" t="s">
        <v>12</v>
      </c>
      <c r="R114" s="26">
        <f>B114*F114/100</f>
        <v>33551.650079999999</v>
      </c>
    </row>
    <row r="115" spans="1:19" x14ac:dyDescent="0.25">
      <c r="B115" s="51"/>
      <c r="C115" s="45"/>
      <c r="D115" s="45"/>
      <c r="E115" s="54"/>
      <c r="F115" s="45"/>
      <c r="G115" s="46"/>
      <c r="H115" s="55"/>
      <c r="I115" s="46"/>
      <c r="J115" s="45"/>
      <c r="K115" s="46"/>
      <c r="L115" s="46"/>
      <c r="M115" s="46"/>
      <c r="N115" s="46"/>
      <c r="O115" s="48"/>
      <c r="P115" s="45"/>
      <c r="Q115" s="47"/>
      <c r="R115" s="17"/>
    </row>
    <row r="116" spans="1:19" ht="25.5" customHeight="1" x14ac:dyDescent="0.25">
      <c r="A116" s="16">
        <v>30</v>
      </c>
      <c r="B116" s="106" t="s">
        <v>50</v>
      </c>
      <c r="C116" s="106"/>
      <c r="D116" s="106"/>
      <c r="E116" s="106"/>
      <c r="F116" s="106"/>
      <c r="G116" s="106"/>
      <c r="H116" s="106"/>
      <c r="I116" s="106"/>
      <c r="J116" s="106"/>
      <c r="K116" s="106"/>
      <c r="L116" s="106"/>
      <c r="M116" s="106"/>
      <c r="N116" s="46"/>
      <c r="O116" s="48"/>
      <c r="P116" s="45"/>
      <c r="Q116" s="47"/>
      <c r="R116" s="17"/>
    </row>
    <row r="117" spans="1:19" x14ac:dyDescent="0.25">
      <c r="B117" s="49"/>
      <c r="C117" s="18"/>
      <c r="D117" s="18"/>
      <c r="E117" s="18"/>
      <c r="F117" s="18"/>
      <c r="G117" s="18"/>
      <c r="H117" s="18"/>
      <c r="I117" s="18"/>
      <c r="J117" s="18"/>
      <c r="K117" s="18"/>
      <c r="L117" s="18"/>
      <c r="R117" s="17"/>
    </row>
    <row r="118" spans="1:19" x14ac:dyDescent="0.25">
      <c r="B118" s="19">
        <v>27.42</v>
      </c>
      <c r="C118" s="20" t="s">
        <v>10</v>
      </c>
      <c r="D118" s="21"/>
      <c r="E118" s="21"/>
      <c r="F118" s="107">
        <v>27747.06</v>
      </c>
      <c r="G118" s="107"/>
      <c r="H118" s="22"/>
      <c r="J118" s="21"/>
      <c r="K118" s="23" t="s">
        <v>11</v>
      </c>
      <c r="L118" s="24"/>
      <c r="M118" s="24"/>
      <c r="P118" s="21"/>
      <c r="Q118" s="25" t="s">
        <v>12</v>
      </c>
      <c r="R118" s="26">
        <f>B118*F118/100</f>
        <v>7608.2438520000014</v>
      </c>
    </row>
    <row r="119" spans="1:19" x14ac:dyDescent="0.25">
      <c r="A119" s="36"/>
      <c r="B119" s="37"/>
      <c r="C119" s="38"/>
      <c r="D119" s="39"/>
      <c r="E119" s="39"/>
      <c r="F119" s="40"/>
      <c r="G119" s="41"/>
      <c r="H119" s="41"/>
      <c r="I119" s="42"/>
      <c r="J119" s="40"/>
      <c r="K119" s="40"/>
      <c r="L119" s="42"/>
      <c r="M119" s="42"/>
      <c r="N119" s="42"/>
      <c r="O119" s="43"/>
      <c r="P119" s="42"/>
      <c r="Q119" s="42"/>
      <c r="R119" s="29"/>
    </row>
    <row r="120" spans="1:19" ht="53.25" customHeight="1" x14ac:dyDescent="0.25">
      <c r="A120" s="56">
        <v>31</v>
      </c>
      <c r="B120" s="112" t="s">
        <v>51</v>
      </c>
      <c r="C120" s="112"/>
      <c r="D120" s="112"/>
      <c r="E120" s="112"/>
      <c r="F120" s="112"/>
      <c r="G120" s="112"/>
      <c r="H120" s="112"/>
      <c r="I120" s="112"/>
      <c r="J120" s="112"/>
      <c r="K120" s="112"/>
      <c r="L120" s="112"/>
      <c r="M120" s="112"/>
      <c r="N120" s="112"/>
      <c r="O120" s="112"/>
      <c r="P120" s="112"/>
      <c r="Q120" s="112"/>
    </row>
    <row r="121" spans="1:19" x14ac:dyDescent="0.25">
      <c r="A121" s="56"/>
      <c r="C121" s="57"/>
      <c r="D121" s="58"/>
      <c r="E121" s="58"/>
      <c r="F121" s="59"/>
      <c r="G121" s="60"/>
      <c r="H121" s="60"/>
      <c r="I121" s="43"/>
      <c r="J121" s="59"/>
      <c r="K121" s="59"/>
      <c r="L121" s="43"/>
      <c r="M121" s="43"/>
      <c r="N121" s="43"/>
      <c r="O121" s="61"/>
      <c r="P121" s="62"/>
      <c r="Q121" s="43"/>
    </row>
    <row r="122" spans="1:19" x14ac:dyDescent="0.25">
      <c r="A122" s="24"/>
      <c r="B122" s="19">
        <v>120</v>
      </c>
      <c r="C122" s="20" t="s">
        <v>10</v>
      </c>
      <c r="D122" s="21"/>
      <c r="E122" s="21"/>
      <c r="F122" s="63"/>
      <c r="G122" s="25">
        <v>262</v>
      </c>
      <c r="H122" s="21"/>
      <c r="I122" s="33"/>
      <c r="J122" s="63"/>
      <c r="K122" s="23" t="s">
        <v>27</v>
      </c>
      <c r="L122" s="63"/>
      <c r="M122" s="63"/>
      <c r="N122" s="21"/>
      <c r="O122" s="33"/>
      <c r="P122" s="33"/>
      <c r="Q122" s="25" t="s">
        <v>12</v>
      </c>
      <c r="R122" s="26">
        <f>B122*G122</f>
        <v>31440</v>
      </c>
      <c r="S122" s="94"/>
    </row>
    <row r="123" spans="1:19" x14ac:dyDescent="0.25">
      <c r="A123" s="36"/>
      <c r="B123" s="37"/>
      <c r="C123" s="38"/>
      <c r="D123" s="39"/>
      <c r="E123" s="39"/>
      <c r="F123" s="40"/>
      <c r="G123" s="41"/>
      <c r="H123" s="41"/>
      <c r="I123" s="42"/>
      <c r="J123" s="40"/>
      <c r="K123" s="40"/>
      <c r="L123" s="42"/>
      <c r="M123" s="42"/>
      <c r="N123" s="42"/>
      <c r="O123" s="43"/>
      <c r="P123" s="42"/>
      <c r="Q123" s="42"/>
      <c r="R123" s="29"/>
    </row>
    <row r="124" spans="1:19" ht="38.25" customHeight="1" x14ac:dyDescent="0.25">
      <c r="A124" s="16">
        <v>32</v>
      </c>
      <c r="B124" s="106" t="s">
        <v>52</v>
      </c>
      <c r="C124" s="106"/>
      <c r="D124" s="106"/>
      <c r="E124" s="106"/>
      <c r="F124" s="106"/>
      <c r="G124" s="106"/>
      <c r="H124" s="106"/>
      <c r="I124" s="106"/>
      <c r="J124" s="106"/>
      <c r="K124" s="106"/>
      <c r="L124" s="106"/>
      <c r="M124" s="106"/>
      <c r="N124" s="106"/>
      <c r="R124" s="17"/>
    </row>
    <row r="125" spans="1:19" x14ac:dyDescent="0.25">
      <c r="B125" s="49"/>
      <c r="C125" s="18"/>
      <c r="D125" s="18"/>
      <c r="E125" s="18"/>
      <c r="F125" s="18"/>
      <c r="G125" s="18"/>
      <c r="H125" s="18"/>
      <c r="I125" s="18"/>
      <c r="J125" s="18"/>
      <c r="K125" s="18"/>
      <c r="L125" s="18"/>
      <c r="R125" s="17"/>
      <c r="S125" s="94"/>
    </row>
    <row r="126" spans="1:19" x14ac:dyDescent="0.25">
      <c r="B126" s="19">
        <v>866.06</v>
      </c>
      <c r="C126" s="20" t="s">
        <v>10</v>
      </c>
      <c r="D126" s="21"/>
      <c r="E126" s="21"/>
      <c r="F126" s="107">
        <v>301</v>
      </c>
      <c r="G126" s="107"/>
      <c r="H126" s="22"/>
      <c r="J126" s="21"/>
      <c r="K126" s="23" t="s">
        <v>53</v>
      </c>
      <c r="L126" s="24"/>
      <c r="M126" s="24"/>
      <c r="P126" s="21"/>
      <c r="Q126" s="25" t="s">
        <v>12</v>
      </c>
      <c r="R126" s="26">
        <f>B126*F126</f>
        <v>260684.06</v>
      </c>
      <c r="S126" s="94"/>
    </row>
    <row r="127" spans="1:19" x14ac:dyDescent="0.25">
      <c r="A127" s="36"/>
      <c r="B127" s="37"/>
      <c r="C127" s="38"/>
      <c r="D127" s="39"/>
      <c r="E127" s="39"/>
      <c r="F127" s="40"/>
      <c r="G127" s="41"/>
      <c r="H127" s="41"/>
      <c r="I127" s="42"/>
      <c r="J127" s="40"/>
      <c r="K127" s="40"/>
      <c r="L127" s="42"/>
      <c r="M127" s="42"/>
      <c r="N127" s="42"/>
      <c r="O127" s="43"/>
      <c r="P127" s="42"/>
      <c r="Q127" s="42"/>
      <c r="R127" s="29"/>
      <c r="S127" s="94"/>
    </row>
    <row r="128" spans="1:19" ht="49.5" customHeight="1" x14ac:dyDescent="0.25">
      <c r="A128" s="62">
        <v>33</v>
      </c>
      <c r="B128" s="111" t="s">
        <v>54</v>
      </c>
      <c r="C128" s="111"/>
      <c r="D128" s="111"/>
      <c r="E128" s="111"/>
      <c r="F128" s="111"/>
      <c r="G128" s="111"/>
      <c r="H128" s="111"/>
      <c r="I128" s="111"/>
      <c r="J128" s="111"/>
      <c r="K128" s="111"/>
      <c r="L128" s="111"/>
      <c r="M128" s="111"/>
      <c r="N128" s="111"/>
      <c r="O128" s="111"/>
      <c r="P128" s="111"/>
      <c r="Q128" s="111"/>
      <c r="R128" s="29"/>
      <c r="S128" s="94"/>
    </row>
    <row r="129" spans="1:19" x14ac:dyDescent="0.25">
      <c r="A129" s="36"/>
      <c r="B129" s="49"/>
      <c r="C129" s="18"/>
      <c r="D129" s="18"/>
      <c r="E129" s="18"/>
      <c r="F129" s="18"/>
      <c r="G129" s="18"/>
      <c r="H129" s="18"/>
      <c r="I129" s="18"/>
      <c r="J129" s="18"/>
      <c r="K129" s="18"/>
      <c r="L129" s="18"/>
      <c r="R129" s="17"/>
      <c r="S129" s="94"/>
    </row>
    <row r="130" spans="1:19" x14ac:dyDescent="0.25">
      <c r="A130" s="36"/>
      <c r="B130" s="19">
        <v>77</v>
      </c>
      <c r="C130" s="20" t="s">
        <v>10</v>
      </c>
      <c r="D130" s="21"/>
      <c r="E130" s="21"/>
      <c r="F130" s="107">
        <v>201.07</v>
      </c>
      <c r="G130" s="107"/>
      <c r="H130" s="22"/>
      <c r="J130" s="21"/>
      <c r="K130" s="23" t="s">
        <v>53</v>
      </c>
      <c r="L130" s="24"/>
      <c r="M130" s="24"/>
      <c r="P130" s="21"/>
      <c r="Q130" s="25" t="s">
        <v>12</v>
      </c>
      <c r="R130" s="26">
        <f>B130*F130</f>
        <v>15482.39</v>
      </c>
      <c r="S130" s="94"/>
    </row>
    <row r="131" spans="1:19" x14ac:dyDescent="0.25">
      <c r="A131" s="36"/>
      <c r="B131" s="37"/>
      <c r="C131" s="38"/>
      <c r="D131" s="39"/>
      <c r="E131" s="39"/>
      <c r="F131" s="40"/>
      <c r="G131" s="41"/>
      <c r="H131" s="41"/>
      <c r="I131" s="42"/>
      <c r="J131" s="40"/>
      <c r="K131" s="40"/>
      <c r="L131" s="42"/>
      <c r="M131" s="42"/>
      <c r="N131" s="42"/>
      <c r="O131" s="43"/>
      <c r="P131" s="42"/>
      <c r="Q131" s="42"/>
      <c r="R131" s="29"/>
    </row>
    <row r="132" spans="1:19" x14ac:dyDescent="0.25">
      <c r="A132" s="16">
        <v>34</v>
      </c>
      <c r="B132" s="106" t="s">
        <v>55</v>
      </c>
      <c r="C132" s="106"/>
      <c r="D132" s="106"/>
      <c r="E132" s="106"/>
      <c r="F132" s="106"/>
      <c r="G132" s="106"/>
      <c r="H132" s="106"/>
      <c r="I132" s="106"/>
      <c r="J132" s="106"/>
      <c r="K132" s="106"/>
      <c r="L132" s="106"/>
      <c r="M132" s="106"/>
      <c r="R132" s="17"/>
    </row>
    <row r="133" spans="1:19" x14ac:dyDescent="0.25">
      <c r="B133" s="51"/>
      <c r="C133" s="51"/>
      <c r="D133" s="51"/>
      <c r="E133" s="51"/>
      <c r="F133" s="51"/>
      <c r="G133" s="51"/>
      <c r="H133" s="51"/>
      <c r="I133" s="51"/>
      <c r="J133" s="51"/>
      <c r="K133" s="51"/>
      <c r="L133" s="51"/>
      <c r="M133" s="51"/>
      <c r="R133" s="17"/>
    </row>
    <row r="134" spans="1:19" x14ac:dyDescent="0.25">
      <c r="B134" s="19">
        <v>1319.39</v>
      </c>
      <c r="C134" s="20" t="s">
        <v>10</v>
      </c>
      <c r="D134" s="21"/>
      <c r="E134" s="21"/>
      <c r="F134" s="107">
        <v>1079.6500000000001</v>
      </c>
      <c r="G134" s="107"/>
      <c r="H134" s="22"/>
      <c r="J134" s="21"/>
      <c r="K134" s="23" t="s">
        <v>11</v>
      </c>
      <c r="L134" s="24"/>
      <c r="M134" s="24"/>
      <c r="P134" s="21"/>
      <c r="Q134" s="25" t="s">
        <v>12</v>
      </c>
      <c r="R134" s="26">
        <f>B134*F134/100</f>
        <v>14244.794135000002</v>
      </c>
    </row>
    <row r="135" spans="1:19" x14ac:dyDescent="0.25">
      <c r="A135" s="36"/>
      <c r="B135" s="37"/>
      <c r="C135" s="38"/>
      <c r="D135" s="39"/>
      <c r="E135" s="39"/>
      <c r="F135" s="40"/>
      <c r="G135" s="41"/>
      <c r="H135" s="41"/>
      <c r="I135" s="42"/>
      <c r="J135" s="40"/>
      <c r="K135" s="40"/>
      <c r="L135" s="42"/>
      <c r="M135" s="42"/>
      <c r="N135" s="42"/>
      <c r="O135" s="43"/>
      <c r="P135" s="42"/>
      <c r="Q135" s="42"/>
      <c r="R135" s="29"/>
    </row>
    <row r="136" spans="1:19" x14ac:dyDescent="0.25">
      <c r="A136" s="16">
        <v>35</v>
      </c>
      <c r="B136" s="113" t="s">
        <v>56</v>
      </c>
      <c r="C136" s="113"/>
      <c r="D136" s="113"/>
      <c r="E136" s="113"/>
      <c r="F136" s="113"/>
      <c r="G136" s="113"/>
      <c r="H136" s="113"/>
      <c r="I136" s="113"/>
      <c r="J136" s="113"/>
      <c r="K136" s="113"/>
      <c r="L136" s="113"/>
      <c r="M136" s="113"/>
      <c r="N136" s="113"/>
      <c r="R136" s="17"/>
    </row>
    <row r="137" spans="1:19" x14ac:dyDescent="0.25">
      <c r="B137" s="51"/>
      <c r="C137" s="51"/>
      <c r="D137" s="51"/>
      <c r="E137" s="51"/>
      <c r="F137" s="51"/>
      <c r="G137" s="51"/>
      <c r="H137" s="51"/>
      <c r="I137" s="51"/>
      <c r="J137" s="51"/>
      <c r="K137" s="51"/>
      <c r="L137" s="51"/>
      <c r="M137" s="51"/>
      <c r="R137" s="17"/>
    </row>
    <row r="138" spans="1:19" x14ac:dyDescent="0.25">
      <c r="B138" s="19">
        <v>3672.76</v>
      </c>
      <c r="C138" s="20" t="s">
        <v>10</v>
      </c>
      <c r="D138" s="21"/>
      <c r="E138" s="21"/>
      <c r="F138" s="107">
        <v>2237.9499999999998</v>
      </c>
      <c r="G138" s="107"/>
      <c r="H138" s="22"/>
      <c r="J138" s="21"/>
      <c r="K138" s="23" t="s">
        <v>11</v>
      </c>
      <c r="L138" s="24"/>
      <c r="M138" s="24"/>
      <c r="P138" s="21"/>
      <c r="Q138" s="25" t="s">
        <v>12</v>
      </c>
      <c r="R138" s="26">
        <f>B138*F138/100</f>
        <v>82194.532420000003</v>
      </c>
    </row>
    <row r="139" spans="1:19" x14ac:dyDescent="0.25">
      <c r="A139" s="36"/>
      <c r="B139" s="37"/>
      <c r="C139" s="38"/>
      <c r="D139" s="39"/>
      <c r="E139" s="39"/>
      <c r="F139" s="40"/>
      <c r="G139" s="41"/>
      <c r="H139" s="41"/>
      <c r="I139" s="42"/>
      <c r="J139" s="40"/>
      <c r="K139" s="40"/>
      <c r="L139" s="42"/>
      <c r="M139" s="42"/>
      <c r="N139" s="42"/>
      <c r="O139" s="43"/>
      <c r="P139" s="42"/>
      <c r="Q139" s="42"/>
      <c r="R139" s="29"/>
    </row>
    <row r="140" spans="1:19" ht="37.5" customHeight="1" x14ac:dyDescent="0.25">
      <c r="A140" s="62">
        <v>36</v>
      </c>
      <c r="B140" s="106" t="s">
        <v>57</v>
      </c>
      <c r="C140" s="106"/>
      <c r="D140" s="106"/>
      <c r="E140" s="106"/>
      <c r="F140" s="106"/>
      <c r="G140" s="106"/>
      <c r="H140" s="106"/>
      <c r="I140" s="106"/>
      <c r="J140" s="106"/>
      <c r="K140" s="106"/>
      <c r="L140" s="106"/>
      <c r="M140" s="106"/>
      <c r="N140" s="106"/>
      <c r="O140" s="106"/>
      <c r="P140" s="106"/>
      <c r="Q140" s="106"/>
      <c r="R140" s="29"/>
    </row>
    <row r="141" spans="1:19" x14ac:dyDescent="0.25">
      <c r="A141" s="62"/>
      <c r="B141" s="51"/>
      <c r="C141" s="51"/>
      <c r="D141" s="51"/>
      <c r="E141" s="51"/>
      <c r="F141" s="51"/>
      <c r="G141" s="51"/>
      <c r="H141" s="51"/>
      <c r="I141" s="51"/>
      <c r="J141" s="51"/>
      <c r="K141" s="51"/>
      <c r="L141" s="51"/>
      <c r="M141" s="51"/>
      <c r="N141" s="51"/>
      <c r="O141" s="43"/>
      <c r="P141" s="42"/>
      <c r="Q141" s="42"/>
      <c r="R141" s="29"/>
    </row>
    <row r="142" spans="1:19" x14ac:dyDescent="0.25">
      <c r="A142" s="36"/>
      <c r="B142" s="19">
        <v>1836.38</v>
      </c>
      <c r="C142" s="20" t="s">
        <v>10</v>
      </c>
      <c r="D142" s="21"/>
      <c r="E142" s="21"/>
      <c r="F142" s="107">
        <v>35</v>
      </c>
      <c r="G142" s="107"/>
      <c r="H142" s="22"/>
      <c r="J142" s="21"/>
      <c r="K142" s="23" t="s">
        <v>27</v>
      </c>
      <c r="L142" s="24"/>
      <c r="M142" s="24"/>
      <c r="P142" s="21"/>
      <c r="Q142" s="25" t="s">
        <v>12</v>
      </c>
      <c r="R142" s="26">
        <f>B142*F142</f>
        <v>64273.3</v>
      </c>
      <c r="S142" s="94"/>
    </row>
    <row r="143" spans="1:19" x14ac:dyDescent="0.25">
      <c r="A143" s="36"/>
      <c r="B143" s="37"/>
      <c r="C143" s="38"/>
      <c r="D143" s="39"/>
      <c r="E143" s="39"/>
      <c r="F143" s="40"/>
      <c r="G143" s="41"/>
      <c r="H143" s="41"/>
      <c r="I143" s="42"/>
      <c r="J143" s="40"/>
      <c r="K143" s="40"/>
      <c r="L143" s="42"/>
      <c r="M143" s="42"/>
      <c r="N143" s="42"/>
      <c r="O143" s="43"/>
      <c r="P143" s="42"/>
      <c r="Q143" s="42"/>
      <c r="R143" s="29"/>
    </row>
    <row r="144" spans="1:19" x14ac:dyDescent="0.25">
      <c r="A144" s="16">
        <v>37</v>
      </c>
      <c r="B144" s="106" t="s">
        <v>58</v>
      </c>
      <c r="C144" s="106"/>
      <c r="D144" s="106"/>
      <c r="E144" s="106"/>
      <c r="F144" s="106"/>
      <c r="G144" s="106"/>
      <c r="H144" s="106"/>
      <c r="I144" s="106"/>
      <c r="J144" s="106"/>
      <c r="K144" s="106"/>
      <c r="L144" s="106"/>
      <c r="M144" s="106"/>
      <c r="R144" s="17"/>
    </row>
    <row r="145" spans="1:18" x14ac:dyDescent="0.25">
      <c r="B145" s="51"/>
      <c r="C145" s="51"/>
      <c r="D145" s="51"/>
      <c r="E145" s="51"/>
      <c r="F145" s="51"/>
      <c r="G145" s="51"/>
      <c r="H145" s="51"/>
      <c r="I145" s="51"/>
      <c r="J145" s="51"/>
      <c r="K145" s="51"/>
      <c r="L145" s="51"/>
      <c r="M145" s="51"/>
      <c r="R145" s="17"/>
    </row>
    <row r="146" spans="1:18" x14ac:dyDescent="0.25">
      <c r="B146" s="19">
        <v>280.06</v>
      </c>
      <c r="C146" s="20" t="s">
        <v>10</v>
      </c>
      <c r="D146" s="21"/>
      <c r="E146" s="21"/>
      <c r="F146" s="107">
        <v>2116.41</v>
      </c>
      <c r="G146" s="107"/>
      <c r="H146" s="22"/>
      <c r="J146" s="21"/>
      <c r="K146" s="23" t="s">
        <v>11</v>
      </c>
      <c r="L146" s="24"/>
      <c r="M146" s="24"/>
      <c r="P146" s="21"/>
      <c r="Q146" s="25" t="s">
        <v>12</v>
      </c>
      <c r="R146" s="26">
        <f>B146*F146/100</f>
        <v>5927.2178460000005</v>
      </c>
    </row>
    <row r="147" spans="1:18" x14ac:dyDescent="0.25">
      <c r="A147" s="36"/>
      <c r="B147" s="37"/>
      <c r="C147" s="38"/>
      <c r="D147" s="39"/>
      <c r="E147" s="39"/>
      <c r="F147" s="40"/>
      <c r="G147" s="41"/>
      <c r="H147" s="41"/>
      <c r="I147" s="42"/>
      <c r="J147" s="40"/>
      <c r="K147" s="40"/>
      <c r="L147" s="42"/>
      <c r="M147" s="42"/>
      <c r="N147" s="42"/>
      <c r="O147" s="43"/>
      <c r="P147" s="42"/>
      <c r="Q147" s="42"/>
      <c r="R147" s="29"/>
    </row>
    <row r="148" spans="1:18" x14ac:dyDescent="0.25">
      <c r="A148" s="16">
        <v>38</v>
      </c>
      <c r="B148" s="108" t="s">
        <v>59</v>
      </c>
      <c r="C148" s="108"/>
      <c r="D148" s="108"/>
      <c r="E148" s="108"/>
      <c r="F148" s="108"/>
      <c r="G148" s="108"/>
      <c r="H148" s="108"/>
      <c r="I148" s="108"/>
      <c r="J148" s="108"/>
      <c r="K148" s="108"/>
      <c r="L148" s="108"/>
      <c r="M148" s="108"/>
      <c r="N148" s="108"/>
      <c r="O148" s="48"/>
      <c r="P148" s="45"/>
      <c r="Q148" s="47"/>
      <c r="R148" s="17"/>
    </row>
    <row r="149" spans="1:18" x14ac:dyDescent="0.25">
      <c r="B149" s="49"/>
      <c r="C149" s="18"/>
      <c r="D149" s="18"/>
      <c r="E149" s="18"/>
      <c r="F149" s="18"/>
      <c r="G149" s="18"/>
      <c r="H149" s="18"/>
      <c r="I149" s="18"/>
      <c r="J149" s="18"/>
      <c r="K149" s="18"/>
      <c r="L149" s="18"/>
      <c r="R149" s="17"/>
    </row>
    <row r="150" spans="1:18" x14ac:dyDescent="0.25">
      <c r="B150" s="19">
        <v>128</v>
      </c>
      <c r="C150" s="20" t="s">
        <v>10</v>
      </c>
      <c r="D150" s="21"/>
      <c r="E150" s="21"/>
      <c r="F150" s="107">
        <v>977.4</v>
      </c>
      <c r="G150" s="107"/>
      <c r="H150" s="22"/>
      <c r="J150" s="21"/>
      <c r="K150" s="23" t="s">
        <v>11</v>
      </c>
      <c r="L150" s="24"/>
      <c r="M150" s="24"/>
      <c r="P150" s="21"/>
      <c r="Q150" s="25" t="s">
        <v>12</v>
      </c>
      <c r="R150" s="26">
        <f>B150*F150/100</f>
        <v>1251.0719999999999</v>
      </c>
    </row>
    <row r="151" spans="1:18" x14ac:dyDescent="0.25">
      <c r="A151" s="36"/>
      <c r="B151" s="37"/>
      <c r="C151" s="38"/>
      <c r="D151" s="39"/>
      <c r="E151" s="39"/>
      <c r="F151" s="40"/>
      <c r="G151" s="41"/>
      <c r="H151" s="41"/>
      <c r="I151" s="42"/>
      <c r="J151" s="40"/>
      <c r="K151" s="40"/>
      <c r="L151" s="42"/>
      <c r="M151" s="42"/>
      <c r="N151" s="42"/>
      <c r="O151" s="43"/>
      <c r="P151" s="42"/>
      <c r="Q151" s="42"/>
      <c r="R151" s="29"/>
    </row>
    <row r="152" spans="1:18" ht="36.75" customHeight="1" x14ac:dyDescent="0.25">
      <c r="A152" s="16">
        <v>39</v>
      </c>
      <c r="B152" s="115" t="s">
        <v>60</v>
      </c>
      <c r="C152" s="115"/>
      <c r="D152" s="115"/>
      <c r="E152" s="115"/>
      <c r="F152" s="115"/>
      <c r="G152" s="115"/>
      <c r="H152" s="115"/>
      <c r="I152" s="115"/>
      <c r="J152" s="115"/>
      <c r="K152" s="115"/>
      <c r="L152" s="115"/>
      <c r="M152" s="115"/>
      <c r="N152" s="115"/>
      <c r="O152" s="115"/>
      <c r="P152" s="115"/>
      <c r="Q152" s="115"/>
      <c r="R152" s="29"/>
    </row>
    <row r="153" spans="1:18" x14ac:dyDescent="0.25">
      <c r="B153" s="19"/>
      <c r="C153" s="20"/>
      <c r="D153" s="21"/>
      <c r="E153" s="21"/>
      <c r="F153" s="25"/>
      <c r="G153" s="25"/>
      <c r="H153" s="22"/>
      <c r="I153" s="25"/>
      <c r="J153" s="21"/>
      <c r="L153" s="24"/>
      <c r="M153" s="24"/>
      <c r="P153" s="64"/>
      <c r="Q153" s="65"/>
      <c r="R153" s="29"/>
    </row>
    <row r="154" spans="1:18" ht="25.5" x14ac:dyDescent="0.25">
      <c r="B154" s="66">
        <v>72</v>
      </c>
      <c r="C154" s="67" t="s">
        <v>10</v>
      </c>
      <c r="D154" s="67"/>
      <c r="E154" s="67"/>
      <c r="F154" s="116">
        <v>726.72</v>
      </c>
      <c r="G154" s="116"/>
      <c r="H154" s="116"/>
      <c r="J154" s="21"/>
      <c r="K154" s="68" t="s">
        <v>27</v>
      </c>
      <c r="L154" s="24"/>
      <c r="M154" s="24"/>
      <c r="Q154" s="69" t="s">
        <v>61</v>
      </c>
      <c r="R154" s="70">
        <f>B154*F154</f>
        <v>52323.840000000004</v>
      </c>
    </row>
    <row r="155" spans="1:18" x14ac:dyDescent="0.25">
      <c r="A155" s="36"/>
      <c r="B155" s="37"/>
      <c r="C155" s="38"/>
      <c r="D155" s="39"/>
      <c r="E155" s="39"/>
      <c r="F155" s="40"/>
      <c r="G155" s="41"/>
      <c r="H155" s="41"/>
      <c r="I155" s="42"/>
      <c r="J155" s="40"/>
      <c r="K155" s="40"/>
      <c r="L155" s="42"/>
      <c r="M155" s="42"/>
      <c r="N155" s="42"/>
      <c r="O155" s="43"/>
      <c r="P155" s="42"/>
      <c r="Q155" s="42"/>
      <c r="R155" s="29"/>
    </row>
    <row r="156" spans="1:18" ht="28.5" customHeight="1" x14ac:dyDescent="0.25">
      <c r="A156" s="62">
        <v>40</v>
      </c>
      <c r="B156" s="117" t="s">
        <v>62</v>
      </c>
      <c r="C156" s="117"/>
      <c r="D156" s="117"/>
      <c r="E156" s="117"/>
      <c r="F156" s="117"/>
      <c r="G156" s="117"/>
      <c r="H156" s="117"/>
      <c r="I156" s="117"/>
      <c r="J156" s="117"/>
      <c r="K156" s="117"/>
      <c r="L156" s="117"/>
      <c r="M156" s="117"/>
      <c r="N156" s="117"/>
      <c r="O156" s="117"/>
      <c r="P156" s="117"/>
      <c r="Q156" s="117"/>
      <c r="R156" s="29"/>
    </row>
    <row r="157" spans="1:18" x14ac:dyDescent="0.25">
      <c r="A157" s="62"/>
      <c r="B157" s="49"/>
      <c r="C157" s="71"/>
      <c r="D157" s="58"/>
      <c r="E157" s="72"/>
      <c r="F157" s="58"/>
      <c r="G157" s="73"/>
      <c r="H157" s="3"/>
      <c r="I157" s="1"/>
      <c r="J157" s="74"/>
      <c r="K157" s="3"/>
      <c r="L157" s="3"/>
      <c r="M157" s="3"/>
      <c r="N157" s="43"/>
      <c r="Q157" s="42"/>
      <c r="R157" s="29"/>
    </row>
    <row r="158" spans="1:18" ht="25.5" x14ac:dyDescent="0.25">
      <c r="A158" s="62"/>
      <c r="B158" s="66">
        <v>36</v>
      </c>
      <c r="C158" s="67" t="s">
        <v>10</v>
      </c>
      <c r="D158" s="67"/>
      <c r="E158" s="67"/>
      <c r="F158" s="116">
        <v>594.57000000000005</v>
      </c>
      <c r="G158" s="116"/>
      <c r="H158" s="116"/>
      <c r="I158" s="68" t="s">
        <v>27</v>
      </c>
      <c r="J158" s="66"/>
      <c r="K158" s="75"/>
      <c r="L158" s="75"/>
      <c r="M158" s="68"/>
      <c r="N158" s="76"/>
      <c r="P158" s="77">
        <f>B158*F158</f>
        <v>21404.52</v>
      </c>
      <c r="Q158" s="69" t="s">
        <v>61</v>
      </c>
      <c r="R158" s="70">
        <f>B158*F158</f>
        <v>21404.52</v>
      </c>
    </row>
    <row r="159" spans="1:18" x14ac:dyDescent="0.25">
      <c r="A159" s="36"/>
      <c r="B159" s="37"/>
      <c r="C159" s="38"/>
      <c r="D159" s="39"/>
      <c r="E159" s="39"/>
      <c r="F159" s="40"/>
      <c r="G159" s="41"/>
      <c r="H159" s="41"/>
      <c r="I159" s="42"/>
      <c r="J159" s="40"/>
      <c r="K159" s="40"/>
      <c r="L159" s="42"/>
      <c r="M159" s="42"/>
      <c r="N159" s="42"/>
      <c r="O159" s="43"/>
      <c r="P159" s="42"/>
      <c r="Q159" s="42"/>
      <c r="R159" s="29"/>
    </row>
    <row r="160" spans="1:18" ht="30" customHeight="1" x14ac:dyDescent="0.25">
      <c r="A160" s="62">
        <v>41</v>
      </c>
      <c r="B160" s="117" t="s">
        <v>63</v>
      </c>
      <c r="C160" s="117"/>
      <c r="D160" s="117"/>
      <c r="E160" s="117"/>
      <c r="F160" s="117"/>
      <c r="G160" s="117"/>
      <c r="H160" s="117"/>
      <c r="I160" s="117"/>
      <c r="J160" s="117"/>
      <c r="K160" s="117"/>
      <c r="L160" s="117"/>
      <c r="M160" s="117"/>
      <c r="N160" s="117"/>
      <c r="O160" s="117"/>
      <c r="P160" s="117"/>
      <c r="Q160" s="117"/>
      <c r="R160" s="29"/>
    </row>
    <row r="161" spans="1:18" x14ac:dyDescent="0.25">
      <c r="A161" s="62"/>
      <c r="B161" s="49"/>
      <c r="C161" s="71"/>
      <c r="D161" s="58"/>
      <c r="E161" s="72"/>
      <c r="F161" s="58"/>
      <c r="G161" s="73"/>
      <c r="H161" s="3"/>
      <c r="I161" s="1"/>
      <c r="J161" s="74"/>
      <c r="K161" s="3"/>
      <c r="L161" s="3"/>
      <c r="M161" s="3"/>
      <c r="N161" s="43"/>
      <c r="Q161" s="42"/>
      <c r="R161" s="29"/>
    </row>
    <row r="162" spans="1:18" ht="25.5" x14ac:dyDescent="0.25">
      <c r="A162" s="62"/>
      <c r="B162" s="66">
        <v>80</v>
      </c>
      <c r="C162" s="67" t="s">
        <v>10</v>
      </c>
      <c r="D162" s="67"/>
      <c r="E162" s="67"/>
      <c r="F162" s="116">
        <v>180.5</v>
      </c>
      <c r="G162" s="116"/>
      <c r="H162" s="116"/>
      <c r="I162" s="68" t="s">
        <v>27</v>
      </c>
      <c r="J162" s="66"/>
      <c r="K162" s="75"/>
      <c r="L162" s="75"/>
      <c r="M162" s="68"/>
      <c r="N162" s="76"/>
      <c r="P162" s="77">
        <f>B162*F162</f>
        <v>14440</v>
      </c>
      <c r="Q162" s="69" t="s">
        <v>61</v>
      </c>
      <c r="R162" s="70">
        <f>B162*F162</f>
        <v>14440</v>
      </c>
    </row>
    <row r="163" spans="1:18" x14ac:dyDescent="0.25">
      <c r="A163" s="36"/>
      <c r="B163" s="37"/>
      <c r="C163" s="38"/>
      <c r="D163" s="39"/>
      <c r="E163" s="39"/>
      <c r="F163" s="40"/>
      <c r="G163" s="41"/>
      <c r="H163" s="41"/>
      <c r="I163" s="42"/>
      <c r="J163" s="40"/>
      <c r="K163" s="40"/>
      <c r="L163" s="42"/>
      <c r="M163" s="42"/>
      <c r="N163" s="42"/>
      <c r="O163" s="43"/>
      <c r="P163" s="42"/>
      <c r="Q163" s="42"/>
      <c r="R163" s="29"/>
    </row>
    <row r="164" spans="1:18" ht="42" customHeight="1" x14ac:dyDescent="0.25">
      <c r="A164" s="62">
        <v>42</v>
      </c>
      <c r="B164" s="109" t="s">
        <v>64</v>
      </c>
      <c r="C164" s="118"/>
      <c r="D164" s="118"/>
      <c r="E164" s="118"/>
      <c r="F164" s="118"/>
      <c r="G164" s="118"/>
      <c r="H164" s="118"/>
      <c r="I164" s="118"/>
      <c r="J164" s="118"/>
      <c r="K164" s="118"/>
      <c r="L164" s="118"/>
      <c r="M164" s="118"/>
      <c r="N164" s="118"/>
      <c r="O164" s="118"/>
      <c r="P164" s="118"/>
      <c r="Q164" s="118"/>
      <c r="R164" s="29"/>
    </row>
    <row r="165" spans="1:18" x14ac:dyDescent="0.25">
      <c r="A165" s="36"/>
      <c r="B165" s="49"/>
      <c r="C165" s="57"/>
      <c r="D165" s="58"/>
      <c r="E165" s="58"/>
      <c r="F165" s="59"/>
      <c r="G165" s="60"/>
      <c r="H165" s="60"/>
      <c r="I165" s="43"/>
      <c r="J165" s="59"/>
      <c r="K165" s="59"/>
      <c r="L165" s="43"/>
      <c r="M165" s="43"/>
      <c r="N165" s="43"/>
      <c r="O165" s="43"/>
      <c r="P165" s="62"/>
      <c r="Q165" s="43"/>
      <c r="R165" s="78"/>
    </row>
    <row r="166" spans="1:18" x14ac:dyDescent="0.25">
      <c r="A166" s="36"/>
      <c r="B166" s="60">
        <v>16</v>
      </c>
      <c r="C166" s="79" t="s">
        <v>16</v>
      </c>
      <c r="D166" s="1"/>
      <c r="E166" s="80"/>
      <c r="F166" s="114">
        <v>1647.69</v>
      </c>
      <c r="G166" s="114"/>
      <c r="H166" s="3"/>
      <c r="I166" s="74" t="s">
        <v>27</v>
      </c>
      <c r="J166" s="74"/>
      <c r="K166" s="3"/>
      <c r="L166" s="3"/>
      <c r="M166" s="3"/>
      <c r="N166" s="3"/>
      <c r="O166" s="3"/>
      <c r="P166" s="3"/>
      <c r="Q166" s="43" t="s">
        <v>61</v>
      </c>
      <c r="R166" s="77">
        <f>B166*F166</f>
        <v>26363.040000000001</v>
      </c>
    </row>
    <row r="167" spans="1:18" x14ac:dyDescent="0.25">
      <c r="A167" s="36"/>
      <c r="B167" s="37"/>
      <c r="C167" s="38"/>
      <c r="D167" s="39"/>
      <c r="E167" s="39"/>
      <c r="F167" s="40"/>
      <c r="G167" s="41"/>
      <c r="H167" s="41"/>
      <c r="I167" s="42"/>
      <c r="J167" s="40"/>
      <c r="K167" s="40"/>
      <c r="L167" s="42"/>
      <c r="M167" s="42"/>
      <c r="N167" s="42"/>
      <c r="O167" s="43"/>
      <c r="P167" s="42"/>
      <c r="Q167" s="42"/>
      <c r="R167" s="29"/>
    </row>
    <row r="168" spans="1:18" ht="43.5" customHeight="1" x14ac:dyDescent="0.25">
      <c r="A168" s="62">
        <v>43</v>
      </c>
      <c r="B168" s="109" t="s">
        <v>65</v>
      </c>
      <c r="C168" s="118"/>
      <c r="D168" s="118"/>
      <c r="E168" s="118"/>
      <c r="F168" s="118"/>
      <c r="G168" s="118"/>
      <c r="H168" s="118"/>
      <c r="I168" s="118"/>
      <c r="J168" s="118"/>
      <c r="K168" s="118"/>
      <c r="L168" s="118"/>
      <c r="M168" s="118"/>
      <c r="N168" s="118"/>
      <c r="O168" s="118"/>
      <c r="P168" s="118"/>
      <c r="Q168" s="118"/>
      <c r="R168" s="29"/>
    </row>
    <row r="169" spans="1:18" x14ac:dyDescent="0.25">
      <c r="A169" s="36"/>
      <c r="B169" s="49"/>
      <c r="C169" s="57"/>
      <c r="D169" s="58"/>
      <c r="E169" s="58"/>
      <c r="F169" s="59"/>
      <c r="G169" s="60"/>
      <c r="H169" s="60"/>
      <c r="I169" s="43"/>
      <c r="J169" s="59"/>
      <c r="K169" s="59"/>
      <c r="L169" s="43"/>
      <c r="M169" s="43"/>
      <c r="N169" s="43"/>
      <c r="O169" s="43"/>
      <c r="P169" s="62"/>
      <c r="Q169" s="43"/>
      <c r="R169" s="78"/>
    </row>
    <row r="170" spans="1:18" x14ac:dyDescent="0.25">
      <c r="A170" s="36"/>
      <c r="B170" s="60">
        <v>24</v>
      </c>
      <c r="C170" s="79" t="s">
        <v>16</v>
      </c>
      <c r="D170" s="1"/>
      <c r="E170" s="80"/>
      <c r="F170" s="114">
        <v>1449.69</v>
      </c>
      <c r="G170" s="114"/>
      <c r="H170" s="3"/>
      <c r="I170" s="74" t="s">
        <v>27</v>
      </c>
      <c r="J170" s="74"/>
      <c r="K170" s="3"/>
      <c r="L170" s="3"/>
      <c r="M170" s="3"/>
      <c r="N170" s="3"/>
      <c r="O170" s="3"/>
      <c r="P170" s="3"/>
      <c r="Q170" s="43" t="s">
        <v>61</v>
      </c>
      <c r="R170" s="77">
        <f>B170*F170</f>
        <v>34792.559999999998</v>
      </c>
    </row>
    <row r="171" spans="1:18" x14ac:dyDescent="0.25">
      <c r="A171" s="36"/>
      <c r="B171" s="37"/>
      <c r="C171" s="38"/>
      <c r="D171" s="39"/>
      <c r="E171" s="39"/>
      <c r="F171" s="40"/>
      <c r="G171" s="41"/>
      <c r="H171" s="41"/>
      <c r="I171" s="42"/>
      <c r="J171" s="40"/>
      <c r="K171" s="40"/>
      <c r="L171" s="42"/>
      <c r="M171" s="42"/>
      <c r="N171" s="42"/>
      <c r="O171" s="43"/>
      <c r="P171" s="42"/>
      <c r="Q171" s="42"/>
      <c r="R171" s="29"/>
    </row>
    <row r="172" spans="1:18" ht="27.75" customHeight="1" x14ac:dyDescent="0.25">
      <c r="A172" s="62">
        <v>44</v>
      </c>
      <c r="B172" s="106" t="s">
        <v>66</v>
      </c>
      <c r="C172" s="106"/>
      <c r="D172" s="106"/>
      <c r="E172" s="106"/>
      <c r="F172" s="106"/>
      <c r="G172" s="106"/>
      <c r="H172" s="106"/>
      <c r="I172" s="106"/>
      <c r="J172" s="106"/>
      <c r="K172" s="106"/>
      <c r="L172" s="106"/>
      <c r="M172" s="106"/>
      <c r="N172" s="106"/>
      <c r="O172" s="106"/>
      <c r="P172" s="106"/>
      <c r="Q172" s="106"/>
      <c r="R172" s="29"/>
    </row>
    <row r="173" spans="1:18" x14ac:dyDescent="0.25">
      <c r="A173" s="36"/>
      <c r="B173" s="37"/>
      <c r="C173" s="38"/>
      <c r="D173" s="39"/>
      <c r="E173" s="39"/>
      <c r="F173" s="40"/>
      <c r="G173" s="41"/>
      <c r="H173" s="41"/>
      <c r="I173" s="42"/>
      <c r="J173" s="40"/>
      <c r="K173" s="40"/>
      <c r="L173" s="42"/>
      <c r="M173" s="42"/>
      <c r="N173" s="42"/>
      <c r="O173" s="43"/>
      <c r="P173" s="42"/>
      <c r="Q173" s="42"/>
      <c r="R173" s="29"/>
    </row>
    <row r="174" spans="1:18" x14ac:dyDescent="0.25">
      <c r="A174" s="36"/>
      <c r="B174" s="19">
        <v>96</v>
      </c>
      <c r="C174" s="20" t="s">
        <v>16</v>
      </c>
      <c r="D174" s="21"/>
      <c r="E174" s="21"/>
      <c r="F174" s="107">
        <v>334.24</v>
      </c>
      <c r="G174" s="107"/>
      <c r="H174" s="22"/>
      <c r="J174" s="21"/>
      <c r="K174" s="23" t="s">
        <v>27</v>
      </c>
      <c r="L174" s="24"/>
      <c r="M174" s="24"/>
      <c r="P174" s="21"/>
      <c r="Q174" s="25" t="s">
        <v>12</v>
      </c>
      <c r="R174" s="26">
        <f>B174*F174</f>
        <v>32087.040000000001</v>
      </c>
    </row>
    <row r="175" spans="1:18" x14ac:dyDescent="0.25">
      <c r="A175" s="36"/>
      <c r="B175" s="37"/>
      <c r="C175" s="38"/>
      <c r="D175" s="39"/>
      <c r="E175" s="39"/>
      <c r="F175" s="40"/>
      <c r="G175" s="41"/>
      <c r="H175" s="41"/>
      <c r="I175" s="42"/>
      <c r="J175" s="40"/>
      <c r="K175" s="40"/>
      <c r="L175" s="42"/>
      <c r="M175" s="42"/>
      <c r="N175" s="42"/>
      <c r="O175" s="43"/>
      <c r="P175" s="42"/>
      <c r="Q175" s="42"/>
      <c r="R175" s="29"/>
    </row>
    <row r="176" spans="1:18" x14ac:dyDescent="0.25">
      <c r="A176" s="62">
        <v>45</v>
      </c>
      <c r="B176" s="106" t="s">
        <v>67</v>
      </c>
      <c r="C176" s="106"/>
      <c r="D176" s="106"/>
      <c r="E176" s="106"/>
      <c r="F176" s="106"/>
      <c r="G176" s="106"/>
      <c r="H176" s="106"/>
      <c r="I176" s="106"/>
      <c r="J176" s="106"/>
      <c r="K176" s="106"/>
      <c r="L176" s="106"/>
      <c r="M176" s="106"/>
      <c r="N176" s="106"/>
      <c r="O176" s="43"/>
      <c r="P176" s="42"/>
      <c r="Q176" s="42"/>
      <c r="R176" s="29"/>
    </row>
    <row r="177" spans="1:20" ht="8.25" customHeight="1" x14ac:dyDescent="0.25">
      <c r="A177" s="36"/>
      <c r="B177" s="37"/>
      <c r="C177" s="38"/>
      <c r="D177" s="39"/>
      <c r="E177" s="39"/>
      <c r="F177" s="40"/>
      <c r="G177" s="41"/>
      <c r="H177" s="41"/>
      <c r="I177" s="42"/>
      <c r="J177" s="40"/>
      <c r="K177" s="40"/>
      <c r="L177" s="42"/>
      <c r="M177" s="42"/>
      <c r="N177" s="42"/>
      <c r="O177" s="43"/>
      <c r="P177" s="42"/>
      <c r="Q177" s="42"/>
      <c r="R177" s="29"/>
    </row>
    <row r="178" spans="1:20" x14ac:dyDescent="0.25">
      <c r="A178" s="36"/>
      <c r="B178" s="19">
        <v>192</v>
      </c>
      <c r="C178" s="20" t="s">
        <v>16</v>
      </c>
      <c r="D178" s="21"/>
      <c r="E178" s="21"/>
      <c r="F178" s="107">
        <v>657.91</v>
      </c>
      <c r="G178" s="107"/>
      <c r="H178" s="22"/>
      <c r="J178" s="21"/>
      <c r="K178" s="23" t="s">
        <v>11</v>
      </c>
      <c r="L178" s="24"/>
      <c r="M178" s="24"/>
      <c r="P178" s="21"/>
      <c r="Q178" s="25" t="s">
        <v>12</v>
      </c>
      <c r="R178" s="26">
        <f>B178*F178/100</f>
        <v>1263.1872000000001</v>
      </c>
    </row>
    <row r="179" spans="1:20" x14ac:dyDescent="0.25">
      <c r="B179" s="49"/>
      <c r="C179" s="81"/>
      <c r="D179" s="81"/>
      <c r="E179" s="81"/>
      <c r="F179" s="49"/>
      <c r="G179" s="59"/>
      <c r="H179" s="81"/>
      <c r="I179" s="59"/>
      <c r="J179" s="18"/>
      <c r="K179" s="18"/>
      <c r="L179" s="18"/>
      <c r="P179" s="82"/>
      <c r="Q179" s="83"/>
    </row>
    <row r="180" spans="1:20" ht="21" customHeight="1" x14ac:dyDescent="0.25">
      <c r="B180" s="18"/>
      <c r="C180" s="18"/>
      <c r="D180" s="18"/>
      <c r="E180" s="18"/>
      <c r="F180" s="18"/>
      <c r="G180" s="18"/>
      <c r="H180" s="18"/>
      <c r="I180" s="18"/>
      <c r="J180" s="18"/>
      <c r="K180" s="18"/>
      <c r="L180" s="18"/>
      <c r="Q180" s="34" t="s">
        <v>68</v>
      </c>
      <c r="R180" s="84">
        <f>SUM(R5:R178)</f>
        <v>1224195.6694670005</v>
      </c>
      <c r="S180" s="95"/>
      <c r="T180" s="85"/>
    </row>
    <row r="181" spans="1:20" ht="28.5" customHeight="1" x14ac:dyDescent="0.25">
      <c r="H181" s="18"/>
      <c r="I181" s="18"/>
      <c r="J181" s="18"/>
      <c r="K181" s="18"/>
      <c r="L181" s="18"/>
      <c r="Q181" s="33"/>
      <c r="R181" s="86"/>
    </row>
    <row r="182" spans="1:20" x14ac:dyDescent="0.25">
      <c r="H182" s="18"/>
      <c r="I182" t="s">
        <v>70</v>
      </c>
      <c r="J182" s="18"/>
      <c r="L182" s="18"/>
      <c r="Q182" s="33"/>
      <c r="R182" s="87"/>
    </row>
    <row r="183" spans="1:20" x14ac:dyDescent="0.25">
      <c r="H183" s="18"/>
      <c r="I183" s="18"/>
      <c r="J183" s="18"/>
      <c r="K183" s="18"/>
      <c r="L183" s="18"/>
      <c r="Q183" s="33" t="s">
        <v>71</v>
      </c>
      <c r="R183" s="86"/>
    </row>
    <row r="184" spans="1:20" x14ac:dyDescent="0.25">
      <c r="A184" s="117" t="s">
        <v>69</v>
      </c>
      <c r="B184" s="117"/>
      <c r="C184" s="117"/>
      <c r="D184" s="117"/>
      <c r="E184" s="117"/>
      <c r="F184" s="117"/>
      <c r="G184" s="117"/>
      <c r="H184" s="18"/>
      <c r="I184" s="18"/>
      <c r="J184" s="18"/>
      <c r="K184" s="18"/>
      <c r="L184" s="18"/>
    </row>
    <row r="185" spans="1:20" x14ac:dyDescent="0.25">
      <c r="B185" s="18"/>
      <c r="C185" s="18"/>
      <c r="D185" s="18"/>
      <c r="E185" s="18"/>
      <c r="F185" s="18"/>
      <c r="G185" s="18"/>
      <c r="H185" s="18"/>
      <c r="I185" s="18"/>
      <c r="J185" s="18"/>
      <c r="K185" s="18"/>
      <c r="L185" s="18"/>
    </row>
    <row r="186" spans="1:20" x14ac:dyDescent="0.25">
      <c r="B186" s="18"/>
      <c r="C186" s="18"/>
      <c r="D186" s="18"/>
      <c r="E186" s="18"/>
      <c r="F186" s="18"/>
      <c r="G186" s="18"/>
      <c r="H186" s="18"/>
      <c r="I186" s="18"/>
      <c r="J186" s="18"/>
      <c r="K186" s="18"/>
      <c r="L186" s="18"/>
    </row>
    <row r="187" spans="1:20" x14ac:dyDescent="0.25">
      <c r="B187" s="88"/>
      <c r="C187" s="18"/>
      <c r="D187" s="18"/>
      <c r="E187" s="18"/>
      <c r="F187" s="18"/>
      <c r="G187" s="18"/>
      <c r="H187" s="18"/>
      <c r="I187" s="18"/>
      <c r="J187" s="18"/>
      <c r="K187" s="18"/>
      <c r="L187" s="18"/>
    </row>
    <row r="188" spans="1:20" x14ac:dyDescent="0.25">
      <c r="A188" s="89" t="s">
        <v>72</v>
      </c>
      <c r="B188" s="90"/>
      <c r="C188" s="91"/>
      <c r="D188" s="91"/>
      <c r="E188" s="91"/>
      <c r="F188" s="18"/>
      <c r="G188" s="18"/>
      <c r="O188" s="43"/>
      <c r="P188" s="36"/>
      <c r="Q188" s="42"/>
      <c r="R188" s="29"/>
    </row>
    <row r="189" spans="1:20" x14ac:dyDescent="0.25">
      <c r="A189" s="36"/>
      <c r="B189" s="37"/>
      <c r="C189" s="38"/>
      <c r="D189" s="39"/>
      <c r="E189" s="58"/>
      <c r="F189" s="40"/>
      <c r="G189" s="41"/>
      <c r="H189" s="41"/>
      <c r="I189" s="42"/>
      <c r="J189" s="40"/>
      <c r="K189" s="40"/>
      <c r="L189" s="42"/>
      <c r="M189" s="42"/>
      <c r="N189" s="42"/>
      <c r="O189" s="43"/>
      <c r="P189" s="36"/>
      <c r="Q189" s="42"/>
      <c r="R189" s="29"/>
    </row>
    <row r="190" spans="1:20" x14ac:dyDescent="0.25">
      <c r="A190" s="36"/>
      <c r="B190" s="37"/>
      <c r="C190" s="38"/>
      <c r="D190" s="39"/>
      <c r="E190" s="58"/>
      <c r="F190" s="40"/>
      <c r="G190" s="41"/>
      <c r="H190" s="41"/>
      <c r="I190" s="42"/>
      <c r="J190" s="40"/>
      <c r="K190" s="40"/>
      <c r="L190" s="42"/>
      <c r="M190" s="42"/>
      <c r="N190" s="42"/>
      <c r="O190" s="43"/>
      <c r="P190" s="36"/>
      <c r="Q190" s="42"/>
      <c r="R190" s="29"/>
    </row>
    <row r="191" spans="1:20" x14ac:dyDescent="0.25">
      <c r="A191" s="36"/>
      <c r="B191" s="37"/>
      <c r="C191" s="38"/>
      <c r="D191" s="39"/>
      <c r="E191" s="39"/>
      <c r="F191" s="40"/>
      <c r="G191" s="41"/>
      <c r="H191" s="41"/>
      <c r="I191" s="42"/>
      <c r="J191" s="40"/>
      <c r="K191" s="40"/>
      <c r="L191" s="42"/>
      <c r="M191" s="42"/>
      <c r="N191" s="42"/>
      <c r="O191" s="43"/>
      <c r="P191" s="36"/>
      <c r="Q191" s="42"/>
      <c r="R191" s="29"/>
    </row>
    <row r="192" spans="1:20" x14ac:dyDescent="0.25">
      <c r="A192" s="36"/>
      <c r="B192" s="37"/>
      <c r="C192" s="38"/>
      <c r="D192" s="39"/>
      <c r="E192" s="39"/>
      <c r="F192" s="40"/>
      <c r="G192" s="41"/>
      <c r="H192" s="41"/>
      <c r="I192" s="42"/>
      <c r="J192" s="40"/>
      <c r="K192" s="40"/>
      <c r="L192" s="42"/>
      <c r="M192" s="42"/>
      <c r="N192" s="42"/>
      <c r="O192" s="43"/>
      <c r="P192" s="36"/>
      <c r="Q192" s="42"/>
      <c r="R192" s="29"/>
    </row>
    <row r="193" spans="1:18" x14ac:dyDescent="0.25">
      <c r="A193" s="36"/>
      <c r="B193" s="37"/>
      <c r="C193" s="38"/>
      <c r="D193" s="39"/>
      <c r="E193" s="39"/>
      <c r="F193" s="40"/>
      <c r="G193" s="41"/>
      <c r="H193" s="41"/>
      <c r="I193" s="42"/>
      <c r="J193" s="40"/>
      <c r="K193" s="40"/>
      <c r="L193" s="42"/>
      <c r="M193" s="42"/>
      <c r="N193" s="42"/>
      <c r="O193" s="43"/>
      <c r="P193" s="36"/>
      <c r="Q193" s="42"/>
      <c r="R193" s="29"/>
    </row>
    <row r="194" spans="1:18" x14ac:dyDescent="0.25">
      <c r="A194" s="36"/>
      <c r="B194" s="37"/>
      <c r="C194" s="38"/>
      <c r="D194" s="39"/>
      <c r="E194" s="39"/>
      <c r="F194" s="40"/>
      <c r="G194" s="41"/>
      <c r="H194" s="41"/>
      <c r="I194" s="42"/>
      <c r="J194" s="40"/>
      <c r="K194" s="40"/>
      <c r="L194" s="42"/>
      <c r="M194" s="42"/>
      <c r="N194" s="42"/>
      <c r="O194" s="43"/>
      <c r="P194" s="36"/>
      <c r="Q194" s="42"/>
      <c r="R194" s="29"/>
    </row>
  </sheetData>
  <mergeCells count="91">
    <mergeCell ref="A184:G184"/>
    <mergeCell ref="B168:Q168"/>
    <mergeCell ref="F170:G170"/>
    <mergeCell ref="B172:Q172"/>
    <mergeCell ref="F174:G174"/>
    <mergeCell ref="B176:N176"/>
    <mergeCell ref="F178:G178"/>
    <mergeCell ref="F166:G166"/>
    <mergeCell ref="B144:M144"/>
    <mergeCell ref="F146:G146"/>
    <mergeCell ref="B148:N148"/>
    <mergeCell ref="F150:G150"/>
    <mergeCell ref="B152:Q152"/>
    <mergeCell ref="F154:H154"/>
    <mergeCell ref="B156:Q156"/>
    <mergeCell ref="F158:H158"/>
    <mergeCell ref="B160:Q160"/>
    <mergeCell ref="F162:H162"/>
    <mergeCell ref="B164:Q164"/>
    <mergeCell ref="F142:G142"/>
    <mergeCell ref="F118:G118"/>
    <mergeCell ref="B120:Q120"/>
    <mergeCell ref="B124:N124"/>
    <mergeCell ref="F126:G126"/>
    <mergeCell ref="B128:Q128"/>
    <mergeCell ref="F130:G130"/>
    <mergeCell ref="B132:M132"/>
    <mergeCell ref="F134:G134"/>
    <mergeCell ref="B136:N136"/>
    <mergeCell ref="F138:G138"/>
    <mergeCell ref="B140:Q140"/>
    <mergeCell ref="B116:M116"/>
    <mergeCell ref="F94:G94"/>
    <mergeCell ref="B96:N96"/>
    <mergeCell ref="F98:G98"/>
    <mergeCell ref="B100:N100"/>
    <mergeCell ref="F102:G102"/>
    <mergeCell ref="B104:N104"/>
    <mergeCell ref="F106:G106"/>
    <mergeCell ref="B108:N108"/>
    <mergeCell ref="F110:G110"/>
    <mergeCell ref="B112:M112"/>
    <mergeCell ref="F114:G114"/>
    <mergeCell ref="B92:M92"/>
    <mergeCell ref="F70:G70"/>
    <mergeCell ref="B72:M72"/>
    <mergeCell ref="F74:G74"/>
    <mergeCell ref="B76:Q76"/>
    <mergeCell ref="F78:G78"/>
    <mergeCell ref="B80:N80"/>
    <mergeCell ref="F82:G82"/>
    <mergeCell ref="B84:N84"/>
    <mergeCell ref="F86:G86"/>
    <mergeCell ref="B88:M88"/>
    <mergeCell ref="F90:G90"/>
    <mergeCell ref="B68:M68"/>
    <mergeCell ref="F46:G46"/>
    <mergeCell ref="B48:P48"/>
    <mergeCell ref="F50:G50"/>
    <mergeCell ref="B52:M52"/>
    <mergeCell ref="F54:G54"/>
    <mergeCell ref="B56:M56"/>
    <mergeCell ref="F58:G58"/>
    <mergeCell ref="B60:M60"/>
    <mergeCell ref="F62:G62"/>
    <mergeCell ref="B64:M64"/>
    <mergeCell ref="F66:G66"/>
    <mergeCell ref="B44:M44"/>
    <mergeCell ref="F22:G22"/>
    <mergeCell ref="B24:P24"/>
    <mergeCell ref="F26:G26"/>
    <mergeCell ref="B28:P28"/>
    <mergeCell ref="F30:G30"/>
    <mergeCell ref="B32:M32"/>
    <mergeCell ref="F34:G34"/>
    <mergeCell ref="B36:N36"/>
    <mergeCell ref="F38:G38"/>
    <mergeCell ref="B40:M40"/>
    <mergeCell ref="F42:G42"/>
    <mergeCell ref="B20:P20"/>
    <mergeCell ref="E1:O1"/>
    <mergeCell ref="A2:B2"/>
    <mergeCell ref="C2:R2"/>
    <mergeCell ref="J3:K3"/>
    <mergeCell ref="P3:Q3"/>
    <mergeCell ref="B4:N4"/>
    <mergeCell ref="F6:G6"/>
    <mergeCell ref="B12:P12"/>
    <mergeCell ref="F14:G14"/>
    <mergeCell ref="B16:N16"/>
    <mergeCell ref="F18:G18"/>
  </mergeCells>
  <pageMargins left="0.45" right="0.2" top="0.25" bottom="0.2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AISHA CIVIL</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2006-03-30T23:10:09Z</cp:lastPrinted>
  <dcterms:created xsi:type="dcterms:W3CDTF">2006-03-30T20:29:55Z</dcterms:created>
  <dcterms:modified xsi:type="dcterms:W3CDTF">2017-03-27T07:24:33Z</dcterms:modified>
</cp:coreProperties>
</file>