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8475" windowHeight="5895"/>
  </bookViews>
  <sheets>
    <sheet name="Civil Work" sheetId="9" r:id="rId1"/>
  </sheets>
  <definedNames>
    <definedName name="_xlnm._FilterDatabase" localSheetId="0" hidden="1">'Civil Work'!$A$5:$F$259</definedName>
    <definedName name="_xlnm.Print_Area" localSheetId="0">'Civil Work'!$A$1:$F$273</definedName>
    <definedName name="_xlnm.Print_Titles" localSheetId="0">'Civil Work'!$4:$5</definedName>
  </definedNames>
  <calcPr calcId="124519"/>
</workbook>
</file>

<file path=xl/calcChain.xml><?xml version="1.0" encoding="utf-8"?>
<calcChain xmlns="http://schemas.openxmlformats.org/spreadsheetml/2006/main">
  <c r="F36" i="9"/>
  <c r="F25" l="1"/>
  <c r="F11"/>
  <c r="F6"/>
  <c r="F34"/>
  <c r="F229"/>
  <c r="F258"/>
  <c r="F257"/>
  <c r="F256"/>
  <c r="F255"/>
  <c r="F254"/>
  <c r="F252"/>
  <c r="F251"/>
  <c r="F250"/>
  <c r="F249"/>
  <c r="F248"/>
  <c r="F247"/>
  <c r="F246"/>
  <c r="F245"/>
  <c r="F244"/>
  <c r="F243"/>
  <c r="F242"/>
  <c r="F241"/>
  <c r="F240"/>
  <c r="F239"/>
  <c r="F237"/>
  <c r="F236"/>
  <c r="F235"/>
  <c r="F234"/>
  <c r="F232"/>
  <c r="F231"/>
  <c r="F230"/>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44"/>
  <c r="F189"/>
  <c r="F188"/>
  <c r="F187"/>
  <c r="F186"/>
  <c r="F184"/>
  <c r="F183"/>
  <c r="F182"/>
  <c r="F181"/>
  <c r="F180"/>
  <c r="F179"/>
  <c r="F178"/>
  <c r="F177"/>
  <c r="F176"/>
  <c r="F175"/>
  <c r="F174"/>
  <c r="F173"/>
  <c r="F172"/>
  <c r="F171"/>
  <c r="F170"/>
  <c r="F169"/>
  <c r="F168"/>
  <c r="F167"/>
  <c r="F166"/>
  <c r="F165"/>
  <c r="F164"/>
  <c r="F163"/>
  <c r="F162"/>
  <c r="F161"/>
  <c r="F64"/>
  <c r="F160"/>
  <c r="F159"/>
  <c r="F158"/>
  <c r="F52"/>
  <c r="F157"/>
  <c r="F156"/>
  <c r="F66"/>
  <c r="F155"/>
  <c r="F154"/>
  <c r="F153"/>
  <c r="F152"/>
  <c r="F151"/>
  <c r="F22"/>
  <c r="F150"/>
  <c r="F149"/>
  <c r="F148"/>
  <c r="F40"/>
  <c r="F147"/>
  <c r="F146"/>
  <c r="F145"/>
  <c r="F144"/>
  <c r="F143"/>
  <c r="F142"/>
  <c r="F141"/>
  <c r="F140"/>
  <c r="F139"/>
  <c r="F138"/>
  <c r="F65"/>
  <c r="F136"/>
  <c r="F135"/>
  <c r="F134"/>
  <c r="F133"/>
  <c r="F53"/>
  <c r="F132"/>
  <c r="F131"/>
  <c r="F130"/>
  <c r="F129"/>
  <c r="F128"/>
  <c r="F127"/>
  <c r="F126"/>
  <c r="F125"/>
  <c r="F33"/>
  <c r="F124"/>
  <c r="F123"/>
  <c r="F48"/>
  <c r="F122"/>
  <c r="F121"/>
  <c r="F120"/>
  <c r="F56"/>
  <c r="F119"/>
  <c r="F118"/>
  <c r="F117"/>
  <c r="F116"/>
  <c r="F115"/>
  <c r="F114"/>
  <c r="F112"/>
  <c r="F111"/>
  <c r="F110"/>
  <c r="F109"/>
  <c r="F108"/>
  <c r="F107"/>
  <c r="F106"/>
  <c r="F105"/>
  <c r="F104"/>
  <c r="F10"/>
  <c r="F103"/>
  <c r="F102"/>
  <c r="F101"/>
  <c r="F100"/>
  <c r="F35"/>
  <c r="F67"/>
  <c r="F99"/>
  <c r="F50"/>
  <c r="F31"/>
  <c r="F98"/>
  <c r="F97"/>
  <c r="F96"/>
  <c r="F95"/>
  <c r="F51"/>
  <c r="F94"/>
  <c r="F93"/>
  <c r="F63"/>
  <c r="F92"/>
  <c r="F42"/>
  <c r="F91"/>
  <c r="F58"/>
  <c r="F49"/>
  <c r="F62"/>
  <c r="F9"/>
  <c r="F47"/>
  <c r="F90"/>
  <c r="F89"/>
  <c r="F88"/>
  <c r="F20"/>
  <c r="F87"/>
  <c r="F13"/>
  <c r="F86"/>
  <c r="F14"/>
  <c r="F85"/>
  <c r="F84"/>
  <c r="F21"/>
  <c r="F83"/>
  <c r="F82"/>
  <c r="F81"/>
  <c r="F80"/>
  <c r="F79"/>
  <c r="F78"/>
  <c r="F55"/>
  <c r="F19"/>
  <c r="F18"/>
  <c r="F43"/>
  <c r="F76"/>
  <c r="F75"/>
  <c r="F74"/>
  <c r="F45"/>
  <c r="F73"/>
  <c r="F72"/>
  <c r="F61"/>
  <c r="F39"/>
  <c r="F71"/>
  <c r="F54"/>
  <c r="F70"/>
  <c r="F28"/>
  <c r="F59"/>
  <c r="F57"/>
  <c r="F30"/>
  <c r="F23"/>
  <c r="F41"/>
  <c r="F60"/>
  <c r="F38"/>
  <c r="F32"/>
  <c r="F37"/>
  <c r="F24"/>
  <c r="F27"/>
  <c r="F26"/>
  <c r="F69"/>
  <c r="F16"/>
  <c r="F15"/>
  <c r="F68"/>
  <c r="F12"/>
  <c r="F46"/>
  <c r="F8"/>
  <c r="F7"/>
  <c r="F261" l="1"/>
</calcChain>
</file>

<file path=xl/sharedStrings.xml><?xml version="1.0" encoding="utf-8"?>
<sst xmlns="http://schemas.openxmlformats.org/spreadsheetml/2006/main" count="535" uniqueCount="266">
  <si>
    <t>Excavation in foundation of building, bridges and other structure including dagbelling dressing, refilling around structure with excavated earth, watering and ramming. Lead upto 5 ft (b) In ordinary soil. (S.I.No. 18(b)/C-1)</t>
  </si>
  <si>
    <t>Construction of standard open type Drain conutte block of C.C</t>
  </si>
  <si>
    <t xml:space="preserve">Mosaic cheque tiles of 11'' x 8'' x1-1/4 of approved shade laid flat in 1:2 grey cement mortar over bed of 3/4'' thick grey cement 1:2 </t>
  </si>
  <si>
    <t>Providing &amp; fixing curab stone along road side (R.A)</t>
  </si>
  <si>
    <t>Providing &amp; fixing collour create jto wall</t>
  </si>
  <si>
    <t>P.car load</t>
  </si>
  <si>
    <t>Supplyin of Manure</t>
  </si>
  <si>
    <t>Turfing lawns (excluding cost of turf)</t>
  </si>
  <si>
    <t>Consturction of innaugration marble stone 3x2x1/2 of Development Works (R.A)</t>
  </si>
  <si>
    <t>CC Plain i/c placing compting finishing and curing ratio 1:2:4</t>
  </si>
  <si>
    <t>1st class deodar wood wrought joinery in wire guze door and window with 22 SWG galavized wire guze 144 mesh per suquare inch iron fitting complete</t>
  </si>
  <si>
    <t>P/L 1-1/2'' thick topping in cement concrete 1:2:4 i/c surface finishing and dividing into panells.</t>
  </si>
  <si>
    <t xml:space="preserve">Mosaic tiles of white cement 8'' x 8'' x1 of  approved sahed with khapch laid flat in 1 : 2 white cement mortar over a bed of 3/4'' thick grey cement 1:2 </t>
  </si>
  <si>
    <t>Supplying pit sand i/c compacting watering ramming(R.A.A)</t>
  </si>
  <si>
    <t xml:space="preserve">Fabrication of miled steel reinforcement for cutting, bending and binding which will joint and fasteing wire removal of removal of rust from bars. </t>
  </si>
  <si>
    <t xml:space="preserve">1st Floor </t>
  </si>
  <si>
    <t xml:space="preserve">P/L tiles glazed 1/4'' on floor or wall facing in required colour and pattern of STILL specification jointed in white cement and pigment over base of 1:2 grey cement mortar 3/4 thick i/c washing and filling of joints with sulary of white cement pigment in desired shape with finishing clearing and cost of wax polish etc completed </t>
  </si>
  <si>
    <t>Coursed Rubble Masonry including  hammer dressed in ground floor or 20 ft height of uncovered wall (d) (iii) in cement sand mortar 1:6 (S.I.No.4(d)/iii/C-6)</t>
  </si>
  <si>
    <t>Bottom, Khuras of brick masonary in cement mortor (1:6) 4'x2xx4 1/2 over 3'' cc 1:1:8</t>
  </si>
  <si>
    <t>Each No</t>
  </si>
  <si>
    <t>Provinding and Fixing china verona marble (12''x12''x3/8'') (R.A)</t>
  </si>
  <si>
    <t>Damp Proof Course with (cement sand and shingle concrete 1:2:4) i/c 2 coats of asphaltic mixture © 3'' thick (S.No.28/P.18)</t>
  </si>
  <si>
    <t>Filling watering and remainng earth in floor with surplus earth from foundation lead upto one chain and lift upto 5 ft</t>
  </si>
  <si>
    <t>Coursed Rubble Masonry including  hammer dressed in ground floor or 20 ft height of uncovered wall (d) (iv) in cement sand mortar 1:6 (S.I.No.2/P.26)</t>
  </si>
  <si>
    <t>Provinding and lying 1:3:6 cement concrete solid block masonary wall 6'' and below in thickness set in 1:6 cement mortar n ground floor super structure i/c raking out joint &amp; curing etc complete (S.No.24/P.18)</t>
  </si>
  <si>
    <t>Provinding and lying 1:3:6 cement concrete solid block masonary wall 6'' and below in thickness set in 1:6 cement mortar n ground floor super structure i/c raking out joint &amp; curing etc complete (S.No.23/P.18)</t>
  </si>
  <si>
    <t>Suppplying Girder at the site of work (SOM Item 140/P.72)</t>
  </si>
  <si>
    <t>Suppplying Teer  at the site of work (SOM Item 141/P.72)</t>
  </si>
  <si>
    <t>Erection rolled supplying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</si>
  <si>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</si>
  <si>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RCC spout i/c fixing in position with top and bottom khuras (S.No. 27/P.18)</t>
  </si>
  <si>
    <t>Khuras on roof 2'x2'x6'' (S.No.18/P.35)</t>
  </si>
  <si>
    <t>Cement Plaster 1/2'' thick ration 1:6 (S.No.13 b/P.51)</t>
  </si>
  <si>
    <t>Cement Plaster 3/4'' thick ration 1:4 (S.No.11 c/P.51)</t>
  </si>
  <si>
    <t>Cement Plaster 3/8'' thick ration 1:4 (S.No.11 a/P.51)</t>
  </si>
  <si>
    <t>Add: Extra labour rate for making cement plaster patta/bend around or opening a around the edges or roof slab Engineer Incharge.</t>
  </si>
  <si>
    <t>laying white marbel flooring dressed on the  the surface without winding set in lime mortar 1:2 i/c rubbing and polishing of the joints 3/4'' thick flooring (S.No. 28/P.42)</t>
  </si>
  <si>
    <t>Providing and laying tiles glazed 8"x8"x1/4" on floor or wall facing in required colour &amp; pattern of STILE specification jointed in white cement and pigment over a base of 1:2 gray cement mortar 3/4" thick including washing and filling of joints with slurry of white cement and pigment in desired shape with finishing, cleaning and cost of wax polish etc complete including cutting tiles to proper profile. (S.I.No. 60/P.46)</t>
  </si>
  <si>
    <t>Providing and fixing 3/8'' thick marble tiles of approved quality and colour and shade size 8"x4" /6''/4" in dado skirting and facing removal / tucking of existing plaster surface etc. over 1/2'' thick base of cement mortar 1:3 setting of tiles in sulry of white cement over mortar base i/c filling the joint and washing the tiles with white cement slury currint finishing cleaning and (1) for new work (S.No.68/P.48)</t>
  </si>
  <si>
    <t>P.sft</t>
  </si>
  <si>
    <t>Coloured Cement tiles 8''x8''x8'' of approved dark shade laid flat in 1:2 cement mortar over 3/4'' bending mortar 1:2</t>
  </si>
  <si>
    <t>Providing and fixing iron callapsible gate with channel framing of section 3/4"x5/16" 4" i/c revitted with 3/4"x1/8" flat iron patti placed diagonally and provided with top &amp; bottom T-sectio n1"x1"x1/8" alongwith rollers also i/c locking arrangement and fixing in floor / ceiling or wal etc completed</t>
  </si>
  <si>
    <t>First class teak wrought joinery in wire gauze doors windows with frames and 22 jstandard galvanized wire gauze 144 mesh per square inch i/c brass fitting completed (S.No 4©/57)</t>
  </si>
  <si>
    <t>S/F Procelien tile siz 18''x18'' on bed of 3/4'' thickness mortor ratio 1:2 (R.A)</t>
  </si>
  <si>
    <t>Khasi Parnalla in C/s Marter 1.2 12 o/s width finished.</t>
  </si>
  <si>
    <t>Preparing the surface and painting with matt finish i/c rubbing the surface with bathy silicon carbide rubbing bricks filling the viod with zink/chalk/plaster of paris mixture applying first coat premix making the surface smooth and then painting 3-coats.with matt finish of approved make etc complete(New surface) (S.I.No. 36AP/-54)</t>
  </si>
  <si>
    <t>First class deodar wood wrought, joinery in doors and windows etc,  fixed in position including chowkats, hold fasts, hinges, iron tower bolts, chocks, cleats, handles and cords with hooks etc. Deodar panelled or panelled and glazed or fully glazed  (b)1.75" thick . (S.I.No. 7(b)/P.57)</t>
  </si>
  <si>
    <t>Providing and laying 1'' thick topping cement concret (1:2:4) i/c surface finishing and dividing into panels (d) 3'' thick (S.No.16 d/P.41)</t>
  </si>
  <si>
    <t>Primary coats of chalk under distemper.(S.No.23 /P.53)</t>
  </si>
  <si>
    <t>Distempering three coats. (S.No. 24c/P.53)</t>
  </si>
  <si>
    <t>White wash three coats. (S.No. 26a/P.53)</t>
  </si>
  <si>
    <t>Painting new surfaces (c) Preparing surface and painting of doors and windows any type (including edges) (I&amp;ii) 3 coats.  (S.I.No. 5/P.68)</t>
  </si>
  <si>
    <t>Pacca brick work in ground floor in  cement sand mortar 1:6 (S.NO. 5 e/P.20)</t>
  </si>
  <si>
    <t>Making Notice board made with cement (S.I No. 1 P.94)</t>
  </si>
  <si>
    <t>Cement Pointing struck joints on wall Ratio 1:2 (S.No.19 c /P.52)</t>
  </si>
  <si>
    <t>R.C.C work including all labour and material except the cost of steel reinforcement and i/c cutting beding which will be paid s separately. R.C.C work in roof slab, beams, columns, rafts,precast Ratio 1:2:4 (1st Floor)</t>
  </si>
  <si>
    <t>Filling watering and remainng earth under floor with new earth (Excavated from out side) lead upto one chain and lift upto 5 ft</t>
  </si>
  <si>
    <t>2nd class tiles roofing over 1/2'' thick cement plaster 1:6 with 34 lbs of hot bitumen coating snad blinded provided over 2 layer of tiles 12''x6''x2'' laid in 1:6 cement mortor i/c 1:2 cement pointing under nearth of tiles complete i/c curing etc (S.No.2/P.32)</t>
  </si>
  <si>
    <t>Earth work compaction (Soft, ordinary or hard soil) (a) laying earth in 6'' layers leveling and dressing complete (S.No. 13 a P/3)</t>
  </si>
  <si>
    <t>Earth work compaction (Soft, ordinary or hard soil) (c) compaction by rolling (this does not i/c hire charges of the roller (i) soft or sandy soil laying earth in 6'' layers leveling and dressing complete (S.No. 13 c P/3)</t>
  </si>
  <si>
    <t>P.Cart</t>
  </si>
  <si>
    <t>Supplying &amp; fixing in position Aluminium channels framing for hinged doors or Alcop made with 5 mm thick tinted glass glazing (Belgium) and Alpha (Japan) locks i/c handles, stoppers etc (b) Deluxe Model (Bronze). (S.I.No.83(b)/P107)</t>
  </si>
  <si>
    <t>Preparing the surface and applying rock wall / shield (Natural Wall Texture) coating to provide durable crust to wall, thickness b/w 2 mm to 32 mm (1/8'' thick) with acrylic co-polymer emulsion, selected marble chips, adhesive and bactercdes water resistance and fire and termite resistance (upto 20'-0 hieght (S.No 4., P/55)</t>
  </si>
  <si>
    <t>Painting old  surfaces (c) Painting Gurad Bars  2 coats.</t>
  </si>
  <si>
    <t xml:space="preserve">Applying floating coat of Hi Bond (Universal) as bond coat as an adhesive link between old &amp; fresh concrete or plaster as directed by engineer incharge </t>
  </si>
  <si>
    <t>White wash One coats.</t>
  </si>
  <si>
    <t xml:space="preserve">Weather Coat (2 Coat) New Surface </t>
  </si>
  <si>
    <t>A</t>
  </si>
  <si>
    <t>B</t>
  </si>
  <si>
    <t>Filling watering and ramming earth in floor earth surplus earth from (Excavated from outside) lead upto one chain and lift upto five feet.</t>
  </si>
  <si>
    <t>Coursed Rubble Masonry including  hammer dressed in ground floor or 20 ft height of uncovered wall (d) (iv) in cement sand mortar 1:6 (S.I.No.2/P.27)</t>
  </si>
  <si>
    <t xml:space="preserve">3'' Thick </t>
  </si>
  <si>
    <t xml:space="preserve">2'' Thick </t>
  </si>
  <si>
    <t>P/L Coloured cement tiles (Pattern 8''x8''x3/4'') of approved shade and pattern laid flat in 1:2 grey cement mortar over a bed of 3/4'' thick grey cement mortar 1;2</t>
  </si>
  <si>
    <t>Providing and fixing iron / steel grill of 1/4"x3/4" size iron  of approved etc fixed in position i/c holds fasts to be less than 3.lbs/ Square foot finished grill. . (S.I.No. 26/P.92)</t>
  </si>
  <si>
    <t>P/Lying floor of approved with  galazed tiles 1/4'' thick grey cement 1:2:4 over 3/4'' thick cement mortar etc completed.</t>
  </si>
  <si>
    <t>P/applying hi bond (sealer) water proofing polymenr modified commotitions sluries (WPMCS) to be used as water profing anticorosing, water resistance or curing membrance for fresh concret having thickness upto 2mm in two coats upto 20'' highet testured or trowel finish grey or coloureed i/c preparing the surface for applicatoin as directed by Engineer Incharge</t>
  </si>
  <si>
    <t>Dismentling brick work in lime cement mortar</t>
  </si>
  <si>
    <t xml:space="preserve">Lime Neru Plaster 1:2 with fine finish of neru plaster mixed with 10% of cement </t>
  </si>
  <si>
    <t xml:space="preserve">1 1/2'' Thick </t>
  </si>
  <si>
    <t>Cement concrete brick or stone ballast 1 1/2" guage ratio  1:4:8</t>
  </si>
  <si>
    <t>S/F procelien tile siz 21''x21'' on bed of 1/4'' thickness mortor ratio 1:2 (R.A)</t>
  </si>
  <si>
    <t>Name of Scheme:-</t>
  </si>
  <si>
    <t>(A) Description and Rate of Item based on composite Schedule Rate.</t>
  </si>
  <si>
    <t>Item No.</t>
  </si>
  <si>
    <t>Quantity</t>
  </si>
  <si>
    <t xml:space="preserve">Description of Item </t>
  </si>
  <si>
    <t xml:space="preserve">Rate </t>
  </si>
  <si>
    <t>Unit</t>
  </si>
  <si>
    <t>Amount</t>
  </si>
  <si>
    <t xml:space="preserve">Amount to be added / deducted on </t>
  </si>
  <si>
    <t>basis of premium quoted Total (b)</t>
  </si>
  <si>
    <t>Total a+b Rs. (a) ___________________ Rs. (b) _______________ = Rs. _______________________</t>
  </si>
  <si>
    <t>Total (A)= a+b In Words &amp; Fiqure ______________________________________________________</t>
  </si>
  <si>
    <t>Marble____________________% Rs _______________Total Amount Rs ____________________</t>
  </si>
  <si>
    <t>_____________________________________________________________________________________</t>
  </si>
  <si>
    <t xml:space="preserve">CONTRACTOR </t>
  </si>
  <si>
    <t>EXECUTIVE ENGINEER</t>
  </si>
  <si>
    <t xml:space="preserve">EDUCATION WORKS DIVISION </t>
  </si>
  <si>
    <t xml:space="preserve">JAMSHORO </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</si>
  <si>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</si>
  <si>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Preparing and painting with weather coat of approved make to old weather coat surface</t>
  </si>
  <si>
    <t>%sft</t>
  </si>
  <si>
    <t xml:space="preserve">Extra labour for pacca brick work in piers and abetments above 20' </t>
  </si>
  <si>
    <t xml:space="preserve">Pacca brick work in 2nd floor </t>
  </si>
  <si>
    <t>Cement plaster 1/2' thick upto 20' height 1:6 (2nd Floor)</t>
  </si>
  <si>
    <t>Cement plaster 3/8' thick upto 20' height 1:4 (2nd Floor)</t>
  </si>
  <si>
    <t>Add: Extra labour rate for making cement plaster patta/bend around or opening a around the edges or roof slab Engineer Incharge.(2nd Floor)</t>
  </si>
  <si>
    <t xml:space="preserve">P/L 1'' Thick topping in cement concrete 1:2:4 i/c surface finishing and dividing into panells (3rd Floor) 1 1/2 thick </t>
  </si>
  <si>
    <t xml:space="preserve">S/F in postion iron steel grill 1/4'' size flat i/c approved design and painting three coat weight not to be then 3.7lb sq of the fininshed </t>
  </si>
  <si>
    <t xml:space="preserve">Extra labour rate for making grooves of 1''x1/4 or 3/4'' x 1/2'' plastered surface with true edges both vertically and hoizontly with uniform depth and with groove base smoothly finished etc complete as per direction of Engineer Incharge  </t>
  </si>
  <si>
    <t>Cement Concrete tile laid flat in 1:2 cement mortar over 3/4'' thick bed of cement mortar 1:2</t>
  </si>
  <si>
    <t>Khapriel of  cement concret 12''x8''x1'' of approved design / shape laid flat in 1:2 grey cement mortar over a bed of 3/4'' thick cement mortar 1:2 (S.I.No.39P.No.37)</t>
  </si>
  <si>
    <t>Making &amp; Fixing grated door completed with locking arrangment angle iron fream 2''x2'' 3/8'' square bars 4'' center to center with locking arrangement.(S.No.23/P91)</t>
  </si>
  <si>
    <t>Providing and fixing ornamental cement jalli 2'' thick 1:2:4 without steel (S,1,P/17)</t>
  </si>
  <si>
    <t>Hand rail (Railing) for chhaja / stair case of pavalion fixing charges transportation from Karachi made with 2'' dia MS Pioe 18'' gauge as per direction of Engineer Incharge (RA)</t>
  </si>
  <si>
    <t>__________% Above / Below on the Rates of CSR.</t>
  </si>
  <si>
    <t>Two coats of bitumen laid hot using 34 Lbs for % Sft. Ober roof and blinded with sand at one Cft Per %Sft.</t>
  </si>
  <si>
    <t>Rehandling of earth works (SNO.9b P/2)</t>
  </si>
  <si>
    <t>Supplying Manuare S.I.No. 44/P-103</t>
  </si>
  <si>
    <t xml:space="preserve">Providing grey cement skirting are dado 3/8 thick i/c rounding of corner and spraighpening of top edge and finishing to smooth surface after after plastering </t>
  </si>
  <si>
    <t>Applying flooting coat 1/32'' thick (S.No. 14, P-52)</t>
  </si>
  <si>
    <t>Door</t>
  </si>
  <si>
    <t>Pointing flush on stone work (ii) in cement mortar 1:3 (S.No.20 c /P.52)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</si>
  <si>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</si>
  <si>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Provinding and lying single per layer polythene sheet 0.13 mm thick for water proffing as per specification and insttruction of Engineer Incharge</t>
  </si>
  <si>
    <t>Fixing doors including chowkats</t>
  </si>
  <si>
    <t>Fixing Window including chowkats</t>
  </si>
  <si>
    <t>Cement plaster 1:6 upto 12'' heightt 3/4 thick</t>
  </si>
  <si>
    <t>Dismantling Stone Masonary in lime or cement</t>
  </si>
  <si>
    <t>Preparing surface and painting guard bars gates of iron bars surface 3 ocats.</t>
  </si>
  <si>
    <t>Preparing surface and painting guard bars gates of iron bars i/c standards braces etc and similar open work (3 Coat)</t>
  </si>
  <si>
    <t>Removing mud plaster from wall</t>
  </si>
  <si>
    <t xml:space="preserve">Lime Neru Plaster 1:4'' thick  with fine finish of neru plaster mixed with 10% of cement </t>
  </si>
  <si>
    <t>Providing and fixing cement paving block flooring having size  197x97x60(mm) of city quddra / coble with pigment having strenth b/w 5000 psi to 8500 psi i/c filling the joints with hill sand and laying in specified manner / pattern and design etc (S.I.No. 72-P/48)</t>
  </si>
  <si>
    <t>Replacing kaller eaten bricks.(S.No.57/P-104)</t>
  </si>
  <si>
    <t>Providing and fixing cement paving block flooring having size  197x97x60(mm) of city quddra / coble shape with natural colour  with pigment having strenth b/w 5000 psi to 8500 psi i/c filling the joints with hill sand and laying in specified manner / pattern and design etc (S.I.No. 71-P/48)</t>
  </si>
  <si>
    <t>Laying Murum flooring consisting of 1'' layer of fine powedery or flakay variety of murum laid over 6'' good hard layer murum spreading over 9'' thick sub-base comprising of hand packed rubble or broken bricks properly watered and rammed provided over well rammed (S.I.No. 1-P/39</t>
  </si>
  <si>
    <t>Glazed tiles 1/4'' thicks laid in pigment over 1:2 cement sand mortar 3/4'' thick i/c finishing (S.No.38 / P.38)</t>
  </si>
  <si>
    <t>P/F angle iron vertical plats for barbed wire fencing or size 2''x2''x 1/4 embeded inRCC masonary pillar i/c making cuts / holder @ 12'' i.c fixing in pillars by chieselling and filling the with cement sand mortar sapring &amp; finishing the surface</t>
  </si>
  <si>
    <t>Providing &amp; fixing glass strips 4mm for flooring upto 1" depth I/c fixing in flooring with cement in specified pattern &amp; design (S.No: 75 P/49)</t>
  </si>
  <si>
    <t>Dressing &amp; Leveling of earth Filling &amp; make lawn</t>
  </si>
  <si>
    <t>Borrowpit excavation undressed lead upto 100 ft (a) in ordinary soil (S.I.No. 3(a)-P/01)</t>
  </si>
  <si>
    <t>%o Cft</t>
  </si>
  <si>
    <t>Dressing &amp; Leveling of earth work to designed section etc complete (b) Ordinary or hard soil (S.I. No. (b) P-03)</t>
  </si>
  <si>
    <t>Earth work compaction (Soft, ordinary or hard soil) (c) compaction by rolling (this does not i/c hire charges of the roller (i) soft or sandy soil laying earth in 6'' layers leveling and dressing complete (S.No. 13 c ii  P/4)</t>
  </si>
  <si>
    <t xml:space="preserve">Erection and removal of centering for RCC or plain cement concrete works of deodar wood </t>
  </si>
  <si>
    <t>Dismentling C.C Plain 1:3:6</t>
  </si>
  <si>
    <t>Cement plaster 1/2" thick upto 12' height 1:6.                                     (S.No: 13 b /P.51)</t>
  </si>
  <si>
    <t>P/F barbed wire fencing with 12 gauge-4 point @ 6'' apart barbed wire i/c straightening &amp; fixing in angle iron vertical posts.</t>
  </si>
  <si>
    <t>%Cft</t>
  </si>
  <si>
    <t>Cement concrete plain i/c placing compacting and finishing complete i/c screening and washing of stone aggreagate without shuttering 1:2:4 ratio .</t>
  </si>
  <si>
    <t>Cement Plaster 1/2'' thick upto 20'' highet 1:4 ratio</t>
  </si>
  <si>
    <t>Providing and fixing iron / steel grill using solid square bars of size 3/4"x1/2"  placed at 4" c/c and  frame of flat iron patti 3/4"x3/4" including circle shape at  1-0 apart equivalent fitted with screws or pins including painting 3 coats.</t>
  </si>
  <si>
    <t>Psft</t>
  </si>
  <si>
    <t>laying white marbel flooring fine the surface without winding set in lime mortar 1:2 i/c rubbing and polishing of the joints.</t>
  </si>
  <si>
    <t>Providing and laying Hala or pattern tiles glazed 6"x6"x1/4"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t>
  </si>
  <si>
    <t>Providing and laying calligraphic tile of approved size in required colour and design of tile specified jointed in white cement and pigment over a base of 1:2 gray cement mortar 3/4'' thick i/c washing and filling of joints with slurry white cement and pigment in directed shape with finishing cleaning and cost of waxpolish etc complete.</t>
  </si>
  <si>
    <t>Teak wood wrought framed and fixed in place i/c chowkats hold  fasts tower bolts chocks cleans handles cords with hooks cost of naild and screw etc complete.</t>
  </si>
  <si>
    <t>P/L tiles matt and glazed or double on wall of floor or walls and facing in required pattern and design in jointed with high bond of required base i/c washing and filling of joints with sllurry of white cement &amp; pigment in desired shap with finishing cleaning etc complete.</t>
  </si>
  <si>
    <t>White or coloured glass work 1/16'' thick on wall of approved pattern and design fixed over a base of plaseter of paris and glases fixed with guage i/c filling joints and making even surface.</t>
  </si>
  <si>
    <t>Construction of standard open Drain conutte block of C.C (1:2:4)  in situ to the design profile i/c cost of mould as per drawing i/c applying floating cost of cement 1/32'' thick to the exposed face complete smooth curing etc completed as per detailed drawing.</t>
  </si>
  <si>
    <t xml:space="preserve">A type Drain </t>
  </si>
  <si>
    <t xml:space="preserve">B type Drain </t>
  </si>
  <si>
    <t>Providing &amp; Laying Nasurpur Kashi tiles 8''x8''x3/4 on floor or wall facing in required colour jointed in white cement and  pigment over a base of 1:2 gray cement mortar 3/4" thick including washing and finishing the joints  with slurry and pigment in specified shape with finishing  cleaning etc complete.</t>
  </si>
  <si>
    <t>Preparing the surface and painting with weather coat i/c rubbing the surface with rubbing bricks / sand paper filling the viod with chalk/plaster of paris painting with weather coat of approved make new surface.</t>
  </si>
  <si>
    <t>French polishing etc completed (a) on new work.</t>
  </si>
  <si>
    <t>%Sft</t>
  </si>
  <si>
    <t>Cement Plaster 3/4'' thick upto 20'' highet 1:3 ratio</t>
  </si>
  <si>
    <t>Painting new surfaces (c) Preparing surface and painting of doors and windows any type 2coats.</t>
  </si>
  <si>
    <t>Painting new surfaces (c) Preparing surface and painting of doors and windows any type (including edges) (I&amp;ii) 3 coats.</t>
  </si>
  <si>
    <t>P.No</t>
  </si>
  <si>
    <t>P.Rft</t>
  </si>
  <si>
    <t>P.Sft</t>
  </si>
  <si>
    <t xml:space="preserve">First class deodar wood wrought, joinery in doors and windows joinery in fixed in position i/c chowkats hold fasts 3/4'' </t>
  </si>
  <si>
    <t>P/L 2'' thick topping in cement concrete 1:2:4 i/c surface finishing and dividing into panells</t>
  </si>
  <si>
    <t>Providing and laying Hala or pattern tiles 8"x 8"x1/4" on floor or wall facing in required coloured and patterns.</t>
  </si>
  <si>
    <t>P/F 3/8'' thick marble tiles or glazed in lime mortar 1:2</t>
  </si>
  <si>
    <t>Cement Concrete plain i/c placing compacting finishing ration 1:3:6</t>
  </si>
  <si>
    <t xml:space="preserve">Pacca brick work in other than building in cement sand mortar 1:6 </t>
  </si>
  <si>
    <t xml:space="preserve">Pacca brick work in ground floor in cement sand mortar 1:6 </t>
  </si>
  <si>
    <t>P.Cwt</t>
  </si>
  <si>
    <t>P.Cft</t>
  </si>
  <si>
    <t xml:space="preserve">R.C.C work including all labour and material except the cost of steel reinforcement and i/c cutting beding which will be paid s separately. R.C.C work in roof slab, beams, columns, rafts,precast Ratio 1:2:4 </t>
  </si>
  <si>
    <t>Pacca brick work in foundation and plinth in cement sand mortar 1:6</t>
  </si>
  <si>
    <t>Cement concrete brick or stone ballast 1." to 2" gauge 1:5:10.</t>
  </si>
  <si>
    <t>Removing cement plaster or lime plaster</t>
  </si>
  <si>
    <t>Dismentling R.CC reinforcement saparating reinforcement</t>
  </si>
  <si>
    <t>Dismentling C.C Plain 1:2:4.</t>
  </si>
  <si>
    <t>P.wct</t>
  </si>
  <si>
    <t>Dismentling pacca brick work in lime cement mortar</t>
  </si>
  <si>
    <t>%oCft</t>
  </si>
  <si>
    <t>S/F Sand under floor and plugging in wall 1:2</t>
  </si>
  <si>
    <t>P/F G.I fram chowkats size 7''x2'' or 4''x3'' for doors  and window using 20 gauge G.I Sheet i/c welded hinger and fixing at site with necessary hold fasts i/c all carriage tools and plants used etc.</t>
  </si>
  <si>
    <t>Window</t>
  </si>
  <si>
    <t>P/F with sunken iron screw wooden approve d desing etc</t>
  </si>
  <si>
    <t xml:space="preserve">Removing door with chowket. (S.I.No. 33(a)/C-2)   </t>
  </si>
  <si>
    <t>Supplying and fixing false ceiling of plaster of paris in pannels including making frame work of Deodar wood including painting with solignum paint. (S.I No. 52/C-10)</t>
  </si>
  <si>
    <t>Providing and fixing plaster of paris ceiling border of  8" - 10" width of specified design &amp; thickness including fixing besides ceiling with nails / screws with jetties. (S.I No. 44/C-7)</t>
  </si>
  <si>
    <t>Supplying &amp; fixing in position Aluminium channels framing for slidding windows &amp; ventilators of Alcop made with 5 mm thick tinted glass glazing (Belgium) and Aluminium fly screen i/c handles, stoppers &amp; locking arrangrment etc complete (b) Deluxe Model (Bronze). (S.I.No.84(b)/C-18)</t>
  </si>
  <si>
    <t>Painting new surfaces (c) Preparing surface and painting of doors and windows any type (including edges) (I&amp;ii) 3 coats.  (S.I.No. 5(c)/I&amp;ii/C-11)</t>
  </si>
  <si>
    <t>RCC spout i/c fixing in position  2 1/2''x6''x5'' (S.No. 38/P.44)</t>
  </si>
  <si>
    <t>Providing and laying Hand Made Kashi Tiles, on wall facing in required pattern jointed in gray cement over a base of 1:2 gray cement mortar 3/4" thick including washing and filling of joints with slurry of white cement and pigment in desired shape with finishing, cleaning and cost of wax polish etc complete as per directions of Engineer Incharge. (R.A)</t>
  </si>
  <si>
    <t>Painting old  surfaces (c) Painting doors and windows any type (including edges) (I&amp;ii) 3 coats.</t>
  </si>
  <si>
    <t>Providing and fixing iron  steel grill door with angle iron frame of 1 1/2'' x 1 1/2'' x 1/4" and flat iron of 3/4'' x 1/4"  with approved design and locking arrangement embeded in Masonary as per Instruction of Engineer in charge. (S.I.No. 31/P.93)</t>
  </si>
  <si>
    <t>White wash Two coats.</t>
  </si>
  <si>
    <t>Distempering Two  coats.</t>
  </si>
  <si>
    <t>Colour washing of two coats.</t>
  </si>
  <si>
    <t>P/L 2'' thick topping in cement concrete 1:2:4 i/c surface finishing and dividing into panells.</t>
  </si>
  <si>
    <t>P/F G.I fram chowkats size 7''x2'' or 4''x3'' for doors using 20 gauge G.I Sheet i/c welded hinger and fixing at site with necessary hold fasts i/c all carriage tools and plants used etc.</t>
  </si>
  <si>
    <t>Lying floor of approved with  galazed tiles 3/4'' thick white cement 1:2:4 over 3/4'' thic cement mortar completed.</t>
  </si>
  <si>
    <t>Making &amp; Fixing grated door with 1/16'' thick sheeting i/c angle iron frame 2''x2'' 3/8'' square bars 4'' center to center with locking arrangement.</t>
  </si>
  <si>
    <t>Removing Window with Chowkhats</t>
  </si>
  <si>
    <t>Cement Pointing struck joints on wall Ratio 1:2</t>
  </si>
  <si>
    <t>P.cwt</t>
  </si>
  <si>
    <t>White wash one coat</t>
  </si>
  <si>
    <t>Excavation in foundation of building, bridges and other structure including dagbelling dressing, refilling around structure with excavated earth, watering and ramming. Lead upto 5ft (b) in ordinary Soil.(S.I.No. 18(b)/C-1)</t>
  </si>
  <si>
    <t>%0Cft</t>
  </si>
  <si>
    <t>Making grooves</t>
  </si>
  <si>
    <t xml:space="preserve">Construction of Innaugration marble stone 3x2x1/2 of Development </t>
  </si>
  <si>
    <t>P.Job</t>
  </si>
  <si>
    <t>Supplying and Fixing calligraphic (6x6)x1/4'' size in required color and design of tile specification base of 1:2 grey cement mortor 3/4'' above and i/c washing and filling of joints with solem white cement and pigment desired shape with finishing cleaning adn cost of wax polish etc complete</t>
  </si>
  <si>
    <t>P/L topping in cement concrete 1:2:4 i/c surface finishing and dividing into panells (2'' Thick)</t>
  </si>
  <si>
    <t>Two Coat of bitumen laid hot using 34 lbs for % Sft Ober Roof and blinded with sand at one Cft Per %Sft</t>
  </si>
  <si>
    <t>S/F in postion iron steel grill 3/8''x3/8x4''c/c (R.A)</t>
  </si>
  <si>
    <t xml:space="preserve">Mud Plaster on floor or roof 1'' thick </t>
  </si>
  <si>
    <t>P/L 1 1/2'' thick topping in cement concrete 1:2:4 i/c surface finishing and dividing into panells.</t>
  </si>
  <si>
    <t>2nd class roofing tiles.</t>
  </si>
  <si>
    <t>Fixing Door with Chowkats</t>
  </si>
  <si>
    <t>Fixing Window with Chowkats</t>
  </si>
  <si>
    <t>%0cft</t>
  </si>
  <si>
    <t>Erection and removal of centering for RCC or plain cement concrete works of deodar wood (2nd class)</t>
  </si>
  <si>
    <t>Provinding and lying Khaprail tile 8''x12'' for water proffing as per specification and insttruction of Engineer Incharge</t>
  </si>
  <si>
    <t>Dismentling C.C Plain 1:3:6.</t>
  </si>
  <si>
    <t>Colour washing of 1st coats.</t>
  </si>
  <si>
    <t>RCC(F.Floor)</t>
  </si>
  <si>
    <t>Pacca brick work in ground floor in cement sand mortor ratio 1:6. (S.No: 5 e /P.20)</t>
  </si>
  <si>
    <t>S/F Procelien tile siz 24''x24'' on bed of 3/4'' thickness mortor ratio 1:2 (R.A)</t>
  </si>
  <si>
    <t>Removing ventilators and wooden sunsheds etc(S.I.No. 34 P/12)</t>
  </si>
  <si>
    <t>Random rubble masonary (uncoursed) (a) dry masonary (S.No: 1-a P-26)</t>
  </si>
  <si>
    <t>lying floor of approved with glazed tiles 1/4'' thick in white cement 1:2 over 3/4'' thick cement mortar 1:2 completed</t>
  </si>
  <si>
    <t xml:space="preserve">2nd class tiles roofing </t>
  </si>
  <si>
    <t>Ordinary distemper, lot bound distember or paint on walls</t>
  </si>
  <si>
    <t xml:space="preserve">Dismantling cement block masonary </t>
  </si>
  <si>
    <t>Dismentling 2nd class roofing tiles</t>
  </si>
  <si>
    <t>Dismentling rolled steel beam iron rails etc</t>
  </si>
  <si>
    <t>Clearing / Deslting of Manhole / inspection chamber i/c clearing and rodding of connect sewers removing solid wastes and outside KMC limit</t>
  </si>
  <si>
    <t>Providing &amp; Fixing sliding bolt to door</t>
  </si>
  <si>
    <t>Extra for providing and fixing approved quality rim lock adjustable over the style surface</t>
  </si>
  <si>
    <t>Petty repair to main rooms/veranda</t>
  </si>
  <si>
    <t xml:space="preserve">Painting Old surface and painting guard bars iron bars i/c gratting rails i/c brases and similar open work three coat </t>
  </si>
  <si>
    <t>Total</t>
  </si>
  <si>
    <t xml:space="preserve">Dry rammed bricks or stone ballast 1- 1/2 to 2'' guage </t>
  </si>
  <si>
    <t>Schedule B</t>
  </si>
  <si>
    <t>Painting New surface (d) Preparing surpace and painting guard bars, gates of iron bars, gratings, railings (including standards barces, etc) And similar open work (S.No: 5 d P.68)</t>
  </si>
  <si>
    <t>Preparing New surface and painting guard bars gates of iron bars i/c standards braces etc and similar open work</t>
  </si>
  <si>
    <t>Providing and laying topping cement concret (1:2:4) i/c surface finishing and dividing into panels (d) (S.No.16 d/P.41)</t>
  </si>
  <si>
    <t>NSI</t>
  </si>
  <si>
    <t>Lying floor of approved colored galazed tiles 1/4'' thick dedo laid in cement and pigment on a bed of white 3/4'' thick cement mortar 1:2.</t>
  </si>
  <si>
    <r>
      <t xml:space="preserve">Febrication (a) </t>
    </r>
    <r>
      <rPr>
        <u/>
        <sz val="10"/>
        <rFont val="Arial"/>
        <family val="2"/>
      </rPr>
      <t>_____________|______</t>
    </r>
    <r>
      <rPr>
        <sz val="10"/>
        <rFont val="Arial"/>
        <family val="2"/>
      </rPr>
      <t>% Above Rs _______________Total Amount Rs ___________</t>
    </r>
  </si>
  <si>
    <t>Extra labour for lifting of steel above first floor for every additional floor (S.I.No.29P/18)</t>
  </si>
  <si>
    <t>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(R.A)</t>
  </si>
  <si>
    <t>Providing &amp; Fixing colour crete to wall surface to provide, durable crust to wall, aestheties having thickness 3/4'' with specified colour having water resistance, fire and termite resistance (upto 20'-0 hieght (S.No 4., P/55)</t>
  </si>
  <si>
    <t>Providing &amp; Laying Procelene tile glazed &amp; polished 24''x24''x14'' on floor or wall facing in required colour &amp; patterns in white cement and pigment over a base of 1:2 grey cement mortar 3/4'' thick i/c washing and filling joints with sulry of white cement and pigment in desired shape with finishing cleaning &amp; coats of wax polish i/c cutting tile to proper profile (R.A)</t>
  </si>
  <si>
    <t>Reconstt of Laboratory Block, Technical Workshop and 03 Class Room @ GBHS Sehwan Sharif Taluka Sehwan (F.Floor)</t>
  </si>
  <si>
    <t>S.I</t>
  </si>
</sst>
</file>

<file path=xl/styles.xml><?xml version="1.0" encoding="utf-8"?>
<styleSheet xmlns="http://schemas.openxmlformats.org/spreadsheetml/2006/main">
  <numFmts count="2">
    <numFmt numFmtId="164" formatCode="0.0"/>
    <numFmt numFmtId="165" formatCode="0.000"/>
  </numFmts>
  <fonts count="7">
    <font>
      <sz val="10"/>
      <name val="Arial"/>
    </font>
    <font>
      <b/>
      <sz val="10"/>
      <name val="Arial"/>
      <family val="2"/>
    </font>
    <font>
      <sz val="10"/>
      <name val="Arial"/>
      <family val="2"/>
    </font>
    <font>
      <b/>
      <u/>
      <sz val="16"/>
      <name val="Arial"/>
      <family val="2"/>
    </font>
    <font>
      <b/>
      <sz val="11"/>
      <name val="Arial"/>
      <family val="2"/>
    </font>
    <font>
      <b/>
      <sz val="12"/>
      <name val="Arial"/>
      <family val="2"/>
    </font>
    <font>
      <u/>
      <sz val="10"/>
      <name val="Arial"/>
      <family val="2"/>
    </font>
  </fonts>
  <fills count="2">
    <fill>
      <patternFill patternType="none"/>
    </fill>
    <fill>
      <patternFill patternType="gray125"/>
    </fill>
  </fills>
  <borders count="5">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s>
  <cellStyleXfs count="2">
    <xf numFmtId="0" fontId="0" fillId="0" borderId="0"/>
    <xf numFmtId="0" fontId="2" fillId="0" borderId="0"/>
  </cellStyleXfs>
  <cellXfs count="42">
    <xf numFmtId="0" fontId="0" fillId="0" borderId="0" xfId="0"/>
    <xf numFmtId="0" fontId="2" fillId="0" borderId="1" xfId="0" applyFont="1" applyFill="1" applyBorder="1" applyAlignment="1">
      <alignment horizontal="justify" vertical="center" wrapText="1"/>
    </xf>
    <xf numFmtId="164" fontId="2" fillId="0" borderId="1" xfId="0" applyNumberFormat="1" applyFont="1" applyFill="1" applyBorder="1" applyAlignment="1">
      <alignment horizontal="center" vertical="center"/>
    </xf>
    <xf numFmtId="2"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1" fontId="2" fillId="0" borderId="1" xfId="0" applyNumberFormat="1" applyFont="1" applyFill="1" applyBorder="1" applyAlignment="1">
      <alignment horizontal="center" vertical="center"/>
    </xf>
    <xf numFmtId="2" fontId="2" fillId="0" borderId="2" xfId="0" applyNumberFormat="1" applyFont="1" applyFill="1" applyBorder="1" applyAlignment="1">
      <alignment horizontal="center" vertical="center"/>
    </xf>
    <xf numFmtId="0" fontId="2" fillId="0" borderId="2" xfId="0" applyFont="1" applyFill="1" applyBorder="1" applyAlignment="1">
      <alignment horizontal="center" vertical="center"/>
    </xf>
    <xf numFmtId="0" fontId="2" fillId="0" borderId="2" xfId="0" applyFont="1" applyFill="1" applyBorder="1" applyAlignment="1">
      <alignment horizontal="justify" vertical="center" wrapText="1"/>
    </xf>
    <xf numFmtId="49" fontId="2" fillId="0" borderId="0" xfId="0" applyNumberFormat="1" applyFont="1" applyFill="1" applyAlignment="1">
      <alignment horizontal="center" vertical="center"/>
    </xf>
    <xf numFmtId="0" fontId="2" fillId="0" borderId="0" xfId="0" applyFont="1" applyFill="1" applyAlignment="1">
      <alignment vertical="center"/>
    </xf>
    <xf numFmtId="0" fontId="2" fillId="0" borderId="0" xfId="0" applyFont="1" applyFill="1" applyAlignment="1">
      <alignment horizontal="justify" vertical="center" wrapText="1"/>
    </xf>
    <xf numFmtId="0" fontId="1" fillId="0" borderId="0" xfId="0" applyFont="1" applyFill="1" applyAlignment="1">
      <alignment horizontal="left" vertical="top"/>
    </xf>
    <xf numFmtId="49"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49" fontId="2" fillId="0" borderId="3" xfId="0" applyNumberFormat="1" applyFont="1" applyFill="1" applyBorder="1" applyAlignment="1">
      <alignment horizontal="center" vertical="center"/>
    </xf>
    <xf numFmtId="0" fontId="2" fillId="0" borderId="3" xfId="0" applyFont="1" applyFill="1" applyBorder="1" applyAlignment="1">
      <alignment vertical="center"/>
    </xf>
    <xf numFmtId="1" fontId="2" fillId="0" borderId="2"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165" fontId="2" fillId="0" borderId="1" xfId="0" applyNumberFormat="1" applyFont="1" applyFill="1" applyBorder="1" applyAlignment="1">
      <alignment horizontal="center" vertical="center"/>
    </xf>
    <xf numFmtId="1" fontId="5" fillId="0" borderId="1" xfId="0" applyNumberFormat="1" applyFont="1" applyFill="1" applyBorder="1" applyAlignment="1">
      <alignment horizontal="center" vertical="center"/>
    </xf>
    <xf numFmtId="2" fontId="5" fillId="0" borderId="1" xfId="0" applyNumberFormat="1" applyFont="1" applyFill="1" applyBorder="1" applyAlignment="1">
      <alignment horizontal="center" vertical="center"/>
    </xf>
    <xf numFmtId="49" fontId="2" fillId="0" borderId="0" xfId="0" applyNumberFormat="1" applyFont="1" applyFill="1" applyAlignment="1">
      <alignment horizontal="left" vertical="center"/>
    </xf>
    <xf numFmtId="1" fontId="5" fillId="0" borderId="0" xfId="0" applyNumberFormat="1" applyFont="1" applyFill="1" applyBorder="1" applyAlignment="1">
      <alignment horizontal="center" vertical="center"/>
    </xf>
    <xf numFmtId="2" fontId="5" fillId="0" borderId="0" xfId="0" applyNumberFormat="1" applyFont="1" applyFill="1" applyBorder="1" applyAlignment="1">
      <alignment horizontal="center" vertical="center"/>
    </xf>
    <xf numFmtId="0" fontId="2" fillId="0" borderId="0" xfId="0" applyFont="1" applyFill="1" applyBorder="1" applyAlignment="1">
      <alignment horizontal="justify" vertical="center" wrapText="1"/>
    </xf>
    <xf numFmtId="2" fontId="2" fillId="0" borderId="0" xfId="0" applyNumberFormat="1" applyFont="1" applyFill="1" applyBorder="1" applyAlignment="1">
      <alignment horizontal="center" vertical="center"/>
    </xf>
    <xf numFmtId="1" fontId="2" fillId="0" borderId="0" xfId="0" applyNumberFormat="1" applyFont="1" applyFill="1" applyBorder="1" applyAlignment="1">
      <alignment horizontal="center" vertical="center"/>
    </xf>
    <xf numFmtId="49" fontId="2" fillId="0" borderId="0" xfId="0" applyNumberFormat="1" applyFont="1" applyFill="1" applyAlignment="1">
      <alignment horizontal="left"/>
    </xf>
    <xf numFmtId="1" fontId="2" fillId="0" borderId="0" xfId="0" applyNumberFormat="1" applyFont="1" applyFill="1" applyAlignment="1">
      <alignment horizontal="justify" vertical="center" wrapText="1"/>
    </xf>
    <xf numFmtId="1" fontId="2" fillId="0" borderId="0" xfId="0" applyNumberFormat="1" applyFont="1" applyFill="1" applyAlignment="1">
      <alignment vertical="center"/>
    </xf>
    <xf numFmtId="0" fontId="2" fillId="0" borderId="4" xfId="0" applyFont="1" applyFill="1" applyBorder="1" applyAlignment="1">
      <alignment horizontal="justify" vertical="center" wrapText="1"/>
    </xf>
    <xf numFmtId="2" fontId="2" fillId="0" borderId="4" xfId="0" applyNumberFormat="1" applyFont="1" applyFill="1" applyBorder="1" applyAlignment="1">
      <alignment horizontal="center" vertical="center"/>
    </xf>
    <xf numFmtId="1" fontId="2" fillId="0" borderId="4" xfId="0" applyNumberFormat="1" applyFont="1" applyFill="1" applyBorder="1" applyAlignment="1">
      <alignment horizontal="center" vertical="center"/>
    </xf>
    <xf numFmtId="2" fontId="2" fillId="0" borderId="0" xfId="0" applyNumberFormat="1" applyFont="1" applyFill="1" applyAlignment="1">
      <alignment vertical="center"/>
    </xf>
    <xf numFmtId="0" fontId="1" fillId="0" borderId="0" xfId="0" applyFont="1" applyFill="1" applyBorder="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justify" vertical="top" wrapText="1"/>
    </xf>
    <xf numFmtId="0" fontId="3" fillId="0" borderId="0" xfId="0" applyFont="1" applyFill="1" applyAlignment="1">
      <alignment horizontal="center" vertical="center"/>
    </xf>
    <xf numFmtId="0" fontId="3" fillId="0" borderId="0" xfId="0" applyFont="1" applyFill="1" applyAlignment="1">
      <alignment horizontal="center" vertical="center"/>
    </xf>
    <xf numFmtId="0" fontId="5" fillId="0" borderId="0" xfId="0" applyFont="1" applyFill="1" applyAlignment="1">
      <alignment horizontal="left" vertical="top" wrapText="1"/>
    </xf>
    <xf numFmtId="49" fontId="1" fillId="0" borderId="0" xfId="0" applyNumberFormat="1" applyFont="1" applyFill="1" applyAlignment="1">
      <alignment horizontal="center" vertical="top"/>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319"/>
  <sheetViews>
    <sheetView tabSelected="1" zoomScaleSheetLayoutView="100" workbookViewId="0">
      <selection activeCell="F4" sqref="F4"/>
    </sheetView>
  </sheetViews>
  <sheetFormatPr defaultRowHeight="12.75" customHeight="1" zeroHeight="1"/>
  <cols>
    <col min="1" max="1" width="6.42578125" style="9" customWidth="1"/>
    <col min="2" max="2" width="11.42578125" style="9" customWidth="1"/>
    <col min="3" max="3" width="42.85546875" style="10" customWidth="1"/>
    <col min="4" max="4" width="9.85546875" style="10" customWidth="1"/>
    <col min="5" max="5" width="9" style="10" customWidth="1"/>
    <col min="6" max="6" width="13.140625" style="10" customWidth="1"/>
    <col min="7" max="7" width="9.140625" style="10" hidden="1" customWidth="1"/>
    <col min="8" max="16384" width="9.140625" style="10"/>
  </cols>
  <sheetData>
    <row r="1" spans="1:10" ht="23.25" customHeight="1">
      <c r="A1" s="39" t="s">
        <v>253</v>
      </c>
      <c r="B1" s="39"/>
      <c r="C1" s="39"/>
      <c r="D1" s="39"/>
      <c r="E1" s="39"/>
      <c r="F1" s="39"/>
    </row>
    <row r="2" spans="1:10" ht="40.5" customHeight="1">
      <c r="A2" s="12" t="s">
        <v>82</v>
      </c>
      <c r="B2" s="38"/>
      <c r="C2" s="40" t="s">
        <v>264</v>
      </c>
      <c r="D2" s="40"/>
      <c r="E2" s="40"/>
      <c r="F2" s="40"/>
    </row>
    <row r="3" spans="1:10" ht="14.25" customHeight="1">
      <c r="A3" s="41" t="s">
        <v>83</v>
      </c>
      <c r="B3" s="41"/>
      <c r="C3" s="41"/>
      <c r="D3" s="41"/>
      <c r="E3" s="41"/>
      <c r="F3" s="41"/>
    </row>
    <row r="4" spans="1:10" ht="30">
      <c r="A4" s="13" t="s">
        <v>84</v>
      </c>
      <c r="B4" s="13" t="s">
        <v>85</v>
      </c>
      <c r="C4" s="14" t="s">
        <v>86</v>
      </c>
      <c r="D4" s="14" t="s">
        <v>87</v>
      </c>
      <c r="E4" s="14" t="s">
        <v>88</v>
      </c>
      <c r="F4" s="14" t="s">
        <v>89</v>
      </c>
      <c r="H4" s="30"/>
      <c r="J4" s="30"/>
    </row>
    <row r="5" spans="1:10">
      <c r="A5" s="15"/>
      <c r="B5" s="15"/>
      <c r="C5" s="16"/>
      <c r="D5" s="16"/>
      <c r="E5" s="16"/>
      <c r="F5" s="16"/>
    </row>
    <row r="6" spans="1:10" ht="63.75">
      <c r="A6" s="17">
        <v>1</v>
      </c>
      <c r="B6" s="6">
        <v>693</v>
      </c>
      <c r="C6" s="8" t="s">
        <v>0</v>
      </c>
      <c r="D6" s="6">
        <v>3176.25</v>
      </c>
      <c r="E6" s="7" t="s">
        <v>191</v>
      </c>
      <c r="F6" s="17">
        <f>(B6*D6/1000)</f>
        <v>2201.1412500000001</v>
      </c>
      <c r="H6" s="30"/>
      <c r="I6" s="30"/>
    </row>
    <row r="7" spans="1:10" ht="25.5">
      <c r="A7" s="33">
        <v>2</v>
      </c>
      <c r="B7" s="32">
        <v>3413</v>
      </c>
      <c r="C7" s="31" t="s">
        <v>185</v>
      </c>
      <c r="D7" s="3">
        <v>8694.9500000000007</v>
      </c>
      <c r="E7" s="4" t="s">
        <v>150</v>
      </c>
      <c r="F7" s="5">
        <f>(B7*D7%)</f>
        <v>296758.64350000001</v>
      </c>
      <c r="H7" s="30"/>
      <c r="I7" s="30"/>
    </row>
    <row r="8" spans="1:10" ht="25.5">
      <c r="A8" s="33">
        <v>3</v>
      </c>
      <c r="B8" s="32">
        <v>1559</v>
      </c>
      <c r="C8" s="31" t="s">
        <v>184</v>
      </c>
      <c r="D8" s="3">
        <v>11948.36</v>
      </c>
      <c r="E8" s="4" t="s">
        <v>150</v>
      </c>
      <c r="F8" s="5">
        <f>(B8*D8%)</f>
        <v>186274.93240000002</v>
      </c>
      <c r="H8" s="30"/>
      <c r="I8" s="30"/>
    </row>
    <row r="9" spans="1:10">
      <c r="A9" s="5">
        <v>4</v>
      </c>
      <c r="B9" s="3">
        <v>5067</v>
      </c>
      <c r="C9" s="1" t="s">
        <v>192</v>
      </c>
      <c r="D9" s="3">
        <v>1141.25</v>
      </c>
      <c r="E9" s="4" t="s">
        <v>150</v>
      </c>
      <c r="F9" s="5">
        <f>(B9*D9/100)</f>
        <v>57827.137499999997</v>
      </c>
      <c r="H9" s="30"/>
      <c r="I9" s="30"/>
    </row>
    <row r="10" spans="1:10" ht="38.25">
      <c r="A10" s="5">
        <v>5</v>
      </c>
      <c r="B10" s="3">
        <v>16675</v>
      </c>
      <c r="C10" s="1" t="s">
        <v>56</v>
      </c>
      <c r="D10" s="3">
        <v>3630</v>
      </c>
      <c r="E10" s="4" t="s">
        <v>217</v>
      </c>
      <c r="F10" s="5">
        <f>(B10*D10/1000)</f>
        <v>60530.25</v>
      </c>
      <c r="H10" s="30"/>
      <c r="I10" s="30"/>
    </row>
    <row r="11" spans="1:10" ht="63.75">
      <c r="A11" s="5">
        <v>6</v>
      </c>
      <c r="B11" s="3">
        <v>3684</v>
      </c>
      <c r="C11" s="1" t="s">
        <v>55</v>
      </c>
      <c r="D11" s="3">
        <v>349.1</v>
      </c>
      <c r="E11" s="4" t="s">
        <v>182</v>
      </c>
      <c r="F11" s="5">
        <f>(B11*D11)</f>
        <v>1286084.4000000001</v>
      </c>
      <c r="H11" s="30"/>
      <c r="I11" s="30"/>
    </row>
    <row r="12" spans="1:10" ht="38.25">
      <c r="A12" s="5">
        <v>7</v>
      </c>
      <c r="B12" s="19">
        <v>197.357</v>
      </c>
      <c r="C12" s="1" t="s">
        <v>14</v>
      </c>
      <c r="D12" s="3">
        <v>5001.7</v>
      </c>
      <c r="E12" s="4" t="s">
        <v>181</v>
      </c>
      <c r="F12" s="5">
        <f>(B12*D12)</f>
        <v>987120.50689999992</v>
      </c>
      <c r="H12" s="30"/>
      <c r="I12" s="30"/>
    </row>
    <row r="13" spans="1:10" ht="25.5">
      <c r="A13" s="5">
        <v>8</v>
      </c>
      <c r="B13" s="19">
        <v>197.357</v>
      </c>
      <c r="C13" s="1" t="s">
        <v>260</v>
      </c>
      <c r="D13" s="3">
        <v>151.25</v>
      </c>
      <c r="E13" s="4" t="s">
        <v>181</v>
      </c>
      <c r="F13" s="5">
        <f>(B13*D13)</f>
        <v>29850.24625</v>
      </c>
      <c r="H13" s="30"/>
      <c r="I13" s="30"/>
    </row>
    <row r="14" spans="1:10" ht="25.5">
      <c r="A14" s="5">
        <v>9</v>
      </c>
      <c r="B14" s="3">
        <v>2451</v>
      </c>
      <c r="C14" s="1" t="s">
        <v>236</v>
      </c>
      <c r="D14" s="3">
        <v>13112.99</v>
      </c>
      <c r="E14" s="4" t="s">
        <v>150</v>
      </c>
      <c r="F14" s="5">
        <f>ROUND(B14*D14%,0)</f>
        <v>321399</v>
      </c>
      <c r="H14" s="30"/>
      <c r="I14" s="30"/>
    </row>
    <row r="15" spans="1:10" ht="25.5">
      <c r="A15" s="5">
        <v>10</v>
      </c>
      <c r="B15" s="5">
        <v>10042</v>
      </c>
      <c r="C15" s="1" t="s">
        <v>32</v>
      </c>
      <c r="D15" s="3">
        <v>2206.6</v>
      </c>
      <c r="E15" s="4" t="s">
        <v>167</v>
      </c>
      <c r="F15" s="5">
        <f>(B15*D15%)</f>
        <v>221586.772</v>
      </c>
      <c r="H15" s="30"/>
      <c r="I15" s="30"/>
    </row>
    <row r="16" spans="1:10" ht="25.5">
      <c r="A16" s="5">
        <v>11</v>
      </c>
      <c r="B16" s="5">
        <v>7359</v>
      </c>
      <c r="C16" s="1" t="s">
        <v>34</v>
      </c>
      <c r="D16" s="3">
        <v>2197.52</v>
      </c>
      <c r="E16" s="4" t="s">
        <v>167</v>
      </c>
      <c r="F16" s="5">
        <f>(B16*D16%)</f>
        <v>161715.49679999999</v>
      </c>
      <c r="H16" s="30"/>
      <c r="I16" s="30"/>
    </row>
    <row r="17" spans="1:9" ht="63.75">
      <c r="A17" s="5">
        <v>12</v>
      </c>
      <c r="B17" s="3"/>
      <c r="C17" s="1" t="s">
        <v>193</v>
      </c>
      <c r="D17" s="4"/>
      <c r="E17" s="4"/>
      <c r="F17" s="4"/>
      <c r="H17" s="30"/>
      <c r="I17" s="30"/>
    </row>
    <row r="18" spans="1:9">
      <c r="A18" s="5" t="s">
        <v>67</v>
      </c>
      <c r="B18" s="3">
        <v>109</v>
      </c>
      <c r="C18" s="1" t="s">
        <v>122</v>
      </c>
      <c r="D18" s="3">
        <v>228.9</v>
      </c>
      <c r="E18" s="4" t="s">
        <v>172</v>
      </c>
      <c r="F18" s="5">
        <f t="shared" ref="F18:F25" si="0">(B18*D18)</f>
        <v>24950.100000000002</v>
      </c>
      <c r="H18" s="30"/>
      <c r="I18" s="30"/>
    </row>
    <row r="19" spans="1:9">
      <c r="A19" s="5" t="s">
        <v>68</v>
      </c>
      <c r="B19" s="3">
        <v>540</v>
      </c>
      <c r="C19" s="1" t="s">
        <v>194</v>
      </c>
      <c r="D19" s="3">
        <v>240.5</v>
      </c>
      <c r="E19" s="4" t="s">
        <v>172</v>
      </c>
      <c r="F19" s="5">
        <f t="shared" si="0"/>
        <v>129870</v>
      </c>
      <c r="H19" s="30"/>
      <c r="I19" s="30"/>
    </row>
    <row r="20" spans="1:9" ht="51">
      <c r="A20" s="5">
        <v>13</v>
      </c>
      <c r="B20" s="3">
        <v>223</v>
      </c>
      <c r="C20" s="1" t="s">
        <v>74</v>
      </c>
      <c r="D20" s="3">
        <v>180.5</v>
      </c>
      <c r="E20" s="4" t="s">
        <v>173</v>
      </c>
      <c r="F20" s="5">
        <f t="shared" si="0"/>
        <v>40251.5</v>
      </c>
      <c r="H20" s="30"/>
      <c r="I20" s="30"/>
    </row>
    <row r="21" spans="1:9" ht="63.75">
      <c r="A21" s="5">
        <v>14</v>
      </c>
      <c r="B21" s="3">
        <v>229</v>
      </c>
      <c r="C21" s="1" t="s">
        <v>153</v>
      </c>
      <c r="D21" s="3">
        <v>194.16</v>
      </c>
      <c r="E21" s="4" t="s">
        <v>154</v>
      </c>
      <c r="F21" s="5">
        <f t="shared" si="0"/>
        <v>44462.64</v>
      </c>
      <c r="H21" s="30"/>
      <c r="I21" s="30"/>
    </row>
    <row r="22" spans="1:9" ht="25.5">
      <c r="A22" s="5">
        <v>15</v>
      </c>
      <c r="B22" s="3">
        <v>48</v>
      </c>
      <c r="C22" s="1" t="s">
        <v>114</v>
      </c>
      <c r="D22" s="3">
        <v>226.02</v>
      </c>
      <c r="E22" s="4" t="s">
        <v>173</v>
      </c>
      <c r="F22" s="5">
        <f t="shared" si="0"/>
        <v>10848.960000000001</v>
      </c>
      <c r="H22" s="30"/>
      <c r="I22" s="30"/>
    </row>
    <row r="23" spans="1:9" ht="38.25">
      <c r="A23" s="5">
        <v>16</v>
      </c>
      <c r="B23" s="3">
        <v>389</v>
      </c>
      <c r="C23" s="1" t="s">
        <v>174</v>
      </c>
      <c r="D23" s="3">
        <v>902.93</v>
      </c>
      <c r="E23" s="4" t="s">
        <v>173</v>
      </c>
      <c r="F23" s="5">
        <f t="shared" si="0"/>
        <v>351239.76999999996</v>
      </c>
      <c r="H23" s="30"/>
      <c r="I23" s="30"/>
    </row>
    <row r="24" spans="1:9" ht="38.25">
      <c r="A24" s="5">
        <v>17</v>
      </c>
      <c r="B24" s="3">
        <v>745</v>
      </c>
      <c r="C24" s="1" t="s">
        <v>35</v>
      </c>
      <c r="D24" s="3">
        <v>19.36</v>
      </c>
      <c r="E24" s="4" t="s">
        <v>173</v>
      </c>
      <c r="F24" s="5">
        <f t="shared" si="0"/>
        <v>14423.199999999999</v>
      </c>
      <c r="H24" s="30"/>
      <c r="I24" s="30"/>
    </row>
    <row r="25" spans="1:9" ht="102">
      <c r="A25" s="5">
        <v>18</v>
      </c>
      <c r="B25" s="3">
        <v>2965</v>
      </c>
      <c r="C25" s="37" t="s">
        <v>263</v>
      </c>
      <c r="D25" s="3">
        <v>323</v>
      </c>
      <c r="E25" s="4" t="s">
        <v>173</v>
      </c>
      <c r="F25" s="5">
        <f t="shared" si="0"/>
        <v>957695</v>
      </c>
      <c r="H25" s="30"/>
      <c r="I25" s="30"/>
    </row>
    <row r="26" spans="1:9" ht="38.25">
      <c r="A26" s="5">
        <v>19</v>
      </c>
      <c r="B26" s="3">
        <v>178</v>
      </c>
      <c r="C26" s="1" t="s">
        <v>258</v>
      </c>
      <c r="D26" s="3">
        <v>27747.06</v>
      </c>
      <c r="E26" s="4" t="s">
        <v>167</v>
      </c>
      <c r="F26" s="5">
        <f>(B26*D26%)</f>
        <v>49389.766799999998</v>
      </c>
      <c r="H26" s="30"/>
      <c r="I26" s="30"/>
    </row>
    <row r="27" spans="1:9" ht="38.25">
      <c r="A27" s="5">
        <v>20</v>
      </c>
      <c r="B27" s="3">
        <v>38</v>
      </c>
      <c r="C27" s="1" t="s">
        <v>138</v>
      </c>
      <c r="D27" s="3">
        <v>28299.3</v>
      </c>
      <c r="E27" s="4" t="s">
        <v>167</v>
      </c>
      <c r="F27" s="5">
        <f>(B27*D27%)</f>
        <v>10753.734</v>
      </c>
      <c r="H27" s="30"/>
      <c r="I27" s="30"/>
    </row>
    <row r="28" spans="1:9" ht="102">
      <c r="A28" s="5">
        <v>21</v>
      </c>
      <c r="B28" s="3">
        <v>49</v>
      </c>
      <c r="C28" s="1" t="s">
        <v>124</v>
      </c>
      <c r="D28" s="3">
        <v>34520.31</v>
      </c>
      <c r="E28" s="4" t="s">
        <v>167</v>
      </c>
      <c r="F28" s="5">
        <f>(B28*D28/100)</f>
        <v>16914.9519</v>
      </c>
      <c r="H28" s="30"/>
      <c r="I28" s="30"/>
    </row>
    <row r="29" spans="1:9" ht="38.25">
      <c r="A29" s="5">
        <v>22</v>
      </c>
      <c r="B29" s="3"/>
      <c r="C29" s="1" t="s">
        <v>256</v>
      </c>
      <c r="D29" s="3"/>
      <c r="E29" s="4"/>
      <c r="F29" s="5"/>
      <c r="H29" s="30"/>
      <c r="I29" s="30"/>
    </row>
    <row r="30" spans="1:9">
      <c r="A30" s="5" t="s">
        <v>67</v>
      </c>
      <c r="B30" s="5">
        <v>4586</v>
      </c>
      <c r="C30" s="1" t="s">
        <v>72</v>
      </c>
      <c r="D30" s="3">
        <v>3275.5</v>
      </c>
      <c r="E30" s="4" t="s">
        <v>167</v>
      </c>
      <c r="F30" s="5">
        <f>(B30*D30/100)</f>
        <v>150214.43</v>
      </c>
      <c r="H30" s="30"/>
      <c r="I30" s="30"/>
    </row>
    <row r="31" spans="1:9">
      <c r="A31" s="5" t="s">
        <v>68</v>
      </c>
      <c r="B31" s="3">
        <v>7847</v>
      </c>
      <c r="C31" s="1" t="s">
        <v>71</v>
      </c>
      <c r="D31" s="3">
        <v>4411.82</v>
      </c>
      <c r="E31" s="4" t="s">
        <v>167</v>
      </c>
      <c r="F31" s="5">
        <f>(B31*D31/100)</f>
        <v>346195.51539999997</v>
      </c>
      <c r="H31" s="30"/>
      <c r="I31" s="30"/>
    </row>
    <row r="32" spans="1:9" ht="63.75">
      <c r="A32" s="5">
        <v>23</v>
      </c>
      <c r="B32" s="3">
        <v>2001</v>
      </c>
      <c r="C32" s="1" t="s">
        <v>110</v>
      </c>
      <c r="D32" s="3">
        <v>7.71</v>
      </c>
      <c r="E32" s="4" t="s">
        <v>172</v>
      </c>
      <c r="F32" s="5">
        <f>(B32*D32)</f>
        <v>15427.71</v>
      </c>
      <c r="H32" s="30"/>
      <c r="I32" s="30"/>
    </row>
    <row r="33" spans="1:9" ht="51">
      <c r="A33" s="5">
        <v>24</v>
      </c>
      <c r="B33" s="3">
        <v>322</v>
      </c>
      <c r="C33" s="1" t="s">
        <v>112</v>
      </c>
      <c r="D33" s="4">
        <v>8977.9</v>
      </c>
      <c r="E33" s="4" t="s">
        <v>167</v>
      </c>
      <c r="F33" s="5">
        <f>(B33*D33%)</f>
        <v>28908.838</v>
      </c>
      <c r="H33" s="30"/>
      <c r="I33" s="30"/>
    </row>
    <row r="34" spans="1:9" ht="127.5">
      <c r="A34" s="5">
        <v>25</v>
      </c>
      <c r="B34" s="3">
        <v>120</v>
      </c>
      <c r="C34" s="1" t="s">
        <v>261</v>
      </c>
      <c r="D34" s="3">
        <v>310.43</v>
      </c>
      <c r="E34" s="4" t="s">
        <v>173</v>
      </c>
      <c r="F34" s="5">
        <f>(B34*D34)</f>
        <v>37251.599999999999</v>
      </c>
      <c r="H34" s="30"/>
      <c r="I34" s="30"/>
    </row>
    <row r="35" spans="1:9" ht="114.75">
      <c r="A35" s="5">
        <v>26</v>
      </c>
      <c r="B35" s="3">
        <v>54</v>
      </c>
      <c r="C35" s="1" t="s">
        <v>38</v>
      </c>
      <c r="D35" s="3">
        <v>186.04</v>
      </c>
      <c r="E35" s="4" t="s">
        <v>39</v>
      </c>
      <c r="F35" s="5">
        <f>(B35*D35)</f>
        <v>10046.16</v>
      </c>
      <c r="H35" s="30"/>
      <c r="I35" s="30"/>
    </row>
    <row r="36" spans="1:9" ht="63.75">
      <c r="A36" s="5">
        <v>27</v>
      </c>
      <c r="B36" s="3">
        <v>6033</v>
      </c>
      <c r="C36" s="1" t="s">
        <v>262</v>
      </c>
      <c r="D36" s="3">
        <v>6319.5</v>
      </c>
      <c r="E36" s="4" t="s">
        <v>167</v>
      </c>
      <c r="F36" s="5">
        <f>(B36*D36/100)</f>
        <v>381255.435</v>
      </c>
      <c r="H36" s="30"/>
      <c r="I36" s="30"/>
    </row>
    <row r="37" spans="1:9" ht="25.5">
      <c r="A37" s="5">
        <v>28</v>
      </c>
      <c r="B37" s="3">
        <v>3479</v>
      </c>
      <c r="C37" s="1" t="s">
        <v>48</v>
      </c>
      <c r="D37" s="3">
        <v>442.75</v>
      </c>
      <c r="E37" s="4" t="s">
        <v>167</v>
      </c>
      <c r="F37" s="5">
        <f>(B37*D37%)</f>
        <v>15403.272500000001</v>
      </c>
      <c r="H37" s="30"/>
      <c r="I37" s="30"/>
    </row>
    <row r="38" spans="1:9">
      <c r="A38" s="5">
        <v>29</v>
      </c>
      <c r="B38" s="3">
        <v>3479</v>
      </c>
      <c r="C38" s="1" t="s">
        <v>49</v>
      </c>
      <c r="D38" s="3">
        <v>1079.6500000000001</v>
      </c>
      <c r="E38" s="4" t="s">
        <v>167</v>
      </c>
      <c r="F38" s="5">
        <f>(B38*D38%)</f>
        <v>37561.023500000003</v>
      </c>
      <c r="H38" s="30"/>
      <c r="I38" s="30"/>
    </row>
    <row r="39" spans="1:9" ht="25.5">
      <c r="A39" s="5">
        <v>30</v>
      </c>
      <c r="B39" s="3">
        <v>160</v>
      </c>
      <c r="C39" s="1" t="s">
        <v>53</v>
      </c>
      <c r="D39" s="3">
        <v>58.11</v>
      </c>
      <c r="E39" s="4" t="s">
        <v>154</v>
      </c>
      <c r="F39" s="5">
        <f>(B39*D39)</f>
        <v>9297.6</v>
      </c>
      <c r="H39" s="30"/>
      <c r="I39" s="30"/>
    </row>
    <row r="40" spans="1:9" ht="102">
      <c r="A40" s="5">
        <v>31</v>
      </c>
      <c r="B40" s="3">
        <v>7407</v>
      </c>
      <c r="C40" s="1" t="s">
        <v>45</v>
      </c>
      <c r="D40" s="3">
        <v>3444.38</v>
      </c>
      <c r="E40" s="4" t="s">
        <v>167</v>
      </c>
      <c r="F40" s="5">
        <f t="shared" ref="F40:F45" si="1">(B40*D40%)</f>
        <v>255125.22660000002</v>
      </c>
      <c r="H40" s="30"/>
      <c r="I40" s="30"/>
    </row>
    <row r="41" spans="1:9" ht="63.75">
      <c r="A41" s="5">
        <v>32</v>
      </c>
      <c r="B41" s="3">
        <v>322</v>
      </c>
      <c r="C41" s="1" t="s">
        <v>165</v>
      </c>
      <c r="D41" s="3">
        <v>2567.9499999999998</v>
      </c>
      <c r="E41" s="4" t="s">
        <v>167</v>
      </c>
      <c r="F41" s="5">
        <f t="shared" si="1"/>
        <v>8268.7989999999991</v>
      </c>
      <c r="H41" s="30"/>
      <c r="I41" s="30"/>
    </row>
    <row r="42" spans="1:9" ht="38.25">
      <c r="A42" s="5">
        <v>33</v>
      </c>
      <c r="B42" s="3">
        <v>778</v>
      </c>
      <c r="C42" s="1" t="s">
        <v>51</v>
      </c>
      <c r="D42" s="3">
        <v>2116.41</v>
      </c>
      <c r="E42" s="4" t="s">
        <v>167</v>
      </c>
      <c r="F42" s="5">
        <f t="shared" si="1"/>
        <v>16465.6698</v>
      </c>
      <c r="H42" s="30"/>
      <c r="I42" s="30"/>
    </row>
    <row r="43" spans="1:9" ht="52.5" hidden="1" customHeight="1">
      <c r="A43" s="5"/>
      <c r="B43" s="3"/>
      <c r="C43" s="1" t="s">
        <v>186</v>
      </c>
      <c r="D43" s="3">
        <v>121</v>
      </c>
      <c r="E43" s="4" t="s">
        <v>167</v>
      </c>
      <c r="F43" s="5">
        <f t="shared" si="1"/>
        <v>0</v>
      </c>
      <c r="H43" s="30"/>
      <c r="I43" s="30"/>
    </row>
    <row r="44" spans="1:9" ht="100.5" hidden="1" customHeight="1">
      <c r="A44" s="5"/>
      <c r="B44" s="3"/>
      <c r="C44" s="1" t="s">
        <v>188</v>
      </c>
      <c r="D44" s="3">
        <v>1306</v>
      </c>
      <c r="E44" s="4" t="s">
        <v>150</v>
      </c>
      <c r="F44" s="5">
        <f t="shared" si="1"/>
        <v>0</v>
      </c>
      <c r="H44" s="30"/>
      <c r="I44" s="30"/>
    </row>
    <row r="45" spans="1:9" ht="77.25" hidden="1" customHeight="1">
      <c r="A45" s="5"/>
      <c r="B45" s="3"/>
      <c r="C45" s="1" t="s">
        <v>187</v>
      </c>
      <c r="D45" s="3">
        <v>5445</v>
      </c>
      <c r="E45" s="4" t="s">
        <v>150</v>
      </c>
      <c r="F45" s="5">
        <f t="shared" si="1"/>
        <v>0</v>
      </c>
    </row>
    <row r="46" spans="1:9" ht="96" hidden="1" customHeight="1">
      <c r="A46" s="5"/>
      <c r="B46" s="3"/>
      <c r="C46" s="1" t="s">
        <v>183</v>
      </c>
      <c r="D46" s="3">
        <v>337</v>
      </c>
      <c r="E46" s="4" t="s">
        <v>182</v>
      </c>
      <c r="F46" s="5">
        <f>(B46*D46)</f>
        <v>0</v>
      </c>
    </row>
    <row r="47" spans="1:9" ht="25.5" hidden="1">
      <c r="A47" s="5"/>
      <c r="B47" s="3"/>
      <c r="C47" s="1" t="s">
        <v>179</v>
      </c>
      <c r="D47" s="3">
        <v>12346.65</v>
      </c>
      <c r="E47" s="4" t="s">
        <v>150</v>
      </c>
      <c r="F47" s="5">
        <f>ROUND(B47*D47%,0)</f>
        <v>0</v>
      </c>
    </row>
    <row r="48" spans="1:9" ht="25.5" hidden="1">
      <c r="A48" s="5"/>
      <c r="B48" s="3"/>
      <c r="C48" s="1" t="s">
        <v>33</v>
      </c>
      <c r="D48" s="3">
        <v>3015.76</v>
      </c>
      <c r="E48" s="4" t="s">
        <v>167</v>
      </c>
      <c r="F48" s="5">
        <f>(B48*D48%)</f>
        <v>0</v>
      </c>
      <c r="H48" s="30"/>
      <c r="I48" s="30"/>
    </row>
    <row r="49" spans="1:10" ht="30.75" hidden="1" customHeight="1">
      <c r="A49" s="5"/>
      <c r="B49" s="3"/>
      <c r="C49" s="1" t="s">
        <v>211</v>
      </c>
      <c r="D49" s="3">
        <v>726.72</v>
      </c>
      <c r="E49" s="4" t="s">
        <v>173</v>
      </c>
      <c r="F49" s="5">
        <f>(B49*D49)</f>
        <v>0</v>
      </c>
      <c r="H49" s="30"/>
      <c r="I49" s="30"/>
    </row>
    <row r="50" spans="1:10" ht="48" hidden="1" customHeight="1">
      <c r="A50" s="5"/>
      <c r="B50" s="3"/>
      <c r="C50" s="1" t="s">
        <v>73</v>
      </c>
      <c r="D50" s="4">
        <v>10964.99</v>
      </c>
      <c r="E50" s="4" t="s">
        <v>167</v>
      </c>
      <c r="F50" s="5">
        <f>(B50*D50%)</f>
        <v>0</v>
      </c>
      <c r="H50" s="30"/>
      <c r="I50" s="30"/>
      <c r="J50" s="30"/>
    </row>
    <row r="51" spans="1:10" ht="48" hidden="1" customHeight="1">
      <c r="A51" s="5"/>
      <c r="B51" s="3"/>
      <c r="C51" s="1" t="s">
        <v>178</v>
      </c>
      <c r="D51" s="3">
        <v>12595</v>
      </c>
      <c r="E51" s="4" t="s">
        <v>150</v>
      </c>
      <c r="F51" s="5">
        <f>(B51*D51%)</f>
        <v>0</v>
      </c>
      <c r="H51" s="30"/>
      <c r="I51" s="30"/>
      <c r="J51" s="30"/>
    </row>
    <row r="52" spans="1:10" ht="27" hidden="1" customHeight="1">
      <c r="A52" s="5"/>
      <c r="B52" s="3"/>
      <c r="C52" s="1" t="s">
        <v>125</v>
      </c>
      <c r="D52" s="3">
        <v>10.7</v>
      </c>
      <c r="E52" s="4" t="s">
        <v>173</v>
      </c>
      <c r="F52" s="5">
        <f>(B52*D52)</f>
        <v>0</v>
      </c>
      <c r="H52" s="30"/>
      <c r="I52" s="30"/>
    </row>
    <row r="53" spans="1:10" ht="73.5" hidden="1" customHeight="1">
      <c r="A53" s="5"/>
      <c r="B53" s="3"/>
      <c r="C53" s="1" t="s">
        <v>225</v>
      </c>
      <c r="D53" s="3">
        <v>555</v>
      </c>
      <c r="E53" s="4" t="s">
        <v>102</v>
      </c>
      <c r="F53" s="5">
        <f t="shared" ref="F53:F61" si="2">(B53*D53%)</f>
        <v>0</v>
      </c>
      <c r="H53" s="30"/>
      <c r="I53" s="30"/>
    </row>
    <row r="54" spans="1:10" ht="50.25" hidden="1" customHeight="1">
      <c r="A54" s="5"/>
      <c r="B54" s="3"/>
      <c r="C54" s="1" t="s">
        <v>78</v>
      </c>
      <c r="D54" s="3">
        <v>1428.35</v>
      </c>
      <c r="E54" s="4" t="s">
        <v>167</v>
      </c>
      <c r="F54" s="5">
        <f t="shared" si="2"/>
        <v>0</v>
      </c>
      <c r="H54" s="30"/>
      <c r="I54" s="30"/>
    </row>
    <row r="55" spans="1:10" ht="51" hidden="1">
      <c r="A55" s="5"/>
      <c r="B55" s="3"/>
      <c r="C55" s="1" t="s">
        <v>64</v>
      </c>
      <c r="D55" s="3">
        <v>1029.05</v>
      </c>
      <c r="E55" s="4" t="s">
        <v>167</v>
      </c>
      <c r="F55" s="5">
        <f t="shared" si="2"/>
        <v>0</v>
      </c>
      <c r="H55" s="30"/>
      <c r="I55" s="30"/>
    </row>
    <row r="56" spans="1:10" hidden="1">
      <c r="A56" s="5"/>
      <c r="B56" s="3"/>
      <c r="C56" s="1" t="s">
        <v>205</v>
      </c>
      <c r="D56" s="3">
        <v>425.84</v>
      </c>
      <c r="E56" s="4" t="s">
        <v>167</v>
      </c>
      <c r="F56" s="5">
        <f t="shared" si="2"/>
        <v>0</v>
      </c>
      <c r="H56" s="30"/>
      <c r="I56" s="30"/>
    </row>
    <row r="57" spans="1:10" hidden="1">
      <c r="A57" s="5"/>
      <c r="B57" s="3"/>
      <c r="C57" s="1" t="s">
        <v>50</v>
      </c>
      <c r="D57" s="3">
        <v>829.95</v>
      </c>
      <c r="E57" s="4" t="s">
        <v>167</v>
      </c>
      <c r="F57" s="5">
        <f t="shared" si="2"/>
        <v>0</v>
      </c>
      <c r="H57" s="30"/>
      <c r="I57" s="30"/>
    </row>
    <row r="58" spans="1:10" hidden="1">
      <c r="A58" s="5"/>
      <c r="B58" s="3"/>
      <c r="C58" s="1" t="s">
        <v>65</v>
      </c>
      <c r="D58" s="3">
        <v>416.63</v>
      </c>
      <c r="E58" s="4" t="s">
        <v>167</v>
      </c>
      <c r="F58" s="5">
        <f t="shared" si="2"/>
        <v>0</v>
      </c>
      <c r="H58" s="30"/>
      <c r="I58" s="30"/>
    </row>
    <row r="59" spans="1:10" hidden="1">
      <c r="A59" s="5"/>
      <c r="B59" s="3"/>
      <c r="C59" s="1" t="s">
        <v>207</v>
      </c>
      <c r="D59" s="3">
        <v>859.9</v>
      </c>
      <c r="E59" s="4" t="s">
        <v>167</v>
      </c>
      <c r="F59" s="5">
        <f t="shared" si="2"/>
        <v>0</v>
      </c>
      <c r="H59" s="30"/>
      <c r="I59" s="30"/>
    </row>
    <row r="60" spans="1:10" ht="38.25" hidden="1">
      <c r="A60" s="5"/>
      <c r="B60" s="3"/>
      <c r="C60" s="1" t="s">
        <v>51</v>
      </c>
      <c r="D60" s="3">
        <v>2116.41</v>
      </c>
      <c r="E60" s="4" t="s">
        <v>167</v>
      </c>
      <c r="F60" s="5">
        <f t="shared" si="2"/>
        <v>0</v>
      </c>
      <c r="H60" s="30"/>
      <c r="I60" s="30"/>
    </row>
    <row r="61" spans="1:10" ht="9" hidden="1" customHeight="1">
      <c r="A61" s="5"/>
      <c r="B61" s="3"/>
      <c r="C61" s="1" t="s">
        <v>255</v>
      </c>
      <c r="D61" s="3">
        <v>1270.83</v>
      </c>
      <c r="E61" s="4" t="s">
        <v>167</v>
      </c>
      <c r="F61" s="5">
        <f t="shared" si="2"/>
        <v>0</v>
      </c>
      <c r="H61" s="30"/>
      <c r="I61" s="30"/>
    </row>
    <row r="62" spans="1:10" ht="63.75" hidden="1" customHeight="1">
      <c r="A62" s="5"/>
      <c r="B62" s="3"/>
      <c r="C62" s="1" t="s">
        <v>71</v>
      </c>
      <c r="D62" s="3">
        <v>4411.82</v>
      </c>
      <c r="E62" s="4" t="s">
        <v>167</v>
      </c>
      <c r="F62" s="5">
        <f>(B62*D62/100)</f>
        <v>0</v>
      </c>
      <c r="H62" s="30"/>
      <c r="I62" s="30"/>
    </row>
    <row r="63" spans="1:10" ht="76.5" hidden="1">
      <c r="A63" s="5"/>
      <c r="B63" s="3"/>
      <c r="C63" s="1" t="s">
        <v>221</v>
      </c>
      <c r="D63" s="3">
        <v>222</v>
      </c>
      <c r="E63" s="4" t="s">
        <v>171</v>
      </c>
      <c r="F63" s="5">
        <f>(B63*D63)</f>
        <v>0</v>
      </c>
      <c r="H63" s="30"/>
      <c r="I63" s="30"/>
    </row>
    <row r="64" spans="1:10" ht="76.5" hidden="1">
      <c r="A64" s="5"/>
      <c r="B64" s="3"/>
      <c r="C64" s="1" t="s">
        <v>137</v>
      </c>
      <c r="D64" s="4">
        <v>3918.2</v>
      </c>
      <c r="E64" s="4" t="s">
        <v>167</v>
      </c>
      <c r="F64" s="5">
        <f>(B64*D64/100)</f>
        <v>0</v>
      </c>
      <c r="I64" s="30"/>
    </row>
    <row r="65" spans="1:9" ht="76.5" hidden="1">
      <c r="A65" s="5"/>
      <c r="B65" s="3"/>
      <c r="C65" s="1" t="s">
        <v>134</v>
      </c>
      <c r="D65" s="4">
        <v>223.97</v>
      </c>
      <c r="E65" s="4" t="s">
        <v>39</v>
      </c>
      <c r="F65" s="5">
        <f>(B65*D65)</f>
        <v>0</v>
      </c>
      <c r="I65" s="30"/>
    </row>
    <row r="66" spans="1:9" ht="25.5" hidden="1">
      <c r="A66" s="5"/>
      <c r="B66" s="3"/>
      <c r="C66" s="1" t="s">
        <v>208</v>
      </c>
      <c r="D66" s="3">
        <v>3275.5</v>
      </c>
      <c r="E66" s="4" t="s">
        <v>167</v>
      </c>
      <c r="F66" s="5">
        <f>(B66*D66%)</f>
        <v>0</v>
      </c>
      <c r="I66" s="30"/>
    </row>
    <row r="67" spans="1:9" ht="33" hidden="1" customHeight="1">
      <c r="A67" s="5"/>
      <c r="B67" s="3"/>
      <c r="C67" s="1" t="s">
        <v>36</v>
      </c>
      <c r="D67" s="3">
        <v>567.48</v>
      </c>
      <c r="E67" s="4" t="s">
        <v>154</v>
      </c>
      <c r="F67" s="5">
        <f>(B67*D67)</f>
        <v>0</v>
      </c>
      <c r="I67" s="30"/>
    </row>
    <row r="68" spans="1:9" ht="25.5" hidden="1">
      <c r="A68" s="5"/>
      <c r="B68" s="3"/>
      <c r="C68" s="1" t="s">
        <v>180</v>
      </c>
      <c r="D68" s="3">
        <v>12674.36</v>
      </c>
      <c r="E68" s="4" t="s">
        <v>150</v>
      </c>
      <c r="F68" s="5">
        <f>(B68*D68%)</f>
        <v>0</v>
      </c>
      <c r="I68" s="30"/>
    </row>
    <row r="69" spans="1:9" ht="42.75" hidden="1" customHeight="1">
      <c r="A69" s="5"/>
      <c r="B69" s="3"/>
      <c r="C69" s="1" t="s">
        <v>54</v>
      </c>
      <c r="D69" s="3">
        <v>1287.44</v>
      </c>
      <c r="E69" s="4" t="s">
        <v>167</v>
      </c>
      <c r="F69" s="5">
        <f>(B69*D69%)</f>
        <v>0</v>
      </c>
    </row>
    <row r="70" spans="1:9" ht="46.5" hidden="1" customHeight="1">
      <c r="A70" s="5"/>
      <c r="B70" s="3"/>
      <c r="C70" s="1" t="s">
        <v>201</v>
      </c>
      <c r="D70" s="3">
        <v>261.25</v>
      </c>
      <c r="E70" s="4" t="s">
        <v>19</v>
      </c>
      <c r="F70" s="5">
        <f>(B70*D70)</f>
        <v>0</v>
      </c>
    </row>
    <row r="71" spans="1:9" ht="39.75" hidden="1" customHeight="1">
      <c r="A71" s="5"/>
      <c r="B71" s="3"/>
      <c r="C71" s="1" t="s">
        <v>30</v>
      </c>
      <c r="D71" s="3">
        <v>524.98</v>
      </c>
      <c r="E71" s="4" t="s">
        <v>19</v>
      </c>
      <c r="F71" s="5">
        <f>(B71*D71)</f>
        <v>0</v>
      </c>
    </row>
    <row r="72" spans="1:9" ht="41.25" hidden="1" customHeight="1">
      <c r="A72" s="5"/>
      <c r="B72" s="3"/>
      <c r="C72" s="1" t="s">
        <v>196</v>
      </c>
      <c r="D72" s="3">
        <v>142.18</v>
      </c>
      <c r="E72" s="4" t="s">
        <v>171</v>
      </c>
      <c r="F72" s="5">
        <f>(B72*D72)</f>
        <v>0</v>
      </c>
    </row>
    <row r="73" spans="1:9" ht="60.75" hidden="1" customHeight="1">
      <c r="A73" s="5"/>
      <c r="B73" s="3"/>
      <c r="C73" s="1" t="s">
        <v>238</v>
      </c>
      <c r="D73" s="3">
        <v>51.43</v>
      </c>
      <c r="E73" s="4" t="s">
        <v>19</v>
      </c>
      <c r="F73" s="5">
        <f>(B73*D73)</f>
        <v>0</v>
      </c>
    </row>
    <row r="74" spans="1:9" ht="60.75" hidden="1" customHeight="1">
      <c r="A74" s="5"/>
      <c r="B74" s="3"/>
      <c r="C74" s="1" t="s">
        <v>77</v>
      </c>
      <c r="D74" s="3">
        <v>1285.6300000000001</v>
      </c>
      <c r="E74" s="4" t="s">
        <v>150</v>
      </c>
      <c r="F74" s="5">
        <f>(D74*B74/100)</f>
        <v>0</v>
      </c>
    </row>
    <row r="75" spans="1:9" ht="60.75" hidden="1" customHeight="1">
      <c r="A75" s="5"/>
      <c r="B75" s="3"/>
      <c r="C75" s="1" t="s">
        <v>147</v>
      </c>
      <c r="D75" s="3">
        <v>1306.8</v>
      </c>
      <c r="E75" s="4" t="s">
        <v>150</v>
      </c>
      <c r="F75" s="5">
        <f>(B75*D75%)</f>
        <v>0</v>
      </c>
    </row>
    <row r="76" spans="1:9" ht="60.75" hidden="1" customHeight="1">
      <c r="A76" s="5"/>
      <c r="B76" s="3"/>
      <c r="C76" s="1" t="s">
        <v>246</v>
      </c>
      <c r="D76" s="3">
        <v>474.83</v>
      </c>
      <c r="E76" s="4" t="s">
        <v>19</v>
      </c>
      <c r="F76" s="5">
        <f>(B76*D76)</f>
        <v>0</v>
      </c>
      <c r="H76" s="34"/>
    </row>
    <row r="77" spans="1:9" ht="66.75" hidden="1" customHeight="1">
      <c r="A77" s="5"/>
      <c r="B77" s="3"/>
      <c r="C77" s="1" t="s">
        <v>47</v>
      </c>
      <c r="D77" s="3"/>
      <c r="E77" s="4"/>
      <c r="F77" s="5"/>
    </row>
    <row r="78" spans="1:9" ht="66.75" hidden="1" customHeight="1">
      <c r="A78" s="5"/>
      <c r="B78" s="3"/>
      <c r="C78" s="1" t="s">
        <v>72</v>
      </c>
      <c r="D78" s="3">
        <v>3275.5</v>
      </c>
      <c r="E78" s="4" t="s">
        <v>167</v>
      </c>
      <c r="F78" s="5">
        <f>(B78*D78/100)</f>
        <v>0</v>
      </c>
    </row>
    <row r="79" spans="1:9" ht="41.25" hidden="1" customHeight="1">
      <c r="A79" s="5"/>
      <c r="B79" s="3"/>
      <c r="C79" s="1" t="s">
        <v>247</v>
      </c>
      <c r="D79" s="3">
        <v>222.23</v>
      </c>
      <c r="E79" s="4"/>
      <c r="F79" s="5">
        <f>(B79*D79)</f>
        <v>0</v>
      </c>
    </row>
    <row r="80" spans="1:9" ht="25.5" hidden="1" customHeight="1">
      <c r="A80" s="5"/>
      <c r="B80" s="3"/>
      <c r="C80" s="1" t="s">
        <v>248</v>
      </c>
      <c r="D80" s="3">
        <v>408.14</v>
      </c>
      <c r="E80" s="4" t="s">
        <v>19</v>
      </c>
      <c r="F80" s="5">
        <f>(B80*D80)</f>
        <v>0</v>
      </c>
    </row>
    <row r="81" spans="1:6" ht="25.5" hidden="1" customHeight="1">
      <c r="A81" s="5"/>
      <c r="B81" s="3"/>
      <c r="C81" s="1" t="s">
        <v>126</v>
      </c>
      <c r="D81" s="3">
        <v>279.51</v>
      </c>
      <c r="E81" s="4" t="s">
        <v>19</v>
      </c>
      <c r="F81" s="5">
        <f>(B81*D81)</f>
        <v>0</v>
      </c>
    </row>
    <row r="82" spans="1:6" ht="106.5" hidden="1" customHeight="1">
      <c r="A82" s="5"/>
      <c r="B82" s="3"/>
      <c r="C82" s="1" t="s">
        <v>127</v>
      </c>
      <c r="D82" s="3">
        <v>139.76</v>
      </c>
      <c r="E82" s="4" t="s">
        <v>19</v>
      </c>
      <c r="F82" s="5">
        <f>(B82*D82)</f>
        <v>0</v>
      </c>
    </row>
    <row r="83" spans="1:6" ht="36.75" hidden="1" customHeight="1">
      <c r="A83" s="5"/>
      <c r="B83" s="3"/>
      <c r="C83" s="1" t="s">
        <v>249</v>
      </c>
      <c r="D83" s="3">
        <v>456.96</v>
      </c>
      <c r="E83" s="4" t="s">
        <v>19</v>
      </c>
      <c r="F83" s="5">
        <f>(B83*D83)</f>
        <v>0</v>
      </c>
    </row>
    <row r="84" spans="1:6" ht="35.25" hidden="1" customHeight="1">
      <c r="A84" s="5"/>
      <c r="B84" s="3"/>
      <c r="C84" s="1" t="s">
        <v>250</v>
      </c>
      <c r="D84" s="3">
        <v>977.4</v>
      </c>
      <c r="E84" s="4" t="s">
        <v>167</v>
      </c>
      <c r="F84" s="5">
        <f>(B84*D84%)</f>
        <v>0</v>
      </c>
    </row>
    <row r="85" spans="1:6" ht="51" hidden="1">
      <c r="A85" s="5"/>
      <c r="B85" s="3"/>
      <c r="C85" s="1" t="s">
        <v>254</v>
      </c>
      <c r="D85" s="3">
        <v>1662.21</v>
      </c>
      <c r="E85" s="4" t="s">
        <v>167</v>
      </c>
      <c r="F85" s="5">
        <f>(B85*D85%)</f>
        <v>0</v>
      </c>
    </row>
    <row r="86" spans="1:6" ht="63.75" hidden="1">
      <c r="A86" s="5"/>
      <c r="B86" s="3"/>
      <c r="C86" s="1" t="s">
        <v>55</v>
      </c>
      <c r="D86" s="3">
        <v>349</v>
      </c>
      <c r="E86" s="4" t="s">
        <v>182</v>
      </c>
      <c r="F86" s="5">
        <f>(B86*D86)</f>
        <v>0</v>
      </c>
    </row>
    <row r="87" spans="1:6" ht="25.5" hidden="1">
      <c r="A87" s="5"/>
      <c r="B87" s="3"/>
      <c r="C87" s="1" t="s">
        <v>9</v>
      </c>
      <c r="D87" s="3">
        <v>14429.25</v>
      </c>
      <c r="E87" s="4" t="s">
        <v>150</v>
      </c>
      <c r="F87" s="5">
        <f>(B87*D87/100)</f>
        <v>0</v>
      </c>
    </row>
    <row r="88" spans="1:6" ht="49.5" hidden="1" customHeight="1">
      <c r="A88" s="5"/>
      <c r="B88" s="3"/>
      <c r="C88" s="1" t="s">
        <v>79</v>
      </c>
      <c r="D88" s="3">
        <v>2548.29</v>
      </c>
      <c r="E88" s="4" t="s">
        <v>167</v>
      </c>
      <c r="F88" s="5">
        <f>(B88*D88/100)</f>
        <v>0</v>
      </c>
    </row>
    <row r="89" spans="1:6" ht="44.25" hidden="1" customHeight="1">
      <c r="A89" s="5"/>
      <c r="B89" s="3"/>
      <c r="C89" s="1" t="s">
        <v>43</v>
      </c>
      <c r="D89" s="3">
        <v>335</v>
      </c>
      <c r="E89" s="4" t="s">
        <v>173</v>
      </c>
      <c r="F89" s="5">
        <f>(B89*D89)</f>
        <v>0</v>
      </c>
    </row>
    <row r="90" spans="1:6" ht="30" hidden="1" customHeight="1">
      <c r="A90" s="5"/>
      <c r="B90" s="3"/>
      <c r="C90" s="1" t="s">
        <v>77</v>
      </c>
      <c r="D90" s="3">
        <v>1134.3800000000001</v>
      </c>
      <c r="E90" s="4" t="s">
        <v>150</v>
      </c>
      <c r="F90" s="5">
        <f>(D90*B90%)</f>
        <v>0</v>
      </c>
    </row>
    <row r="91" spans="1:6" ht="30" hidden="1" customHeight="1">
      <c r="A91" s="5"/>
      <c r="B91" s="3"/>
      <c r="C91" s="1" t="s">
        <v>203</v>
      </c>
      <c r="D91" s="3">
        <v>1160.06</v>
      </c>
      <c r="E91" s="4" t="s">
        <v>173</v>
      </c>
      <c r="F91" s="5">
        <f>(D91*B91%)</f>
        <v>0</v>
      </c>
    </row>
    <row r="92" spans="1:6" ht="89.25" hidden="1">
      <c r="A92" s="5"/>
      <c r="B92" s="3"/>
      <c r="C92" s="1" t="s">
        <v>16</v>
      </c>
      <c r="D92" s="3">
        <v>34520.31</v>
      </c>
      <c r="E92" s="4" t="s">
        <v>167</v>
      </c>
      <c r="F92" s="5">
        <f>(B92*D92%)</f>
        <v>0</v>
      </c>
    </row>
    <row r="93" spans="1:6" ht="25.5" hidden="1">
      <c r="A93" s="5"/>
      <c r="B93" s="3"/>
      <c r="C93" s="1" t="s">
        <v>80</v>
      </c>
      <c r="D93" s="3">
        <v>9416.2800000000007</v>
      </c>
      <c r="E93" s="4" t="s">
        <v>150</v>
      </c>
      <c r="F93" s="5">
        <f>(B93*D93%)</f>
        <v>0</v>
      </c>
    </row>
    <row r="94" spans="1:6" ht="25.5" hidden="1">
      <c r="A94" s="5"/>
      <c r="B94" s="3"/>
      <c r="C94" s="1" t="s">
        <v>146</v>
      </c>
      <c r="D94" s="3">
        <v>3127.41</v>
      </c>
      <c r="E94" s="4" t="s">
        <v>150</v>
      </c>
      <c r="F94" s="5">
        <f>(B94*D94/100)</f>
        <v>0</v>
      </c>
    </row>
    <row r="95" spans="1:6" ht="38.25" hidden="1">
      <c r="A95" s="5"/>
      <c r="B95" s="3"/>
      <c r="C95" s="1" t="s">
        <v>22</v>
      </c>
      <c r="D95" s="3">
        <v>1512.5</v>
      </c>
      <c r="E95" s="4" t="s">
        <v>217</v>
      </c>
      <c r="F95" s="5">
        <f>(B95*D95/1000)</f>
        <v>0</v>
      </c>
    </row>
    <row r="96" spans="1:6" ht="25.5" hidden="1">
      <c r="A96" s="5"/>
      <c r="B96" s="3"/>
      <c r="C96" s="1" t="s">
        <v>52</v>
      </c>
      <c r="D96" s="3">
        <v>12674.36</v>
      </c>
      <c r="E96" s="4" t="s">
        <v>150</v>
      </c>
      <c r="F96" s="5">
        <f>(B96*D96%)</f>
        <v>0</v>
      </c>
    </row>
    <row r="97" spans="1:6" ht="76.5" hidden="1">
      <c r="A97" s="5"/>
      <c r="B97" s="3"/>
      <c r="C97" s="1" t="s">
        <v>204</v>
      </c>
      <c r="D97" s="3">
        <v>231.6</v>
      </c>
      <c r="E97" s="4" t="s">
        <v>182</v>
      </c>
      <c r="F97" s="5">
        <f>(B97*D97)</f>
        <v>0</v>
      </c>
    </row>
    <row r="98" spans="1:6" ht="25.5" hidden="1">
      <c r="A98" s="5"/>
      <c r="B98" s="3"/>
      <c r="C98" s="1" t="s">
        <v>237</v>
      </c>
      <c r="D98" s="3">
        <v>466</v>
      </c>
      <c r="E98" s="4" t="s">
        <v>173</v>
      </c>
      <c r="F98" s="5">
        <f>(B98*D98)</f>
        <v>0</v>
      </c>
    </row>
    <row r="99" spans="1:6" ht="25.5" hidden="1">
      <c r="A99" s="5"/>
      <c r="B99" s="3"/>
      <c r="C99" s="1" t="s">
        <v>8</v>
      </c>
      <c r="D99" s="3">
        <v>6440</v>
      </c>
      <c r="E99" s="4" t="s">
        <v>220</v>
      </c>
      <c r="F99" s="5">
        <f>(B99*D99)</f>
        <v>0</v>
      </c>
    </row>
    <row r="100" spans="1:6" ht="38.25" hidden="1">
      <c r="A100" s="5"/>
      <c r="B100" s="3"/>
      <c r="C100" s="1" t="s">
        <v>138</v>
      </c>
      <c r="D100" s="3">
        <v>28999.3</v>
      </c>
      <c r="E100" s="4" t="s">
        <v>167</v>
      </c>
      <c r="F100" s="5">
        <f>(B100*D100%)</f>
        <v>0</v>
      </c>
    </row>
    <row r="101" spans="1:6" hidden="1">
      <c r="A101" s="5"/>
      <c r="B101" s="3"/>
      <c r="C101" s="1" t="s">
        <v>212</v>
      </c>
      <c r="D101" s="3">
        <v>102.85</v>
      </c>
      <c r="E101" s="4" t="s">
        <v>171</v>
      </c>
      <c r="F101" s="5">
        <f>(B101*D101)</f>
        <v>0</v>
      </c>
    </row>
    <row r="102" spans="1:6" ht="25.5" hidden="1">
      <c r="A102" s="5"/>
      <c r="B102" s="3"/>
      <c r="C102" s="1" t="s">
        <v>239</v>
      </c>
      <c r="D102" s="3">
        <v>13323.75</v>
      </c>
      <c r="E102" s="4" t="s">
        <v>150</v>
      </c>
      <c r="F102" s="5">
        <f>(B102*D102/100)</f>
        <v>0</v>
      </c>
    </row>
    <row r="103" spans="1:6" ht="38.25" hidden="1">
      <c r="A103" s="5"/>
      <c r="B103" s="3"/>
      <c r="C103" s="1" t="s">
        <v>231</v>
      </c>
      <c r="D103" s="3">
        <v>7000</v>
      </c>
      <c r="E103" s="4" t="s">
        <v>167</v>
      </c>
      <c r="F103" s="5">
        <f>(B103*D103/100)</f>
        <v>0</v>
      </c>
    </row>
    <row r="104" spans="1:6" ht="102" hidden="1">
      <c r="A104" s="5"/>
      <c r="B104" s="3"/>
      <c r="C104" s="1" t="s">
        <v>100</v>
      </c>
      <c r="D104" s="3">
        <v>47651.56</v>
      </c>
      <c r="E104" s="4" t="s">
        <v>167</v>
      </c>
      <c r="F104" s="5">
        <f>(B104*D104/100)</f>
        <v>0</v>
      </c>
    </row>
    <row r="105" spans="1:6" ht="76.5" hidden="1">
      <c r="A105" s="5"/>
      <c r="B105" s="3"/>
      <c r="C105" s="1" t="s">
        <v>161</v>
      </c>
      <c r="D105" s="3"/>
      <c r="E105" s="4" t="s">
        <v>173</v>
      </c>
      <c r="F105" s="5">
        <f>(B105*D105)</f>
        <v>0</v>
      </c>
    </row>
    <row r="106" spans="1:6" hidden="1">
      <c r="A106" s="5"/>
      <c r="B106" s="3"/>
      <c r="C106" s="1" t="s">
        <v>162</v>
      </c>
      <c r="D106" s="3">
        <v>94</v>
      </c>
      <c r="E106" s="4" t="s">
        <v>172</v>
      </c>
      <c r="F106" s="5">
        <f>(B106*D106)</f>
        <v>0</v>
      </c>
    </row>
    <row r="107" spans="1:6" hidden="1">
      <c r="A107" s="5"/>
      <c r="B107" s="3"/>
      <c r="C107" s="1" t="s">
        <v>163</v>
      </c>
      <c r="D107" s="3">
        <v>174</v>
      </c>
      <c r="E107" s="4" t="s">
        <v>172</v>
      </c>
      <c r="F107" s="5">
        <f>(B107*D107)</f>
        <v>0</v>
      </c>
    </row>
    <row r="108" spans="1:6" ht="25.5" hidden="1">
      <c r="A108" s="5"/>
      <c r="B108" s="3"/>
      <c r="C108" s="1" t="s">
        <v>80</v>
      </c>
      <c r="D108" s="3">
        <v>9416.2800000000007</v>
      </c>
      <c r="E108" s="4" t="s">
        <v>150</v>
      </c>
      <c r="F108" s="5">
        <f>(B108*D108%)</f>
        <v>0</v>
      </c>
    </row>
    <row r="109" spans="1:6" hidden="1">
      <c r="A109" s="5"/>
      <c r="B109" s="3"/>
      <c r="C109" s="1" t="s">
        <v>129</v>
      </c>
      <c r="D109" s="3">
        <v>907.5</v>
      </c>
      <c r="E109" s="4" t="s">
        <v>150</v>
      </c>
      <c r="F109" s="5">
        <f>(B109*D109/100)</f>
        <v>0</v>
      </c>
    </row>
    <row r="110" spans="1:6" hidden="1">
      <c r="A110" s="5"/>
      <c r="B110" s="3"/>
      <c r="C110" s="1" t="s">
        <v>188</v>
      </c>
      <c r="D110" s="3">
        <v>3327.5</v>
      </c>
      <c r="E110" s="4" t="s">
        <v>150</v>
      </c>
      <c r="F110" s="5">
        <f>(B110*D110%)</f>
        <v>0</v>
      </c>
    </row>
    <row r="111" spans="1:6" ht="51" hidden="1">
      <c r="A111" s="5"/>
      <c r="B111" s="3"/>
      <c r="C111" s="1" t="s">
        <v>23</v>
      </c>
      <c r="D111" s="3">
        <v>25321</v>
      </c>
      <c r="E111" s="4" t="s">
        <v>167</v>
      </c>
      <c r="F111" s="5">
        <f>(B111*D111/100)</f>
        <v>0</v>
      </c>
    </row>
    <row r="112" spans="1:6" ht="38.25" hidden="1">
      <c r="A112" s="5"/>
      <c r="B112" s="3"/>
      <c r="C112" s="1" t="s">
        <v>21</v>
      </c>
      <c r="D112" s="3">
        <v>4982.18</v>
      </c>
      <c r="E112" s="4" t="s">
        <v>150</v>
      </c>
      <c r="F112" s="5">
        <f>(B112*D112/100)</f>
        <v>0</v>
      </c>
    </row>
    <row r="113" spans="1:6" ht="38.25" hidden="1">
      <c r="A113" s="5"/>
      <c r="B113" s="3"/>
      <c r="C113" s="1" t="s">
        <v>47</v>
      </c>
      <c r="D113" s="3"/>
      <c r="E113" s="4"/>
      <c r="F113" s="5"/>
    </row>
    <row r="114" spans="1:6" ht="51" hidden="1">
      <c r="A114" s="5"/>
      <c r="B114" s="3"/>
      <c r="C114" s="1" t="s">
        <v>17</v>
      </c>
      <c r="D114" s="3">
        <v>26288.46</v>
      </c>
      <c r="E114" s="4" t="s">
        <v>150</v>
      </c>
      <c r="F114" s="5">
        <f>(B114*D114/100)</f>
        <v>0</v>
      </c>
    </row>
    <row r="115" spans="1:6" ht="25.5" hidden="1">
      <c r="A115" s="5"/>
      <c r="B115" s="19"/>
      <c r="C115" s="1" t="s">
        <v>27</v>
      </c>
      <c r="D115" s="3">
        <v>3575</v>
      </c>
      <c r="E115" s="4" t="s">
        <v>214</v>
      </c>
      <c r="F115" s="5">
        <f>(B115*D115)</f>
        <v>0</v>
      </c>
    </row>
    <row r="116" spans="1:6" hidden="1">
      <c r="A116" s="5"/>
      <c r="B116" s="19"/>
      <c r="C116" s="1" t="s">
        <v>28</v>
      </c>
      <c r="D116" s="3">
        <v>186.34</v>
      </c>
      <c r="E116" s="4" t="s">
        <v>214</v>
      </c>
      <c r="F116" s="5">
        <f>(B116*D116)</f>
        <v>0</v>
      </c>
    </row>
    <row r="117" spans="1:6" ht="89.25" hidden="1">
      <c r="A117" s="5"/>
      <c r="B117" s="3"/>
      <c r="C117" s="1" t="s">
        <v>29</v>
      </c>
      <c r="D117" s="3">
        <v>7607.25</v>
      </c>
      <c r="E117" s="4" t="s">
        <v>167</v>
      </c>
      <c r="F117" s="5">
        <f>(B117*D117%)</f>
        <v>0</v>
      </c>
    </row>
    <row r="118" spans="1:6" ht="25.5" hidden="1">
      <c r="A118" s="5"/>
      <c r="B118" s="3"/>
      <c r="C118" s="1" t="s">
        <v>123</v>
      </c>
      <c r="D118" s="3">
        <v>1758.08</v>
      </c>
      <c r="E118" s="4" t="s">
        <v>167</v>
      </c>
      <c r="F118" s="5">
        <f>(B118*D118%)</f>
        <v>0</v>
      </c>
    </row>
    <row r="119" spans="1:6" ht="38.25" hidden="1">
      <c r="A119" s="5"/>
      <c r="B119" s="3"/>
      <c r="C119" s="1" t="s">
        <v>131</v>
      </c>
      <c r="D119" s="3">
        <v>896.39</v>
      </c>
      <c r="E119" s="4" t="s">
        <v>167</v>
      </c>
      <c r="F119" s="5">
        <f>(B119*D119%)</f>
        <v>0</v>
      </c>
    </row>
    <row r="120" spans="1:6" hidden="1">
      <c r="A120" s="5"/>
      <c r="B120" s="3"/>
      <c r="C120" s="1" t="s">
        <v>206</v>
      </c>
      <c r="D120" s="3">
        <v>1043.9000000000001</v>
      </c>
      <c r="E120" s="4" t="s">
        <v>167</v>
      </c>
      <c r="F120" s="5">
        <f>(B120*D120%)</f>
        <v>0</v>
      </c>
    </row>
    <row r="121" spans="1:6" ht="25.5" hidden="1">
      <c r="A121" s="5"/>
      <c r="B121" s="3"/>
      <c r="C121" s="1" t="s">
        <v>63</v>
      </c>
      <c r="D121" s="3">
        <v>674.6</v>
      </c>
      <c r="E121" s="4" t="s">
        <v>150</v>
      </c>
      <c r="F121" s="5">
        <f>B121*D121%</f>
        <v>0</v>
      </c>
    </row>
    <row r="122" spans="1:6" hidden="1">
      <c r="A122" s="5"/>
      <c r="B122" s="3"/>
      <c r="C122" s="1" t="s">
        <v>118</v>
      </c>
      <c r="D122" s="3">
        <v>1058.75</v>
      </c>
      <c r="E122" s="4" t="s">
        <v>230</v>
      </c>
      <c r="F122" s="5">
        <f>(B122*D122/1000)</f>
        <v>0</v>
      </c>
    </row>
    <row r="123" spans="1:6" hidden="1">
      <c r="A123" s="5"/>
      <c r="B123" s="3"/>
      <c r="C123" s="1" t="s">
        <v>213</v>
      </c>
      <c r="D123" s="3">
        <v>1287.44</v>
      </c>
      <c r="E123" s="4" t="s">
        <v>167</v>
      </c>
      <c r="F123" s="5">
        <f>(B123*D123%)</f>
        <v>0</v>
      </c>
    </row>
    <row r="124" spans="1:6" ht="25.5" hidden="1">
      <c r="A124" s="5"/>
      <c r="B124" s="3"/>
      <c r="C124" s="1" t="s">
        <v>242</v>
      </c>
      <c r="D124" s="3">
        <v>226.88</v>
      </c>
      <c r="E124" s="4" t="s">
        <v>167</v>
      </c>
      <c r="F124" s="5">
        <f>(B124*D124/100)</f>
        <v>0</v>
      </c>
    </row>
    <row r="125" spans="1:6" ht="25.5" hidden="1">
      <c r="A125" s="5"/>
      <c r="B125" s="3"/>
      <c r="C125" s="1" t="s">
        <v>121</v>
      </c>
      <c r="D125" s="3">
        <v>660</v>
      </c>
      <c r="E125" s="4" t="s">
        <v>167</v>
      </c>
      <c r="F125" s="5">
        <f>(B125*D125/100)</f>
        <v>0</v>
      </c>
    </row>
    <row r="126" spans="1:6" hidden="1">
      <c r="A126" s="5"/>
      <c r="B126" s="3"/>
      <c r="C126" s="1" t="s">
        <v>244</v>
      </c>
      <c r="D126" s="3">
        <v>378.13</v>
      </c>
      <c r="E126" s="4" t="s">
        <v>167</v>
      </c>
      <c r="F126" s="5">
        <f>(D126*B126%)</f>
        <v>0</v>
      </c>
    </row>
    <row r="127" spans="1:6" hidden="1">
      <c r="A127" s="5"/>
      <c r="B127" s="19"/>
      <c r="C127" s="1" t="s">
        <v>245</v>
      </c>
      <c r="D127" s="3">
        <v>60.5</v>
      </c>
      <c r="E127" s="4" t="s">
        <v>189</v>
      </c>
      <c r="F127" s="5">
        <f>(B127*D127)</f>
        <v>0</v>
      </c>
    </row>
    <row r="128" spans="1:6" ht="25.5" hidden="1">
      <c r="A128" s="5"/>
      <c r="B128" s="19"/>
      <c r="C128" s="1" t="s">
        <v>26</v>
      </c>
      <c r="D128" s="3">
        <v>3850</v>
      </c>
      <c r="E128" s="4" t="s">
        <v>214</v>
      </c>
      <c r="F128" s="5">
        <f>(B128*D128)</f>
        <v>0</v>
      </c>
    </row>
    <row r="129" spans="1:6" ht="25.5" hidden="1">
      <c r="A129" s="5"/>
      <c r="B129" s="19"/>
      <c r="C129" s="1" t="s">
        <v>27</v>
      </c>
      <c r="D129" s="3">
        <v>3570</v>
      </c>
      <c r="E129" s="4" t="s">
        <v>214</v>
      </c>
      <c r="F129" s="5">
        <f>(B129*D129)</f>
        <v>0</v>
      </c>
    </row>
    <row r="130" spans="1:6" hidden="1">
      <c r="A130" s="5"/>
      <c r="B130" s="19"/>
      <c r="C130" s="1" t="s">
        <v>245</v>
      </c>
      <c r="D130" s="3">
        <v>126.04</v>
      </c>
      <c r="E130" s="4" t="s">
        <v>189</v>
      </c>
      <c r="F130" s="5">
        <f>(B130*D130)</f>
        <v>0</v>
      </c>
    </row>
    <row r="131" spans="1:6" ht="38.25" hidden="1">
      <c r="A131" s="5"/>
      <c r="B131" s="3"/>
      <c r="C131" s="1" t="s">
        <v>40</v>
      </c>
      <c r="D131" s="4">
        <v>10962.34</v>
      </c>
      <c r="E131" s="4" t="s">
        <v>167</v>
      </c>
      <c r="F131" s="5">
        <f>(B131*D131%)</f>
        <v>0</v>
      </c>
    </row>
    <row r="132" spans="1:6" hidden="1">
      <c r="A132" s="5"/>
      <c r="B132" s="3"/>
      <c r="C132" s="1" t="s">
        <v>132</v>
      </c>
      <c r="D132" s="3">
        <v>60.5</v>
      </c>
      <c r="E132" s="4" t="s">
        <v>150</v>
      </c>
      <c r="F132" s="5">
        <f>(B132*D132%)</f>
        <v>0</v>
      </c>
    </row>
    <row r="133" spans="1:6" hidden="1">
      <c r="A133" s="5"/>
      <c r="B133" s="3"/>
      <c r="C133" s="1" t="s">
        <v>135</v>
      </c>
      <c r="D133" s="3">
        <v>36.630000000000003</v>
      </c>
      <c r="E133" s="4" t="s">
        <v>19</v>
      </c>
      <c r="F133" s="5">
        <f>(B133*D133)</f>
        <v>0</v>
      </c>
    </row>
    <row r="134" spans="1:6" hidden="1">
      <c r="A134" s="5"/>
      <c r="B134" s="3"/>
      <c r="C134" s="1" t="s">
        <v>31</v>
      </c>
      <c r="D134" s="3">
        <v>358.68</v>
      </c>
      <c r="E134" s="4" t="s">
        <v>19</v>
      </c>
      <c r="F134" s="5">
        <f>(B134*D134)</f>
        <v>0</v>
      </c>
    </row>
    <row r="135" spans="1:6" hidden="1">
      <c r="A135" s="18"/>
      <c r="B135" s="3"/>
      <c r="C135" s="1" t="s">
        <v>235</v>
      </c>
      <c r="D135" s="3">
        <v>349.1</v>
      </c>
      <c r="E135" s="4" t="s">
        <v>182</v>
      </c>
      <c r="F135" s="5">
        <f>(B135*D135)</f>
        <v>0</v>
      </c>
    </row>
    <row r="136" spans="1:6" ht="25.5" hidden="1">
      <c r="A136" s="5"/>
      <c r="B136" s="3"/>
      <c r="C136" s="1" t="s">
        <v>133</v>
      </c>
      <c r="D136" s="3">
        <v>1007.25</v>
      </c>
      <c r="E136" s="4" t="s">
        <v>167</v>
      </c>
      <c r="F136" s="5">
        <f>(B136*D136%)</f>
        <v>0</v>
      </c>
    </row>
    <row r="137" spans="1:6" ht="51" hidden="1">
      <c r="A137" s="5"/>
      <c r="B137" s="3"/>
      <c r="C137" s="1" t="s">
        <v>209</v>
      </c>
      <c r="D137" s="3"/>
      <c r="E137" s="4"/>
      <c r="F137" s="5"/>
    </row>
    <row r="138" spans="1:6" hidden="1">
      <c r="A138" s="5"/>
      <c r="B138" s="3"/>
      <c r="C138" s="1" t="s">
        <v>119</v>
      </c>
      <c r="D138" s="3">
        <v>298.12</v>
      </c>
      <c r="E138" s="4" t="s">
        <v>60</v>
      </c>
      <c r="F138" s="5">
        <f>(B138*D138)</f>
        <v>0</v>
      </c>
    </row>
    <row r="139" spans="1:6" hidden="1">
      <c r="A139" s="5"/>
      <c r="B139" s="3"/>
      <c r="C139" s="1" t="s">
        <v>7</v>
      </c>
      <c r="D139" s="3">
        <v>272.25</v>
      </c>
      <c r="E139" s="4" t="s">
        <v>167</v>
      </c>
      <c r="F139" s="5">
        <f>(B139*D139%)</f>
        <v>0</v>
      </c>
    </row>
    <row r="140" spans="1:6" ht="114.75" hidden="1">
      <c r="A140" s="5"/>
      <c r="B140" s="3"/>
      <c r="C140" s="1" t="s">
        <v>76</v>
      </c>
      <c r="D140" s="3">
        <v>2282.77</v>
      </c>
      <c r="E140" s="4" t="s">
        <v>167</v>
      </c>
      <c r="F140" s="5">
        <f>(B140*D140%)</f>
        <v>0</v>
      </c>
    </row>
    <row r="141" spans="1:6" ht="38.25" hidden="1">
      <c r="A141" s="5"/>
      <c r="B141" s="3"/>
      <c r="C141" s="1" t="s">
        <v>140</v>
      </c>
      <c r="D141" s="3">
        <v>11.16</v>
      </c>
      <c r="E141" s="4" t="s">
        <v>173</v>
      </c>
      <c r="F141" s="5">
        <f t="shared" ref="F141:F148" si="3">(B141*D141)</f>
        <v>0</v>
      </c>
    </row>
    <row r="142" spans="1:6" ht="76.5" hidden="1">
      <c r="A142" s="5"/>
      <c r="B142" s="3"/>
      <c r="C142" s="1" t="s">
        <v>61</v>
      </c>
      <c r="D142" s="4">
        <v>1507.66</v>
      </c>
      <c r="E142" s="4" t="s">
        <v>173</v>
      </c>
      <c r="F142" s="5">
        <f t="shared" si="3"/>
        <v>0</v>
      </c>
    </row>
    <row r="143" spans="1:6" ht="89.25" hidden="1">
      <c r="A143" s="5"/>
      <c r="B143" s="3"/>
      <c r="C143" s="1" t="s">
        <v>199</v>
      </c>
      <c r="D143" s="4">
        <v>1647.69</v>
      </c>
      <c r="E143" s="4" t="s">
        <v>173</v>
      </c>
      <c r="F143" s="5">
        <f t="shared" si="3"/>
        <v>0</v>
      </c>
    </row>
    <row r="144" spans="1:6" ht="89.25" hidden="1">
      <c r="A144" s="5"/>
      <c r="B144" s="3"/>
      <c r="C144" s="1" t="s">
        <v>41</v>
      </c>
      <c r="D144" s="3">
        <v>387.04</v>
      </c>
      <c r="E144" s="4" t="s">
        <v>173</v>
      </c>
      <c r="F144" s="5">
        <f t="shared" si="3"/>
        <v>0</v>
      </c>
    </row>
    <row r="145" spans="1:6" ht="51" hidden="1">
      <c r="A145" s="5"/>
      <c r="B145" s="3"/>
      <c r="C145" s="1" t="s">
        <v>42</v>
      </c>
      <c r="D145" s="3">
        <v>345.53</v>
      </c>
      <c r="E145" s="4" t="s">
        <v>154</v>
      </c>
      <c r="F145" s="5">
        <f t="shared" si="3"/>
        <v>0</v>
      </c>
    </row>
    <row r="146" spans="1:6" ht="25.5" hidden="1">
      <c r="A146" s="5"/>
      <c r="B146" s="3"/>
      <c r="C146" s="1" t="s">
        <v>237</v>
      </c>
      <c r="D146" s="3">
        <v>466</v>
      </c>
      <c r="E146" s="4" t="s">
        <v>173</v>
      </c>
      <c r="F146" s="5">
        <f t="shared" si="3"/>
        <v>0</v>
      </c>
    </row>
    <row r="147" spans="1:6" ht="25.5" hidden="1">
      <c r="A147" s="5"/>
      <c r="B147" s="3"/>
      <c r="C147" s="1" t="s">
        <v>44</v>
      </c>
      <c r="D147" s="3">
        <v>70.34</v>
      </c>
      <c r="E147" s="4" t="s">
        <v>172</v>
      </c>
      <c r="F147" s="5">
        <f t="shared" si="3"/>
        <v>0</v>
      </c>
    </row>
    <row r="148" spans="1:6" ht="51" hidden="1">
      <c r="A148" s="5"/>
      <c r="B148" s="3"/>
      <c r="C148" s="1" t="s">
        <v>120</v>
      </c>
      <c r="D148" s="3">
        <v>2967.39</v>
      </c>
      <c r="E148" s="4" t="s">
        <v>167</v>
      </c>
      <c r="F148" s="5">
        <f t="shared" si="3"/>
        <v>0</v>
      </c>
    </row>
    <row r="149" spans="1:6" ht="25.5" hidden="1">
      <c r="A149" s="5"/>
      <c r="B149" s="3"/>
      <c r="C149" s="1" t="s">
        <v>148</v>
      </c>
      <c r="D149" s="3">
        <v>2346.6</v>
      </c>
      <c r="E149" s="4" t="s">
        <v>167</v>
      </c>
      <c r="F149" s="5">
        <f>(B149*D149%)</f>
        <v>0</v>
      </c>
    </row>
    <row r="150" spans="1:6" ht="38.25" hidden="1">
      <c r="A150" s="5"/>
      <c r="B150" s="3"/>
      <c r="C150" s="1" t="s">
        <v>223</v>
      </c>
      <c r="D150" s="3">
        <v>1887.4</v>
      </c>
      <c r="E150" s="4" t="s">
        <v>167</v>
      </c>
      <c r="F150" s="5">
        <f>(B150*D150%)</f>
        <v>0</v>
      </c>
    </row>
    <row r="151" spans="1:6" ht="38.25" hidden="1">
      <c r="A151" s="5"/>
      <c r="B151" s="3"/>
      <c r="C151" s="1" t="s">
        <v>117</v>
      </c>
      <c r="D151" s="3">
        <v>431.21</v>
      </c>
      <c r="E151" s="4" t="s">
        <v>167</v>
      </c>
      <c r="F151" s="5">
        <f>(B151*D151%)</f>
        <v>0</v>
      </c>
    </row>
    <row r="152" spans="1:6" ht="51" hidden="1">
      <c r="A152" s="5"/>
      <c r="B152" s="5"/>
      <c r="C152" s="1" t="s">
        <v>113</v>
      </c>
      <c r="D152" s="3">
        <v>594.57000000000005</v>
      </c>
      <c r="E152" s="4" t="s">
        <v>173</v>
      </c>
      <c r="F152" s="5">
        <f>(B152*D152)</f>
        <v>0</v>
      </c>
    </row>
    <row r="153" spans="1:6" ht="25.5" hidden="1">
      <c r="A153" s="5"/>
      <c r="B153" s="3"/>
      <c r="C153" s="1" t="s">
        <v>142</v>
      </c>
      <c r="D153" s="3">
        <v>2117.5</v>
      </c>
      <c r="E153" s="4" t="s">
        <v>143</v>
      </c>
      <c r="F153" s="5">
        <f>(B153*D153/1000)</f>
        <v>0</v>
      </c>
    </row>
    <row r="154" spans="1:6" ht="38.25" hidden="1">
      <c r="A154" s="5"/>
      <c r="B154" s="3"/>
      <c r="C154" s="1" t="s">
        <v>144</v>
      </c>
      <c r="D154" s="3">
        <v>187.55</v>
      </c>
      <c r="E154" s="4" t="s">
        <v>143</v>
      </c>
      <c r="F154" s="5">
        <f>(B154*D154/1000)</f>
        <v>0</v>
      </c>
    </row>
    <row r="155" spans="1:6" ht="63.75" hidden="1">
      <c r="A155" s="5"/>
      <c r="B155" s="3"/>
      <c r="C155" s="1" t="s">
        <v>145</v>
      </c>
      <c r="D155" s="3">
        <v>756</v>
      </c>
      <c r="E155" s="4" t="s">
        <v>143</v>
      </c>
      <c r="F155" s="5">
        <f>(B155*D155/1000)</f>
        <v>0</v>
      </c>
    </row>
    <row r="156" spans="1:6" ht="25.5" hidden="1">
      <c r="A156" s="5"/>
      <c r="B156" s="3"/>
      <c r="C156" s="1" t="s">
        <v>20</v>
      </c>
      <c r="D156" s="3">
        <v>186</v>
      </c>
      <c r="E156" s="4" t="s">
        <v>173</v>
      </c>
      <c r="F156" s="4">
        <f>(B156*D156)</f>
        <v>0</v>
      </c>
    </row>
    <row r="157" spans="1:6" ht="25.5" hidden="1">
      <c r="A157" s="5"/>
      <c r="B157" s="3"/>
      <c r="C157" s="1" t="s">
        <v>20</v>
      </c>
      <c r="D157" s="3">
        <v>95</v>
      </c>
      <c r="E157" s="4" t="s">
        <v>173</v>
      </c>
      <c r="F157" s="4">
        <f>(B157*D157)</f>
        <v>0</v>
      </c>
    </row>
    <row r="158" spans="1:6" ht="25.5" hidden="1">
      <c r="A158" s="5"/>
      <c r="B158" s="3"/>
      <c r="C158" s="1" t="s">
        <v>18</v>
      </c>
      <c r="D158" s="3">
        <v>649.83000000000004</v>
      </c>
      <c r="E158" s="4" t="s">
        <v>19</v>
      </c>
      <c r="F158" s="5">
        <f>(B158*D158)</f>
        <v>0</v>
      </c>
    </row>
    <row r="159" spans="1:6" hidden="1">
      <c r="A159" s="5"/>
      <c r="B159" s="3"/>
      <c r="C159" s="1" t="s">
        <v>128</v>
      </c>
      <c r="D159" s="3">
        <v>2590.5</v>
      </c>
      <c r="E159" s="4" t="s">
        <v>167</v>
      </c>
      <c r="F159" s="5">
        <f>(B159*D159%)</f>
        <v>0</v>
      </c>
    </row>
    <row r="160" spans="1:6" ht="63.75" hidden="1">
      <c r="A160" s="5"/>
      <c r="B160" s="3"/>
      <c r="C160" s="1" t="s">
        <v>25</v>
      </c>
      <c r="D160" s="3">
        <v>14621.44</v>
      </c>
      <c r="E160" s="4" t="s">
        <v>150</v>
      </c>
      <c r="F160" s="5">
        <f>(B160*D160/100)</f>
        <v>0</v>
      </c>
    </row>
    <row r="161" spans="1:6" ht="76.5" hidden="1">
      <c r="A161" s="5"/>
      <c r="B161" s="3"/>
      <c r="C161" s="1" t="s">
        <v>139</v>
      </c>
      <c r="D161" s="3">
        <v>169.18</v>
      </c>
      <c r="E161" s="4" t="s">
        <v>172</v>
      </c>
      <c r="F161" s="5">
        <f>(B161*D161)</f>
        <v>0</v>
      </c>
    </row>
    <row r="162" spans="1:6" ht="38.25" hidden="1">
      <c r="A162" s="5"/>
      <c r="B162" s="3"/>
      <c r="C162" s="1" t="s">
        <v>149</v>
      </c>
      <c r="D162" s="3">
        <v>8.3800000000000008</v>
      </c>
      <c r="E162" s="4" t="s">
        <v>172</v>
      </c>
      <c r="F162" s="5">
        <f>(B162*D162)</f>
        <v>0</v>
      </c>
    </row>
    <row r="163" spans="1:6" hidden="1">
      <c r="A163" s="5"/>
      <c r="B163" s="3"/>
      <c r="C163" s="1" t="s">
        <v>141</v>
      </c>
      <c r="D163" s="3">
        <v>181.5</v>
      </c>
      <c r="E163" s="4" t="s">
        <v>167</v>
      </c>
      <c r="F163" s="5">
        <f>(B163*D163/100)</f>
        <v>0</v>
      </c>
    </row>
    <row r="164" spans="1:6" ht="25.5" hidden="1">
      <c r="A164" s="5"/>
      <c r="B164" s="3"/>
      <c r="C164" s="1" t="s">
        <v>34</v>
      </c>
      <c r="D164" s="3">
        <v>2283.9299999999998</v>
      </c>
      <c r="E164" s="4" t="s">
        <v>167</v>
      </c>
      <c r="F164" s="5">
        <f>(B164*D164%)</f>
        <v>0</v>
      </c>
    </row>
    <row r="165" spans="1:6" ht="89.25" hidden="1">
      <c r="A165" s="5"/>
      <c r="B165" s="3"/>
      <c r="C165" s="1" t="s">
        <v>29</v>
      </c>
      <c r="D165" s="3">
        <v>4820.82</v>
      </c>
      <c r="E165" s="4" t="s">
        <v>167</v>
      </c>
      <c r="F165" s="5">
        <f>(B165*D165%)</f>
        <v>0</v>
      </c>
    </row>
    <row r="166" spans="1:6" ht="51" hidden="1">
      <c r="A166" s="5"/>
      <c r="B166" s="3"/>
      <c r="C166" s="1" t="s">
        <v>70</v>
      </c>
      <c r="D166" s="3">
        <v>25321</v>
      </c>
      <c r="E166" s="4" t="s">
        <v>150</v>
      </c>
      <c r="F166" s="5">
        <f>(B166*D166/100)</f>
        <v>0</v>
      </c>
    </row>
    <row r="167" spans="1:6" hidden="1">
      <c r="A167" s="5"/>
      <c r="B167" s="3"/>
      <c r="C167" s="1" t="s">
        <v>194</v>
      </c>
      <c r="D167" s="3">
        <v>240.5</v>
      </c>
      <c r="E167" s="4" t="s">
        <v>172</v>
      </c>
      <c r="F167" s="5">
        <f>(B167*D167)</f>
        <v>0</v>
      </c>
    </row>
    <row r="168" spans="1:6" hidden="1">
      <c r="A168" s="5"/>
      <c r="B168" s="3"/>
      <c r="C168" s="1" t="s">
        <v>28</v>
      </c>
      <c r="D168" s="3">
        <v>168</v>
      </c>
      <c r="E168" s="4" t="s">
        <v>214</v>
      </c>
      <c r="F168" s="5">
        <f>(B168*D168)</f>
        <v>0</v>
      </c>
    </row>
    <row r="169" spans="1:6" ht="51" hidden="1">
      <c r="A169" s="5"/>
      <c r="B169" s="3"/>
      <c r="C169" s="1" t="s">
        <v>115</v>
      </c>
      <c r="D169" s="4">
        <v>650</v>
      </c>
      <c r="E169" s="4" t="s">
        <v>172</v>
      </c>
      <c r="F169" s="5">
        <f>(B169*D169)</f>
        <v>0</v>
      </c>
    </row>
    <row r="170" spans="1:6" ht="25.5" hidden="1">
      <c r="A170" s="5"/>
      <c r="B170" s="3"/>
      <c r="C170" s="1" t="s">
        <v>103</v>
      </c>
      <c r="D170" s="3">
        <v>438.63</v>
      </c>
      <c r="E170" s="4" t="s">
        <v>150</v>
      </c>
      <c r="F170" s="5">
        <f>(B170*D170/100)</f>
        <v>0</v>
      </c>
    </row>
    <row r="171" spans="1:6" hidden="1">
      <c r="A171" s="5"/>
      <c r="B171" s="3"/>
      <c r="C171" s="1" t="s">
        <v>104</v>
      </c>
      <c r="D171" s="3">
        <v>13687.74</v>
      </c>
      <c r="E171" s="4" t="s">
        <v>150</v>
      </c>
      <c r="F171" s="5">
        <f>(B171*D171%)</f>
        <v>0</v>
      </c>
    </row>
    <row r="172" spans="1:6" ht="25.5" hidden="1">
      <c r="A172" s="5"/>
      <c r="B172" s="3"/>
      <c r="C172" s="1" t="s">
        <v>105</v>
      </c>
      <c r="D172" s="3">
        <v>2308.85</v>
      </c>
      <c r="E172" s="4" t="s">
        <v>167</v>
      </c>
      <c r="F172" s="5">
        <f>(B172*D172/100)</f>
        <v>0</v>
      </c>
    </row>
    <row r="173" spans="1:6" ht="25.5" hidden="1">
      <c r="A173" s="5"/>
      <c r="B173" s="3"/>
      <c r="C173" s="1" t="s">
        <v>106</v>
      </c>
      <c r="D173" s="3">
        <v>2299.77</v>
      </c>
      <c r="E173" s="4" t="s">
        <v>167</v>
      </c>
      <c r="F173" s="5">
        <f>(B173*D173/100)</f>
        <v>0</v>
      </c>
    </row>
    <row r="174" spans="1:6" ht="38.25" hidden="1">
      <c r="A174" s="5"/>
      <c r="B174" s="3"/>
      <c r="C174" s="1" t="s">
        <v>107</v>
      </c>
      <c r="D174" s="3">
        <v>1071.4000000000001</v>
      </c>
      <c r="E174" s="4" t="s">
        <v>167</v>
      </c>
      <c r="F174" s="5">
        <f>(B174*D174%)</f>
        <v>0</v>
      </c>
    </row>
    <row r="175" spans="1:6" ht="38.25" hidden="1">
      <c r="A175" s="5"/>
      <c r="B175" s="3"/>
      <c r="C175" s="1" t="s">
        <v>108</v>
      </c>
      <c r="D175" s="3">
        <v>3619.69</v>
      </c>
      <c r="E175" s="4" t="s">
        <v>167</v>
      </c>
      <c r="F175" s="5">
        <f>(B175*D175%)</f>
        <v>0</v>
      </c>
    </row>
    <row r="176" spans="1:6" hidden="1">
      <c r="A176" s="5"/>
      <c r="B176" s="3"/>
      <c r="C176" s="1" t="s">
        <v>194</v>
      </c>
      <c r="D176" s="3">
        <v>240.5</v>
      </c>
      <c r="E176" s="4" t="s">
        <v>172</v>
      </c>
      <c r="F176" s="5">
        <f>(B176*D176)</f>
        <v>0</v>
      </c>
    </row>
    <row r="177" spans="1:6" ht="38.25" hidden="1">
      <c r="A177" s="5"/>
      <c r="B177" s="3"/>
      <c r="C177" s="1" t="s">
        <v>109</v>
      </c>
      <c r="D177" s="3">
        <v>155</v>
      </c>
      <c r="E177" s="4" t="s">
        <v>173</v>
      </c>
      <c r="F177" s="5">
        <f>(D177*B177)</f>
        <v>0</v>
      </c>
    </row>
    <row r="178" spans="1:6" ht="114.75" hidden="1">
      <c r="A178" s="5"/>
      <c r="B178" s="3"/>
      <c r="C178" s="1" t="s">
        <v>37</v>
      </c>
      <c r="D178" s="3">
        <v>30509.77</v>
      </c>
      <c r="E178" s="4" t="s">
        <v>167</v>
      </c>
      <c r="F178" s="5">
        <f>(B178*D178%)</f>
        <v>0</v>
      </c>
    </row>
    <row r="179" spans="1:6" ht="25.5" hidden="1">
      <c r="A179" s="5"/>
      <c r="B179" s="3"/>
      <c r="C179" s="1" t="s">
        <v>111</v>
      </c>
      <c r="D179" s="3">
        <v>6153.07</v>
      </c>
      <c r="E179" s="4" t="s">
        <v>167</v>
      </c>
      <c r="F179" s="5">
        <f>(D179*B179%)</f>
        <v>0</v>
      </c>
    </row>
    <row r="180" spans="1:6" ht="48.75" hidden="1" customHeight="1">
      <c r="A180" s="5"/>
      <c r="B180" s="3"/>
      <c r="C180" s="1" t="s">
        <v>101</v>
      </c>
      <c r="D180" s="3">
        <v>2118.33</v>
      </c>
      <c r="E180" s="4" t="s">
        <v>167</v>
      </c>
      <c r="F180" s="5">
        <f>(B180*D180/100)</f>
        <v>0</v>
      </c>
    </row>
    <row r="181" spans="1:6" ht="25.5" hidden="1">
      <c r="A181" s="5"/>
      <c r="B181" s="3"/>
      <c r="C181" s="1" t="s">
        <v>81</v>
      </c>
      <c r="D181" s="3">
        <v>320</v>
      </c>
      <c r="E181" s="4" t="s">
        <v>173</v>
      </c>
      <c r="F181" s="5">
        <f>(B181*D181)</f>
        <v>0</v>
      </c>
    </row>
    <row r="182" spans="1:6" ht="114.75" hidden="1">
      <c r="A182" s="5"/>
      <c r="B182" s="3"/>
      <c r="C182" s="1" t="s">
        <v>37</v>
      </c>
      <c r="D182" s="3">
        <v>27678</v>
      </c>
      <c r="E182" s="4" t="s">
        <v>167</v>
      </c>
      <c r="F182" s="5">
        <f>(B182*D182%)</f>
        <v>0</v>
      </c>
    </row>
    <row r="183" spans="1:6" ht="38.25" hidden="1">
      <c r="A183" s="5"/>
      <c r="B183" s="3"/>
      <c r="C183" s="1" t="s">
        <v>231</v>
      </c>
      <c r="D183" s="3">
        <v>3227.41</v>
      </c>
      <c r="E183" s="4" t="s">
        <v>150</v>
      </c>
      <c r="F183" s="5">
        <f>(B183*D183/100)</f>
        <v>0</v>
      </c>
    </row>
    <row r="184" spans="1:6" ht="38.25" hidden="1">
      <c r="A184" s="5"/>
      <c r="B184" s="3"/>
      <c r="C184" s="1" t="s">
        <v>75</v>
      </c>
      <c r="D184" s="3">
        <v>27678.86</v>
      </c>
      <c r="E184" s="4" t="s">
        <v>167</v>
      </c>
      <c r="F184" s="5">
        <f>(B184*D184%)</f>
        <v>0</v>
      </c>
    </row>
    <row r="185" spans="1:6" hidden="1">
      <c r="A185" s="5"/>
      <c r="B185" s="3"/>
      <c r="C185" s="1" t="s">
        <v>66</v>
      </c>
      <c r="D185" s="3"/>
      <c r="E185" s="4"/>
      <c r="F185" s="5"/>
    </row>
    <row r="186" spans="1:6" hidden="1">
      <c r="A186" s="5"/>
      <c r="B186" s="3"/>
      <c r="C186" s="1" t="s">
        <v>67</v>
      </c>
      <c r="D186" s="3">
        <v>1948.1</v>
      </c>
      <c r="E186" s="4" t="s">
        <v>167</v>
      </c>
      <c r="F186" s="5">
        <f>(B186*D186%)</f>
        <v>0</v>
      </c>
    </row>
    <row r="187" spans="1:6" hidden="1">
      <c r="A187" s="5"/>
      <c r="B187" s="3"/>
      <c r="C187" s="1" t="s">
        <v>68</v>
      </c>
      <c r="D187" s="3">
        <v>1498.48</v>
      </c>
      <c r="E187" s="4" t="s">
        <v>167</v>
      </c>
      <c r="F187" s="5">
        <f>(B187*D187%)</f>
        <v>0</v>
      </c>
    </row>
    <row r="188" spans="1:6" ht="76.5" hidden="1">
      <c r="A188" s="5"/>
      <c r="B188" s="3"/>
      <c r="C188" s="1" t="s">
        <v>136</v>
      </c>
      <c r="D188" s="4">
        <v>199.77</v>
      </c>
      <c r="E188" s="4" t="s">
        <v>39</v>
      </c>
      <c r="F188" s="5">
        <f>(B188*D188)</f>
        <v>0</v>
      </c>
    </row>
    <row r="189" spans="1:6" hidden="1">
      <c r="A189" s="5"/>
      <c r="B189" s="3"/>
      <c r="C189" s="1" t="s">
        <v>186</v>
      </c>
      <c r="D189" s="3">
        <v>58.08</v>
      </c>
      <c r="E189" s="4" t="s">
        <v>167</v>
      </c>
      <c r="F189" s="5">
        <f>(B189*D189%)</f>
        <v>0</v>
      </c>
    </row>
    <row r="190" spans="1:6" ht="38.25" hidden="1">
      <c r="A190" s="5"/>
      <c r="B190" s="3"/>
      <c r="C190" s="1" t="s">
        <v>58</v>
      </c>
      <c r="D190" s="3">
        <v>263</v>
      </c>
      <c r="E190" s="4" t="s">
        <v>217</v>
      </c>
      <c r="F190" s="5">
        <f>(B190*D190/1000)</f>
        <v>0</v>
      </c>
    </row>
    <row r="191" spans="1:6" ht="63.75" hidden="1">
      <c r="A191" s="5"/>
      <c r="B191" s="3"/>
      <c r="C191" s="1" t="s">
        <v>59</v>
      </c>
      <c r="D191" s="3">
        <v>635.25</v>
      </c>
      <c r="E191" s="4" t="s">
        <v>217</v>
      </c>
      <c r="F191" s="5">
        <f>(B191*D191/1000)</f>
        <v>0</v>
      </c>
    </row>
    <row r="192" spans="1:6" hidden="1">
      <c r="A192" s="5"/>
      <c r="B192" s="3"/>
      <c r="C192" s="1" t="s">
        <v>228</v>
      </c>
      <c r="D192" s="3">
        <v>147.74</v>
      </c>
      <c r="E192" s="4" t="s">
        <v>171</v>
      </c>
      <c r="F192" s="5">
        <f>(D192*B192)</f>
        <v>0</v>
      </c>
    </row>
    <row r="193" spans="1:6" hidden="1">
      <c r="A193" s="5"/>
      <c r="B193" s="3"/>
      <c r="C193" s="1" t="s">
        <v>229</v>
      </c>
      <c r="D193" s="3">
        <v>73.87</v>
      </c>
      <c r="E193" s="4" t="s">
        <v>171</v>
      </c>
      <c r="F193" s="5">
        <f>(D193*B193)</f>
        <v>0</v>
      </c>
    </row>
    <row r="194" spans="1:6" ht="76.5" hidden="1">
      <c r="A194" s="5"/>
      <c r="B194" s="3"/>
      <c r="C194" s="1" t="s">
        <v>57</v>
      </c>
      <c r="D194" s="3">
        <v>6708.22</v>
      </c>
      <c r="E194" s="4" t="s">
        <v>150</v>
      </c>
      <c r="F194" s="5">
        <f>(B194*D194%)</f>
        <v>0</v>
      </c>
    </row>
    <row r="195" spans="1:6" ht="38.25" hidden="1">
      <c r="A195" s="5"/>
      <c r="B195" s="3"/>
      <c r="C195" s="1" t="s">
        <v>56</v>
      </c>
      <c r="D195" s="3">
        <v>272.25</v>
      </c>
      <c r="E195" s="4" t="s">
        <v>167</v>
      </c>
      <c r="F195" s="5">
        <f>(B195*D195/100)</f>
        <v>0</v>
      </c>
    </row>
    <row r="196" spans="1:6" hidden="1">
      <c r="A196" s="5"/>
      <c r="B196" s="3"/>
      <c r="C196" s="1" t="s">
        <v>194</v>
      </c>
      <c r="D196" s="3">
        <v>240.5</v>
      </c>
      <c r="E196" s="4" t="s">
        <v>172</v>
      </c>
      <c r="F196" s="5">
        <f>(B196*D196)</f>
        <v>0</v>
      </c>
    </row>
    <row r="197" spans="1:6" ht="25.5" hidden="1">
      <c r="A197" s="5"/>
      <c r="B197" s="3"/>
      <c r="C197" s="1" t="s">
        <v>190</v>
      </c>
      <c r="D197" s="3">
        <v>617.1</v>
      </c>
      <c r="E197" s="4" t="s">
        <v>150</v>
      </c>
      <c r="F197" s="5">
        <f>(D197*B197%)</f>
        <v>0</v>
      </c>
    </row>
    <row r="198" spans="1:6" ht="63.75" hidden="1">
      <c r="A198" s="5"/>
      <c r="B198" s="3"/>
      <c r="C198" s="1" t="s">
        <v>24</v>
      </c>
      <c r="D198" s="3">
        <v>15771.01</v>
      </c>
      <c r="E198" s="4" t="s">
        <v>150</v>
      </c>
      <c r="F198" s="5">
        <f>(B198*D198/100)</f>
        <v>0</v>
      </c>
    </row>
    <row r="199" spans="1:6" ht="76.5" hidden="1">
      <c r="A199" s="5"/>
      <c r="B199" s="3"/>
      <c r="C199" s="1" t="s">
        <v>46</v>
      </c>
      <c r="D199" s="3"/>
      <c r="E199" s="4" t="s">
        <v>173</v>
      </c>
      <c r="F199" s="5">
        <f>(B199*D199)</f>
        <v>0</v>
      </c>
    </row>
    <row r="200" spans="1:6" ht="38.25" hidden="1">
      <c r="A200" s="5"/>
      <c r="B200" s="3"/>
      <c r="C200" s="1" t="s">
        <v>69</v>
      </c>
      <c r="D200" s="3"/>
      <c r="E200" s="4" t="s">
        <v>191</v>
      </c>
      <c r="F200" s="5">
        <f>(B200*D200/1000)</f>
        <v>0</v>
      </c>
    </row>
    <row r="201" spans="1:6" ht="25.5" hidden="1">
      <c r="A201" s="5"/>
      <c r="B201" s="3"/>
      <c r="C201" s="1" t="s">
        <v>13</v>
      </c>
      <c r="D201" s="3"/>
      <c r="E201" s="4" t="s">
        <v>167</v>
      </c>
      <c r="F201" s="5">
        <f>(B201*D201/100)</f>
        <v>0</v>
      </c>
    </row>
    <row r="202" spans="1:6" hidden="1">
      <c r="A202" s="5"/>
      <c r="B202" s="3"/>
      <c r="C202" s="1" t="s">
        <v>218</v>
      </c>
      <c r="D202" s="3"/>
      <c r="E202" s="4" t="s">
        <v>172</v>
      </c>
      <c r="F202" s="5">
        <f>(B202*D202)</f>
        <v>0</v>
      </c>
    </row>
    <row r="203" spans="1:6" ht="51" hidden="1">
      <c r="A203" s="5"/>
      <c r="B203" s="3"/>
      <c r="C203" s="1" t="s">
        <v>10</v>
      </c>
      <c r="D203" s="3"/>
      <c r="E203" s="4" t="s">
        <v>173</v>
      </c>
      <c r="F203" s="5">
        <f>(B203*D203)</f>
        <v>0</v>
      </c>
    </row>
    <row r="204" spans="1:6" hidden="1">
      <c r="A204" s="5"/>
      <c r="B204" s="3"/>
      <c r="C204" s="1" t="s">
        <v>224</v>
      </c>
      <c r="D204" s="3"/>
      <c r="E204" s="4" t="s">
        <v>172</v>
      </c>
      <c r="F204" s="5">
        <f>(B204*D204)</f>
        <v>0</v>
      </c>
    </row>
    <row r="205" spans="1:6" ht="38.25" hidden="1">
      <c r="A205" s="5"/>
      <c r="B205" s="3"/>
      <c r="C205" s="1" t="s">
        <v>170</v>
      </c>
      <c r="D205" s="3"/>
      <c r="E205" s="4" t="s">
        <v>167</v>
      </c>
      <c r="F205" s="5">
        <f>(B205*D205%)</f>
        <v>0</v>
      </c>
    </row>
    <row r="206" spans="1:6" ht="25.5" hidden="1">
      <c r="A206" s="5"/>
      <c r="B206" s="3"/>
      <c r="C206" s="1" t="s">
        <v>11</v>
      </c>
      <c r="D206" s="3"/>
      <c r="E206" s="4" t="s">
        <v>167</v>
      </c>
      <c r="F206" s="5">
        <f>(B206*D206%)</f>
        <v>0</v>
      </c>
    </row>
    <row r="207" spans="1:6" ht="89.25" hidden="1">
      <c r="A207" s="5"/>
      <c r="B207" s="3"/>
      <c r="C207" s="1" t="s">
        <v>62</v>
      </c>
      <c r="D207" s="3">
        <v>4504.5</v>
      </c>
      <c r="E207" s="4" t="s">
        <v>167</v>
      </c>
      <c r="F207" s="5">
        <f>(B207*D207/100)</f>
        <v>0</v>
      </c>
    </row>
    <row r="208" spans="1:6" ht="38.25" hidden="1">
      <c r="A208" s="5"/>
      <c r="B208" s="3"/>
      <c r="C208" s="1" t="s">
        <v>155</v>
      </c>
      <c r="D208" s="3"/>
      <c r="E208" s="4" t="s">
        <v>154</v>
      </c>
      <c r="F208" s="5">
        <f>(B208*D208)</f>
        <v>0</v>
      </c>
    </row>
    <row r="209" spans="1:6" hidden="1">
      <c r="A209" s="5"/>
      <c r="B209" s="3"/>
      <c r="C209" s="1" t="s">
        <v>215</v>
      </c>
      <c r="D209" s="3"/>
      <c r="E209" s="4" t="s">
        <v>167</v>
      </c>
      <c r="F209" s="5">
        <f>(B209*D209%)</f>
        <v>0</v>
      </c>
    </row>
    <row r="210" spans="1:6" ht="25.5" hidden="1">
      <c r="A210" s="5"/>
      <c r="B210" s="3"/>
      <c r="C210" s="1" t="s">
        <v>18</v>
      </c>
      <c r="D210" s="3">
        <v>649.83000000000004</v>
      </c>
      <c r="E210" s="4" t="s">
        <v>19</v>
      </c>
      <c r="F210" s="5">
        <f>(B210*D210)</f>
        <v>0</v>
      </c>
    </row>
    <row r="211" spans="1:6" ht="63.75" hidden="1">
      <c r="A211" s="5"/>
      <c r="B211" s="3"/>
      <c r="C211" s="1" t="s">
        <v>216</v>
      </c>
      <c r="D211" s="3">
        <v>3554.38</v>
      </c>
      <c r="E211" s="4" t="s">
        <v>217</v>
      </c>
      <c r="F211" s="5">
        <f>(B211*D211/1000)</f>
        <v>0</v>
      </c>
    </row>
    <row r="212" spans="1:6" hidden="1">
      <c r="A212" s="5"/>
      <c r="B212" s="3"/>
      <c r="C212" s="1" t="s">
        <v>15</v>
      </c>
      <c r="D212" s="3"/>
      <c r="E212" s="4" t="s">
        <v>181</v>
      </c>
      <c r="F212" s="5">
        <f>ROUND(B212*D212,0)</f>
        <v>0</v>
      </c>
    </row>
    <row r="213" spans="1:6" hidden="1">
      <c r="A213" s="5"/>
      <c r="B213" s="3"/>
      <c r="C213" s="1" t="s">
        <v>15</v>
      </c>
      <c r="D213" s="3"/>
      <c r="E213" s="4" t="s">
        <v>150</v>
      </c>
      <c r="F213" s="5">
        <f>(B213*D213%)</f>
        <v>0</v>
      </c>
    </row>
    <row r="214" spans="1:6" hidden="1">
      <c r="A214" s="5"/>
      <c r="B214" s="3"/>
      <c r="C214" s="1" t="s">
        <v>241</v>
      </c>
      <c r="D214" s="3"/>
      <c r="E214" s="4" t="s">
        <v>150</v>
      </c>
      <c r="F214" s="5">
        <f>(B214*D214%)</f>
        <v>0</v>
      </c>
    </row>
    <row r="215" spans="1:6" ht="25.5" hidden="1">
      <c r="A215" s="5"/>
      <c r="B215" s="3"/>
      <c r="C215" s="1" t="s">
        <v>177</v>
      </c>
      <c r="D215" s="3"/>
      <c r="E215" s="4" t="s">
        <v>173</v>
      </c>
      <c r="F215" s="5">
        <f>(B215*D215)</f>
        <v>0</v>
      </c>
    </row>
    <row r="216" spans="1:6" hidden="1">
      <c r="A216" s="5"/>
      <c r="B216" s="3"/>
      <c r="C216" s="1" t="s">
        <v>196</v>
      </c>
      <c r="D216" s="3"/>
      <c r="E216" s="4" t="s">
        <v>167</v>
      </c>
      <c r="F216" s="5">
        <f>(B216*D216%)</f>
        <v>0</v>
      </c>
    </row>
    <row r="217" spans="1:6" ht="51" hidden="1">
      <c r="A217" s="5"/>
      <c r="B217" s="3"/>
      <c r="C217" s="1" t="s">
        <v>12</v>
      </c>
      <c r="D217" s="3">
        <v>14090.74</v>
      </c>
      <c r="E217" s="4" t="s">
        <v>167</v>
      </c>
      <c r="F217" s="5">
        <f>(B217*D217/100)</f>
        <v>0</v>
      </c>
    </row>
    <row r="218" spans="1:6" ht="25.5" hidden="1">
      <c r="A218" s="5"/>
      <c r="B218" s="3"/>
      <c r="C218" s="1" t="s">
        <v>130</v>
      </c>
      <c r="D218" s="3"/>
      <c r="E218" s="4" t="s">
        <v>167</v>
      </c>
      <c r="F218" s="5">
        <f>(B218*D218%)</f>
        <v>0</v>
      </c>
    </row>
    <row r="219" spans="1:6" ht="102" hidden="1">
      <c r="A219" s="5"/>
      <c r="B219" s="3"/>
      <c r="C219" s="1" t="s">
        <v>202</v>
      </c>
      <c r="D219" s="3"/>
      <c r="E219" s="4" t="s">
        <v>173</v>
      </c>
      <c r="F219" s="5">
        <f>(B219*D219)</f>
        <v>0</v>
      </c>
    </row>
    <row r="220" spans="1:6" ht="25.5" hidden="1">
      <c r="A220" s="5"/>
      <c r="B220" s="3"/>
      <c r="C220" s="1" t="s">
        <v>226</v>
      </c>
      <c r="D220" s="3"/>
      <c r="E220" s="4" t="s">
        <v>167</v>
      </c>
      <c r="F220" s="5">
        <f>(B220*D220%)</f>
        <v>0</v>
      </c>
    </row>
    <row r="221" spans="1:6" hidden="1">
      <c r="A221" s="5"/>
      <c r="B221" s="3"/>
      <c r="C221" s="1" t="s">
        <v>233</v>
      </c>
      <c r="D221" s="3"/>
      <c r="E221" s="4" t="s">
        <v>150</v>
      </c>
      <c r="F221" s="5">
        <f>(B221*D221%)</f>
        <v>0</v>
      </c>
    </row>
    <row r="222" spans="1:6" ht="51" hidden="1">
      <c r="A222" s="5"/>
      <c r="B222" s="3"/>
      <c r="C222" s="1" t="s">
        <v>151</v>
      </c>
      <c r="D222" s="3"/>
      <c r="E222" s="4" t="s">
        <v>150</v>
      </c>
      <c r="F222" s="5">
        <f>B222*D222%</f>
        <v>0</v>
      </c>
    </row>
    <row r="223" spans="1:6" ht="38.25" hidden="1">
      <c r="A223" s="5"/>
      <c r="B223" s="3"/>
      <c r="C223" s="1" t="s">
        <v>2</v>
      </c>
      <c r="D223" s="3"/>
      <c r="E223" s="4" t="s">
        <v>167</v>
      </c>
      <c r="F223" s="5">
        <f>(B223*D223/100)</f>
        <v>0</v>
      </c>
    </row>
    <row r="224" spans="1:6" ht="25.5" hidden="1">
      <c r="A224" s="5"/>
      <c r="B224" s="3"/>
      <c r="C224" s="1" t="s">
        <v>3</v>
      </c>
      <c r="D224" s="3"/>
      <c r="E224" s="4" t="s">
        <v>171</v>
      </c>
      <c r="F224" s="5">
        <f>(B224*D224)</f>
        <v>0</v>
      </c>
    </row>
    <row r="225" spans="1:6" ht="25.5" hidden="1">
      <c r="A225" s="5"/>
      <c r="B225" s="3"/>
      <c r="C225" s="1" t="s">
        <v>1</v>
      </c>
      <c r="D225" s="3"/>
      <c r="E225" s="4" t="s">
        <v>173</v>
      </c>
      <c r="F225" s="5">
        <f>(B225*D225)</f>
        <v>0</v>
      </c>
    </row>
    <row r="226" spans="1:6" hidden="1">
      <c r="A226" s="5"/>
      <c r="B226" s="3"/>
      <c r="C226" s="1" t="s">
        <v>4</v>
      </c>
      <c r="D226" s="3"/>
      <c r="E226" s="4" t="s">
        <v>167</v>
      </c>
      <c r="F226" s="5">
        <f>(B226*D226%)</f>
        <v>0</v>
      </c>
    </row>
    <row r="227" spans="1:6" hidden="1">
      <c r="A227" s="5"/>
      <c r="B227" s="3"/>
      <c r="C227" s="1" t="s">
        <v>6</v>
      </c>
      <c r="D227" s="3"/>
      <c r="E227" s="4" t="s">
        <v>5</v>
      </c>
      <c r="F227" s="5">
        <f>(B227*D227)</f>
        <v>0</v>
      </c>
    </row>
    <row r="228" spans="1:6" ht="38.25" hidden="1">
      <c r="A228" s="5"/>
      <c r="B228" s="3"/>
      <c r="C228" s="1" t="s">
        <v>210</v>
      </c>
      <c r="D228" s="3"/>
      <c r="E228" s="4" t="s">
        <v>167</v>
      </c>
      <c r="F228" s="5">
        <f>(B228*D228%)</f>
        <v>0</v>
      </c>
    </row>
    <row r="229" spans="1:6" ht="25.5" hidden="1">
      <c r="A229" s="5"/>
      <c r="B229" s="3"/>
      <c r="C229" s="1" t="s">
        <v>252</v>
      </c>
      <c r="D229" s="3">
        <v>3327.5</v>
      </c>
      <c r="E229" s="4" t="s">
        <v>150</v>
      </c>
      <c r="F229" s="5">
        <f>(B229*D229/100)</f>
        <v>0</v>
      </c>
    </row>
    <row r="230" spans="1:6" hidden="1">
      <c r="A230" s="5"/>
      <c r="B230" s="3"/>
      <c r="C230" s="1" t="s">
        <v>243</v>
      </c>
      <c r="D230" s="3"/>
      <c r="E230" s="4" t="s">
        <v>150</v>
      </c>
      <c r="F230" s="5">
        <f>(B230*D230/100)</f>
        <v>0</v>
      </c>
    </row>
    <row r="231" spans="1:6" hidden="1">
      <c r="A231" s="5"/>
      <c r="B231" s="3"/>
      <c r="C231" s="1" t="s">
        <v>227</v>
      </c>
      <c r="D231" s="3"/>
      <c r="E231" s="4" t="s">
        <v>150</v>
      </c>
      <c r="F231" s="5">
        <f>(D231*B231%)</f>
        <v>0</v>
      </c>
    </row>
    <row r="232" spans="1:6" ht="38.25" hidden="1">
      <c r="A232" s="5"/>
      <c r="B232" s="3"/>
      <c r="C232" s="1" t="s">
        <v>240</v>
      </c>
      <c r="D232" s="3"/>
      <c r="E232" s="4" t="s">
        <v>167</v>
      </c>
      <c r="F232" s="5">
        <f>(B232*D232/100)</f>
        <v>0</v>
      </c>
    </row>
    <row r="233" spans="1:6" ht="51" hidden="1">
      <c r="A233" s="5"/>
      <c r="B233" s="3"/>
      <c r="C233" s="1" t="s">
        <v>209</v>
      </c>
      <c r="D233" s="3"/>
      <c r="E233" s="4"/>
      <c r="F233" s="5"/>
    </row>
    <row r="234" spans="1:6" hidden="1">
      <c r="A234" s="5"/>
      <c r="B234" s="3"/>
      <c r="C234" s="1" t="s">
        <v>234</v>
      </c>
      <c r="D234" s="3"/>
      <c r="E234" s="4" t="s">
        <v>167</v>
      </c>
      <c r="F234" s="5">
        <f>(B234*D234/100)</f>
        <v>0</v>
      </c>
    </row>
    <row r="235" spans="1:6" ht="102" hidden="1">
      <c r="A235" s="5"/>
      <c r="B235" s="3"/>
      <c r="C235" s="1" t="s">
        <v>156</v>
      </c>
      <c r="D235" s="3"/>
      <c r="E235" s="4" t="s">
        <v>150</v>
      </c>
      <c r="F235" s="5">
        <f>(B235*D235%)</f>
        <v>0</v>
      </c>
    </row>
    <row r="236" spans="1:6" ht="25.5" hidden="1">
      <c r="A236" s="5"/>
      <c r="B236" s="3"/>
      <c r="C236" s="1" t="s">
        <v>219</v>
      </c>
      <c r="D236" s="3"/>
      <c r="E236" s="4" t="s">
        <v>220</v>
      </c>
      <c r="F236" s="5">
        <f>(B236*D236)</f>
        <v>0</v>
      </c>
    </row>
    <row r="237" spans="1:6" ht="76.5" hidden="1">
      <c r="A237" s="5"/>
      <c r="B237" s="3"/>
      <c r="C237" s="1" t="s">
        <v>159</v>
      </c>
      <c r="D237" s="3"/>
      <c r="E237" s="4" t="s">
        <v>154</v>
      </c>
      <c r="F237" s="5">
        <f>(B237*D237)</f>
        <v>0</v>
      </c>
    </row>
    <row r="238" spans="1:6" ht="25.5" hidden="1">
      <c r="A238" s="5"/>
      <c r="B238" s="3"/>
      <c r="C238" s="1" t="s">
        <v>175</v>
      </c>
      <c r="D238" s="3"/>
      <c r="E238" s="4"/>
      <c r="F238" s="5"/>
    </row>
    <row r="239" spans="1:6" ht="25.5" hidden="1">
      <c r="A239" s="5"/>
      <c r="B239" s="3"/>
      <c r="C239" s="1" t="s">
        <v>222</v>
      </c>
      <c r="D239" s="3"/>
      <c r="E239" s="4" t="s">
        <v>167</v>
      </c>
      <c r="F239" s="5">
        <f t="shared" ref="F239:F244" si="4">(B239*D239%)</f>
        <v>0</v>
      </c>
    </row>
    <row r="240" spans="1:6" hidden="1">
      <c r="A240" s="5"/>
      <c r="B240" s="3"/>
      <c r="C240" s="1" t="s">
        <v>225</v>
      </c>
      <c r="D240" s="3"/>
      <c r="E240" s="4" t="s">
        <v>167</v>
      </c>
      <c r="F240" s="5">
        <f t="shared" si="4"/>
        <v>0</v>
      </c>
    </row>
    <row r="241" spans="1:9" ht="25.5" hidden="1">
      <c r="A241" s="5"/>
      <c r="B241" s="3"/>
      <c r="C241" s="1" t="s">
        <v>195</v>
      </c>
      <c r="D241" s="3"/>
      <c r="E241" s="4" t="s">
        <v>173</v>
      </c>
      <c r="F241" s="5">
        <f t="shared" si="4"/>
        <v>0</v>
      </c>
    </row>
    <row r="242" spans="1:9" ht="25.5" hidden="1">
      <c r="A242" s="5"/>
      <c r="B242" s="3"/>
      <c r="C242" s="1" t="s">
        <v>169</v>
      </c>
      <c r="D242" s="3"/>
      <c r="E242" s="4" t="s">
        <v>167</v>
      </c>
      <c r="F242" s="5">
        <f t="shared" si="4"/>
        <v>0</v>
      </c>
    </row>
    <row r="243" spans="1:9" ht="25.5" hidden="1">
      <c r="A243" s="5"/>
      <c r="B243" s="3"/>
      <c r="C243" s="1" t="s">
        <v>152</v>
      </c>
      <c r="D243" s="3"/>
      <c r="E243" s="4" t="s">
        <v>167</v>
      </c>
      <c r="F243" s="5">
        <f t="shared" si="4"/>
        <v>0</v>
      </c>
    </row>
    <row r="244" spans="1:9" ht="25.5" hidden="1">
      <c r="A244" s="5"/>
      <c r="B244" s="3"/>
      <c r="C244" s="1" t="s">
        <v>168</v>
      </c>
      <c r="D244" s="3"/>
      <c r="E244" s="4" t="s">
        <v>167</v>
      </c>
      <c r="F244" s="5">
        <f t="shared" si="4"/>
        <v>0</v>
      </c>
    </row>
    <row r="245" spans="1:9" ht="89.25" hidden="1">
      <c r="A245" s="5"/>
      <c r="B245" s="3"/>
      <c r="C245" s="1" t="s">
        <v>157</v>
      </c>
      <c r="D245" s="3"/>
      <c r="E245" s="4" t="s">
        <v>154</v>
      </c>
      <c r="F245" s="5">
        <f>(B245*D245)</f>
        <v>0</v>
      </c>
    </row>
    <row r="246" spans="1:9" ht="51" hidden="1">
      <c r="A246" s="5"/>
      <c r="B246" s="3"/>
      <c r="C246" s="1" t="s">
        <v>158</v>
      </c>
      <c r="D246" s="3"/>
      <c r="E246" s="4" t="s">
        <v>154</v>
      </c>
      <c r="F246" s="5">
        <f>(B246*D246)</f>
        <v>0</v>
      </c>
    </row>
    <row r="247" spans="1:9" ht="51" hidden="1">
      <c r="A247" s="5"/>
      <c r="B247" s="3"/>
      <c r="C247" s="1" t="s">
        <v>160</v>
      </c>
      <c r="D247" s="3"/>
      <c r="E247" s="4" t="s">
        <v>154</v>
      </c>
      <c r="F247" s="5">
        <f>(B247*D247)</f>
        <v>0</v>
      </c>
    </row>
    <row r="248" spans="1:9" ht="89.25" hidden="1">
      <c r="A248" s="5"/>
      <c r="B248" s="3"/>
      <c r="C248" s="1" t="s">
        <v>164</v>
      </c>
      <c r="D248" s="2"/>
      <c r="E248" s="4" t="s">
        <v>154</v>
      </c>
      <c r="F248" s="5">
        <f>(B248*D248)</f>
        <v>0</v>
      </c>
    </row>
    <row r="249" spans="1:9" hidden="1">
      <c r="A249" s="5"/>
      <c r="B249" s="3"/>
      <c r="C249" s="1" t="s">
        <v>166</v>
      </c>
      <c r="D249" s="3"/>
      <c r="E249" s="4" t="s">
        <v>167</v>
      </c>
      <c r="F249" s="5">
        <f>(B249*D249%)</f>
        <v>0</v>
      </c>
    </row>
    <row r="250" spans="1:9" ht="51" hidden="1">
      <c r="A250" s="5"/>
      <c r="B250" s="3"/>
      <c r="C250" s="1" t="s">
        <v>198</v>
      </c>
      <c r="D250" s="3"/>
      <c r="E250" s="4" t="s">
        <v>172</v>
      </c>
      <c r="F250" s="5">
        <f>(B250*D250)</f>
        <v>0</v>
      </c>
    </row>
    <row r="251" spans="1:9" ht="51" hidden="1">
      <c r="A251" s="5"/>
      <c r="B251" s="3"/>
      <c r="C251" s="1" t="s">
        <v>200</v>
      </c>
      <c r="D251" s="3"/>
      <c r="E251" s="4" t="s">
        <v>167</v>
      </c>
      <c r="F251" s="5">
        <f>(B251*D251%)</f>
        <v>0</v>
      </c>
    </row>
    <row r="252" spans="1:9" ht="51" hidden="1">
      <c r="A252" s="5"/>
      <c r="B252" s="3"/>
      <c r="C252" s="1" t="s">
        <v>197</v>
      </c>
      <c r="D252" s="3"/>
      <c r="E252" s="4" t="s">
        <v>167</v>
      </c>
      <c r="F252" s="5">
        <f>(B252*D252%)</f>
        <v>0</v>
      </c>
    </row>
    <row r="253" spans="1:9" hidden="1">
      <c r="A253" s="5"/>
      <c r="B253" s="3"/>
      <c r="C253" s="1" t="s">
        <v>205</v>
      </c>
      <c r="D253" s="4"/>
      <c r="E253" s="4"/>
      <c r="F253" s="4"/>
    </row>
    <row r="254" spans="1:9" s="11" customFormat="1" ht="25.5" hidden="1">
      <c r="A254" s="5"/>
      <c r="B254" s="3"/>
      <c r="C254" s="1" t="s">
        <v>208</v>
      </c>
      <c r="D254" s="3"/>
      <c r="E254" s="4" t="s">
        <v>167</v>
      </c>
      <c r="F254" s="5">
        <f>(B254*D254%)</f>
        <v>0</v>
      </c>
    </row>
    <row r="255" spans="1:9" s="11" customFormat="1" ht="38.25" hidden="1">
      <c r="A255" s="5"/>
      <c r="B255" s="3"/>
      <c r="C255" s="1" t="s">
        <v>176</v>
      </c>
      <c r="D255" s="3"/>
      <c r="E255" s="4" t="s">
        <v>167</v>
      </c>
      <c r="F255" s="5">
        <f>(B255*D255%)</f>
        <v>0</v>
      </c>
    </row>
    <row r="256" spans="1:9" s="11" customFormat="1" hidden="1">
      <c r="A256" s="5"/>
      <c r="B256" s="3"/>
      <c r="C256" s="1" t="s">
        <v>218</v>
      </c>
      <c r="D256" s="3"/>
      <c r="E256" s="4" t="s">
        <v>167</v>
      </c>
      <c r="F256" s="5">
        <f>(B256*D256%)</f>
        <v>0</v>
      </c>
      <c r="G256" s="29"/>
      <c r="H256" s="29"/>
      <c r="I256" s="29"/>
    </row>
    <row r="257" spans="1:8" s="11" customFormat="1" ht="38.25" hidden="1">
      <c r="A257" s="5"/>
      <c r="B257" s="3"/>
      <c r="C257" s="1" t="s">
        <v>232</v>
      </c>
      <c r="D257" s="3"/>
      <c r="E257" s="4" t="s">
        <v>167</v>
      </c>
      <c r="F257" s="5">
        <f>(B257*D257/100)</f>
        <v>0</v>
      </c>
    </row>
    <row r="258" spans="1:8" s="11" customFormat="1" ht="63.75" hidden="1">
      <c r="A258" s="20"/>
      <c r="B258" s="21"/>
      <c r="C258" s="1" t="s">
        <v>165</v>
      </c>
      <c r="D258" s="3">
        <v>2568.9499999999998</v>
      </c>
      <c r="E258" s="4" t="s">
        <v>167</v>
      </c>
      <c r="F258" s="5">
        <f>(B258*D258%)</f>
        <v>0</v>
      </c>
      <c r="G258" s="29"/>
      <c r="H258" s="29"/>
    </row>
    <row r="259" spans="1:8" s="11" customFormat="1" ht="15.75">
      <c r="A259" s="23"/>
      <c r="B259" s="24"/>
      <c r="C259" s="25"/>
      <c r="D259" s="26"/>
      <c r="E259" s="35" t="s">
        <v>251</v>
      </c>
      <c r="F259" s="27">
        <v>6575684</v>
      </c>
      <c r="G259" s="29"/>
      <c r="H259" s="29"/>
    </row>
    <row r="260" spans="1:8" s="11" customFormat="1" ht="15.75">
      <c r="A260" s="23"/>
      <c r="B260" s="24"/>
      <c r="C260" s="25"/>
      <c r="D260" s="26"/>
      <c r="E260" s="35" t="s">
        <v>257</v>
      </c>
      <c r="F260" s="27">
        <v>994947</v>
      </c>
      <c r="G260" s="29"/>
      <c r="H260" s="29"/>
    </row>
    <row r="261" spans="1:8" s="11" customFormat="1" ht="15.75">
      <c r="A261" s="23"/>
      <c r="B261" s="24"/>
      <c r="C261" s="25"/>
      <c r="D261" s="26"/>
      <c r="E261" s="35" t="s">
        <v>265</v>
      </c>
      <c r="F261" s="27">
        <f>F259-F260</f>
        <v>5580737</v>
      </c>
      <c r="G261" s="29"/>
      <c r="H261" s="29"/>
    </row>
    <row r="262" spans="1:8">
      <c r="A262" s="22" t="s">
        <v>116</v>
      </c>
      <c r="D262" s="10" t="s">
        <v>90</v>
      </c>
    </row>
    <row r="263" spans="1:8">
      <c r="D263" s="10" t="s">
        <v>91</v>
      </c>
    </row>
    <row r="264" spans="1:8" ht="20.100000000000001" customHeight="1">
      <c r="A264" s="22"/>
      <c r="B264" s="28" t="s">
        <v>92</v>
      </c>
    </row>
    <row r="265" spans="1:8" ht="20.100000000000001" customHeight="1">
      <c r="A265" s="22"/>
      <c r="B265" s="28" t="s">
        <v>93</v>
      </c>
    </row>
    <row r="266" spans="1:8" ht="20.100000000000001" customHeight="1">
      <c r="B266" s="28" t="s">
        <v>95</v>
      </c>
    </row>
    <row r="267" spans="1:8" ht="20.100000000000001" customHeight="1">
      <c r="B267" s="28"/>
    </row>
    <row r="268" spans="1:8" ht="20.100000000000001" customHeight="1">
      <c r="B268" s="28"/>
    </row>
    <row r="269" spans="1:8" ht="20.100000000000001" customHeight="1">
      <c r="B269" s="28"/>
    </row>
    <row r="270" spans="1:8"/>
    <row r="271" spans="1:8" ht="9.75" customHeight="1">
      <c r="E271" s="36" t="s">
        <v>97</v>
      </c>
    </row>
    <row r="272" spans="1:8">
      <c r="B272" s="9" t="s">
        <v>96</v>
      </c>
      <c r="D272" s="36"/>
      <c r="E272" s="36" t="s">
        <v>98</v>
      </c>
      <c r="F272" s="36"/>
    </row>
    <row r="273" spans="1:6">
      <c r="D273" s="36"/>
      <c r="E273" s="36" t="s">
        <v>99</v>
      </c>
      <c r="F273" s="36"/>
    </row>
    <row r="274" spans="1:6" ht="19.5" hidden="1" customHeight="1">
      <c r="A274" s="22" t="s">
        <v>116</v>
      </c>
      <c r="D274" s="10" t="s">
        <v>90</v>
      </c>
    </row>
    <row r="275" spans="1:6" ht="18.75" hidden="1" customHeight="1">
      <c r="D275" s="10" t="s">
        <v>91</v>
      </c>
    </row>
    <row r="276" spans="1:6" ht="18" hidden="1" customHeight="1">
      <c r="A276" s="22"/>
      <c r="B276" s="28" t="s">
        <v>92</v>
      </c>
    </row>
    <row r="277" spans="1:6" ht="18" hidden="1" customHeight="1">
      <c r="A277" s="10"/>
      <c r="B277" s="28" t="s">
        <v>259</v>
      </c>
      <c r="C277" s="22"/>
      <c r="D277" s="22"/>
      <c r="E277" s="22"/>
      <c r="F277" s="22"/>
    </row>
    <row r="278" spans="1:6" ht="18" hidden="1" customHeight="1">
      <c r="A278" s="10"/>
      <c r="B278" s="28" t="s">
        <v>94</v>
      </c>
      <c r="C278" s="22"/>
      <c r="D278" s="22"/>
      <c r="E278" s="22"/>
      <c r="F278" s="22"/>
    </row>
    <row r="279" spans="1:6" ht="18" hidden="1" customHeight="1">
      <c r="A279" s="22"/>
      <c r="B279" s="28" t="s">
        <v>93</v>
      </c>
    </row>
    <row r="280" spans="1:6" ht="18" hidden="1" customHeight="1">
      <c r="B280" s="28" t="s">
        <v>95</v>
      </c>
    </row>
    <row r="281" spans="1:6" hidden="1">
      <c r="B281" s="28"/>
    </row>
    <row r="282" spans="1:6" hidden="1">
      <c r="B282" s="28"/>
    </row>
    <row r="283" spans="1:6" hidden="1"/>
    <row r="284" spans="1:6" ht="9.75" hidden="1" customHeight="1">
      <c r="E284" s="36" t="s">
        <v>97</v>
      </c>
    </row>
    <row r="285" spans="1:6" hidden="1">
      <c r="B285" s="9" t="s">
        <v>96</v>
      </c>
      <c r="D285" s="36"/>
      <c r="E285" s="36" t="s">
        <v>98</v>
      </c>
      <c r="F285" s="36"/>
    </row>
    <row r="286" spans="1:6" hidden="1">
      <c r="D286" s="36"/>
      <c r="E286" s="36" t="s">
        <v>99</v>
      </c>
      <c r="F286" s="36"/>
    </row>
    <row r="287" spans="1:6"/>
    <row r="288" spans="1:6"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sheetData>
  <autoFilter ref="A5:F259">
    <sortState ref="A6:F259">
      <sortCondition ref="A5:A259"/>
    </sortState>
  </autoFilter>
  <mergeCells count="3">
    <mergeCell ref="A1:F1"/>
    <mergeCell ref="C2:F2"/>
    <mergeCell ref="A3:F3"/>
  </mergeCells>
  <pageMargins left="0.75" right="0.2" top="0.4" bottom="0.3" header="0.5" footer="0.5"/>
  <pageSetup paperSize="9" orientation="portrait" verticalDpi="18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Civil Work</vt:lpstr>
      <vt:lpstr>'Civil Work'!Print_Area</vt:lpstr>
      <vt:lpstr>'Civil Work'!Print_Titles</vt:lpstr>
    </vt:vector>
  </TitlesOfParts>
  <Company>Education Works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WASEEM</dc:creator>
  <cp:lastModifiedBy>Windows User</cp:lastModifiedBy>
  <cp:lastPrinted>2017-03-12T05:31:41Z</cp:lastPrinted>
  <dcterms:created xsi:type="dcterms:W3CDTF">2010-05-28T06:28:34Z</dcterms:created>
  <dcterms:modified xsi:type="dcterms:W3CDTF">2017-03-12T05:31:42Z</dcterms:modified>
</cp:coreProperties>
</file>