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Akbar Shah Bridge" sheetId="5" r:id="rId1"/>
  </sheets>
  <definedNames>
    <definedName name="_xlnm.Print_Area" localSheetId="0">'Akbar Shah Bridge'!$A$1:$F$23</definedName>
    <definedName name="_xlnm.Print_Titles" localSheetId="0">'Akbar Shah Bridge'!$5:$5</definedName>
  </definedNames>
  <calcPr calcId="124519"/>
</workbook>
</file>

<file path=xl/calcChain.xml><?xml version="1.0" encoding="utf-8"?>
<calcChain xmlns="http://schemas.openxmlformats.org/spreadsheetml/2006/main">
  <c r="F14" i="5"/>
  <c r="F12"/>
  <c r="F11"/>
  <c r="F9"/>
  <c r="F10"/>
  <c r="F13"/>
  <c r="F8"/>
  <c r="F7"/>
  <c r="F6"/>
  <c r="F15" s="1"/>
  <c r="H11" l="1"/>
  <c r="I11" s="1"/>
  <c r="H10"/>
  <c r="I10" s="1"/>
  <c r="H9"/>
  <c r="I9" s="1"/>
  <c r="H7"/>
  <c r="I7" s="1"/>
  <c r="H8"/>
  <c r="I8" s="1"/>
  <c r="H6"/>
  <c r="H15" s="1"/>
  <c r="I6" l="1"/>
</calcChain>
</file>

<file path=xl/sharedStrings.xml><?xml version="1.0" encoding="utf-8"?>
<sst xmlns="http://schemas.openxmlformats.org/spreadsheetml/2006/main" count="31" uniqueCount="27">
  <si>
    <t>Sr. No.</t>
  </si>
  <si>
    <t>Name of Work</t>
  </si>
  <si>
    <t>Qty.</t>
  </si>
  <si>
    <t>Rate</t>
  </si>
  <si>
    <t>Unit</t>
  </si>
  <si>
    <t>Amount</t>
  </si>
  <si>
    <t>SCHEDULE "B" to BID</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</si>
  <si>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</si>
  <si>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</si>
  <si>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plain including placing compacting finishing and curing et. Complete (including screening and washing of stone aggregate without shuttering) Ratio 1:2:4.    </t>
  </si>
  <si>
    <t>CONTRACTOR</t>
  </si>
  <si>
    <t>EXECUTIVE ENGINEER</t>
  </si>
  <si>
    <t>HIGHWAY DIVISION</t>
  </si>
  <si>
    <t>Pointing flush on stone work (raised) in cement sand mortar Ratio (1:3) etc.</t>
  </si>
  <si>
    <t>SUJAWAL</t>
  </si>
  <si>
    <t>Earthwork excavation in irrigation channels drain etc. dressed to designed section grades and profiles excavated materials disposal off and dressed within 50 ft. lead (in ordinary soil) (S.I.No. 50, P-01)</t>
  </si>
  <si>
    <t>%0CFT</t>
  </si>
  <si>
    <t>Cement concrete brick or stone ballast 1 ½” to 2” gauge. Ratio 1:4:8</t>
  </si>
  <si>
    <t>%CFT</t>
  </si>
  <si>
    <t>Coursed rubble masonry including hammer dressing in plinth and foundation (in cement sand mortar) Ratio 1:4.  (Plinth)</t>
  </si>
  <si>
    <t xml:space="preserve">Fabrication of mild steel reinforcement concrete including curing position making joints and fastening including cost of binding wire also includes removal of rust from bars.      </t>
  </si>
  <si>
    <t>CWT</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</si>
  <si>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</si>
  <si>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CFT</t>
  </si>
  <si>
    <t>%SFT</t>
  </si>
  <si>
    <t>Errection and removal of centering for R.C.C or plain cement works vertical of Deodar Wood (2nd Class)</t>
  </si>
  <si>
    <t>CONSTRUCTION OF (2X10’) SPAN RCC SLAB BRIDGE OVER MULLAN MINOR @ RD: 10 NEAR VILLAGE ABDULLAH CHANNA WITH 300 RFT EARTHEN APPROACH.</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</si>
</sst>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u/>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23">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2" fillId="0" borderId="0" xfId="0" applyNumberFormat="1" applyFont="1" applyAlignment="1">
      <alignment horizontal="justify" vertical="top" wrapText="1"/>
    </xf>
    <xf numFmtId="164" fontId="3" fillId="0" borderId="1" xfId="1"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justify" vertical="top" wrapText="1"/>
    </xf>
    <xf numFmtId="164" fontId="3" fillId="0" borderId="0" xfId="0" applyNumberFormat="1" applyFont="1" applyAlignment="1">
      <alignment horizontal="justify" vertical="top" wrapText="1"/>
    </xf>
    <xf numFmtId="0" fontId="2" fillId="0" borderId="0" xfId="0" applyFont="1" applyAlignment="1">
      <alignment horizontal="justify"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142"/>
  <sheetViews>
    <sheetView tabSelected="1" zoomScale="85" zoomScaleNormal="85" workbookViewId="0">
      <selection activeCell="A15" sqref="A15:XFD15"/>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9" ht="37.5" customHeight="1">
      <c r="A1" s="15" t="s">
        <v>26</v>
      </c>
      <c r="B1" s="15"/>
      <c r="C1" s="15"/>
      <c r="D1" s="15"/>
      <c r="E1" s="15"/>
      <c r="F1" s="15"/>
    </row>
    <row r="2" spans="1:9" ht="18">
      <c r="A2" s="17" t="s">
        <v>6</v>
      </c>
      <c r="B2" s="17"/>
      <c r="C2" s="17"/>
      <c r="D2" s="17"/>
      <c r="E2" s="17"/>
      <c r="F2" s="17"/>
    </row>
    <row r="5" spans="1:9" s="2" customFormat="1" ht="25.5">
      <c r="A5" s="4" t="s">
        <v>0</v>
      </c>
      <c r="B5" s="4" t="s">
        <v>1</v>
      </c>
      <c r="C5" s="4" t="s">
        <v>2</v>
      </c>
      <c r="D5" s="4" t="s">
        <v>3</v>
      </c>
      <c r="E5" s="4" t="s">
        <v>4</v>
      </c>
      <c r="F5" s="4" t="s">
        <v>5</v>
      </c>
    </row>
    <row r="6" spans="1:9" s="3" customFormat="1" ht="55.5" customHeight="1">
      <c r="A6" s="6">
        <v>1</v>
      </c>
      <c r="B6" s="5" t="s">
        <v>15</v>
      </c>
      <c r="C6" s="6">
        <v>46000</v>
      </c>
      <c r="D6" s="7">
        <v>2208.37</v>
      </c>
      <c r="E6" s="6" t="s">
        <v>16</v>
      </c>
      <c r="F6" s="8">
        <f>ROUND(C6*D6/1000,0)</f>
        <v>101585</v>
      </c>
      <c r="H6" s="9">
        <f>SUM(C6*D6)/1000</f>
        <v>101585.02</v>
      </c>
      <c r="I6" s="9">
        <f>SUM(F6-H6)</f>
        <v>-2.0000000004074536E-2</v>
      </c>
    </row>
    <row r="7" spans="1:9" s="3" customFormat="1" ht="63.75">
      <c r="A7" s="6">
        <v>3</v>
      </c>
      <c r="B7" s="5" t="s">
        <v>8</v>
      </c>
      <c r="C7" s="6">
        <v>9900</v>
      </c>
      <c r="D7" s="7">
        <v>3176.25</v>
      </c>
      <c r="E7" s="6" t="s">
        <v>16</v>
      </c>
      <c r="F7" s="8">
        <f t="shared" ref="F7" si="0">ROUND(C7*D7/1000,0)</f>
        <v>31445</v>
      </c>
      <c r="H7" s="9">
        <f t="shared" ref="H7:H8" si="1">SUM(C7*D7)/100</f>
        <v>314448.75</v>
      </c>
      <c r="I7" s="9">
        <f t="shared" ref="I7:I11" si="2">SUM(F7-H7)</f>
        <v>-283003.75</v>
      </c>
    </row>
    <row r="8" spans="1:9" s="3" customFormat="1" ht="25.5">
      <c r="A8" s="6">
        <v>4</v>
      </c>
      <c r="B8" s="5" t="s">
        <v>17</v>
      </c>
      <c r="C8" s="6">
        <v>2300</v>
      </c>
      <c r="D8" s="7">
        <v>9416.2800000000007</v>
      </c>
      <c r="E8" s="6" t="s">
        <v>18</v>
      </c>
      <c r="F8" s="8">
        <f>ROUND(C8*D8/100,0)</f>
        <v>216574</v>
      </c>
      <c r="H8" s="9">
        <f t="shared" si="1"/>
        <v>216574.44</v>
      </c>
      <c r="I8" s="9">
        <f t="shared" si="2"/>
        <v>-0.44000000000232831</v>
      </c>
    </row>
    <row r="9" spans="1:9" s="3" customFormat="1" ht="38.25">
      <c r="A9" s="6">
        <v>5</v>
      </c>
      <c r="B9" s="5" t="s">
        <v>19</v>
      </c>
      <c r="C9" s="6">
        <v>6807</v>
      </c>
      <c r="D9" s="7">
        <v>26475</v>
      </c>
      <c r="E9" s="6" t="s">
        <v>18</v>
      </c>
      <c r="F9" s="8">
        <f t="shared" ref="F9:F14" si="3">ROUND(C9*D9/100,0)</f>
        <v>1802153</v>
      </c>
      <c r="H9" s="9">
        <f>SUM(C9*D9)</f>
        <v>180215325</v>
      </c>
      <c r="I9" s="9">
        <f t="shared" si="2"/>
        <v>-178413172</v>
      </c>
    </row>
    <row r="10" spans="1:9" s="3" customFormat="1" ht="54.75" customHeight="1">
      <c r="A10" s="6">
        <v>6</v>
      </c>
      <c r="B10" s="5" t="s">
        <v>9</v>
      </c>
      <c r="C10" s="6">
        <v>500</v>
      </c>
      <c r="D10" s="7">
        <v>14429.25</v>
      </c>
      <c r="E10" s="6" t="s">
        <v>18</v>
      </c>
      <c r="F10" s="8">
        <f t="shared" si="3"/>
        <v>72146</v>
      </c>
      <c r="H10" s="9">
        <f>SUM(C10*D10)</f>
        <v>7214625</v>
      </c>
      <c r="I10" s="9">
        <f t="shared" si="2"/>
        <v>-7142479</v>
      </c>
    </row>
    <row r="11" spans="1:9" s="3" customFormat="1" ht="51">
      <c r="A11" s="6">
        <v>7</v>
      </c>
      <c r="B11" s="5" t="s">
        <v>20</v>
      </c>
      <c r="C11" s="6">
        <v>52.54</v>
      </c>
      <c r="D11" s="7">
        <v>4820.2</v>
      </c>
      <c r="E11" s="6" t="s">
        <v>21</v>
      </c>
      <c r="F11" s="8">
        <f>ROUND(C11*D11,0)</f>
        <v>253253</v>
      </c>
      <c r="H11" s="9">
        <f>SUM(C11*D11)/100</f>
        <v>2532.5330799999997</v>
      </c>
      <c r="I11" s="9">
        <f t="shared" si="2"/>
        <v>250720.46692000001</v>
      </c>
    </row>
    <row r="12" spans="1:9" s="14" customFormat="1" ht="129.75" customHeight="1">
      <c r="A12" s="6">
        <v>8</v>
      </c>
      <c r="B12" s="5" t="s">
        <v>22</v>
      </c>
      <c r="C12" s="6">
        <v>822</v>
      </c>
      <c r="D12" s="7">
        <v>337</v>
      </c>
      <c r="E12" s="6" t="s">
        <v>23</v>
      </c>
      <c r="F12" s="8">
        <f>ROUND(C12*D12,0)</f>
        <v>277014</v>
      </c>
      <c r="H12" s="9"/>
      <c r="I12" s="9"/>
    </row>
    <row r="13" spans="1:9" s="14" customFormat="1" ht="25.5">
      <c r="A13" s="6">
        <v>9</v>
      </c>
      <c r="B13" s="5" t="s">
        <v>13</v>
      </c>
      <c r="C13" s="6">
        <v>1179</v>
      </c>
      <c r="D13" s="7">
        <v>1758.08</v>
      </c>
      <c r="E13" s="6" t="s">
        <v>24</v>
      </c>
      <c r="F13" s="8">
        <f t="shared" si="3"/>
        <v>20728</v>
      </c>
      <c r="H13" s="9"/>
      <c r="I13" s="9"/>
    </row>
    <row r="14" spans="1:9" s="14" customFormat="1" ht="32.25" customHeight="1">
      <c r="A14" s="6">
        <v>10</v>
      </c>
      <c r="B14" s="5" t="s">
        <v>25</v>
      </c>
      <c r="C14" s="6">
        <v>200</v>
      </c>
      <c r="D14" s="7">
        <v>3127.41</v>
      </c>
      <c r="E14" s="6" t="s">
        <v>24</v>
      </c>
      <c r="F14" s="8">
        <f t="shared" si="3"/>
        <v>6255</v>
      </c>
      <c r="H14" s="9"/>
      <c r="I14" s="9"/>
    </row>
    <row r="15" spans="1:9" s="11" customFormat="1" ht="18" customHeight="1">
      <c r="A15" s="20" t="s">
        <v>7</v>
      </c>
      <c r="B15" s="21"/>
      <c r="C15" s="21"/>
      <c r="D15" s="21"/>
      <c r="E15" s="22"/>
      <c r="F15" s="10">
        <f>SUM(F6:F14)</f>
        <v>2781153</v>
      </c>
      <c r="H15" s="10">
        <f>SUM(H6:H14)</f>
        <v>188065090.74308002</v>
      </c>
    </row>
    <row r="16" spans="1:9" s="3" customFormat="1"/>
    <row r="17" spans="1:8" s="14" customFormat="1"/>
    <row r="18" spans="1:8" s="3" customFormat="1"/>
    <row r="19" spans="1:8" s="3" customFormat="1">
      <c r="H19" s="9"/>
    </row>
    <row r="20" spans="1:8" s="3" customFormat="1"/>
    <row r="21" spans="1:8" s="12" customFormat="1">
      <c r="A21" s="18" t="s">
        <v>10</v>
      </c>
      <c r="B21" s="18"/>
      <c r="D21" s="16" t="s">
        <v>11</v>
      </c>
      <c r="E21" s="16"/>
      <c r="F21" s="16"/>
      <c r="H21" s="13"/>
    </row>
    <row r="22" spans="1:8" s="12" customFormat="1">
      <c r="D22" s="16" t="s">
        <v>12</v>
      </c>
      <c r="E22" s="16"/>
      <c r="F22" s="16"/>
    </row>
    <row r="23" spans="1:8" s="12" customFormat="1">
      <c r="D23" s="16" t="s">
        <v>14</v>
      </c>
      <c r="E23" s="16"/>
      <c r="F23" s="16"/>
    </row>
    <row r="24" spans="1:8" s="3" customFormat="1">
      <c r="D24" s="19"/>
      <c r="E24" s="19"/>
      <c r="F24" s="19"/>
    </row>
    <row r="25" spans="1:8" s="3" customFormat="1"/>
    <row r="26" spans="1:8" s="3" customFormat="1"/>
    <row r="27" spans="1:8" s="3" customFormat="1"/>
    <row r="28" spans="1:8" s="3" customFormat="1"/>
    <row r="29" spans="1:8" s="3" customFormat="1"/>
    <row r="30" spans="1:8" s="3" customFormat="1"/>
    <row r="31" spans="1:8" s="3" customFormat="1"/>
    <row r="32" spans="1:8"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8">
    <mergeCell ref="A1:F1"/>
    <mergeCell ref="D22:F22"/>
    <mergeCell ref="D23:F23"/>
    <mergeCell ref="D24:F24"/>
    <mergeCell ref="A2:F2"/>
    <mergeCell ref="A15:E15"/>
    <mergeCell ref="A21:B21"/>
    <mergeCell ref="D21:F21"/>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Akbar Shah Bridge</vt:lpstr>
      <vt:lpstr>'Akbar Shah Bridge'!Print_Area</vt:lpstr>
      <vt:lpstr>'Akbar Shah Bridge'!Print_Titles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ALI COMPUTER</cp:lastModifiedBy>
  <cp:lastPrinted>2017-03-07T06:54:14Z</cp:lastPrinted>
  <dcterms:created xsi:type="dcterms:W3CDTF">2014-06-02T07:32:11Z</dcterms:created>
  <dcterms:modified xsi:type="dcterms:W3CDTF">2017-03-07T06:54:15Z</dcterms:modified>
</cp:coreProperties>
</file>