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19" sheetId="98" r:id="rId1"/>
  </sheets>
  <definedNames>
    <definedName name="_xlnm.Print_Titles" localSheetId="0">'BOQ-19'!$4:$4</definedName>
  </definedNames>
  <calcPr calcId="124519"/>
</workbook>
</file>

<file path=xl/calcChain.xml><?xml version="1.0" encoding="utf-8"?>
<calcChain xmlns="http://schemas.openxmlformats.org/spreadsheetml/2006/main">
  <c r="E49" i="98"/>
  <c r="F48"/>
  <c r="F47" l="1"/>
  <c r="F46"/>
  <c r="F45"/>
  <c r="F43"/>
  <c r="F42"/>
  <c r="F41"/>
  <c r="F40"/>
  <c r="F39"/>
  <c r="F38"/>
  <c r="F36"/>
  <c r="F35"/>
  <c r="F34"/>
  <c r="F33"/>
  <c r="F32"/>
  <c r="F31"/>
  <c r="F30"/>
  <c r="F29"/>
  <c r="F28"/>
  <c r="F27"/>
  <c r="F26"/>
  <c r="F25"/>
  <c r="F24"/>
  <c r="F23"/>
  <c r="F22"/>
  <c r="F21"/>
  <c r="F20"/>
  <c r="F19"/>
  <c r="F18"/>
  <c r="F17"/>
  <c r="F16"/>
  <c r="F15"/>
  <c r="F14"/>
  <c r="F13"/>
  <c r="F12"/>
  <c r="F11"/>
  <c r="F10"/>
  <c r="F9"/>
  <c r="F8"/>
  <c r="F7"/>
  <c r="F6"/>
  <c r="F5"/>
  <c r="F37" s="1"/>
</calcChain>
</file>

<file path=xl/sharedStrings.xml><?xml version="1.0" encoding="utf-8"?>
<sst xmlns="http://schemas.openxmlformats.org/spreadsheetml/2006/main" count="100" uniqueCount="68">
  <si>
    <t>DESCRIPTION</t>
  </si>
  <si>
    <t>NAME OF WORK:</t>
  </si>
  <si>
    <t>S.#</t>
  </si>
  <si>
    <t>B</t>
  </si>
  <si>
    <t>A</t>
  </si>
  <si>
    <t>Providing and laying 1" thick topping cement concrete 1:2:4 including surface finishing and dividing into panels © 3" thick. (S.I.No:16©-P/41)</t>
  </si>
  <si>
    <t>P/L single per layer of polythene sheet 0.13mm thick for water proffing as per specification and instruction of Engineer incharge. (S.I.No:38-P/37)</t>
  </si>
  <si>
    <t>Preparing the surface and painting with weather coat i/c rubbing the surface with rubbing brick / sand paper, filling the voids with chalk / plaster of pairs and then painting with weather coat of approved mae (B) 2nd and subsequent coat. (S.I.No:38(A,B)-P/55)</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</si>
  <si>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</si>
  <si>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</si>
  <si>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</si>
  <si>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Pacca brick work in G.Floor i/c stricking of joints cement sand mortor 1:6. (S.I.No:5©-P/20)</t>
  </si>
  <si>
    <t>S/F sand under floor and plugging into walls (S.I.No: 29-P/25)</t>
  </si>
  <si>
    <t>Cement Concrete brick or stone ballast 11/2" to 2" guage Ratio 1:5:10. (S.I.No:4©-P/14)</t>
  </si>
  <si>
    <t>Primary coat of chalk under distempering (S.I.No:23-P/53)</t>
  </si>
  <si>
    <t>Distempering Three coats (S.I.No:24©-P/53)</t>
  </si>
  <si>
    <t>Preparing surface painting doors and windows any type (S.I.No;5©-P/69)</t>
  </si>
  <si>
    <t>Preparing surface painting guard bard, gates of iron bars, gratings, railings including standard braces etc similar open work. (S.I.No:5(d)-P/69)</t>
  </si>
  <si>
    <t>Cement Concrete plain including placing compacting finishing and curing complete including screening and washing at stone aggregate without shuttering. (S.I.No:5(f)-P/15) Ratio 1:2:4</t>
  </si>
  <si>
    <t>Notice board made with cement. (S.I.No:1-P/94)</t>
  </si>
  <si>
    <t>Providing and laying HALLA or pattern tiles glazed 6"x6"1/4" on floor or wall facing in required colour and pattern of STILE specification jointed in white cement and pigment over a base of 1:2 grey cement mortar 3/4" thick including washing and filling of joints with slurry of white cement and pigment in desired shape with finishing cleaning and cost of wax polish etc complete including cutting tiles to proper profile. (S.I.No;60-P/46)</t>
  </si>
  <si>
    <t>Pacca brick work other than building i/c stricking of joints on walls Ratio 1:6. (S.I.No:7(e)-P/21)</t>
  </si>
  <si>
    <t>Making and fixing steel grated door with 1/16" thick sheeting including angle iron frame 2"x2"x3/8" and 3/4" square bars 4" center to center with locking arrangement. (S.I.No:24-P/91)</t>
  </si>
  <si>
    <t>Cement pointing strucking of joints on walls Ratio 1:2 (S.I.No:19(a)-P/52)</t>
  </si>
  <si>
    <t>White wash Three coats (S.I.No:26©-P/53)</t>
  </si>
  <si>
    <t>Qnty:</t>
  </si>
  <si>
    <t>Rate</t>
  </si>
  <si>
    <t>Unit</t>
  </si>
  <si>
    <t>Amount</t>
  </si>
  <si>
    <t>BILL OF QUANITITES B.O.Q (CIVIL WORK)</t>
  </si>
  <si>
    <t>%.Cft</t>
  </si>
  <si>
    <t>P.Sft</t>
  </si>
  <si>
    <t>P.Cwt</t>
  </si>
  <si>
    <t>P.Cft</t>
  </si>
  <si>
    <t>Total Part-A Civil Work</t>
  </si>
  <si>
    <t>%o.Cft</t>
  </si>
  <si>
    <t>Excavation in foundation of building bridges &amp; other structure with excavated lead upto one chain and lift upto 5'feet. In ordinary Soil. (S.I.No:18(b)-P/14)</t>
  </si>
  <si>
    <t>P.Rft</t>
  </si>
  <si>
    <t xml:space="preserve">Spilite tiles </t>
  </si>
  <si>
    <t>%.Sft</t>
  </si>
  <si>
    <t>White glazed tiles flooring Using windows (S.I.No /p )</t>
  </si>
  <si>
    <t>S/F In position in iron steel grill 3/3"*1/4" size flate Iron of approved desgn i/c Painting three coad etc complete</t>
  </si>
  <si>
    <t>two coats of bitumen laid hot using 34 lbs sg:over roof and blinded with sand atone cft per %sft (S.I.No13 p/34)</t>
  </si>
  <si>
    <t>P.Each</t>
  </si>
  <si>
    <t>P.Nos.</t>
  </si>
  <si>
    <t>P/F Hand pimp all accessories i/c fitting and fixing with local made coir strainer with wooden shoe i/c the complete</t>
  </si>
  <si>
    <t>Filter</t>
  </si>
  <si>
    <t>G.I Pipe</t>
  </si>
  <si>
    <t>C</t>
  </si>
  <si>
    <t>Machine</t>
  </si>
  <si>
    <t>P/F approved quality A.C motor pum pumping set (Javed Engineering) made 1/1/4" 1" section and delivery wsith base and compling 1 H.P single phase motor (Siemens make) 60" head of 2800 KPM i/c the cost of C.I fitting nuts bolts and the cost of 1:2:4 plate form</t>
  </si>
  <si>
    <t>TOTAL PART-B WATER SUPPLY</t>
  </si>
  <si>
    <t>G.TOTAL</t>
  </si>
  <si>
    <t>First class deodar wood wrought, joiner in doors and windows etc, fixed in position including chowkats holds fasts hinges, iron tower bolts, chocks cleats, handles and cords with hooks etc. deodar panelled or panelled and glazed or fully glazed (b) 1-3/4" thick (S.I.No:7(b)-P/57)(Only Shutters)</t>
  </si>
  <si>
    <t>Providing and fixing G.I frame chowkats for Doors</t>
  </si>
  <si>
    <t>Providing and fixing G.I frame chowkats for Windows</t>
  </si>
  <si>
    <t>Cement Plaster 1:6 up to 20' height Ratio 1/2" thick (S.I.No:13(b)-P/51)</t>
  </si>
  <si>
    <t>Cement Plaster 1:4 up to 20' height Ratio 3/4" thick (S.I.No:11(a)-P/51)</t>
  </si>
  <si>
    <t>B)</t>
  </si>
  <si>
    <t>2'' Thick</t>
  </si>
  <si>
    <t>White glazed tiles 1/4" thick  jointed in white cement and laid over 1:2 cement sand mortar 3/4" thick including finishing. (S.I.No:37-P/44)</t>
  </si>
  <si>
    <t>P/F squating type white glazed eathen ware W.C pan of whith i/c the cost of flushing cistern wait internal fitting and flush pipe with bend making good in cement concrete 1:2:4 (i) W.C not less than 19" clear opening between flushing &amp; 3 gallons flushing tank with 4" dia C.P trap and C.I thumble</t>
  </si>
  <si>
    <t>Supplying &amp; Fixing bib-cock of superior quality with C.P head 1/2" dia</t>
  </si>
  <si>
    <t>Providing G.I pipe &amp; special i/c fixing cutting &amp; fitting complete with &amp; i/c the cost of cutting trench up to 2-1/2" feet deep refilling watering ramming and disposal of surplus earth within one clain and painting 2 coats of bitument paint to pipe &amp; secails after cleaning &amp; bassain cloth soaked in maxphalt compisition wrapped tightly round pipe and testing to a pressure head of 200' and handling.</t>
  </si>
  <si>
    <t xml:space="preserve">Providing R.C.C pipe with collars class "B" and digging the tenches to required depth and fixing in position i/c cutting fitting and jointing with maxphalt composition and cement mortor 1:1 and testing with water pressure jto a head of 4'feet above the top of the highest pipe and refilling with execavated staff. </t>
  </si>
  <si>
    <t>S/F Fibre glass tank of approved quality and design and wall thickness as specified i/c the cost of nuts &amp; bolts &amp; fixing in plate iron of cement concrete 1:2:4 and making and commoction for inlet-outlet and over flow pipe etc complete (250 gallongs)</t>
  </si>
  <si>
    <t>CONSTRUCTION OF BUILDING FOR SHELTERLESS PRIMARY SCHOOL IN DISTRICT KAMBER SHAHDADKOT (2016-17 PROGRAMME) @ GGPS MUHALLA ABDUL KAREEM MAHESSAR TALUKA SIJJAWAL</t>
  </si>
  <si>
    <t>NIT SR NO: 19</t>
  </si>
</sst>
</file>

<file path=xl/styles.xml><?xml version="1.0" encoding="utf-8"?>
<styleSheet xmlns="http://schemas.openxmlformats.org/spreadsheetml/2006/main">
  <numFmts count="1">
    <numFmt numFmtId="164" formatCode="#,##0.000"/>
  </numFmts>
  <fonts count="13">
    <font>
      <sz val="10"/>
      <name val="Arial"/>
    </font>
    <font>
      <sz val="10"/>
      <name val="Arial"/>
      <family val="2"/>
    </font>
    <font>
      <sz val="8"/>
      <name val="Arial"/>
      <family val="2"/>
    </font>
    <font>
      <b/>
      <sz val="12"/>
      <name val="Arial"/>
      <family val="2"/>
    </font>
    <font>
      <sz val="10"/>
      <name val="Arial"/>
      <family val="2"/>
    </font>
    <font>
      <b/>
      <sz val="10"/>
      <name val="Arial"/>
      <family val="2"/>
    </font>
    <font>
      <b/>
      <u/>
      <sz val="14"/>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sz val="14"/>
      <name val="Arial Narrow"/>
      <family val="2"/>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4" fillId="0" borderId="0"/>
  </cellStyleXfs>
  <cellXfs count="45">
    <xf numFmtId="0" fontId="0" fillId="0" borderId="0" xfId="0"/>
    <xf numFmtId="0" fontId="0" fillId="0" borderId="0" xfId="0" applyBorder="1"/>
    <xf numFmtId="0" fontId="4" fillId="0" borderId="0" xfId="0" applyFont="1" applyBorder="1" applyAlignment="1">
      <alignment horizontal="left"/>
    </xf>
    <xf numFmtId="0" fontId="3" fillId="0" borderId="0" xfId="0" applyFont="1" applyFill="1" applyBorder="1" applyAlignment="1">
      <alignment horizontal="center"/>
    </xf>
    <xf numFmtId="0" fontId="4" fillId="0" borderId="0" xfId="0" applyFont="1" applyFill="1" applyBorder="1" applyAlignment="1">
      <alignment horizontal="left" vertical="center"/>
    </xf>
    <xf numFmtId="0" fontId="5" fillId="0" borderId="0" xfId="0" applyFont="1" applyBorder="1" applyAlignment="1">
      <alignment horizontal="center"/>
    </xf>
    <xf numFmtId="9" fontId="4" fillId="0" borderId="0" xfId="0" applyNumberFormat="1" applyFont="1" applyBorder="1" applyAlignment="1">
      <alignment horizontal="center"/>
    </xf>
    <xf numFmtId="0" fontId="4" fillId="0" borderId="0" xfId="0" applyFont="1" applyFill="1" applyBorder="1" applyAlignment="1">
      <alignment horizontal="center" vertical="center"/>
    </xf>
    <xf numFmtId="0" fontId="1" fillId="0" borderId="0" xfId="0" applyFont="1"/>
    <xf numFmtId="0" fontId="6" fillId="0" borderId="0" xfId="0" applyFont="1" applyBorder="1" applyAlignment="1">
      <alignment horizontal="left"/>
    </xf>
    <xf numFmtId="0" fontId="8" fillId="0" borderId="1" xfId="0" applyFont="1" applyBorder="1" applyAlignment="1">
      <alignment horizontal="center" vertical="center" wrapText="1"/>
    </xf>
    <xf numFmtId="0" fontId="0" fillId="0" borderId="0" xfId="0" applyAlignment="1">
      <alignment horizontal="justify" vertical="center"/>
    </xf>
    <xf numFmtId="0" fontId="9" fillId="0" borderId="1" xfId="0" applyFont="1" applyBorder="1" applyAlignment="1">
      <alignment horizontal="center" vertical="center"/>
    </xf>
    <xf numFmtId="0" fontId="9" fillId="0" borderId="1" xfId="0" applyFont="1" applyBorder="1" applyAlignment="1">
      <alignment horizontal="justify" vertical="center" wrapText="1"/>
    </xf>
    <xf numFmtId="3" fontId="8" fillId="0" borderId="1" xfId="0" applyNumberFormat="1" applyFont="1" applyBorder="1" applyAlignment="1">
      <alignment horizontal="center" vertical="center"/>
    </xf>
    <xf numFmtId="0" fontId="12" fillId="0" borderId="0" xfId="0" applyFont="1"/>
    <xf numFmtId="0" fontId="9" fillId="0" borderId="1" xfId="0" applyFont="1" applyBorder="1" applyAlignment="1">
      <alignment vertical="center" wrapText="1"/>
    </xf>
    <xf numFmtId="3" fontId="8" fillId="0" borderId="1" xfId="0" applyNumberFormat="1" applyFont="1" applyBorder="1" applyAlignment="1">
      <alignment horizontal="center" vertical="center" wrapText="1"/>
    </xf>
    <xf numFmtId="0" fontId="8" fillId="0" borderId="4" xfId="0" applyFont="1" applyBorder="1" applyAlignment="1">
      <alignment vertical="center"/>
    </xf>
    <xf numFmtId="0" fontId="8" fillId="0" borderId="5" xfId="0" applyFont="1" applyBorder="1" applyAlignment="1">
      <alignment vertical="center"/>
    </xf>
    <xf numFmtId="3" fontId="8" fillId="0" borderId="5" xfId="0" applyNumberFormat="1" applyFont="1" applyBorder="1" applyAlignment="1">
      <alignment vertical="center" wrapText="1"/>
    </xf>
    <xf numFmtId="0" fontId="9" fillId="0" borderId="3" xfId="0" applyFont="1" applyBorder="1" applyAlignment="1">
      <alignment vertical="center" wrapText="1"/>
    </xf>
    <xf numFmtId="3" fontId="9" fillId="0" borderId="3" xfId="0" applyNumberFormat="1" applyFont="1" applyBorder="1" applyAlignment="1">
      <alignment horizontal="center" vertical="center" wrapText="1"/>
    </xf>
    <xf numFmtId="0" fontId="9" fillId="0" borderId="3" xfId="0" applyFont="1" applyBorder="1" applyAlignment="1">
      <alignment horizontal="center" vertical="center" wrapText="1"/>
    </xf>
    <xf numFmtId="4" fontId="9" fillId="0" borderId="3" xfId="0" applyNumberFormat="1" applyFont="1" applyBorder="1" applyAlignment="1">
      <alignment horizontal="center" vertical="center" wrapText="1"/>
    </xf>
    <xf numFmtId="0" fontId="9" fillId="0" borderId="3" xfId="0" applyFont="1" applyBorder="1" applyAlignment="1">
      <alignment horizontal="center" vertical="center"/>
    </xf>
    <xf numFmtId="0" fontId="9" fillId="0" borderId="3" xfId="0" applyFont="1" applyBorder="1" applyAlignment="1">
      <alignment horizontal="left" vertical="center" wrapText="1"/>
    </xf>
    <xf numFmtId="4" fontId="9" fillId="0" borderId="3" xfId="0" applyNumberFormat="1" applyFont="1" applyBorder="1" applyAlignment="1">
      <alignment horizontal="center" vertical="center"/>
    </xf>
    <xf numFmtId="0" fontId="9" fillId="0" borderId="3" xfId="0" applyFont="1" applyBorder="1" applyAlignment="1">
      <alignment horizontal="left" vertical="top" wrapText="1"/>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4" fontId="9" fillId="0" borderId="1" xfId="0" applyNumberFormat="1" applyFont="1" applyBorder="1" applyAlignment="1">
      <alignment horizontal="center" vertical="center" wrapText="1"/>
    </xf>
    <xf numFmtId="4" fontId="9" fillId="0" borderId="1" xfId="0" applyNumberFormat="1" applyFont="1" applyBorder="1" applyAlignment="1">
      <alignment horizontal="center" vertical="center"/>
    </xf>
    <xf numFmtId="3" fontId="9" fillId="0" borderId="1" xfId="0" applyNumberFormat="1" applyFont="1" applyBorder="1" applyAlignment="1">
      <alignment horizontal="center" vertical="center" wrapText="1"/>
    </xf>
    <xf numFmtId="2" fontId="9" fillId="0" borderId="3" xfId="0" applyNumberFormat="1" applyFont="1" applyBorder="1" applyAlignment="1">
      <alignment horizontal="center" vertical="center" wrapText="1"/>
    </xf>
    <xf numFmtId="0" fontId="8" fillId="0" borderId="1" xfId="0" applyFont="1" applyBorder="1" applyAlignment="1">
      <alignment horizontal="center" vertical="center" wrapText="1"/>
    </xf>
    <xf numFmtId="164" fontId="9" fillId="0" borderId="3" xfId="0" applyNumberFormat="1" applyFont="1" applyBorder="1" applyAlignment="1">
      <alignment horizontal="center" vertical="center" wrapText="1"/>
    </xf>
    <xf numFmtId="0" fontId="8" fillId="0" borderId="1" xfId="0" applyFont="1" applyBorder="1" applyAlignment="1">
      <alignment vertical="center" wrapText="1"/>
    </xf>
    <xf numFmtId="3" fontId="8" fillId="0" borderId="5" xfId="0" applyNumberFormat="1" applyFont="1" applyBorder="1" applyAlignment="1">
      <alignment horizontal="center" vertical="center" wrapText="1"/>
    </xf>
    <xf numFmtId="3" fontId="8" fillId="0" borderId="6" xfId="0" applyNumberFormat="1" applyFont="1" applyBorder="1" applyAlignment="1">
      <alignment horizontal="center" vertical="center" wrapText="1"/>
    </xf>
    <xf numFmtId="0" fontId="10" fillId="0" borderId="0" xfId="0" applyFont="1" applyAlignment="1">
      <alignment horizontal="center"/>
    </xf>
    <xf numFmtId="0" fontId="7" fillId="0" borderId="0" xfId="0" applyFont="1" applyBorder="1" applyAlignment="1">
      <alignment horizontal="left" vertical="center" wrapText="1"/>
    </xf>
    <xf numFmtId="0" fontId="7" fillId="0" borderId="0" xfId="0" applyFont="1" applyBorder="1" applyAlignment="1">
      <alignment horizontal="justify" vertical="center" wrapText="1"/>
    </xf>
    <xf numFmtId="0" fontId="11" fillId="0" borderId="2" xfId="0" applyFont="1" applyBorder="1" applyAlignment="1">
      <alignment horizontal="center" vertical="center" wrapText="1"/>
    </xf>
    <xf numFmtId="0" fontId="8" fillId="0" borderId="1" xfId="0" applyFont="1" applyBorder="1" applyAlignment="1">
      <alignment horizontal="center" vertical="center"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50"/>
  <sheetViews>
    <sheetView showGridLines="0" tabSelected="1" workbookViewId="0">
      <selection activeCell="B8" sqref="B8"/>
    </sheetView>
  </sheetViews>
  <sheetFormatPr defaultRowHeight="12.75"/>
  <cols>
    <col min="1" max="1" width="5.7109375" customWidth="1"/>
    <col min="2" max="2" width="56" customWidth="1"/>
    <col min="3" max="3" width="15.42578125" customWidth="1"/>
    <col min="4" max="4" width="11.140625" customWidth="1"/>
    <col min="5" max="5" width="9.28515625" customWidth="1"/>
    <col min="6" max="6" width="17.85546875" customWidth="1"/>
    <col min="7" max="7" width="6.140625" bestFit="1" customWidth="1"/>
    <col min="8" max="8" width="5.7109375" customWidth="1"/>
    <col min="9" max="9" width="11.7109375" customWidth="1"/>
    <col min="10" max="10" width="7.7109375" customWidth="1"/>
  </cols>
  <sheetData>
    <row r="1" spans="1:11" ht="18">
      <c r="A1" s="15"/>
      <c r="B1" s="15"/>
      <c r="C1" s="40" t="s">
        <v>67</v>
      </c>
      <c r="D1" s="40"/>
      <c r="E1" s="40"/>
      <c r="F1" s="40"/>
    </row>
    <row r="2" spans="1:11" ht="75" customHeight="1">
      <c r="A2" s="41" t="s">
        <v>1</v>
      </c>
      <c r="B2" s="41"/>
      <c r="C2" s="42" t="s">
        <v>66</v>
      </c>
      <c r="D2" s="42"/>
      <c r="E2" s="42"/>
      <c r="F2" s="42"/>
      <c r="G2" s="9"/>
      <c r="H2" s="9"/>
      <c r="I2" s="3"/>
      <c r="J2" s="1"/>
    </row>
    <row r="3" spans="1:11" ht="19.5">
      <c r="A3" s="43" t="s">
        <v>29</v>
      </c>
      <c r="B3" s="43"/>
      <c r="C3" s="43"/>
      <c r="D3" s="43"/>
      <c r="E3" s="43"/>
      <c r="F3" s="43"/>
      <c r="G3" s="9"/>
      <c r="H3" s="9"/>
      <c r="I3" s="3"/>
      <c r="J3" s="1"/>
    </row>
    <row r="4" spans="1:11" ht="15.75" customHeight="1">
      <c r="A4" s="10" t="s">
        <v>2</v>
      </c>
      <c r="B4" s="10" t="s">
        <v>0</v>
      </c>
      <c r="C4" s="10" t="s">
        <v>25</v>
      </c>
      <c r="D4" s="10" t="s">
        <v>26</v>
      </c>
      <c r="E4" s="10" t="s">
        <v>27</v>
      </c>
      <c r="F4" s="10" t="s">
        <v>28</v>
      </c>
      <c r="G4" s="5"/>
      <c r="H4" s="5"/>
      <c r="I4" s="4"/>
      <c r="J4" s="6"/>
      <c r="K4" s="8"/>
    </row>
    <row r="5" spans="1:11" ht="47.25">
      <c r="A5" s="29">
        <v>1</v>
      </c>
      <c r="B5" s="13" t="s">
        <v>36</v>
      </c>
      <c r="C5" s="31">
        <v>4056</v>
      </c>
      <c r="D5" s="30">
        <v>3176.25</v>
      </c>
      <c r="E5" s="30" t="s">
        <v>35</v>
      </c>
      <c r="F5" s="33">
        <f>C5*D5/1000</f>
        <v>12882.87</v>
      </c>
      <c r="G5" s="5"/>
      <c r="H5" s="5"/>
      <c r="I5" s="4"/>
      <c r="J5" s="6"/>
      <c r="K5" s="8"/>
    </row>
    <row r="6" spans="1:11" ht="31.5">
      <c r="A6" s="25">
        <v>2</v>
      </c>
      <c r="B6" s="26" t="s">
        <v>13</v>
      </c>
      <c r="C6" s="24">
        <v>1725</v>
      </c>
      <c r="D6" s="34">
        <v>8694.9500000000007</v>
      </c>
      <c r="E6" s="23" t="s">
        <v>30</v>
      </c>
      <c r="F6" s="22">
        <f>C6*D6/100</f>
        <v>149987.88750000001</v>
      </c>
      <c r="G6" s="5"/>
      <c r="H6" s="5"/>
      <c r="I6" s="4"/>
      <c r="J6" s="6"/>
      <c r="K6" s="8"/>
    </row>
    <row r="7" spans="1:11" ht="31.5">
      <c r="A7" s="25">
        <v>3</v>
      </c>
      <c r="B7" s="28" t="s">
        <v>8</v>
      </c>
      <c r="C7" s="24">
        <v>4090</v>
      </c>
      <c r="D7" s="27">
        <v>11948.36</v>
      </c>
      <c r="E7" s="23" t="s">
        <v>30</v>
      </c>
      <c r="F7" s="22">
        <f>C7*D7/100</f>
        <v>488687.92400000006</v>
      </c>
      <c r="G7" s="5"/>
      <c r="H7" s="5"/>
      <c r="I7" s="4"/>
      <c r="J7" s="6"/>
      <c r="K7" s="8"/>
    </row>
    <row r="8" spans="1:11" ht="157.5">
      <c r="A8" s="25">
        <v>4</v>
      </c>
      <c r="B8" s="26" t="s">
        <v>9</v>
      </c>
      <c r="C8" s="24">
        <v>1466</v>
      </c>
      <c r="D8" s="27">
        <v>337</v>
      </c>
      <c r="E8" s="23" t="s">
        <v>33</v>
      </c>
      <c r="F8" s="22">
        <f>C8*D8</f>
        <v>494042</v>
      </c>
      <c r="G8" s="5"/>
      <c r="H8" s="5"/>
      <c r="I8" s="4"/>
      <c r="J8" s="6"/>
      <c r="K8" s="8"/>
    </row>
    <row r="9" spans="1:11" ht="63">
      <c r="A9" s="25">
        <v>5</v>
      </c>
      <c r="B9" s="26" t="s">
        <v>10</v>
      </c>
      <c r="C9" s="36">
        <v>65.445999999999998</v>
      </c>
      <c r="D9" s="27">
        <v>5001.7</v>
      </c>
      <c r="E9" s="23" t="s">
        <v>32</v>
      </c>
      <c r="F9" s="22">
        <f>C9*D9</f>
        <v>327341.25819999998</v>
      </c>
      <c r="G9" s="5"/>
      <c r="H9" s="5"/>
      <c r="I9" s="4"/>
      <c r="J9" s="6"/>
      <c r="K9" s="8"/>
    </row>
    <row r="10" spans="1:11" ht="15.75">
      <c r="A10" s="29">
        <v>6</v>
      </c>
      <c r="B10" s="13" t="s">
        <v>12</v>
      </c>
      <c r="C10" s="31">
        <v>3851</v>
      </c>
      <c r="D10" s="32">
        <v>1141.25</v>
      </c>
      <c r="E10" s="30" t="s">
        <v>30</v>
      </c>
      <c r="F10" s="33">
        <f>C10*D10/100</f>
        <v>43949.537499999999</v>
      </c>
      <c r="G10" s="5"/>
      <c r="H10" s="5"/>
      <c r="I10" s="4"/>
      <c r="J10" s="6"/>
      <c r="K10" s="8"/>
    </row>
    <row r="11" spans="1:11" ht="31.5">
      <c r="A11" s="25">
        <v>7</v>
      </c>
      <c r="B11" s="26" t="s">
        <v>11</v>
      </c>
      <c r="C11" s="24">
        <v>2435</v>
      </c>
      <c r="D11" s="27">
        <v>12674.36</v>
      </c>
      <c r="E11" s="23" t="s">
        <v>30</v>
      </c>
      <c r="F11" s="22">
        <f>C11*D11/100</f>
        <v>308620.66600000003</v>
      </c>
      <c r="G11" s="5"/>
      <c r="H11" s="5"/>
      <c r="I11" s="4"/>
      <c r="J11" s="6"/>
      <c r="K11" s="8"/>
    </row>
    <row r="12" spans="1:11" ht="31.5">
      <c r="A12" s="25">
        <v>8</v>
      </c>
      <c r="B12" s="26" t="s">
        <v>21</v>
      </c>
      <c r="C12" s="24">
        <v>1670</v>
      </c>
      <c r="D12" s="27">
        <v>12346.65</v>
      </c>
      <c r="E12" s="23" t="s">
        <v>30</v>
      </c>
      <c r="F12" s="22">
        <f>C12*D12/100</f>
        <v>206189.05499999999</v>
      </c>
      <c r="G12" s="5"/>
      <c r="H12" s="5"/>
      <c r="I12" s="4"/>
      <c r="J12" s="6"/>
      <c r="K12" s="8"/>
    </row>
    <row r="13" spans="1:11" ht="15.75">
      <c r="A13" s="29">
        <v>9</v>
      </c>
      <c r="B13" s="13" t="s">
        <v>54</v>
      </c>
      <c r="C13" s="31">
        <v>69</v>
      </c>
      <c r="D13" s="32">
        <v>228.9</v>
      </c>
      <c r="E13" s="30" t="s">
        <v>31</v>
      </c>
      <c r="F13" s="33">
        <f>C13*D13</f>
        <v>15794.1</v>
      </c>
      <c r="G13" s="5"/>
      <c r="H13" s="5"/>
      <c r="I13" s="4"/>
      <c r="J13" s="6"/>
      <c r="K13" s="8"/>
    </row>
    <row r="14" spans="1:11" ht="15.75">
      <c r="A14" s="29">
        <v>10</v>
      </c>
      <c r="B14" s="13" t="s">
        <v>55</v>
      </c>
      <c r="C14" s="31">
        <v>144</v>
      </c>
      <c r="D14" s="32">
        <v>240.5</v>
      </c>
      <c r="E14" s="30" t="s">
        <v>31</v>
      </c>
      <c r="F14" s="33">
        <f>C14*D14</f>
        <v>34632</v>
      </c>
      <c r="G14" s="5"/>
      <c r="H14" s="5"/>
      <c r="I14" s="4"/>
      <c r="J14" s="6"/>
      <c r="K14" s="8"/>
    </row>
    <row r="15" spans="1:11" ht="31.5">
      <c r="A15" s="29">
        <v>11</v>
      </c>
      <c r="B15" s="13" t="s">
        <v>56</v>
      </c>
      <c r="C15" s="31">
        <v>8748</v>
      </c>
      <c r="D15" s="32">
        <v>2206.6</v>
      </c>
      <c r="E15" s="30" t="s">
        <v>30</v>
      </c>
      <c r="F15" s="33">
        <f>C15*D15/100</f>
        <v>193033.36800000002</v>
      </c>
      <c r="G15" s="5"/>
      <c r="H15" s="5"/>
      <c r="I15" s="4"/>
      <c r="J15" s="6"/>
      <c r="K15" s="8"/>
    </row>
    <row r="16" spans="1:11" ht="31.5">
      <c r="A16" s="29">
        <v>12</v>
      </c>
      <c r="B16" s="13" t="s">
        <v>57</v>
      </c>
      <c r="C16" s="31">
        <v>8748</v>
      </c>
      <c r="D16" s="32">
        <v>2197.52</v>
      </c>
      <c r="E16" s="30" t="s">
        <v>30</v>
      </c>
      <c r="F16" s="33">
        <f>C16*D16/100</f>
        <v>192239.0496</v>
      </c>
      <c r="G16" s="5"/>
      <c r="H16" s="5"/>
      <c r="I16" s="4"/>
      <c r="J16" s="6"/>
      <c r="K16" s="8"/>
    </row>
    <row r="17" spans="1:11" ht="15.75">
      <c r="A17" s="29">
        <v>13</v>
      </c>
      <c r="B17" s="13" t="s">
        <v>19</v>
      </c>
      <c r="C17" s="31">
        <v>64</v>
      </c>
      <c r="D17" s="32">
        <v>58.11</v>
      </c>
      <c r="E17" s="30" t="s">
        <v>31</v>
      </c>
      <c r="F17" s="33">
        <f>C17*D17</f>
        <v>3719.04</v>
      </c>
      <c r="G17" s="5"/>
      <c r="H17" s="5"/>
      <c r="I17" s="4"/>
      <c r="J17" s="6"/>
      <c r="K17" s="8"/>
    </row>
    <row r="18" spans="1:11" ht="78.75">
      <c r="A18" s="25">
        <v>14</v>
      </c>
      <c r="B18" s="26" t="s">
        <v>53</v>
      </c>
      <c r="C18" s="24">
        <v>187</v>
      </c>
      <c r="D18" s="27">
        <v>902.93</v>
      </c>
      <c r="E18" s="23" t="s">
        <v>31</v>
      </c>
      <c r="F18" s="22">
        <f>C18*D18</f>
        <v>168847.91</v>
      </c>
      <c r="G18" s="5"/>
      <c r="H18" s="5"/>
      <c r="I18" s="4"/>
      <c r="J18" s="6"/>
      <c r="K18" s="8"/>
    </row>
    <row r="19" spans="1:11" ht="31.5">
      <c r="A19" s="29">
        <v>15</v>
      </c>
      <c r="B19" s="13" t="s">
        <v>23</v>
      </c>
      <c r="C19" s="31">
        <v>3295</v>
      </c>
      <c r="D19" s="32">
        <v>1287.44</v>
      </c>
      <c r="E19" s="30" t="s">
        <v>30</v>
      </c>
      <c r="F19" s="33">
        <f t="shared" ref="F19" si="0">C19*D19/100</f>
        <v>42421.148000000001</v>
      </c>
      <c r="G19" s="5"/>
      <c r="H19" s="5"/>
      <c r="I19" s="4"/>
      <c r="J19" s="6"/>
      <c r="K19" s="8"/>
    </row>
    <row r="20" spans="1:11" ht="31.5">
      <c r="A20" s="23">
        <v>16</v>
      </c>
      <c r="B20" s="26" t="s">
        <v>41</v>
      </c>
      <c r="C20" s="24">
        <v>199</v>
      </c>
      <c r="D20" s="27">
        <v>180.5</v>
      </c>
      <c r="E20" s="23" t="s">
        <v>31</v>
      </c>
      <c r="F20" s="22">
        <f>C20*D20</f>
        <v>35919.5</v>
      </c>
      <c r="G20" s="5"/>
      <c r="H20" s="5"/>
      <c r="I20" s="4"/>
      <c r="J20" s="6"/>
      <c r="K20" s="8"/>
    </row>
    <row r="21" spans="1:11" ht="47.25">
      <c r="A21" s="25">
        <v>17</v>
      </c>
      <c r="B21" s="21" t="s">
        <v>22</v>
      </c>
      <c r="C21" s="24">
        <v>48</v>
      </c>
      <c r="D21" s="27">
        <v>726.72</v>
      </c>
      <c r="E21" s="23" t="s">
        <v>31</v>
      </c>
      <c r="F21" s="22">
        <f>C21*D21</f>
        <v>34882.559999999998</v>
      </c>
      <c r="G21" s="5"/>
      <c r="H21" s="5"/>
      <c r="I21" s="4"/>
      <c r="J21" s="6"/>
      <c r="K21" s="8"/>
    </row>
    <row r="22" spans="1:11" ht="47.25">
      <c r="A22" s="25">
        <v>18</v>
      </c>
      <c r="B22" s="26" t="s">
        <v>5</v>
      </c>
      <c r="C22" s="24">
        <v>1520</v>
      </c>
      <c r="D22" s="27">
        <v>4411.82</v>
      </c>
      <c r="E22" s="23" t="s">
        <v>30</v>
      </c>
      <c r="F22" s="22">
        <f>C22*D22/100</f>
        <v>67059.66399999999</v>
      </c>
      <c r="G22" s="5"/>
      <c r="H22" s="5"/>
      <c r="I22" s="4"/>
      <c r="J22" s="6"/>
      <c r="K22" s="8"/>
    </row>
    <row r="23" spans="1:11" ht="15.75">
      <c r="A23" s="35" t="s">
        <v>58</v>
      </c>
      <c r="B23" s="37" t="s">
        <v>59</v>
      </c>
      <c r="C23" s="24">
        <v>1933</v>
      </c>
      <c r="D23" s="27">
        <v>3275.5</v>
      </c>
      <c r="E23" s="23" t="s">
        <v>30</v>
      </c>
      <c r="F23" s="22">
        <f>C23*D23/100</f>
        <v>63315.415000000001</v>
      </c>
      <c r="G23" s="5"/>
      <c r="H23" s="5"/>
      <c r="I23" s="4"/>
      <c r="J23" s="6"/>
      <c r="K23" s="8"/>
    </row>
    <row r="24" spans="1:11" ht="47.25">
      <c r="A24" s="29">
        <v>19</v>
      </c>
      <c r="B24" s="13" t="s">
        <v>18</v>
      </c>
      <c r="C24" s="31">
        <v>60</v>
      </c>
      <c r="D24" s="32">
        <v>14429.25</v>
      </c>
      <c r="E24" s="30" t="s">
        <v>30</v>
      </c>
      <c r="F24" s="33">
        <f t="shared" ref="F24:F35" si="1">C24*D24/100</f>
        <v>8657.5499999999993</v>
      </c>
      <c r="G24" s="5"/>
      <c r="H24" s="5"/>
      <c r="I24" s="4"/>
      <c r="J24" s="6"/>
      <c r="K24" s="8"/>
    </row>
    <row r="25" spans="1:11" ht="15.75">
      <c r="A25" s="30">
        <v>20</v>
      </c>
      <c r="B25" s="16" t="s">
        <v>38</v>
      </c>
      <c r="C25" s="30">
        <v>337</v>
      </c>
      <c r="D25" s="32">
        <v>21021.11</v>
      </c>
      <c r="E25" s="30" t="s">
        <v>39</v>
      </c>
      <c r="F25" s="33">
        <f t="shared" si="1"/>
        <v>70841.140700000004</v>
      </c>
      <c r="G25" s="5"/>
      <c r="H25" s="5"/>
      <c r="I25" s="4"/>
      <c r="J25" s="6"/>
      <c r="K25" s="8"/>
    </row>
    <row r="26" spans="1:11" ht="47.25">
      <c r="A26" s="25">
        <v>21</v>
      </c>
      <c r="B26" s="26" t="s">
        <v>60</v>
      </c>
      <c r="C26" s="24">
        <v>85</v>
      </c>
      <c r="D26" s="27">
        <v>28253.61</v>
      </c>
      <c r="E26" s="23" t="s">
        <v>30</v>
      </c>
      <c r="F26" s="22">
        <f t="shared" si="1"/>
        <v>24015.568500000001</v>
      </c>
      <c r="G26" s="5"/>
      <c r="H26" s="5"/>
      <c r="I26" s="4"/>
      <c r="J26" s="6"/>
      <c r="K26" s="8"/>
    </row>
    <row r="27" spans="1:11" ht="15.75">
      <c r="A27" s="25">
        <v>22</v>
      </c>
      <c r="B27" s="26" t="s">
        <v>40</v>
      </c>
      <c r="C27" s="24">
        <v>198</v>
      </c>
      <c r="D27" s="27">
        <v>30509.77</v>
      </c>
      <c r="E27" s="23" t="s">
        <v>30</v>
      </c>
      <c r="F27" s="22">
        <f t="shared" si="1"/>
        <v>60409.344599999997</v>
      </c>
      <c r="G27" s="5"/>
      <c r="H27" s="5"/>
      <c r="I27" s="4"/>
      <c r="J27" s="6"/>
      <c r="K27" s="8"/>
    </row>
    <row r="28" spans="1:11" ht="126">
      <c r="A28" s="25">
        <v>23</v>
      </c>
      <c r="B28" s="26" t="s">
        <v>20</v>
      </c>
      <c r="C28" s="27">
        <v>96</v>
      </c>
      <c r="D28" s="27">
        <v>34520.31</v>
      </c>
      <c r="E28" s="23" t="s">
        <v>30</v>
      </c>
      <c r="F28" s="22">
        <f t="shared" si="1"/>
        <v>33139.497599999995</v>
      </c>
      <c r="G28" s="5"/>
      <c r="H28" s="5"/>
      <c r="I28" s="4"/>
      <c r="J28" s="6"/>
      <c r="K28" s="8"/>
    </row>
    <row r="29" spans="1:11" ht="15.75">
      <c r="A29" s="29">
        <v>24</v>
      </c>
      <c r="B29" s="13" t="s">
        <v>24</v>
      </c>
      <c r="C29" s="31">
        <v>978</v>
      </c>
      <c r="D29" s="32">
        <v>829.95</v>
      </c>
      <c r="E29" s="30" t="s">
        <v>30</v>
      </c>
      <c r="F29" s="33">
        <f t="shared" si="1"/>
        <v>8116.911000000001</v>
      </c>
      <c r="G29" s="5"/>
      <c r="H29" s="5"/>
      <c r="I29" s="4"/>
      <c r="J29" s="6"/>
      <c r="K29" s="8"/>
    </row>
    <row r="30" spans="1:11" ht="15.75">
      <c r="A30" s="29">
        <v>25</v>
      </c>
      <c r="B30" s="13" t="s">
        <v>14</v>
      </c>
      <c r="C30" s="31">
        <v>8748</v>
      </c>
      <c r="D30" s="32">
        <v>442.75</v>
      </c>
      <c r="E30" s="30" t="s">
        <v>30</v>
      </c>
      <c r="F30" s="33">
        <f t="shared" si="1"/>
        <v>38731.769999999997</v>
      </c>
      <c r="G30" s="5"/>
      <c r="H30" s="5"/>
      <c r="I30" s="4"/>
      <c r="J30" s="6"/>
      <c r="K30" s="8"/>
    </row>
    <row r="31" spans="1:11" ht="15.75">
      <c r="A31" s="29">
        <v>26</v>
      </c>
      <c r="B31" s="13" t="s">
        <v>15</v>
      </c>
      <c r="C31" s="31">
        <v>8748</v>
      </c>
      <c r="D31" s="32">
        <v>1079.6500000000001</v>
      </c>
      <c r="E31" s="30" t="s">
        <v>30</v>
      </c>
      <c r="F31" s="33">
        <f t="shared" si="1"/>
        <v>94447.782000000007</v>
      </c>
      <c r="G31" s="5"/>
      <c r="H31" s="5"/>
      <c r="I31" s="4"/>
      <c r="J31" s="6"/>
      <c r="K31" s="8"/>
    </row>
    <row r="32" spans="1:11" ht="78.75">
      <c r="A32" s="25">
        <v>27</v>
      </c>
      <c r="B32" s="26" t="s">
        <v>7</v>
      </c>
      <c r="C32" s="24">
        <v>3295</v>
      </c>
      <c r="D32" s="27">
        <v>1948.1</v>
      </c>
      <c r="E32" s="23" t="s">
        <v>30</v>
      </c>
      <c r="F32" s="22">
        <f t="shared" si="1"/>
        <v>64189.894999999997</v>
      </c>
      <c r="G32" s="5"/>
      <c r="H32" s="5"/>
      <c r="I32" s="4"/>
      <c r="J32" s="6"/>
      <c r="K32" s="8"/>
    </row>
    <row r="33" spans="1:11" ht="31.5">
      <c r="A33" s="29">
        <v>28</v>
      </c>
      <c r="B33" s="13" t="s">
        <v>16</v>
      </c>
      <c r="C33" s="31">
        <v>374</v>
      </c>
      <c r="D33" s="32">
        <v>2116.6999999999998</v>
      </c>
      <c r="E33" s="30" t="s">
        <v>30</v>
      </c>
      <c r="F33" s="33">
        <f t="shared" si="1"/>
        <v>7916.4579999999996</v>
      </c>
      <c r="G33" s="5"/>
      <c r="H33" s="5"/>
      <c r="I33" s="4"/>
      <c r="J33" s="6"/>
      <c r="K33" s="8"/>
    </row>
    <row r="34" spans="1:11" ht="47.25">
      <c r="A34" s="29">
        <v>29</v>
      </c>
      <c r="B34" s="13" t="s">
        <v>17</v>
      </c>
      <c r="C34" s="31">
        <v>96</v>
      </c>
      <c r="D34" s="32">
        <v>1270.83</v>
      </c>
      <c r="E34" s="30" t="s">
        <v>30</v>
      </c>
      <c r="F34" s="33">
        <f t="shared" si="1"/>
        <v>1219.9967999999999</v>
      </c>
      <c r="G34" s="5"/>
      <c r="H34" s="5"/>
      <c r="I34" s="4"/>
      <c r="J34" s="6"/>
      <c r="K34" s="8"/>
    </row>
    <row r="35" spans="1:11" ht="31.5">
      <c r="A35" s="23">
        <v>30</v>
      </c>
      <c r="B35" s="26" t="s">
        <v>42</v>
      </c>
      <c r="C35" s="24">
        <v>1362</v>
      </c>
      <c r="D35" s="27">
        <v>1887.45</v>
      </c>
      <c r="E35" s="23" t="s">
        <v>30</v>
      </c>
      <c r="F35" s="22">
        <f t="shared" si="1"/>
        <v>25707.069</v>
      </c>
      <c r="G35" s="5"/>
      <c r="H35" s="5"/>
      <c r="I35" s="4"/>
      <c r="J35" s="6"/>
      <c r="K35" s="8"/>
    </row>
    <row r="36" spans="1:11" ht="47.25">
      <c r="A36" s="25">
        <v>31</v>
      </c>
      <c r="B36" s="26" t="s">
        <v>6</v>
      </c>
      <c r="C36" s="24">
        <v>350</v>
      </c>
      <c r="D36" s="27">
        <v>10.7</v>
      </c>
      <c r="E36" s="23" t="s">
        <v>31</v>
      </c>
      <c r="F36" s="22">
        <f>C36*D36</f>
        <v>3744.9999999999995</v>
      </c>
      <c r="G36" s="5"/>
      <c r="H36" s="5"/>
      <c r="I36" s="4"/>
      <c r="J36" s="6"/>
      <c r="K36" s="8"/>
    </row>
    <row r="37" spans="1:11" ht="15.75" customHeight="1">
      <c r="A37" s="12"/>
      <c r="B37" s="44" t="s">
        <v>34</v>
      </c>
      <c r="C37" s="44"/>
      <c r="D37" s="44"/>
      <c r="E37" s="44"/>
      <c r="F37" s="14">
        <f>SUM(F5:F36)</f>
        <v>3324702.9359999998</v>
      </c>
      <c r="G37" s="5"/>
      <c r="H37" s="5"/>
      <c r="I37" s="4"/>
      <c r="J37" s="6"/>
      <c r="K37" s="8"/>
    </row>
    <row r="38" spans="1:11" ht="78.75">
      <c r="A38" s="30">
        <v>1</v>
      </c>
      <c r="B38" s="13" t="s">
        <v>61</v>
      </c>
      <c r="C38" s="30">
        <v>2</v>
      </c>
      <c r="D38" s="31">
        <v>4802.6000000000004</v>
      </c>
      <c r="E38" s="30" t="s">
        <v>43</v>
      </c>
      <c r="F38" s="33">
        <f t="shared" ref="F38:F43" si="2">C38*D38</f>
        <v>9605.2000000000007</v>
      </c>
      <c r="G38" s="5"/>
      <c r="H38" s="5"/>
      <c r="I38" s="4"/>
      <c r="J38" s="6"/>
      <c r="K38" s="8"/>
    </row>
    <row r="39" spans="1:11" ht="31.5">
      <c r="A39" s="30">
        <v>2</v>
      </c>
      <c r="B39" s="13" t="s">
        <v>62</v>
      </c>
      <c r="C39" s="30">
        <v>2</v>
      </c>
      <c r="D39" s="31">
        <v>337.92</v>
      </c>
      <c r="E39" s="30" t="s">
        <v>43</v>
      </c>
      <c r="F39" s="33">
        <f t="shared" si="2"/>
        <v>675.84</v>
      </c>
      <c r="G39" s="5"/>
      <c r="H39" s="5"/>
      <c r="I39" s="4"/>
      <c r="J39" s="6"/>
      <c r="K39" s="8"/>
    </row>
    <row r="40" spans="1:11" ht="110.25">
      <c r="A40" s="30">
        <v>3</v>
      </c>
      <c r="B40" s="13" t="s">
        <v>63</v>
      </c>
      <c r="C40" s="30">
        <v>75</v>
      </c>
      <c r="D40" s="31">
        <v>95.79</v>
      </c>
      <c r="E40" s="30" t="s">
        <v>37</v>
      </c>
      <c r="F40" s="33">
        <f t="shared" si="2"/>
        <v>7184.2500000000009</v>
      </c>
      <c r="G40" s="5"/>
      <c r="H40" s="5"/>
      <c r="I40" s="4"/>
      <c r="J40" s="6"/>
      <c r="K40" s="8"/>
    </row>
    <row r="41" spans="1:11" ht="78.75">
      <c r="A41" s="30">
        <v>4</v>
      </c>
      <c r="B41" s="13" t="s">
        <v>64</v>
      </c>
      <c r="C41" s="30">
        <v>12</v>
      </c>
      <c r="D41" s="31">
        <v>199.25</v>
      </c>
      <c r="E41" s="30" t="s">
        <v>37</v>
      </c>
      <c r="F41" s="33">
        <f t="shared" si="2"/>
        <v>2391</v>
      </c>
      <c r="G41" s="5"/>
      <c r="H41" s="5"/>
      <c r="I41" s="4"/>
      <c r="J41" s="6"/>
      <c r="K41" s="8"/>
    </row>
    <row r="42" spans="1:11" ht="78.75">
      <c r="A42" s="30">
        <v>5</v>
      </c>
      <c r="B42" s="13" t="s">
        <v>50</v>
      </c>
      <c r="C42" s="30">
        <v>1</v>
      </c>
      <c r="D42" s="31">
        <v>14402</v>
      </c>
      <c r="E42" s="30" t="s">
        <v>44</v>
      </c>
      <c r="F42" s="33">
        <f t="shared" si="2"/>
        <v>14402</v>
      </c>
      <c r="G42" s="5"/>
      <c r="H42" s="5"/>
      <c r="I42" s="4"/>
      <c r="J42" s="6"/>
      <c r="K42" s="8"/>
    </row>
    <row r="43" spans="1:11" ht="78.75">
      <c r="A43" s="30">
        <v>6</v>
      </c>
      <c r="B43" s="13" t="s">
        <v>65</v>
      </c>
      <c r="C43" s="30">
        <v>1</v>
      </c>
      <c r="D43" s="31">
        <v>21989.61</v>
      </c>
      <c r="E43" s="30" t="s">
        <v>44</v>
      </c>
      <c r="F43" s="33">
        <f t="shared" si="2"/>
        <v>21989.61</v>
      </c>
      <c r="G43" s="5"/>
      <c r="H43" s="5"/>
      <c r="I43" s="4"/>
      <c r="J43" s="6"/>
      <c r="K43" s="8"/>
    </row>
    <row r="44" spans="1:11" ht="31.5">
      <c r="A44" s="30">
        <v>7</v>
      </c>
      <c r="B44" s="13" t="s">
        <v>45</v>
      </c>
      <c r="C44" s="30"/>
      <c r="D44" s="31"/>
      <c r="E44" s="30"/>
      <c r="F44" s="33"/>
      <c r="G44" s="5"/>
      <c r="H44" s="5"/>
      <c r="I44" s="4"/>
      <c r="J44" s="6"/>
      <c r="K44" s="8"/>
    </row>
    <row r="45" spans="1:11" ht="15.75">
      <c r="A45" s="30" t="s">
        <v>4</v>
      </c>
      <c r="B45" s="13" t="s">
        <v>46</v>
      </c>
      <c r="C45" s="30">
        <v>10</v>
      </c>
      <c r="D45" s="31">
        <v>76.05</v>
      </c>
      <c r="E45" s="30" t="s">
        <v>44</v>
      </c>
      <c r="F45" s="33">
        <f>C45*D45</f>
        <v>760.5</v>
      </c>
      <c r="G45" s="5"/>
      <c r="H45" s="5"/>
      <c r="I45" s="4"/>
      <c r="J45" s="6"/>
      <c r="K45" s="8"/>
    </row>
    <row r="46" spans="1:11" ht="15.75">
      <c r="A46" s="30" t="s">
        <v>3</v>
      </c>
      <c r="B46" s="13" t="s">
        <v>47</v>
      </c>
      <c r="C46" s="30">
        <v>70</v>
      </c>
      <c r="D46" s="31">
        <v>38.950000000000003</v>
      </c>
      <c r="E46" s="30" t="s">
        <v>44</v>
      </c>
      <c r="F46" s="33">
        <f>C46*D46</f>
        <v>2726.5</v>
      </c>
      <c r="G46" s="5"/>
      <c r="H46" s="5"/>
      <c r="I46" s="4"/>
      <c r="J46" s="6"/>
      <c r="K46" s="8"/>
    </row>
    <row r="47" spans="1:11" ht="15.75">
      <c r="A47" s="30" t="s">
        <v>48</v>
      </c>
      <c r="B47" s="13" t="s">
        <v>49</v>
      </c>
      <c r="C47" s="30">
        <v>1</v>
      </c>
      <c r="D47" s="31">
        <v>4500</v>
      </c>
      <c r="E47" s="30" t="s">
        <v>44</v>
      </c>
      <c r="F47" s="33">
        <f>C47*D47</f>
        <v>4500</v>
      </c>
      <c r="G47" s="2"/>
      <c r="H47" s="2"/>
      <c r="I47" s="7"/>
      <c r="J47" s="6"/>
      <c r="K47" s="8"/>
    </row>
    <row r="48" spans="1:11" ht="15.75">
      <c r="A48" s="18" t="s">
        <v>51</v>
      </c>
      <c r="B48" s="19"/>
      <c r="C48" s="19"/>
      <c r="D48" s="19"/>
      <c r="E48" s="20"/>
      <c r="F48" s="17">
        <f>SUM(F38:F47)</f>
        <v>64234.9</v>
      </c>
    </row>
    <row r="49" spans="1:6" ht="15.75">
      <c r="A49" s="18" t="s">
        <v>52</v>
      </c>
      <c r="B49" s="19"/>
      <c r="C49" s="19"/>
      <c r="D49" s="19"/>
      <c r="E49" s="38">
        <f>SUM(F48+F37)</f>
        <v>3388937.8359999997</v>
      </c>
      <c r="F49" s="39"/>
    </row>
    <row r="50" spans="1:6">
      <c r="B50" s="11"/>
    </row>
  </sheetData>
  <mergeCells count="6">
    <mergeCell ref="E49:F49"/>
    <mergeCell ref="C1:F1"/>
    <mergeCell ref="A2:B2"/>
    <mergeCell ref="C2:F2"/>
    <mergeCell ref="A3:F3"/>
    <mergeCell ref="B37:E37"/>
  </mergeCells>
  <phoneticPr fontId="2" type="noConversion"/>
  <printOptions horizontalCentered="1"/>
  <pageMargins left="0.5" right="0.5" top="0.5" bottom="0.5" header="0.5" footer="0.5"/>
  <pageSetup paperSize="9" scale="80"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BOQ-19</vt:lpstr>
      <vt:lpstr>'BOQ-19'!Print_Titles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Tariq_Computers</cp:lastModifiedBy>
  <cp:lastPrinted>2001-12-31T19:52:45Z</cp:lastPrinted>
  <dcterms:created xsi:type="dcterms:W3CDTF">2003-07-19T10:48:28Z</dcterms:created>
  <dcterms:modified xsi:type="dcterms:W3CDTF">2017-03-08T12:04:03Z</dcterms:modified>
</cp:coreProperties>
</file>