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1" sheetId="98" r:id="rId1"/>
  </sheets>
  <definedNames>
    <definedName name="_xlnm.Print_Titles" localSheetId="0">'BOQ-21'!$4:$4</definedName>
  </definedNames>
  <calcPr calcId="124519"/>
</workbook>
</file>

<file path=xl/calcChain.xml><?xml version="1.0" encoding="utf-8"?>
<calcChain xmlns="http://schemas.openxmlformats.org/spreadsheetml/2006/main">
  <c r="F41" i="98"/>
  <c r="F40"/>
  <c r="F39"/>
  <c r="F64"/>
  <c r="F62"/>
  <c r="F61"/>
  <c r="F60"/>
  <c r="F58"/>
  <c r="F57"/>
  <c r="F56"/>
  <c r="F55"/>
  <c r="F54"/>
  <c r="F51"/>
  <c r="F50"/>
  <c r="F49"/>
  <c r="F48"/>
  <c r="F47"/>
  <c r="F46"/>
  <c r="F45"/>
  <c r="F44"/>
  <c r="F52" s="1"/>
  <c r="F10" l="1"/>
  <c r="F38"/>
  <c r="F37"/>
  <c r="F36"/>
  <c r="F35"/>
  <c r="F34"/>
  <c r="F33"/>
  <c r="F32"/>
  <c r="F31"/>
  <c r="F30"/>
  <c r="F28"/>
  <c r="F26"/>
  <c r="F25"/>
  <c r="F24"/>
  <c r="F23"/>
  <c r="F22"/>
  <c r="F21"/>
  <c r="F20"/>
  <c r="F19"/>
  <c r="F18"/>
  <c r="F16"/>
  <c r="F15"/>
  <c r="F14"/>
  <c r="F13"/>
  <c r="F12"/>
  <c r="F11"/>
  <c r="F9"/>
  <c r="F8"/>
  <c r="F7"/>
  <c r="F6"/>
  <c r="F5"/>
</calcChain>
</file>

<file path=xl/sharedStrings.xml><?xml version="1.0" encoding="utf-8"?>
<sst xmlns="http://schemas.openxmlformats.org/spreadsheetml/2006/main" count="134" uniqueCount="81">
  <si>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</si>
  <si>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</si>
  <si>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</si>
  <si>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</si>
  <si>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</si>
  <si>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</si>
  <si>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</si>
  <si>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</si>
  <si>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</si>
  <si>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</si>
  <si>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</si>
  <si>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</si>
  <si>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</si>
  <si>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</si>
  <si>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</si>
  <si>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</si>
  <si>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</si>
  <si>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</si>
  <si>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</si>
  <si>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</si>
  <si>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</si>
  <si>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</si>
  <si>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</si>
  <si>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</si>
  <si>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</si>
  <si>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</si>
  <si>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</si>
  <si>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</si>
  <si>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</si>
  <si>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</si>
  <si>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</si>
  <si>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</si>
  <si>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</si>
  <si>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</si>
  <si>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</si>
  <si>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%o.Cft</t>
  </si>
  <si>
    <t>Excavation in foundation of building bridges &amp; other structure with excavated lead upto one chain and lift upto 5'feet. In ordinary Soil. (S.I.No:18(b)-P/14)</t>
  </si>
  <si>
    <t>S/F In position in iron steel grill 3/3"*1/4" size flate Iron of approved desgn i/c Painting three coad etc complete</t>
  </si>
  <si>
    <t>two coats of bitumen laid hot using 34 lbs sg:over roof and blinded with sand atone cft per %sft (S.I.No13 p/34)</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</si>
  <si>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</si>
  <si>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</si>
  <si>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</si>
  <si>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</si>
  <si>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</si>
  <si>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</si>
  <si>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</si>
  <si>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</si>
  <si>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</si>
  <si>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N.S.I</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</si>
  <si>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</si>
  <si>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2"thick</t>
  </si>
  <si>
    <t>BILL OF QUANITITES B.O.Q Of water Supply And Saintary Work</t>
  </si>
  <si>
    <t>Dry ranmed or stone ballast 11/2'' to 1'' guage.(S.I No:2  p/14)</t>
  </si>
  <si>
    <t>Providing and fixing G.I frame chowkats of size 7''x2'' or 4 1/2'' 3'' for doors using 20 guage G.I Sheet i/c weled hings and fixing at site(S.I no:29  P92/1)</t>
  </si>
  <si>
    <t>Providing and fixing G.I frame chowkats of size 7''x2'' or 4 1/2'' 3'' for Windows using 20 guage G.I Sheet i/c weled hings and fixing at site(S.I no:28  P92/1)</t>
  </si>
  <si>
    <t>M.S barred windowa squares bars 5/8'' dia</t>
  </si>
  <si>
    <t>Cutting and Fixing iron bars for barred windows</t>
  </si>
  <si>
    <t>P.no</t>
  </si>
  <si>
    <t>P/F ornamental cement jalli 2'' thick (1:2:4) without sheet (S.I No: 11 p/17)</t>
  </si>
  <si>
    <t>Cement Plaster 1:4 up to 20' height Ratio 3/8" thick (S.I.No:11(a)-P/51)</t>
  </si>
  <si>
    <t>Cement Plaster 1:6 up to 20' height Ratio 1/2" thick (S.I.No:13(b)-P/51)</t>
  </si>
  <si>
    <t>PART -B WATER SUPPLU AND SAINATRY WORK</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</si>
  <si>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</si>
  <si>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</si>
  <si>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</si>
  <si>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</si>
  <si>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</si>
  <si>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</si>
  <si>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S/F long bibk cock of superior quality with C.P hard 1/2" dia</t>
  </si>
  <si>
    <t>TOTAL SCHEDULE ITEMS</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</si>
  <si>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</si>
  <si>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</si>
  <si>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</si>
  <si>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</si>
  <si>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</si>
  <si>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</si>
  <si>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Grand Total Part A &amp; B</t>
  </si>
  <si>
    <t>laying murum flooring consiting of 1"layer of fine powedery of flaky vareity of murum laid over 6"good hard layer of murum (S.I.No:1 p/39)</t>
  </si>
  <si>
    <t>P/F Cement paving blocks flooring having size of 197x97x60 (mm) of city / quaddra /cobble sharpe with pigmented having strength b/w 5000 psi to 8500 psi i/c filling the joints with hill sand and laying in specified manner pattern and design etc (S.I.NO 72 P 48/1)</t>
  </si>
  <si>
    <t>UP-GRADATION OF PRIMARY SCHOOL INTO MIDDLE SCHOOL @ GBPS AALI KHABAR TALUKA WARAH.</t>
  </si>
  <si>
    <t>NIT SR NO: 21</t>
  </si>
</sst>
</file>

<file path=xl/styles.xml><?xml version="1.0" encoding="utf-8"?>
<styleSheet xmlns="http://schemas.openxmlformats.org/spreadsheetml/2006/main">
  <numFmts count="1">
    <numFmt numFmtId="164" formatCode="#,##0.000"/>
  </numFmts>
  <fonts count="15">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u/>
      <sz val="16"/>
      <name val="Arial Narrow"/>
      <family val="2"/>
    </font>
    <font>
      <b/>
      <sz val="14"/>
      <name val="Arial"/>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4" fillId="0" borderId="0"/>
  </cellStyleXfs>
  <cellXfs count="60">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4" fontId="9" fillId="0" borderId="0" xfId="0" applyNumberFormat="1" applyFont="1" applyBorder="1" applyAlignment="1">
      <alignment horizontal="center" vertical="center"/>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0" fillId="0" borderId="1" xfId="0" applyBorder="1"/>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7" fillId="0" borderId="1" xfId="0" applyFont="1" applyBorder="1" applyAlignment="1">
      <alignment vertical="center"/>
    </xf>
    <xf numFmtId="0" fontId="9" fillId="0" borderId="3" xfId="0" applyFont="1" applyBorder="1" applyAlignment="1">
      <alignment horizontal="justify" vertical="center" wrapText="1"/>
    </xf>
    <xf numFmtId="3" fontId="8" fillId="0" borderId="3" xfId="0" applyNumberFormat="1" applyFont="1" applyBorder="1" applyAlignment="1">
      <alignment horizontal="center" vertical="center" wrapText="1"/>
    </xf>
    <xf numFmtId="0" fontId="9" fillId="0" borderId="6" xfId="0" applyFont="1" applyBorder="1" applyAlignment="1">
      <alignment vertical="center" wrapText="1"/>
    </xf>
    <xf numFmtId="0" fontId="9" fillId="0" borderId="3" xfId="0" applyFont="1" applyBorder="1" applyAlignment="1">
      <alignment horizontal="justify" vertical="top" wrapText="1"/>
    </xf>
    <xf numFmtId="0" fontId="0" fillId="0" borderId="4" xfId="0" applyBorder="1" applyAlignment="1"/>
    <xf numFmtId="0" fontId="0" fillId="0" borderId="5" xfId="0" applyBorder="1" applyAlignment="1"/>
    <xf numFmtId="3" fontId="14" fillId="0" borderId="1" xfId="0" applyNumberFormat="1" applyFont="1" applyBorder="1" applyAlignment="1">
      <alignment horizontal="center"/>
    </xf>
    <xf numFmtId="0" fontId="12" fillId="0" borderId="0" xfId="0" applyFont="1" applyBorder="1" applyAlignment="1">
      <alignment vertical="center" wrapText="1"/>
    </xf>
    <xf numFmtId="0" fontId="12" fillId="0" borderId="7" xfId="0" applyFont="1" applyBorder="1" applyAlignment="1">
      <alignment vertical="center" wrapText="1"/>
    </xf>
    <xf numFmtId="0" fontId="9" fillId="0" borderId="1" xfId="0" applyFont="1" applyBorder="1" applyAlignment="1">
      <alignment vertical="center" wrapText="1"/>
    </xf>
    <xf numFmtId="0" fontId="9" fillId="0" borderId="3" xfId="0" applyFont="1" applyBorder="1" applyAlignment="1">
      <alignment vertical="center" wrapText="1"/>
    </xf>
    <xf numFmtId="0" fontId="8" fillId="0" borderId="1"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10" fillId="0" borderId="0" xfId="0" applyFont="1" applyAlignment="1">
      <alignment horizontal="center"/>
    </xf>
    <xf numFmtId="0" fontId="8" fillId="0" borderId="4" xfId="0" applyFont="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3" fillId="0" borderId="5" xfId="0" applyFont="1" applyBorder="1" applyAlignment="1">
      <alignment horizontal="center"/>
    </xf>
    <xf numFmtId="0" fontId="3" fillId="0" borderId="6" xfId="0" applyFont="1" applyBorder="1" applyAlignment="1">
      <alignment horizontal="center"/>
    </xf>
    <xf numFmtId="0" fontId="13" fillId="0" borderId="0" xfId="0" applyFont="1" applyBorder="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4"/>
  <sheetViews>
    <sheetView showGridLines="0" tabSelected="1" workbookViewId="0">
      <selection activeCell="C2" sqref="C2:F2"/>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4"/>
      <c r="B1" s="14"/>
      <c r="C1" s="48" t="s">
        <v>80</v>
      </c>
      <c r="D1" s="48"/>
      <c r="E1" s="48"/>
      <c r="F1" s="48"/>
    </row>
    <row r="2" spans="1:11" ht="75" customHeight="1">
      <c r="A2" s="45" t="s">
        <v>1</v>
      </c>
      <c r="B2" s="45"/>
      <c r="C2" s="46" t="s">
        <v>79</v>
      </c>
      <c r="D2" s="46"/>
      <c r="E2" s="46"/>
      <c r="F2" s="46"/>
      <c r="G2" s="7"/>
      <c r="H2" s="7"/>
      <c r="I2" s="2"/>
      <c r="J2" s="1"/>
    </row>
    <row r="3" spans="1:11" ht="19.5">
      <c r="A3" s="47" t="s">
        <v>51</v>
      </c>
      <c r="B3" s="47"/>
      <c r="C3" s="47"/>
      <c r="D3" s="47"/>
      <c r="E3" s="47"/>
      <c r="F3" s="47"/>
      <c r="G3" s="7"/>
      <c r="H3" s="7"/>
      <c r="I3" s="2"/>
      <c r="J3" s="1"/>
    </row>
    <row r="4" spans="1:11" ht="15.75" customHeight="1">
      <c r="A4" s="8" t="s">
        <v>2</v>
      </c>
      <c r="B4" s="8" t="s">
        <v>0</v>
      </c>
      <c r="C4" s="8" t="s">
        <v>26</v>
      </c>
      <c r="D4" s="8" t="s">
        <v>27</v>
      </c>
      <c r="E4" s="8" t="s">
        <v>28</v>
      </c>
      <c r="F4" s="8" t="s">
        <v>29</v>
      </c>
      <c r="G4" s="4"/>
      <c r="H4" s="4"/>
      <c r="I4" s="3"/>
      <c r="J4" s="5"/>
      <c r="K4" s="6"/>
    </row>
    <row r="5" spans="1:11" ht="47.25">
      <c r="A5" s="28">
        <v>1</v>
      </c>
      <c r="B5" s="10" t="s">
        <v>36</v>
      </c>
      <c r="C5" s="21">
        <v>7455</v>
      </c>
      <c r="D5" s="22">
        <v>3176.25</v>
      </c>
      <c r="E5" s="22" t="s">
        <v>35</v>
      </c>
      <c r="F5" s="23">
        <f>C5*D5/1000</f>
        <v>23678.943749999999</v>
      </c>
      <c r="G5" s="4"/>
      <c r="H5" s="4"/>
      <c r="I5" s="3"/>
      <c r="J5" s="5"/>
      <c r="K5" s="6"/>
    </row>
    <row r="6" spans="1:11" ht="31.5">
      <c r="A6" s="24">
        <v>2</v>
      </c>
      <c r="B6" s="17" t="s">
        <v>15</v>
      </c>
      <c r="C6" s="18">
        <v>1863</v>
      </c>
      <c r="D6" s="20">
        <v>8694.9500000000007</v>
      </c>
      <c r="E6" s="16" t="s">
        <v>30</v>
      </c>
      <c r="F6" s="19">
        <f>C6*D6/100</f>
        <v>161986.91850000003</v>
      </c>
      <c r="G6" s="4"/>
      <c r="H6" s="4"/>
      <c r="I6" s="3"/>
      <c r="J6" s="5"/>
      <c r="K6" s="6"/>
    </row>
    <row r="7" spans="1:11" ht="31.5">
      <c r="A7" s="24">
        <v>3</v>
      </c>
      <c r="B7" s="25" t="s">
        <v>8</v>
      </c>
      <c r="C7" s="18">
        <v>6835</v>
      </c>
      <c r="D7" s="26">
        <v>11948.36</v>
      </c>
      <c r="E7" s="16" t="s">
        <v>30</v>
      </c>
      <c r="F7" s="19">
        <f>C7*D7/100</f>
        <v>816670.40600000008</v>
      </c>
      <c r="G7" s="4"/>
      <c r="H7" s="4"/>
      <c r="I7" s="3"/>
      <c r="J7" s="5"/>
      <c r="K7" s="6"/>
    </row>
    <row r="8" spans="1:11" ht="157.5">
      <c r="A8" s="24">
        <v>4</v>
      </c>
      <c r="B8" s="17" t="s">
        <v>9</v>
      </c>
      <c r="C8" s="18">
        <v>3384</v>
      </c>
      <c r="D8" s="26">
        <v>337</v>
      </c>
      <c r="E8" s="16" t="s">
        <v>33</v>
      </c>
      <c r="F8" s="19">
        <f>C8*D8</f>
        <v>1140408</v>
      </c>
      <c r="G8" s="4"/>
      <c r="H8" s="4"/>
      <c r="I8" s="3"/>
      <c r="J8" s="5"/>
      <c r="K8" s="6"/>
    </row>
    <row r="9" spans="1:11" ht="63">
      <c r="A9" s="24">
        <v>5</v>
      </c>
      <c r="B9" s="17" t="s">
        <v>10</v>
      </c>
      <c r="C9" s="31">
        <v>151.071</v>
      </c>
      <c r="D9" s="26">
        <v>5001.7</v>
      </c>
      <c r="E9" s="16" t="s">
        <v>32</v>
      </c>
      <c r="F9" s="19">
        <f>C9*D9</f>
        <v>755611.82069999992</v>
      </c>
      <c r="G9" s="4"/>
      <c r="H9" s="4"/>
      <c r="I9" s="3"/>
      <c r="J9" s="5"/>
      <c r="K9" s="6"/>
    </row>
    <row r="10" spans="1:11" ht="15.75">
      <c r="A10" s="28">
        <v>6</v>
      </c>
      <c r="B10" s="10" t="s">
        <v>12</v>
      </c>
      <c r="C10" s="21">
        <v>8690</v>
      </c>
      <c r="D10" s="29">
        <v>1141.25</v>
      </c>
      <c r="E10" s="22" t="s">
        <v>30</v>
      </c>
      <c r="F10" s="23">
        <f>D10*C10/100</f>
        <v>99174.625</v>
      </c>
      <c r="G10" s="4"/>
      <c r="H10" s="4"/>
      <c r="I10" s="3"/>
      <c r="J10" s="5"/>
      <c r="K10" s="6"/>
    </row>
    <row r="11" spans="1:11" ht="15.75">
      <c r="A11" s="28">
        <v>7</v>
      </c>
      <c r="B11" s="10" t="s">
        <v>13</v>
      </c>
      <c r="C11" s="21">
        <v>8690</v>
      </c>
      <c r="D11" s="29">
        <v>579.41</v>
      </c>
      <c r="E11" s="22" t="s">
        <v>30</v>
      </c>
      <c r="F11" s="23">
        <f>C11*D11/100</f>
        <v>50350.728999999992</v>
      </c>
      <c r="G11" s="4"/>
      <c r="H11" s="4"/>
      <c r="I11" s="3"/>
      <c r="J11" s="5"/>
      <c r="K11" s="6"/>
    </row>
    <row r="12" spans="1:11" ht="15.75">
      <c r="A12" s="28">
        <v>8</v>
      </c>
      <c r="B12" s="10" t="s">
        <v>52</v>
      </c>
      <c r="C12" s="21">
        <v>1078</v>
      </c>
      <c r="D12" s="27">
        <v>3327.5</v>
      </c>
      <c r="E12" s="22" t="s">
        <v>30</v>
      </c>
      <c r="F12" s="23">
        <f>C12*D12/100</f>
        <v>35870.449999999997</v>
      </c>
      <c r="G12" s="4"/>
      <c r="H12" s="4"/>
      <c r="I12" s="3"/>
      <c r="J12" s="5"/>
      <c r="K12" s="6"/>
    </row>
    <row r="13" spans="1:11" ht="31.5">
      <c r="A13" s="24">
        <v>9</v>
      </c>
      <c r="B13" s="17" t="s">
        <v>11</v>
      </c>
      <c r="C13" s="18">
        <v>6111</v>
      </c>
      <c r="D13" s="26">
        <v>12674.36</v>
      </c>
      <c r="E13" s="16" t="s">
        <v>30</v>
      </c>
      <c r="F13" s="19">
        <f>C13*D13/100</f>
        <v>774530.13960000011</v>
      </c>
      <c r="G13" s="4"/>
      <c r="H13" s="4"/>
      <c r="I13" s="3"/>
      <c r="J13" s="5"/>
      <c r="K13" s="6"/>
    </row>
    <row r="14" spans="1:11" ht="31.5">
      <c r="A14" s="24">
        <v>10</v>
      </c>
      <c r="B14" s="17" t="s">
        <v>22</v>
      </c>
      <c r="C14" s="18">
        <v>1865</v>
      </c>
      <c r="D14" s="26">
        <v>12346.65</v>
      </c>
      <c r="E14" s="16" t="s">
        <v>30</v>
      </c>
      <c r="F14" s="19">
        <f>C14*D14/100</f>
        <v>230265.02249999999</v>
      </c>
      <c r="G14" s="4"/>
      <c r="H14" s="4"/>
      <c r="I14" s="3"/>
      <c r="J14" s="5"/>
      <c r="K14" s="6"/>
    </row>
    <row r="15" spans="1:11" ht="47.25">
      <c r="A15" s="28">
        <v>11</v>
      </c>
      <c r="B15" s="10" t="s">
        <v>53</v>
      </c>
      <c r="C15" s="21">
        <v>207</v>
      </c>
      <c r="D15" s="29">
        <v>228.9</v>
      </c>
      <c r="E15" s="22" t="s">
        <v>31</v>
      </c>
      <c r="F15" s="23">
        <f>C15*D15</f>
        <v>47382.3</v>
      </c>
      <c r="G15" s="4"/>
      <c r="H15" s="4"/>
      <c r="I15" s="3"/>
      <c r="J15" s="5"/>
      <c r="K15" s="6"/>
    </row>
    <row r="16" spans="1:11" ht="47.25">
      <c r="A16" s="28">
        <v>12</v>
      </c>
      <c r="B16" s="10" t="s">
        <v>54</v>
      </c>
      <c r="C16" s="21">
        <v>538</v>
      </c>
      <c r="D16" s="29">
        <v>240.5</v>
      </c>
      <c r="E16" s="22" t="s">
        <v>31</v>
      </c>
      <c r="F16" s="23">
        <f>C16*D16</f>
        <v>129389</v>
      </c>
      <c r="G16" s="4"/>
      <c r="H16" s="4"/>
      <c r="I16" s="3"/>
      <c r="J16" s="5"/>
      <c r="K16" s="6"/>
    </row>
    <row r="17" spans="1:11" ht="15.75">
      <c r="A17" s="28">
        <v>13</v>
      </c>
      <c r="B17" s="10" t="s">
        <v>55</v>
      </c>
      <c r="C17" s="21">
        <v>5</v>
      </c>
      <c r="D17" s="29">
        <v>3550</v>
      </c>
      <c r="E17" s="22" t="s">
        <v>31</v>
      </c>
      <c r="F17" s="23">
        <v>16719</v>
      </c>
      <c r="G17" s="4"/>
      <c r="H17" s="4"/>
      <c r="I17" s="3"/>
      <c r="J17" s="5"/>
      <c r="K17" s="6"/>
    </row>
    <row r="18" spans="1:11" ht="15.75">
      <c r="A18" s="28">
        <v>14</v>
      </c>
      <c r="B18" s="10" t="s">
        <v>56</v>
      </c>
      <c r="C18" s="21">
        <v>108</v>
      </c>
      <c r="D18" s="29">
        <v>28.23</v>
      </c>
      <c r="E18" s="22" t="s">
        <v>57</v>
      </c>
      <c r="F18" s="23">
        <f>C18*D18</f>
        <v>3048.84</v>
      </c>
      <c r="G18" s="4"/>
      <c r="H18" s="4"/>
      <c r="I18" s="3"/>
      <c r="J18" s="5"/>
      <c r="K18" s="6"/>
    </row>
    <row r="19" spans="1:11" ht="31.5">
      <c r="A19" s="16">
        <v>15</v>
      </c>
      <c r="B19" s="17" t="s">
        <v>37</v>
      </c>
      <c r="C19" s="18">
        <v>16</v>
      </c>
      <c r="D19" s="26">
        <v>180.5</v>
      </c>
      <c r="E19" s="16" t="s">
        <v>31</v>
      </c>
      <c r="F19" s="19">
        <f>C19*D19</f>
        <v>2888</v>
      </c>
      <c r="G19" s="4"/>
      <c r="H19" s="4"/>
      <c r="I19" s="3"/>
      <c r="J19" s="5"/>
      <c r="K19" s="6"/>
    </row>
    <row r="20" spans="1:11" ht="31.5">
      <c r="A20" s="16">
        <v>16</v>
      </c>
      <c r="B20" s="17" t="s">
        <v>58</v>
      </c>
      <c r="C20" s="18">
        <v>48</v>
      </c>
      <c r="D20" s="26">
        <v>226.02</v>
      </c>
      <c r="E20" s="16" t="s">
        <v>31</v>
      </c>
      <c r="F20" s="19">
        <f>C20*D20</f>
        <v>10848.960000000001</v>
      </c>
      <c r="G20" s="4"/>
      <c r="H20" s="4"/>
      <c r="I20" s="3"/>
      <c r="J20" s="5"/>
      <c r="K20" s="6"/>
    </row>
    <row r="21" spans="1:11" ht="47.25">
      <c r="A21" s="24">
        <v>17</v>
      </c>
      <c r="B21" s="16" t="s">
        <v>23</v>
      </c>
      <c r="C21" s="18">
        <v>48</v>
      </c>
      <c r="D21" s="26">
        <v>726.72</v>
      </c>
      <c r="E21" s="16" t="s">
        <v>31</v>
      </c>
      <c r="F21" s="19">
        <f>C21*D21</f>
        <v>34882.559999999998</v>
      </c>
      <c r="G21" s="4"/>
      <c r="H21" s="4"/>
      <c r="I21" s="3"/>
      <c r="J21" s="5"/>
      <c r="K21" s="6"/>
    </row>
    <row r="22" spans="1:11" ht="31.5">
      <c r="A22" s="28">
        <v>18</v>
      </c>
      <c r="B22" s="10" t="s">
        <v>60</v>
      </c>
      <c r="C22" s="21">
        <v>15574</v>
      </c>
      <c r="D22" s="29">
        <v>2206.6</v>
      </c>
      <c r="E22" s="22" t="s">
        <v>30</v>
      </c>
      <c r="F22" s="23">
        <f>C22*D22/100</f>
        <v>343655.88399999996</v>
      </c>
      <c r="G22" s="4"/>
      <c r="H22" s="4"/>
      <c r="I22" s="3"/>
      <c r="J22" s="5"/>
      <c r="K22" s="6"/>
    </row>
    <row r="23" spans="1:11" ht="31.5">
      <c r="A23" s="28">
        <v>19</v>
      </c>
      <c r="B23" s="10" t="s">
        <v>59</v>
      </c>
      <c r="C23" s="21">
        <v>15574</v>
      </c>
      <c r="D23" s="29">
        <v>2197.52</v>
      </c>
      <c r="E23" s="22" t="s">
        <v>30</v>
      </c>
      <c r="F23" s="23">
        <f>C23*D23/100</f>
        <v>342241.76479999995</v>
      </c>
      <c r="G23" s="4"/>
      <c r="H23" s="4"/>
      <c r="I23" s="3"/>
      <c r="J23" s="5"/>
      <c r="K23" s="6"/>
    </row>
    <row r="24" spans="1:11" ht="31.5">
      <c r="A24" s="28">
        <v>20</v>
      </c>
      <c r="B24" s="10" t="s">
        <v>24</v>
      </c>
      <c r="C24" s="21">
        <v>6528</v>
      </c>
      <c r="D24" s="29">
        <v>1287.44</v>
      </c>
      <c r="E24" s="22" t="s">
        <v>30</v>
      </c>
      <c r="F24" s="23">
        <f t="shared" ref="F24" si="0">C24*D24/100</f>
        <v>84044.083200000008</v>
      </c>
      <c r="G24" s="4"/>
      <c r="H24" s="4"/>
      <c r="I24" s="3"/>
      <c r="J24" s="5"/>
      <c r="K24" s="6"/>
    </row>
    <row r="25" spans="1:11" ht="15.75">
      <c r="A25" s="28">
        <v>21</v>
      </c>
      <c r="B25" s="10" t="s">
        <v>20</v>
      </c>
      <c r="C25" s="21">
        <v>160</v>
      </c>
      <c r="D25" s="29">
        <v>58.11</v>
      </c>
      <c r="E25" s="22" t="s">
        <v>31</v>
      </c>
      <c r="F25" s="23">
        <f>C25*D25</f>
        <v>9297.6</v>
      </c>
      <c r="G25" s="4"/>
      <c r="H25" s="4"/>
      <c r="I25" s="3"/>
      <c r="J25" s="5"/>
      <c r="K25" s="6"/>
    </row>
    <row r="26" spans="1:11" ht="47.25">
      <c r="A26" s="24">
        <v>22</v>
      </c>
      <c r="B26" s="17" t="s">
        <v>5</v>
      </c>
      <c r="C26" s="18">
        <v>3425</v>
      </c>
      <c r="D26" s="26">
        <v>4411.82</v>
      </c>
      <c r="E26" s="16" t="s">
        <v>30</v>
      </c>
      <c r="F26" s="19">
        <f>C26*D26/100</f>
        <v>151104.83499999999</v>
      </c>
      <c r="G26" s="4"/>
      <c r="H26" s="4"/>
      <c r="I26" s="3"/>
      <c r="J26" s="5"/>
      <c r="K26" s="6"/>
    </row>
    <row r="27" spans="1:11" ht="15.75">
      <c r="A27" s="30" t="s">
        <v>3</v>
      </c>
      <c r="B27" s="12" t="s">
        <v>50</v>
      </c>
      <c r="C27" s="21">
        <v>4197</v>
      </c>
      <c r="D27" s="29">
        <v>3275.5</v>
      </c>
      <c r="E27" s="22" t="s">
        <v>31</v>
      </c>
      <c r="F27" s="19">
        <v>137459</v>
      </c>
      <c r="G27" s="4"/>
      <c r="H27" s="4"/>
      <c r="I27" s="3"/>
      <c r="J27" s="5"/>
      <c r="K27" s="6"/>
    </row>
    <row r="28" spans="1:11" ht="31.5">
      <c r="A28" s="16">
        <v>23</v>
      </c>
      <c r="B28" s="17" t="s">
        <v>38</v>
      </c>
      <c r="C28" s="18">
        <v>4197</v>
      </c>
      <c r="D28" s="26">
        <v>1887.45</v>
      </c>
      <c r="E28" s="16" t="s">
        <v>30</v>
      </c>
      <c r="F28" s="19">
        <f t="shared" ref="F28" si="1">C28*D28/100</f>
        <v>79216.276500000007</v>
      </c>
      <c r="G28" s="4"/>
      <c r="H28" s="4"/>
      <c r="I28" s="3"/>
      <c r="J28" s="5"/>
      <c r="K28" s="6"/>
    </row>
    <row r="29" spans="1:11" ht="78.75">
      <c r="A29" s="24">
        <v>24</v>
      </c>
      <c r="B29" s="17" t="s">
        <v>49</v>
      </c>
      <c r="C29" s="18">
        <v>463</v>
      </c>
      <c r="D29" s="26">
        <v>902.93</v>
      </c>
      <c r="E29" s="16" t="s">
        <v>31</v>
      </c>
      <c r="F29" s="19">
        <v>417757</v>
      </c>
      <c r="G29" s="4"/>
      <c r="H29" s="4"/>
      <c r="I29" s="3"/>
      <c r="J29" s="5"/>
      <c r="K29" s="6"/>
    </row>
    <row r="30" spans="1:11" ht="15.75">
      <c r="A30" s="28">
        <v>25</v>
      </c>
      <c r="B30" s="10" t="s">
        <v>25</v>
      </c>
      <c r="C30" s="21">
        <v>3422</v>
      </c>
      <c r="D30" s="29">
        <v>829.95</v>
      </c>
      <c r="E30" s="22" t="s">
        <v>30</v>
      </c>
      <c r="F30" s="23">
        <f t="shared" ref="F30:F33" si="2">C30*D30/100</f>
        <v>28400.889000000003</v>
      </c>
      <c r="G30" s="4"/>
      <c r="H30" s="4"/>
      <c r="I30" s="3"/>
      <c r="J30" s="5"/>
      <c r="K30" s="6"/>
    </row>
    <row r="31" spans="1:11" ht="15.75">
      <c r="A31" s="28">
        <v>26</v>
      </c>
      <c r="B31" s="10" t="s">
        <v>16</v>
      </c>
      <c r="C31" s="21">
        <v>15574</v>
      </c>
      <c r="D31" s="29">
        <v>442.75</v>
      </c>
      <c r="E31" s="22" t="s">
        <v>30</v>
      </c>
      <c r="F31" s="23">
        <f t="shared" si="2"/>
        <v>68953.884999999995</v>
      </c>
      <c r="G31" s="4"/>
      <c r="H31" s="4"/>
      <c r="I31" s="3"/>
      <c r="J31" s="5"/>
      <c r="K31" s="6"/>
    </row>
    <row r="32" spans="1:11" ht="15.75">
      <c r="A32" s="28">
        <v>27</v>
      </c>
      <c r="B32" s="10" t="s">
        <v>17</v>
      </c>
      <c r="C32" s="21">
        <v>15574</v>
      </c>
      <c r="D32" s="29">
        <v>1079.6500000000001</v>
      </c>
      <c r="E32" s="22" t="s">
        <v>30</v>
      </c>
      <c r="F32" s="23">
        <f t="shared" si="2"/>
        <v>168144.69100000002</v>
      </c>
      <c r="G32" s="4"/>
      <c r="H32" s="4"/>
      <c r="I32" s="3"/>
      <c r="J32" s="5"/>
      <c r="K32" s="6"/>
    </row>
    <row r="33" spans="1:13" ht="78.75">
      <c r="A33" s="24">
        <v>28</v>
      </c>
      <c r="B33" s="17" t="s">
        <v>7</v>
      </c>
      <c r="C33" s="18">
        <v>6528</v>
      </c>
      <c r="D33" s="26">
        <v>1948.1</v>
      </c>
      <c r="E33" s="16" t="s">
        <v>30</v>
      </c>
      <c r="F33" s="19">
        <f t="shared" si="2"/>
        <v>127171.96799999999</v>
      </c>
      <c r="G33" s="4"/>
      <c r="H33" s="4"/>
      <c r="I33" s="3"/>
      <c r="J33" s="5"/>
      <c r="K33" s="6"/>
    </row>
    <row r="34" spans="1:13" ht="31.5">
      <c r="A34" s="28">
        <v>29</v>
      </c>
      <c r="B34" s="10" t="s">
        <v>18</v>
      </c>
      <c r="C34" s="21">
        <v>984</v>
      </c>
      <c r="D34" s="29">
        <v>2116.6999999999998</v>
      </c>
      <c r="E34" s="22" t="s">
        <v>30</v>
      </c>
      <c r="F34" s="23">
        <f t="shared" ref="F34:F35" si="3">C34*D34/100</f>
        <v>20828.327999999998</v>
      </c>
      <c r="G34" s="4"/>
      <c r="H34" s="4"/>
      <c r="I34" s="3"/>
      <c r="J34" s="5"/>
      <c r="K34" s="6"/>
    </row>
    <row r="35" spans="1:13" ht="47.25">
      <c r="A35" s="28">
        <v>30</v>
      </c>
      <c r="B35" s="10" t="s">
        <v>19</v>
      </c>
      <c r="C35" s="21">
        <v>120</v>
      </c>
      <c r="D35" s="29">
        <v>1270.83</v>
      </c>
      <c r="E35" s="22" t="s">
        <v>30</v>
      </c>
      <c r="F35" s="23">
        <f t="shared" si="3"/>
        <v>1524.9959999999999</v>
      </c>
      <c r="G35" s="4"/>
      <c r="H35" s="4"/>
      <c r="I35" s="3"/>
      <c r="J35" s="5"/>
      <c r="K35" s="6"/>
    </row>
    <row r="36" spans="1:13" ht="47.25">
      <c r="A36" s="24">
        <v>31</v>
      </c>
      <c r="B36" s="17" t="s">
        <v>6</v>
      </c>
      <c r="C36" s="18">
        <v>945</v>
      </c>
      <c r="D36" s="26">
        <v>10.7</v>
      </c>
      <c r="E36" s="16" t="s">
        <v>31</v>
      </c>
      <c r="F36" s="19">
        <f>C36*D36</f>
        <v>10111.5</v>
      </c>
      <c r="G36" s="4"/>
      <c r="H36" s="4"/>
      <c r="I36" s="3"/>
      <c r="J36" s="5"/>
      <c r="K36" s="6"/>
    </row>
    <row r="37" spans="1:13" ht="47.25">
      <c r="A37" s="28">
        <v>32</v>
      </c>
      <c r="B37" s="10" t="s">
        <v>14</v>
      </c>
      <c r="C37" s="21">
        <v>84</v>
      </c>
      <c r="D37" s="29">
        <v>30509.77</v>
      </c>
      <c r="E37" s="22" t="s">
        <v>30</v>
      </c>
      <c r="F37" s="23">
        <f t="shared" ref="F37:F38" si="4">C37*D37/100</f>
        <v>25628.2068</v>
      </c>
      <c r="G37" s="4"/>
      <c r="H37" s="4"/>
      <c r="I37" s="3"/>
      <c r="J37" s="5"/>
      <c r="K37" s="6"/>
    </row>
    <row r="38" spans="1:13" ht="126">
      <c r="A38" s="24">
        <v>33</v>
      </c>
      <c r="B38" s="17" t="s">
        <v>21</v>
      </c>
      <c r="C38" s="26">
        <v>28</v>
      </c>
      <c r="D38" s="26">
        <v>34520.31</v>
      </c>
      <c r="E38" s="16" t="s">
        <v>30</v>
      </c>
      <c r="F38" s="19">
        <f t="shared" si="4"/>
        <v>9665.6867999999995</v>
      </c>
      <c r="G38" s="4"/>
      <c r="H38" s="4"/>
      <c r="I38" s="3"/>
      <c r="J38" s="5"/>
      <c r="K38" s="6"/>
    </row>
    <row r="39" spans="1:13" ht="47.25">
      <c r="A39" s="24">
        <v>34</v>
      </c>
      <c r="B39" s="43" t="s">
        <v>77</v>
      </c>
      <c r="C39" s="26">
        <v>1275</v>
      </c>
      <c r="D39" s="26">
        <v>3918.2</v>
      </c>
      <c r="E39" s="16" t="s">
        <v>30</v>
      </c>
      <c r="F39" s="19">
        <f t="shared" ref="F39" si="5">C39*D39/100</f>
        <v>49957.05</v>
      </c>
      <c r="G39" s="40"/>
      <c r="H39" s="40"/>
      <c r="I39" s="40"/>
      <c r="J39" s="40"/>
      <c r="K39" s="40"/>
      <c r="L39" s="41"/>
    </row>
    <row r="40" spans="1:13" ht="78.75">
      <c r="A40" s="24">
        <v>35</v>
      </c>
      <c r="B40" s="42" t="s">
        <v>78</v>
      </c>
      <c r="C40" s="26">
        <v>1275</v>
      </c>
      <c r="D40" s="26">
        <v>223.97</v>
      </c>
      <c r="E40" s="16" t="s">
        <v>31</v>
      </c>
      <c r="F40" s="19">
        <f>C40*D40</f>
        <v>285561.75</v>
      </c>
      <c r="G40" s="40"/>
      <c r="H40" s="40"/>
      <c r="I40" s="40"/>
      <c r="J40" s="40"/>
      <c r="K40" s="40"/>
      <c r="L40" s="40"/>
      <c r="M40" s="40"/>
    </row>
    <row r="41" spans="1:13" ht="15.75">
      <c r="A41" s="9"/>
      <c r="B41" s="44" t="s">
        <v>34</v>
      </c>
      <c r="C41" s="44"/>
      <c r="D41" s="44"/>
      <c r="E41" s="44"/>
      <c r="F41" s="13">
        <f>SUM(F5:F40)</f>
        <v>6694431.109149999</v>
      </c>
      <c r="G41" s="11"/>
      <c r="H41" s="4"/>
      <c r="I41" s="3"/>
      <c r="J41" s="5"/>
      <c r="K41" s="6"/>
    </row>
    <row r="42" spans="1:13" ht="20.25">
      <c r="A42" s="54" t="s">
        <v>61</v>
      </c>
      <c r="B42" s="54"/>
      <c r="C42" s="54"/>
      <c r="D42" s="54"/>
      <c r="E42" s="54"/>
      <c r="F42" s="54"/>
    </row>
    <row r="43" spans="1:13" ht="15.75">
      <c r="A43" s="32" t="s">
        <v>2</v>
      </c>
      <c r="B43" s="32" t="s">
        <v>0</v>
      </c>
      <c r="C43" s="32" t="s">
        <v>26</v>
      </c>
      <c r="D43" s="32" t="s">
        <v>27</v>
      </c>
      <c r="E43" s="32" t="s">
        <v>28</v>
      </c>
      <c r="F43" s="32" t="s">
        <v>29</v>
      </c>
    </row>
    <row r="44" spans="1:13" ht="94.5">
      <c r="A44" s="16">
        <v>1</v>
      </c>
      <c r="B44" s="33" t="s">
        <v>39</v>
      </c>
      <c r="C44" s="16">
        <v>4</v>
      </c>
      <c r="D44" s="18">
        <v>4802.6099999999997</v>
      </c>
      <c r="E44" s="16" t="s">
        <v>40</v>
      </c>
      <c r="F44" s="19">
        <f t="shared" ref="F44:F51" si="6">C44*D44</f>
        <v>19210.439999999999</v>
      </c>
    </row>
    <row r="45" spans="1:13" ht="63">
      <c r="A45" s="16">
        <v>2</v>
      </c>
      <c r="B45" s="33" t="s">
        <v>62</v>
      </c>
      <c r="C45" s="16">
        <v>4</v>
      </c>
      <c r="D45" s="18">
        <v>4928</v>
      </c>
      <c r="E45" s="16" t="s">
        <v>40</v>
      </c>
      <c r="F45" s="19">
        <f t="shared" si="6"/>
        <v>19712</v>
      </c>
    </row>
    <row r="46" spans="1:13" ht="31.5">
      <c r="A46" s="16">
        <v>3</v>
      </c>
      <c r="B46" s="33" t="s">
        <v>63</v>
      </c>
      <c r="C46" s="16">
        <v>4</v>
      </c>
      <c r="D46" s="18">
        <v>2533.4699999999998</v>
      </c>
      <c r="E46" s="16" t="s">
        <v>40</v>
      </c>
      <c r="F46" s="19">
        <f t="shared" si="6"/>
        <v>10133.879999999999</v>
      </c>
    </row>
    <row r="47" spans="1:13" ht="31.5">
      <c r="A47" s="16">
        <v>4</v>
      </c>
      <c r="B47" s="33" t="s">
        <v>64</v>
      </c>
      <c r="C47" s="16">
        <v>4</v>
      </c>
      <c r="D47" s="18">
        <v>447.15</v>
      </c>
      <c r="E47" s="16" t="s">
        <v>40</v>
      </c>
      <c r="F47" s="19">
        <f t="shared" si="6"/>
        <v>1788.6</v>
      </c>
    </row>
    <row r="48" spans="1:13" ht="47.25">
      <c r="A48" s="16">
        <v>5</v>
      </c>
      <c r="B48" s="33" t="s">
        <v>65</v>
      </c>
      <c r="C48" s="16">
        <v>4</v>
      </c>
      <c r="D48" s="18">
        <v>2376</v>
      </c>
      <c r="E48" s="16" t="s">
        <v>40</v>
      </c>
      <c r="F48" s="19">
        <f t="shared" si="6"/>
        <v>9504</v>
      </c>
    </row>
    <row r="49" spans="1:6" ht="31.5">
      <c r="A49" s="16">
        <v>6</v>
      </c>
      <c r="B49" s="33" t="s">
        <v>66</v>
      </c>
      <c r="C49" s="16">
        <v>4</v>
      </c>
      <c r="D49" s="18">
        <v>889.46</v>
      </c>
      <c r="E49" s="16" t="s">
        <v>40</v>
      </c>
      <c r="F49" s="19">
        <f t="shared" si="6"/>
        <v>3557.84</v>
      </c>
    </row>
    <row r="50" spans="1:6" ht="15.75">
      <c r="A50" s="16">
        <v>7</v>
      </c>
      <c r="B50" s="33" t="s">
        <v>67</v>
      </c>
      <c r="C50" s="16">
        <v>2</v>
      </c>
      <c r="D50" s="18">
        <v>877.8</v>
      </c>
      <c r="E50" s="16" t="s">
        <v>40</v>
      </c>
      <c r="F50" s="19">
        <f t="shared" si="6"/>
        <v>1755.6</v>
      </c>
    </row>
    <row r="51" spans="1:6" ht="15.75">
      <c r="A51" s="16">
        <v>8</v>
      </c>
      <c r="B51" s="33" t="s">
        <v>68</v>
      </c>
      <c r="C51" s="16">
        <v>4</v>
      </c>
      <c r="D51" s="18">
        <v>1384.24</v>
      </c>
      <c r="E51" s="16" t="s">
        <v>40</v>
      </c>
      <c r="F51" s="19">
        <f t="shared" si="6"/>
        <v>5536.96</v>
      </c>
    </row>
    <row r="52" spans="1:6" ht="15.75">
      <c r="A52" s="16"/>
      <c r="B52" s="55" t="s">
        <v>69</v>
      </c>
      <c r="C52" s="56"/>
      <c r="D52" s="56"/>
      <c r="E52" s="57"/>
      <c r="F52" s="34">
        <f>SUM(F44:F51)</f>
        <v>71199.320000000007</v>
      </c>
    </row>
    <row r="53" spans="1:6" ht="15.75">
      <c r="A53" s="16"/>
      <c r="B53" s="58" t="s">
        <v>48</v>
      </c>
      <c r="C53" s="59"/>
      <c r="D53" s="59"/>
      <c r="E53" s="59"/>
      <c r="F53" s="35"/>
    </row>
    <row r="54" spans="1:6" ht="78.75">
      <c r="A54" s="16">
        <v>8</v>
      </c>
      <c r="B54" s="33" t="s">
        <v>70</v>
      </c>
      <c r="C54" s="16">
        <v>100</v>
      </c>
      <c r="D54" s="18">
        <v>66.81</v>
      </c>
      <c r="E54" s="16" t="s">
        <v>40</v>
      </c>
      <c r="F54" s="19">
        <f t="shared" ref="F54:F57" si="7">C54*D54</f>
        <v>6681</v>
      </c>
    </row>
    <row r="55" spans="1:6" ht="15.75">
      <c r="A55" s="16" t="s">
        <v>3</v>
      </c>
      <c r="B55" s="33" t="s">
        <v>71</v>
      </c>
      <c r="C55" s="16">
        <v>100</v>
      </c>
      <c r="D55" s="18">
        <v>78.099999999999994</v>
      </c>
      <c r="E55" s="16" t="s">
        <v>40</v>
      </c>
      <c r="F55" s="19">
        <f t="shared" si="7"/>
        <v>7809.9999999999991</v>
      </c>
    </row>
    <row r="56" spans="1:6" ht="15.75">
      <c r="A56" s="16" t="s">
        <v>45</v>
      </c>
      <c r="B56" s="33" t="s">
        <v>72</v>
      </c>
      <c r="C56" s="16">
        <v>50</v>
      </c>
      <c r="D56" s="18">
        <v>97.91</v>
      </c>
      <c r="E56" s="16" t="s">
        <v>40</v>
      </c>
      <c r="F56" s="19">
        <f t="shared" si="7"/>
        <v>4895.5</v>
      </c>
    </row>
    <row r="57" spans="1:6" ht="15.75">
      <c r="A57" s="16" t="s">
        <v>73</v>
      </c>
      <c r="B57" s="33" t="s">
        <v>74</v>
      </c>
      <c r="C57" s="16">
        <v>70</v>
      </c>
      <c r="D57" s="18">
        <v>397.77</v>
      </c>
      <c r="E57" s="16" t="s">
        <v>40</v>
      </c>
      <c r="F57" s="19">
        <f t="shared" si="7"/>
        <v>27843.899999999998</v>
      </c>
    </row>
    <row r="58" spans="1:6" ht="78.75">
      <c r="A58" s="16">
        <v>9</v>
      </c>
      <c r="B58" s="33" t="s">
        <v>47</v>
      </c>
      <c r="C58" s="16">
        <v>1</v>
      </c>
      <c r="D58" s="18">
        <v>18470</v>
      </c>
      <c r="E58" s="16" t="s">
        <v>41</v>
      </c>
      <c r="F58" s="19">
        <f>C58*D58</f>
        <v>18470</v>
      </c>
    </row>
    <row r="59" spans="1:6" ht="31.5">
      <c r="A59" s="16">
        <v>10</v>
      </c>
      <c r="B59" s="36" t="s">
        <v>42</v>
      </c>
      <c r="C59" s="16"/>
      <c r="D59" s="18"/>
      <c r="E59" s="16"/>
      <c r="F59" s="19"/>
    </row>
    <row r="60" spans="1:6" ht="15.75">
      <c r="A60" s="22" t="s">
        <v>4</v>
      </c>
      <c r="B60" s="10" t="s">
        <v>43</v>
      </c>
      <c r="C60" s="22">
        <v>10</v>
      </c>
      <c r="D60" s="21">
        <v>76.05</v>
      </c>
      <c r="E60" s="22" t="s">
        <v>41</v>
      </c>
      <c r="F60" s="23">
        <f t="shared" ref="F60" si="8">C60*D60</f>
        <v>760.5</v>
      </c>
    </row>
    <row r="61" spans="1:6" ht="15.75">
      <c r="A61" s="22" t="s">
        <v>3</v>
      </c>
      <c r="B61" s="10" t="s">
        <v>44</v>
      </c>
      <c r="C61" s="22">
        <v>90</v>
      </c>
      <c r="D61" s="21">
        <v>38.950000000000003</v>
      </c>
      <c r="E61" s="22" t="s">
        <v>41</v>
      </c>
      <c r="F61" s="23">
        <f>C61*D61</f>
        <v>3505.5000000000005</v>
      </c>
    </row>
    <row r="62" spans="1:6" ht="15.75">
      <c r="A62" s="22" t="s">
        <v>45</v>
      </c>
      <c r="B62" s="10" t="s">
        <v>46</v>
      </c>
      <c r="C62" s="22">
        <v>1</v>
      </c>
      <c r="D62" s="21">
        <v>4500</v>
      </c>
      <c r="E62" s="22" t="s">
        <v>41</v>
      </c>
      <c r="F62" s="23">
        <f>C62*D62</f>
        <v>4500</v>
      </c>
    </row>
    <row r="63" spans="1:6" ht="15.75">
      <c r="A63" s="15"/>
      <c r="B63" s="49" t="s">
        <v>75</v>
      </c>
      <c r="C63" s="50"/>
      <c r="D63" s="50"/>
      <c r="E63" s="51"/>
      <c r="F63" s="13">
        <v>150000</v>
      </c>
    </row>
    <row r="64" spans="1:6" ht="18">
      <c r="A64" s="37"/>
      <c r="B64" s="38"/>
      <c r="C64" s="52" t="s">
        <v>76</v>
      </c>
      <c r="D64" s="52"/>
      <c r="E64" s="53"/>
      <c r="F64" s="39">
        <f>F63+F41</f>
        <v>6844431.109149999</v>
      </c>
    </row>
  </sheetData>
  <mergeCells count="10">
    <mergeCell ref="B63:E63"/>
    <mergeCell ref="C64:E64"/>
    <mergeCell ref="A42:F42"/>
    <mergeCell ref="B52:E52"/>
    <mergeCell ref="B53:E53"/>
    <mergeCell ref="B41:E41"/>
    <mergeCell ref="A2:B2"/>
    <mergeCell ref="C2:F2"/>
    <mergeCell ref="A3:F3"/>
    <mergeCell ref="C1:F1"/>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BOQ-21</vt:lpstr>
      <vt:lpstr>'BOQ-21'!Print_Titles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n k</cp:lastModifiedBy>
  <cp:lastPrinted>2017-03-08T12:04:57Z</cp:lastPrinted>
  <dcterms:created xsi:type="dcterms:W3CDTF">2003-07-19T10:48:28Z</dcterms:created>
  <dcterms:modified xsi:type="dcterms:W3CDTF">2017-03-09T18:46:54Z</dcterms:modified>
</cp:coreProperties>
</file>