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60" windowWidth="11295" windowHeight="6255"/>
  </bookViews>
  <sheets>
    <sheet name="BOQ-22" sheetId="98" r:id="rId1"/>
  </sheets>
  <definedNames>
    <definedName name="_xlnm.Print_Titles" localSheetId="0">'BOQ-22'!$4:$4</definedName>
  </definedNames>
  <calcPr calcId="124519"/>
</workbook>
</file>

<file path=xl/calcChain.xml><?xml version="1.0" encoding="utf-8"?>
<calcChain xmlns="http://schemas.openxmlformats.org/spreadsheetml/2006/main">
  <c r="E62" i="98"/>
  <c r="F60"/>
  <c r="F58"/>
  <c r="F56"/>
  <c r="F54"/>
  <c r="F53"/>
  <c r="F52"/>
  <c r="F51"/>
  <c r="F50"/>
  <c r="F49"/>
  <c r="F48"/>
  <c r="F47"/>
  <c r="F46"/>
  <c r="F43"/>
  <c r="F42"/>
  <c r="F41"/>
  <c r="F40"/>
  <c r="F39"/>
  <c r="F38"/>
  <c r="F37"/>
  <c r="F36"/>
  <c r="F35"/>
  <c r="F34"/>
  <c r="F33"/>
  <c r="F32"/>
  <c r="F31"/>
  <c r="F30"/>
  <c r="F29"/>
  <c r="F28"/>
  <c r="F27"/>
  <c r="F26"/>
  <c r="F25"/>
  <c r="F24"/>
  <c r="C23"/>
  <c r="F23" s="1"/>
  <c r="F22"/>
  <c r="F21"/>
  <c r="F20"/>
  <c r="F19"/>
  <c r="F18"/>
  <c r="F17"/>
  <c r="F16"/>
  <c r="F15"/>
  <c r="F14"/>
  <c r="F13"/>
  <c r="F12"/>
  <c r="F11"/>
  <c r="F10"/>
  <c r="F9"/>
  <c r="F8"/>
  <c r="F7"/>
  <c r="F6"/>
  <c r="F5"/>
</calcChain>
</file>

<file path=xl/sharedStrings.xml><?xml version="1.0" encoding="utf-8"?>
<sst xmlns="http://schemas.openxmlformats.org/spreadsheetml/2006/main" count="124" uniqueCount="80">
  <si>
    <t>DESCRIPTION</t>
  </si>
  <si>
    <t>NAME OF WORK:</t>
  </si>
  <si>
    <t>S.#</t>
  </si>
  <si>
    <t>B</t>
  </si>
  <si>
    <t>A</t>
  </si>
  <si>
    <t>Providing and laying 1" thick topping cement concrete 1:2:4 including surface finishing and dividing into panels © 3" thick. (S.I.No:16©-P/41)</t>
  </si>
  <si>
    <t>Preparing the surface and painting with weather coat i/c rubbing the surface with rubbing brick / sand paper, filling the voids with chalk / plaster of pairs and then painting with weather coat of approved mae (B) 2nd and subsequent coat. (S.I.No:38(A,B)-P/55)</t>
  </si>
  <si>
    <t>Pacca brick work in Foundation and plinth in cement sand mortor 1:6 (S.I.No:4-P/20)</t>
  </si>
  <si>
    <t>Reinforced cement concrete  including all labour and material except the cost of steel reinforcement and its labour for bending and binding which will be paid separately. This rate also includes all kinds of forms moulds lifting shuttering curring rendering and finishing the exposed surface (including screening and washof shingle) (a) R.C work in roof slab, beams coloumns rafts lintel &amp; other structurel member laid in situ or precast laid in position in all respect (i) Ratio 1:2:4 90 Lbs. cement 2 Cft sand 4 Cft shingle 1/8" to 1/4" guage. (S.I.No:6(a)(i)-P/16)</t>
  </si>
  <si>
    <t>Fabrication of Tar bars steel reinforcement for cement concrete including cutting bending laying in position making joints and fastenings including cost of binding wire also includes removal of rust from bars (b) Using Tar Bars. (S.I.No:8(b)-P/16)</t>
  </si>
  <si>
    <t>Pacca brick work in G.Floor i/c stricking of joints cement sand mortor 1:6. (S.I.No:5©-P/20)</t>
  </si>
  <si>
    <t>S/F sand under floor and plugging into walls (S.I.No: 29-P/25)</t>
  </si>
  <si>
    <t>Add: Extra 3.0 Miles Lead</t>
  </si>
  <si>
    <t>White glazed tiles 1/4" thick dado jointed in white cement and laid over 1:2 cement sand mortar 3/4" thick including finishing. (S.I.No:37-P/44)</t>
  </si>
  <si>
    <t>Cement Concrete brick or stone ballast 11/2" to 2" guage Ratio 1:5:10. (S.I.No:4©-P/14)</t>
  </si>
  <si>
    <t>Primary coat of chalk under distempering (S.I.No:23-P/53)</t>
  </si>
  <si>
    <t>Distempering Three coats (S.I.No:24©-P/53)</t>
  </si>
  <si>
    <t>Preparing surface painting doors and windows any type (S.I.No;5©-P/69)</t>
  </si>
  <si>
    <t>Preparing surface painting guard bard, gates of iron bars, gratings, railings including standard braces etc similar open work. (S.I.No:5(d)-P/69)</t>
  </si>
  <si>
    <t>Cement Concrete plain including placing compacting finishing and curing complete including screening and washing at stone aggregate without shuttering. (S.I.No:5(f)-P/15) Ratio 1:2:4</t>
  </si>
  <si>
    <t>Providing and laying HALLA or pattern tiles glazed 6"x6"1/4" on floor or wall facing in required colour and pattern of STILE specification jointed in white cement and pigment over a base of 1:2 grey cement mortar 3/4" thick including washing and filling of joints with slurry of white cement and pigment in desired shape with finishing cleaning and cost of wax polish etc complete including cutting tiles to proper profile. (S.I.No;60-P/46)</t>
  </si>
  <si>
    <t>Pacca brick work other than building i/c stricking of joints on walls Ratio 1:6. (S.I.No:7(e)-P/21)</t>
  </si>
  <si>
    <t>Making and fixing steel grated door with 1/16" thick sheeting including angle iron frame 2"x2"x3/8" and 3/4" square bars 4" center to center with locking arrangement. (S.I.No:24-P/91)</t>
  </si>
  <si>
    <t>Cement pointing strucking of joints on walls Ratio 1:2 (S.I.No:19(a)-P/52)</t>
  </si>
  <si>
    <t>White wash Three coats (S.I.No:26©-P/53)</t>
  </si>
  <si>
    <t>Qnty:</t>
  </si>
  <si>
    <t>Rate</t>
  </si>
  <si>
    <t>Unit</t>
  </si>
  <si>
    <t>Amount</t>
  </si>
  <si>
    <t>BILL OF QUANITITES B.O.Q (CIVIL WORK)</t>
  </si>
  <si>
    <t>%.Cft</t>
  </si>
  <si>
    <t>P.Sft</t>
  </si>
  <si>
    <t>P.Cwt</t>
  </si>
  <si>
    <t>P.Cft</t>
  </si>
  <si>
    <t>Total Part-A Civil Work</t>
  </si>
  <si>
    <t>%o.Cft</t>
  </si>
  <si>
    <t>Excavation in foundation of building bridges &amp; other structure with excavated lead upto one chain and lift upto 5'feet. In ordinary Soil. (S.I.No:18(b)-P/14)</t>
  </si>
  <si>
    <t>Dismantling brick masonary . (S.I.No;13©-P/10)</t>
  </si>
  <si>
    <t>Dismantling 2nd class tiles roofing. (S.I.No;22(b)-P/11)</t>
  </si>
  <si>
    <t>Dismantling cement concrete plain 1:2:4. (S.I.No;19©-P/10)</t>
  </si>
  <si>
    <t>P.Rft</t>
  </si>
  <si>
    <t>Removing cement or lime plasterfrom walls (S.I.No:  P. )</t>
  </si>
  <si>
    <t>%.Sft</t>
  </si>
  <si>
    <t>White glazed tiles flooring Using windows (S.I.No /p )</t>
  </si>
  <si>
    <t>S/F In position in iron steel grill 3/3"*1/4" size flate Iron of approved desgn i/c Painting three coad etc complete</t>
  </si>
  <si>
    <t>two coats of bitumen laid hot using 34 lbs sg:over roof and blinded with sand atone cft per %sft (S.I.No13 p/34)</t>
  </si>
  <si>
    <t>laying murum flooring consiting of 1"layer of fine powedery of flaky vareity of murum laid over 6"good hard layer of murum (S.I.No:1 p/39)</t>
  </si>
  <si>
    <t>Pavar block</t>
  </si>
  <si>
    <t>WATER SUPPLY</t>
  </si>
  <si>
    <t>P/F squating type white glazed eathen ware W.C pan of whith i/c the cost of flushing cistern wait internal fitting and flush pipe with bend making good in cement concrete 1:2:4 (i) W.C not less than 23" clear opening between flushing &amp; 3 gallons flushing tank with 4" dia C.P trap and C.I thumble (S.I.No:1(a)-P/1)</t>
  </si>
  <si>
    <t>P.Each</t>
  </si>
  <si>
    <t>S/F Fibre glass tank of approved quality and design and wall thickness as specified i/c the cost of nuts &amp; bolts &amp; fixing in plate iron of cement concrete 1:2:4 and making and commoction for inlet-outlet and over flow pipe etc complete (350 gallongs) (S.I.No:3(b)-P/21)</t>
  </si>
  <si>
    <t>P.Nos.</t>
  </si>
  <si>
    <t>Providing R.C.C pipe with collars class "B" and digging the tenches to required depth and fixing in position i/c cutting fitting and jointing with maxphalt composition and cement mortor 1:1 and testing with water pressure jto a head of 4'feet above the top of the highest pipe and refilling with execavated staff. (S.I.No:2(c)-P/23)</t>
  </si>
  <si>
    <t>P/F Hand pimp all accessories i/c fitting and fixing with local made coir strainer with wooden shoe i/c the complete</t>
  </si>
  <si>
    <t>Filter</t>
  </si>
  <si>
    <t>G.I Pipe</t>
  </si>
  <si>
    <t>C</t>
  </si>
  <si>
    <t>Machine</t>
  </si>
  <si>
    <t>P/F approved quality A.C motor pum pumping set (Javed Engineering) made 1/1/4" 1" section and delivery wsith base and compling 1 H.P single phase motor (Siemens make) 60" head of 2800 KPM i/c the cost of C.I fitting nuts bolts and the cost of 1:2:4 plate form</t>
  </si>
  <si>
    <t>TOTAL PART-B WATER SUPPLY</t>
  </si>
  <si>
    <t>G.TOTAL</t>
  </si>
  <si>
    <t>S/F in position brass bib cock1/2" dia</t>
  </si>
  <si>
    <t>providing G.I pipe &amp;social etc I/C cutting 7 fitting complete with the i/c the cost of cutting trench upto 2/12" feet deep.</t>
  </si>
  <si>
    <t>First class deodar wood wrought, joiner in doors and windows etc, fixed in position including chowkats holds fasts hinges, iron tower bolts, chocks cleats, handles and cords with hooks etc. deodar panelled or panelled and glazed or fully glazed (b) 1-3/4" thick (S.I.No:7(b)-P/57)(Only Shutters)</t>
  </si>
  <si>
    <t>Providing and fixing G.I frame chowkats of size 7x2 or 4-1/2 using Door ( S.I No: 28  P  /9)</t>
  </si>
  <si>
    <t>Providing and fixing G.I frame chowkats of size 7x2 or 4-1/2 using Windows ( S.I No: 29  P  /9)</t>
  </si>
  <si>
    <t>Cement Plaster 1:6 up to 20' height Ratio 1/2" thick (S.I.No:13(b)-P/51)</t>
  </si>
  <si>
    <t>Cement Plaster 1:4 up to 20' height Ratio 3/8" thick (S.I.No:11(a)-P/51)</t>
  </si>
  <si>
    <t>B)</t>
  </si>
  <si>
    <t>2'' Thick</t>
  </si>
  <si>
    <t>Spilite tiles 1/4 thick glazed or double glazed jointed in white cement and laid grey cement sand mortor ( S.I 69 O  p  / 8)</t>
  </si>
  <si>
    <t>Khapril.</t>
  </si>
  <si>
    <t>Colour Wash two coats</t>
  </si>
  <si>
    <t>Providing G.I pipe and special etc i/c fixing cutting and fitting complete with and i/c the cost of cutting trench to 2-1/2" fitt deep refilling watering ramming and disposal of surplus earth and painting two coat of bitumen and special after cleaning 1'' dia (S.I.No:1-P/14)</t>
  </si>
  <si>
    <t>3/4'' dia</t>
  </si>
  <si>
    <t>C)</t>
  </si>
  <si>
    <t>1/2'' Dia</t>
  </si>
  <si>
    <t>Rehabilitation , Improvement / Missing faclities in Exisiting Secondary / Higher Secondary School in Distt: Kamber Shahdadkot (2016-17 programme) @ GBHSS Khairpur Juso Taluka Kamber.</t>
  </si>
  <si>
    <t>NIT SR NO: 22</t>
  </si>
</sst>
</file>

<file path=xl/styles.xml><?xml version="1.0" encoding="utf-8"?>
<styleSheet xmlns="http://schemas.openxmlformats.org/spreadsheetml/2006/main">
  <numFmts count="1">
    <numFmt numFmtId="164" formatCode="#,##0.000"/>
  </numFmts>
  <fonts count="14">
    <font>
      <sz val="10"/>
      <name val="Arial"/>
    </font>
    <font>
      <sz val="10"/>
      <name val="Arial"/>
      <family val="2"/>
    </font>
    <font>
      <sz val="8"/>
      <name val="Arial"/>
      <family val="2"/>
    </font>
    <font>
      <b/>
      <sz val="12"/>
      <name val="Arial"/>
      <family val="2"/>
    </font>
    <font>
      <sz val="10"/>
      <name val="Arial"/>
      <family val="2"/>
    </font>
    <font>
      <b/>
      <sz val="10"/>
      <name val="Arial"/>
      <family val="2"/>
    </font>
    <font>
      <b/>
      <u/>
      <sz val="14"/>
      <name val="Arial"/>
      <family val="2"/>
    </font>
    <font>
      <b/>
      <u/>
      <sz val="12"/>
      <name val="Arial Narrow"/>
      <family val="2"/>
    </font>
    <font>
      <b/>
      <sz val="12"/>
      <name val="Arial Narrow"/>
      <family val="2"/>
    </font>
    <font>
      <sz val="12"/>
      <name val="Arial Narrow"/>
      <family val="2"/>
    </font>
    <font>
      <b/>
      <u/>
      <sz val="14"/>
      <name val="Arial Narrow"/>
      <family val="2"/>
    </font>
    <font>
      <b/>
      <sz val="15"/>
      <name val="Arial Narrow"/>
      <family val="2"/>
    </font>
    <font>
      <sz val="14"/>
      <name val="Arial Narrow"/>
      <family val="2"/>
    </font>
    <font>
      <u/>
      <sz val="12"/>
      <name val="Arial Narrow"/>
      <family val="2"/>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4" fillId="0" borderId="0"/>
    <xf numFmtId="9" fontId="1" fillId="0" borderId="0" applyFont="0" applyFill="0" applyBorder="0" applyAlignment="0" applyProtection="0"/>
  </cellStyleXfs>
  <cellXfs count="53">
    <xf numFmtId="0" fontId="0" fillId="0" borderId="0" xfId="0"/>
    <xf numFmtId="0" fontId="0" fillId="0" borderId="0" xfId="0" applyBorder="1"/>
    <xf numFmtId="0" fontId="3" fillId="0" borderId="0" xfId="0" applyFont="1" applyFill="1" applyBorder="1" applyAlignment="1">
      <alignment horizontal="center"/>
    </xf>
    <xf numFmtId="0" fontId="4" fillId="0" borderId="0" xfId="0" applyFont="1" applyFill="1" applyBorder="1" applyAlignment="1">
      <alignment horizontal="left" vertical="center"/>
    </xf>
    <xf numFmtId="0" fontId="5" fillId="0" borderId="0" xfId="0" applyFont="1" applyBorder="1" applyAlignment="1">
      <alignment horizontal="center"/>
    </xf>
    <xf numFmtId="9" fontId="4" fillId="0" borderId="0" xfId="0" applyNumberFormat="1" applyFont="1" applyBorder="1" applyAlignment="1">
      <alignment horizontal="center"/>
    </xf>
    <xf numFmtId="0" fontId="1" fillId="0" borderId="0" xfId="0" applyFont="1"/>
    <xf numFmtId="0" fontId="6" fillId="0" borderId="0" xfId="0" applyFont="1" applyBorder="1" applyAlignment="1">
      <alignment horizontal="left"/>
    </xf>
    <xf numFmtId="0" fontId="8" fillId="0" borderId="1" xfId="0" applyFont="1" applyBorder="1" applyAlignment="1">
      <alignment horizontal="center" vertical="center" wrapText="1"/>
    </xf>
    <xf numFmtId="0" fontId="0" fillId="0" borderId="0" xfId="0" applyAlignment="1">
      <alignment horizontal="justify" vertical="center"/>
    </xf>
    <xf numFmtId="0" fontId="9" fillId="0" borderId="1" xfId="0" applyFont="1" applyBorder="1" applyAlignment="1">
      <alignment horizontal="justify" vertical="center" wrapText="1"/>
    </xf>
    <xf numFmtId="0" fontId="8" fillId="0" borderId="1" xfId="0" applyFont="1" applyBorder="1" applyAlignment="1">
      <alignment horizontal="left" vertical="center" wrapText="1"/>
    </xf>
    <xf numFmtId="3" fontId="8" fillId="0" borderId="1" xfId="0" applyNumberFormat="1" applyFont="1" applyBorder="1" applyAlignment="1">
      <alignment horizontal="center" vertical="center"/>
    </xf>
    <xf numFmtId="0" fontId="12" fillId="0" borderId="0" xfId="0" applyFont="1"/>
    <xf numFmtId="0" fontId="9" fillId="0" borderId="1" xfId="0" applyFont="1" applyBorder="1" applyAlignment="1">
      <alignment vertical="center" wrapText="1"/>
    </xf>
    <xf numFmtId="3" fontId="8" fillId="0" borderId="1" xfId="0" applyNumberFormat="1" applyFont="1" applyBorder="1" applyAlignment="1">
      <alignment horizontal="center" vertical="center" wrapText="1"/>
    </xf>
    <xf numFmtId="0" fontId="8" fillId="0" borderId="1" xfId="0" applyFont="1" applyBorder="1" applyAlignment="1">
      <alignment horizontal="left" vertical="center"/>
    </xf>
    <xf numFmtId="0" fontId="9" fillId="0" borderId="1" xfId="0" applyFont="1" applyBorder="1" applyAlignment="1">
      <alignment horizontal="left" vertical="center"/>
    </xf>
    <xf numFmtId="0" fontId="13" fillId="0" borderId="1" xfId="0" applyFont="1" applyBorder="1" applyAlignment="1">
      <alignment horizontal="center" vertical="center"/>
    </xf>
    <xf numFmtId="3" fontId="9" fillId="0" borderId="1" xfId="0" applyNumberFormat="1" applyFont="1" applyBorder="1" applyAlignment="1">
      <alignment horizontal="center" vertical="center"/>
    </xf>
    <xf numFmtId="2" fontId="9" fillId="0" borderId="1" xfId="0" applyNumberFormat="1" applyFont="1" applyBorder="1" applyAlignment="1">
      <alignment horizontal="center" vertical="center"/>
    </xf>
    <xf numFmtId="0" fontId="0" fillId="0" borderId="1" xfId="0" applyBorder="1"/>
    <xf numFmtId="3" fontId="0" fillId="0" borderId="1" xfId="0" applyNumberFormat="1" applyBorder="1"/>
    <xf numFmtId="0" fontId="8" fillId="0" borderId="4" xfId="0" applyFont="1" applyBorder="1" applyAlignment="1">
      <alignment vertical="center"/>
    </xf>
    <xf numFmtId="0" fontId="8" fillId="0" borderId="5" xfId="0" applyFont="1" applyBorder="1" applyAlignment="1">
      <alignment vertical="center"/>
    </xf>
    <xf numFmtId="3" fontId="8" fillId="0" borderId="5" xfId="0" applyNumberFormat="1" applyFont="1" applyBorder="1" applyAlignment="1">
      <alignment vertical="center" wrapText="1"/>
    </xf>
    <xf numFmtId="0" fontId="9" fillId="0" borderId="3" xfId="0" applyFont="1" applyBorder="1" applyAlignment="1">
      <alignment horizontal="center" vertical="center" wrapText="1"/>
    </xf>
    <xf numFmtId="0" fontId="9" fillId="0" borderId="3" xfId="0" applyFont="1" applyBorder="1" applyAlignment="1">
      <alignment horizontal="left" vertical="center" wrapText="1"/>
    </xf>
    <xf numFmtId="4" fontId="9" fillId="0" borderId="3" xfId="0" applyNumberFormat="1" applyFont="1" applyBorder="1" applyAlignment="1">
      <alignment horizontal="center" vertical="center" wrapText="1"/>
    </xf>
    <xf numFmtId="3" fontId="9" fillId="0" borderId="3" xfId="0" applyNumberFormat="1" applyFont="1" applyBorder="1" applyAlignment="1">
      <alignment horizontal="center" vertical="center" wrapText="1"/>
    </xf>
    <xf numFmtId="2" fontId="9" fillId="0" borderId="3" xfId="0" applyNumberFormat="1" applyFont="1" applyBorder="1" applyAlignment="1">
      <alignment horizontal="center" vertical="center" wrapText="1"/>
    </xf>
    <xf numFmtId="4" fontId="9"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3" fontId="9" fillId="0" borderId="1" xfId="0" applyNumberFormat="1" applyFont="1" applyBorder="1" applyAlignment="1">
      <alignment horizontal="center" vertical="center" wrapText="1"/>
    </xf>
    <xf numFmtId="0" fontId="9" fillId="0" borderId="3" xfId="0" applyFont="1" applyBorder="1" applyAlignment="1">
      <alignment horizontal="center" vertical="center"/>
    </xf>
    <xf numFmtId="0" fontId="9" fillId="0" borderId="3" xfId="0" applyFont="1" applyBorder="1" applyAlignment="1">
      <alignment horizontal="left" vertical="top" wrapText="1"/>
    </xf>
    <xf numFmtId="4" fontId="9" fillId="0" borderId="3" xfId="0" applyNumberFormat="1" applyFont="1" applyBorder="1" applyAlignment="1">
      <alignment horizontal="center" vertical="center"/>
    </xf>
    <xf numFmtId="2" fontId="9" fillId="0" borderId="1" xfId="0" applyNumberFormat="1" applyFont="1" applyBorder="1" applyAlignment="1">
      <alignment horizontal="center" vertical="center" wrapText="1"/>
    </xf>
    <xf numFmtId="0" fontId="9" fillId="0" borderId="1" xfId="0" applyFont="1" applyBorder="1" applyAlignment="1">
      <alignment horizontal="center" vertical="center"/>
    </xf>
    <xf numFmtId="4" fontId="9" fillId="0" borderId="1" xfId="0" applyNumberFormat="1" applyFont="1" applyBorder="1" applyAlignment="1">
      <alignment horizontal="center" vertical="center"/>
    </xf>
    <xf numFmtId="0" fontId="9"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1" xfId="0" applyFont="1" applyBorder="1" applyAlignment="1">
      <alignment horizontal="center" vertical="center"/>
    </xf>
    <xf numFmtId="164" fontId="9" fillId="0" borderId="3" xfId="0" applyNumberFormat="1" applyFont="1" applyBorder="1" applyAlignment="1">
      <alignment horizontal="center" vertical="center" wrapText="1"/>
    </xf>
    <xf numFmtId="0" fontId="8" fillId="0" borderId="1" xfId="0" applyFont="1" applyBorder="1" applyAlignment="1">
      <alignment vertical="center" wrapText="1"/>
    </xf>
    <xf numFmtId="9" fontId="9" fillId="0" borderId="3" xfId="2" applyFont="1" applyBorder="1" applyAlignment="1">
      <alignment horizontal="left" vertical="center" wrapText="1"/>
    </xf>
    <xf numFmtId="0" fontId="10" fillId="0" borderId="0" xfId="0" applyFont="1" applyAlignment="1">
      <alignment horizontal="center"/>
    </xf>
    <xf numFmtId="0" fontId="8" fillId="0" borderId="1" xfId="0" applyFont="1" applyBorder="1" applyAlignment="1">
      <alignment horizontal="left" vertical="center" wrapText="1" indent="37"/>
    </xf>
    <xf numFmtId="3" fontId="8" fillId="0" borderId="5" xfId="0" applyNumberFormat="1" applyFont="1" applyBorder="1" applyAlignment="1">
      <alignment horizontal="center" vertical="center" wrapText="1"/>
    </xf>
    <xf numFmtId="3" fontId="8" fillId="0" borderId="6" xfId="0" applyNumberFormat="1" applyFont="1" applyBorder="1" applyAlignment="1">
      <alignment horizontal="center" vertical="center" wrapText="1"/>
    </xf>
    <xf numFmtId="0" fontId="7" fillId="0" borderId="0" xfId="0" applyFont="1" applyBorder="1" applyAlignment="1">
      <alignment horizontal="left" vertical="center" wrapText="1"/>
    </xf>
    <xf numFmtId="0" fontId="7" fillId="0" borderId="0" xfId="0" applyFont="1" applyBorder="1" applyAlignment="1">
      <alignment horizontal="justify" vertical="center" wrapText="1"/>
    </xf>
    <xf numFmtId="0" fontId="11" fillId="0" borderId="2" xfId="0" applyFont="1" applyBorder="1" applyAlignment="1">
      <alignment horizontal="center" vertical="center" wrapText="1"/>
    </xf>
  </cellXfs>
  <cellStyles count="3">
    <cellStyle name="Normal" xfId="0" builtinId="0"/>
    <cellStyle name="Normal 2" xfId="1"/>
    <cellStyle name="Percent" xfId="2"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K65"/>
  <sheetViews>
    <sheetView showGridLines="0" tabSelected="1" workbookViewId="0">
      <selection activeCell="B10" sqref="B10"/>
    </sheetView>
  </sheetViews>
  <sheetFormatPr defaultRowHeight="12.75"/>
  <cols>
    <col min="1" max="1" width="5.7109375" customWidth="1"/>
    <col min="2" max="2" width="56" customWidth="1"/>
    <col min="3" max="3" width="15.42578125" customWidth="1"/>
    <col min="4" max="4" width="11.140625" customWidth="1"/>
    <col min="5" max="5" width="9.28515625" customWidth="1"/>
    <col min="6" max="6" width="17.85546875" customWidth="1"/>
    <col min="7" max="7" width="6.140625" bestFit="1" customWidth="1"/>
    <col min="8" max="8" width="5.7109375" customWidth="1"/>
    <col min="9" max="9" width="11.7109375" customWidth="1"/>
    <col min="10" max="10" width="7.7109375" customWidth="1"/>
  </cols>
  <sheetData>
    <row r="1" spans="1:11" ht="18">
      <c r="A1" s="13"/>
      <c r="B1" s="13"/>
      <c r="C1" s="46" t="s">
        <v>79</v>
      </c>
      <c r="D1" s="46"/>
      <c r="E1" s="46"/>
      <c r="F1" s="46"/>
    </row>
    <row r="2" spans="1:11" ht="75" customHeight="1">
      <c r="A2" s="50" t="s">
        <v>1</v>
      </c>
      <c r="B2" s="50"/>
      <c r="C2" s="51" t="s">
        <v>78</v>
      </c>
      <c r="D2" s="51"/>
      <c r="E2" s="51"/>
      <c r="F2" s="51"/>
      <c r="G2" s="7"/>
      <c r="H2" s="7"/>
      <c r="I2" s="2"/>
      <c r="J2" s="1"/>
    </row>
    <row r="3" spans="1:11" ht="19.5">
      <c r="A3" s="52" t="s">
        <v>29</v>
      </c>
      <c r="B3" s="52"/>
      <c r="C3" s="52"/>
      <c r="D3" s="52"/>
      <c r="E3" s="52"/>
      <c r="F3" s="52"/>
      <c r="G3" s="7"/>
      <c r="H3" s="7"/>
      <c r="I3" s="2"/>
      <c r="J3" s="1"/>
    </row>
    <row r="4" spans="1:11" ht="15.75" customHeight="1">
      <c r="A4" s="8" t="s">
        <v>2</v>
      </c>
      <c r="B4" s="8" t="s">
        <v>0</v>
      </c>
      <c r="C4" s="8" t="s">
        <v>25</v>
      </c>
      <c r="D4" s="8" t="s">
        <v>26</v>
      </c>
      <c r="E4" s="8" t="s">
        <v>27</v>
      </c>
      <c r="F4" s="8" t="s">
        <v>28</v>
      </c>
      <c r="G4" s="4"/>
      <c r="H4" s="4"/>
      <c r="I4" s="3"/>
      <c r="J4" s="5"/>
      <c r="K4" s="6"/>
    </row>
    <row r="5" spans="1:11" ht="15.75">
      <c r="A5" s="32">
        <v>1</v>
      </c>
      <c r="B5" s="10" t="s">
        <v>38</v>
      </c>
      <c r="C5" s="31">
        <v>2623</v>
      </c>
      <c r="D5" s="32">
        <v>378.13</v>
      </c>
      <c r="E5" s="32" t="s">
        <v>30</v>
      </c>
      <c r="F5" s="33">
        <f>C5*D5/100</f>
        <v>9918.3498999999993</v>
      </c>
      <c r="G5" s="4"/>
      <c r="H5" s="4"/>
      <c r="I5" s="3"/>
      <c r="J5" s="5"/>
      <c r="K5" s="6"/>
    </row>
    <row r="6" spans="1:11" ht="15.75">
      <c r="A6" s="26">
        <v>2</v>
      </c>
      <c r="B6" s="27" t="s">
        <v>37</v>
      </c>
      <c r="C6" s="28">
        <v>10657</v>
      </c>
      <c r="D6" s="30">
        <v>1285.6300000000001</v>
      </c>
      <c r="E6" s="26" t="s">
        <v>30</v>
      </c>
      <c r="F6" s="29">
        <f>C6*D6/100</f>
        <v>137009.58910000001</v>
      </c>
      <c r="G6" s="4"/>
      <c r="H6" s="4"/>
      <c r="I6" s="3"/>
      <c r="J6" s="5"/>
      <c r="K6" s="6"/>
    </row>
    <row r="7" spans="1:11" ht="15.75">
      <c r="A7" s="26">
        <v>3</v>
      </c>
      <c r="B7" s="35" t="s">
        <v>41</v>
      </c>
      <c r="C7" s="28">
        <v>946</v>
      </c>
      <c r="D7" s="30">
        <v>121</v>
      </c>
      <c r="E7" s="26" t="s">
        <v>30</v>
      </c>
      <c r="F7" s="29">
        <f>C7*D7/100</f>
        <v>1144.6600000000001</v>
      </c>
      <c r="G7" s="4"/>
      <c r="H7" s="4"/>
      <c r="I7" s="3"/>
      <c r="J7" s="5"/>
      <c r="K7" s="6"/>
    </row>
    <row r="8" spans="1:11" ht="15.75">
      <c r="A8" s="38">
        <v>4</v>
      </c>
      <c r="B8" s="10" t="s">
        <v>39</v>
      </c>
      <c r="C8" s="31">
        <v>143</v>
      </c>
      <c r="D8" s="37">
        <v>3327.5</v>
      </c>
      <c r="E8" s="32" t="s">
        <v>30</v>
      </c>
      <c r="F8" s="33">
        <f>C8*D8/100</f>
        <v>4758.3249999999998</v>
      </c>
      <c r="G8" s="4"/>
      <c r="H8" s="4"/>
      <c r="I8" s="3"/>
      <c r="J8" s="5"/>
      <c r="K8" s="6"/>
    </row>
    <row r="9" spans="1:11" ht="47.25">
      <c r="A9" s="38">
        <v>5</v>
      </c>
      <c r="B9" s="10" t="s">
        <v>36</v>
      </c>
      <c r="C9" s="31">
        <v>7367</v>
      </c>
      <c r="D9" s="32">
        <v>3176.25</v>
      </c>
      <c r="E9" s="32" t="s">
        <v>35</v>
      </c>
      <c r="F9" s="33">
        <f>C9*D9/1000</f>
        <v>23399.43375</v>
      </c>
      <c r="G9" s="4"/>
      <c r="H9" s="4"/>
      <c r="I9" s="3"/>
      <c r="J9" s="5"/>
      <c r="K9" s="6"/>
    </row>
    <row r="10" spans="1:11" ht="31.5">
      <c r="A10" s="34">
        <v>6</v>
      </c>
      <c r="B10" s="27" t="s">
        <v>14</v>
      </c>
      <c r="C10" s="28">
        <v>2415</v>
      </c>
      <c r="D10" s="30">
        <v>8694.9500000000007</v>
      </c>
      <c r="E10" s="26" t="s">
        <v>30</v>
      </c>
      <c r="F10" s="29">
        <f>C10*D10/100</f>
        <v>209983.04250000001</v>
      </c>
      <c r="G10" s="4"/>
      <c r="H10" s="4"/>
      <c r="I10" s="3"/>
      <c r="J10" s="5"/>
      <c r="K10" s="6"/>
    </row>
    <row r="11" spans="1:11" ht="31.5">
      <c r="A11" s="34">
        <v>7</v>
      </c>
      <c r="B11" s="35" t="s">
        <v>7</v>
      </c>
      <c r="C11" s="28">
        <v>7250</v>
      </c>
      <c r="D11" s="36">
        <v>11948.36</v>
      </c>
      <c r="E11" s="26" t="s">
        <v>30</v>
      </c>
      <c r="F11" s="29">
        <f>C11*D11/100</f>
        <v>866256.1</v>
      </c>
      <c r="G11" s="4"/>
      <c r="H11" s="4"/>
      <c r="I11" s="3"/>
      <c r="J11" s="5"/>
      <c r="K11" s="6"/>
    </row>
    <row r="12" spans="1:11" ht="157.5">
      <c r="A12" s="34">
        <v>8</v>
      </c>
      <c r="B12" s="27" t="s">
        <v>8</v>
      </c>
      <c r="C12" s="28">
        <v>5555</v>
      </c>
      <c r="D12" s="36">
        <v>337</v>
      </c>
      <c r="E12" s="26" t="s">
        <v>33</v>
      </c>
      <c r="F12" s="29">
        <f>C12*D12</f>
        <v>1872035</v>
      </c>
      <c r="G12" s="4"/>
      <c r="H12" s="4"/>
      <c r="I12" s="3"/>
      <c r="J12" s="5"/>
      <c r="K12" s="6"/>
    </row>
    <row r="13" spans="1:11" ht="63">
      <c r="A13" s="34">
        <v>9</v>
      </c>
      <c r="B13" s="27" t="s">
        <v>9</v>
      </c>
      <c r="C13" s="43">
        <v>272.79000000000002</v>
      </c>
      <c r="D13" s="36">
        <v>5001.7</v>
      </c>
      <c r="E13" s="26" t="s">
        <v>32</v>
      </c>
      <c r="F13" s="29">
        <f>C13*D13</f>
        <v>1364413.743</v>
      </c>
      <c r="G13" s="4"/>
      <c r="H13" s="4"/>
      <c r="I13" s="3"/>
      <c r="J13" s="5"/>
      <c r="K13" s="6"/>
    </row>
    <row r="14" spans="1:11" ht="15.75">
      <c r="A14" s="38">
        <v>10</v>
      </c>
      <c r="B14" s="10" t="s">
        <v>11</v>
      </c>
      <c r="C14" s="31">
        <v>12507</v>
      </c>
      <c r="D14" s="39">
        <v>1141.25</v>
      </c>
      <c r="E14" s="32" t="s">
        <v>30</v>
      </c>
      <c r="F14" s="33">
        <f>C14*D14/100</f>
        <v>142736.13750000001</v>
      </c>
      <c r="G14" s="4"/>
      <c r="H14" s="4"/>
      <c r="I14" s="3"/>
      <c r="J14" s="5"/>
      <c r="K14" s="6"/>
    </row>
    <row r="15" spans="1:11" ht="31.5">
      <c r="A15" s="34">
        <v>11</v>
      </c>
      <c r="B15" s="27" t="s">
        <v>21</v>
      </c>
      <c r="C15" s="28">
        <v>4324</v>
      </c>
      <c r="D15" s="36">
        <v>12346.65</v>
      </c>
      <c r="E15" s="26" t="s">
        <v>30</v>
      </c>
      <c r="F15" s="29">
        <f>C15*D15/100</f>
        <v>533869.14600000007</v>
      </c>
      <c r="G15" s="4"/>
      <c r="H15" s="4"/>
      <c r="I15" s="3"/>
      <c r="J15" s="5"/>
      <c r="K15" s="6"/>
    </row>
    <row r="16" spans="1:11" ht="31.5">
      <c r="A16" s="34">
        <v>12</v>
      </c>
      <c r="B16" s="27" t="s">
        <v>10</v>
      </c>
      <c r="C16" s="28">
        <v>1015</v>
      </c>
      <c r="D16" s="36">
        <v>12674.36</v>
      </c>
      <c r="E16" s="26" t="s">
        <v>30</v>
      </c>
      <c r="F16" s="29">
        <f>C16*D16/100</f>
        <v>128644.754</v>
      </c>
      <c r="G16" s="4"/>
      <c r="H16" s="4"/>
      <c r="I16" s="3"/>
      <c r="J16" s="5"/>
      <c r="K16" s="6"/>
    </row>
    <row r="17" spans="1:11" ht="31.5">
      <c r="A17" s="38">
        <v>13</v>
      </c>
      <c r="B17" s="10" t="s">
        <v>65</v>
      </c>
      <c r="C17" s="31">
        <v>134</v>
      </c>
      <c r="D17" s="39">
        <v>228.9</v>
      </c>
      <c r="E17" s="32" t="s">
        <v>31</v>
      </c>
      <c r="F17" s="33">
        <f>C17*D17</f>
        <v>30672.600000000002</v>
      </c>
      <c r="G17" s="4"/>
      <c r="H17" s="4"/>
      <c r="I17" s="3"/>
      <c r="J17" s="5"/>
      <c r="K17" s="6"/>
    </row>
    <row r="18" spans="1:11" ht="31.5">
      <c r="A18" s="38">
        <v>14</v>
      </c>
      <c r="B18" s="10" t="s">
        <v>66</v>
      </c>
      <c r="C18" s="31">
        <v>99</v>
      </c>
      <c r="D18" s="39">
        <v>240.5</v>
      </c>
      <c r="E18" s="32" t="s">
        <v>31</v>
      </c>
      <c r="F18" s="33">
        <f>C18*D18</f>
        <v>23809.5</v>
      </c>
      <c r="G18" s="4"/>
      <c r="H18" s="4"/>
      <c r="I18" s="3"/>
      <c r="J18" s="5"/>
      <c r="K18" s="6"/>
    </row>
    <row r="19" spans="1:11" ht="31.5">
      <c r="A19" s="38">
        <v>15</v>
      </c>
      <c r="B19" s="10" t="s">
        <v>67</v>
      </c>
      <c r="C19" s="31">
        <v>17728</v>
      </c>
      <c r="D19" s="39">
        <v>2206.6</v>
      </c>
      <c r="E19" s="32" t="s">
        <v>30</v>
      </c>
      <c r="F19" s="33">
        <f>C19*D19/100</f>
        <v>391186.04799999995</v>
      </c>
      <c r="G19" s="4"/>
      <c r="H19" s="4"/>
      <c r="I19" s="3"/>
      <c r="J19" s="5"/>
      <c r="K19" s="6"/>
    </row>
    <row r="20" spans="1:11" ht="31.5">
      <c r="A20" s="38">
        <v>16</v>
      </c>
      <c r="B20" s="10" t="s">
        <v>68</v>
      </c>
      <c r="C20" s="31">
        <v>17728</v>
      </c>
      <c r="D20" s="39">
        <v>2197.52</v>
      </c>
      <c r="E20" s="32" t="s">
        <v>30</v>
      </c>
      <c r="F20" s="33">
        <f>C20*D20/100</f>
        <v>389576.3456</v>
      </c>
      <c r="G20" s="4"/>
      <c r="H20" s="4"/>
      <c r="I20" s="3"/>
      <c r="J20" s="5"/>
      <c r="K20" s="6"/>
    </row>
    <row r="21" spans="1:11" ht="31.5">
      <c r="A21" s="38">
        <v>17</v>
      </c>
      <c r="B21" s="10" t="s">
        <v>23</v>
      </c>
      <c r="C21" s="31">
        <v>14153</v>
      </c>
      <c r="D21" s="39">
        <v>1287.44</v>
      </c>
      <c r="E21" s="32" t="s">
        <v>30</v>
      </c>
      <c r="F21" s="33">
        <f t="shared" ref="F21" si="0">C21*D21/100</f>
        <v>182211.38320000001</v>
      </c>
      <c r="G21" s="4"/>
      <c r="H21" s="4"/>
      <c r="I21" s="3"/>
      <c r="J21" s="5"/>
      <c r="K21" s="6"/>
    </row>
    <row r="22" spans="1:11" ht="78.75">
      <c r="A22" s="34">
        <v>18</v>
      </c>
      <c r="B22" s="27" t="s">
        <v>64</v>
      </c>
      <c r="C22" s="28">
        <v>342</v>
      </c>
      <c r="D22" s="36">
        <v>902.93</v>
      </c>
      <c r="E22" s="26" t="s">
        <v>31</v>
      </c>
      <c r="F22" s="29">
        <f>C22*D22</f>
        <v>308802.06</v>
      </c>
      <c r="G22" s="4"/>
      <c r="H22" s="4"/>
      <c r="I22" s="3"/>
      <c r="J22" s="5"/>
      <c r="K22" s="6"/>
    </row>
    <row r="23" spans="1:11" ht="31.5">
      <c r="A23" s="26">
        <v>19</v>
      </c>
      <c r="B23" s="27" t="s">
        <v>44</v>
      </c>
      <c r="C23" s="28">
        <f>66+64+231</f>
        <v>361</v>
      </c>
      <c r="D23" s="36">
        <v>180.5</v>
      </c>
      <c r="E23" s="26" t="s">
        <v>31</v>
      </c>
      <c r="F23" s="29">
        <f>C23*D23</f>
        <v>65160.5</v>
      </c>
      <c r="G23" s="4"/>
      <c r="H23" s="4"/>
      <c r="I23" s="3"/>
      <c r="J23" s="5"/>
      <c r="K23" s="6"/>
    </row>
    <row r="24" spans="1:11" ht="47.25">
      <c r="A24" s="34">
        <v>20</v>
      </c>
      <c r="B24" s="27" t="s">
        <v>5</v>
      </c>
      <c r="C24" s="28">
        <v>2448</v>
      </c>
      <c r="D24" s="36">
        <v>4411.82</v>
      </c>
      <c r="E24" s="26" t="s">
        <v>30</v>
      </c>
      <c r="F24" s="29">
        <f>C24*D24/100</f>
        <v>108001.35359999999</v>
      </c>
      <c r="G24" s="4"/>
      <c r="H24" s="4"/>
      <c r="I24" s="3"/>
      <c r="J24" s="5"/>
      <c r="K24" s="6"/>
    </row>
    <row r="25" spans="1:11" ht="15.75">
      <c r="A25" s="41" t="s">
        <v>69</v>
      </c>
      <c r="B25" s="44" t="s">
        <v>70</v>
      </c>
      <c r="C25" s="28">
        <v>3655</v>
      </c>
      <c r="D25" s="36">
        <v>3275.5</v>
      </c>
      <c r="E25" s="26" t="s">
        <v>30</v>
      </c>
      <c r="F25" s="29">
        <f>C25*D25/100</f>
        <v>119719.52499999999</v>
      </c>
      <c r="G25" s="4"/>
      <c r="H25" s="4"/>
      <c r="I25" s="3"/>
      <c r="J25" s="5"/>
      <c r="K25" s="6"/>
    </row>
    <row r="26" spans="1:11" ht="31.5">
      <c r="A26" s="26">
        <v>21</v>
      </c>
      <c r="B26" s="27" t="s">
        <v>45</v>
      </c>
      <c r="C26" s="28">
        <v>4971</v>
      </c>
      <c r="D26" s="36">
        <v>1887.45</v>
      </c>
      <c r="E26" s="26" t="s">
        <v>30</v>
      </c>
      <c r="F26" s="29">
        <f t="shared" ref="F26:F30" si="1">C26*D26/100</f>
        <v>93825.139500000005</v>
      </c>
      <c r="G26" s="4"/>
      <c r="H26" s="4"/>
      <c r="I26" s="3"/>
      <c r="J26" s="5"/>
      <c r="K26" s="6"/>
    </row>
    <row r="27" spans="1:11" ht="47.25">
      <c r="A27" s="38">
        <v>22</v>
      </c>
      <c r="B27" s="10" t="s">
        <v>19</v>
      </c>
      <c r="C27" s="31">
        <v>169</v>
      </c>
      <c r="D27" s="39">
        <v>14429.25</v>
      </c>
      <c r="E27" s="32" t="s">
        <v>30</v>
      </c>
      <c r="F27" s="33">
        <f t="shared" si="1"/>
        <v>24385.432499999999</v>
      </c>
      <c r="G27" s="4"/>
      <c r="H27" s="4"/>
      <c r="I27" s="3"/>
      <c r="J27" s="5"/>
      <c r="K27" s="6"/>
    </row>
    <row r="28" spans="1:11" ht="31.5">
      <c r="A28" s="32">
        <v>23</v>
      </c>
      <c r="B28" s="14" t="s">
        <v>71</v>
      </c>
      <c r="C28" s="32">
        <v>986</v>
      </c>
      <c r="D28" s="39">
        <v>21021.11</v>
      </c>
      <c r="E28" s="32" t="s">
        <v>42</v>
      </c>
      <c r="F28" s="33">
        <f t="shared" si="1"/>
        <v>207268.1446</v>
      </c>
      <c r="G28" s="4"/>
      <c r="H28" s="4"/>
      <c r="I28" s="3"/>
      <c r="J28" s="5"/>
      <c r="K28" s="6"/>
    </row>
    <row r="29" spans="1:11" ht="47.25">
      <c r="A29" s="34">
        <v>24</v>
      </c>
      <c r="B29" s="27" t="s">
        <v>13</v>
      </c>
      <c r="C29" s="28">
        <v>175</v>
      </c>
      <c r="D29" s="36">
        <v>30509.77</v>
      </c>
      <c r="E29" s="26" t="s">
        <v>30</v>
      </c>
      <c r="F29" s="29">
        <f t="shared" si="1"/>
        <v>53392.097500000003</v>
      </c>
      <c r="G29" s="4"/>
      <c r="H29" s="4"/>
      <c r="I29" s="3"/>
      <c r="J29" s="5"/>
      <c r="K29" s="6"/>
    </row>
    <row r="30" spans="1:11" ht="15.75">
      <c r="A30" s="34">
        <v>25</v>
      </c>
      <c r="B30" s="27" t="s">
        <v>43</v>
      </c>
      <c r="C30" s="28">
        <v>420</v>
      </c>
      <c r="D30" s="36">
        <v>28253.61</v>
      </c>
      <c r="E30" s="26" t="s">
        <v>30</v>
      </c>
      <c r="F30" s="29">
        <f t="shared" si="1"/>
        <v>118665.16200000001</v>
      </c>
      <c r="G30" s="4"/>
      <c r="H30" s="4"/>
      <c r="I30" s="3"/>
      <c r="J30" s="5"/>
      <c r="K30" s="6"/>
    </row>
    <row r="31" spans="1:11" ht="47.25">
      <c r="A31" s="34">
        <v>26</v>
      </c>
      <c r="B31" s="27" t="s">
        <v>22</v>
      </c>
      <c r="C31" s="28">
        <v>54</v>
      </c>
      <c r="D31" s="36">
        <v>726.72</v>
      </c>
      <c r="E31" s="26" t="s">
        <v>31</v>
      </c>
      <c r="F31" s="29">
        <f>C31*D31</f>
        <v>39242.880000000005</v>
      </c>
      <c r="G31" s="4"/>
      <c r="H31" s="4"/>
      <c r="I31" s="3"/>
      <c r="J31" s="5"/>
      <c r="K31" s="6"/>
    </row>
    <row r="32" spans="1:11" ht="15.75">
      <c r="A32" s="34">
        <v>27</v>
      </c>
      <c r="B32" s="27" t="s">
        <v>72</v>
      </c>
      <c r="C32" s="28">
        <v>482</v>
      </c>
      <c r="D32" s="36">
        <v>8977.9</v>
      </c>
      <c r="E32" s="26" t="s">
        <v>30</v>
      </c>
      <c r="F32" s="29">
        <f>C32*D32/100</f>
        <v>43273.477999999996</v>
      </c>
      <c r="G32" s="4"/>
      <c r="H32" s="4"/>
      <c r="I32" s="3"/>
      <c r="J32" s="5"/>
      <c r="K32" s="6"/>
    </row>
    <row r="33" spans="1:11" ht="126">
      <c r="A33" s="34">
        <v>28</v>
      </c>
      <c r="B33" s="27" t="s">
        <v>20</v>
      </c>
      <c r="C33" s="36">
        <v>366</v>
      </c>
      <c r="D33" s="36">
        <v>47657.56</v>
      </c>
      <c r="E33" s="26" t="s">
        <v>30</v>
      </c>
      <c r="F33" s="29">
        <f t="shared" ref="F33:F38" si="2">C33*D33/100</f>
        <v>174426.66960000002</v>
      </c>
      <c r="G33" s="4"/>
      <c r="H33" s="4"/>
      <c r="I33" s="3"/>
      <c r="J33" s="5"/>
      <c r="K33" s="6"/>
    </row>
    <row r="34" spans="1:11" ht="15.75">
      <c r="A34" s="38">
        <v>29</v>
      </c>
      <c r="B34" s="10" t="s">
        <v>24</v>
      </c>
      <c r="C34" s="31">
        <v>4619</v>
      </c>
      <c r="D34" s="39">
        <v>829.95</v>
      </c>
      <c r="E34" s="32" t="s">
        <v>30</v>
      </c>
      <c r="F34" s="33">
        <f t="shared" si="2"/>
        <v>38335.390500000001</v>
      </c>
      <c r="G34" s="4"/>
      <c r="H34" s="4"/>
      <c r="I34" s="3"/>
      <c r="J34" s="5"/>
      <c r="K34" s="6"/>
    </row>
    <row r="35" spans="1:11" ht="15.75">
      <c r="A35" s="38">
        <v>30</v>
      </c>
      <c r="B35" s="10" t="s">
        <v>15</v>
      </c>
      <c r="C35" s="31">
        <v>17728</v>
      </c>
      <c r="D35" s="39">
        <v>442.75</v>
      </c>
      <c r="E35" s="32" t="s">
        <v>30</v>
      </c>
      <c r="F35" s="33">
        <f t="shared" si="2"/>
        <v>78490.720000000001</v>
      </c>
      <c r="G35" s="4"/>
      <c r="H35" s="4"/>
      <c r="I35" s="3"/>
      <c r="J35" s="5"/>
      <c r="K35" s="6"/>
    </row>
    <row r="36" spans="1:11" ht="15.75">
      <c r="A36" s="38">
        <v>31</v>
      </c>
      <c r="B36" s="10" t="s">
        <v>16</v>
      </c>
      <c r="C36" s="31">
        <v>17728</v>
      </c>
      <c r="D36" s="39">
        <v>1079.6500000000001</v>
      </c>
      <c r="E36" s="32" t="s">
        <v>30</v>
      </c>
      <c r="F36" s="33">
        <f t="shared" si="2"/>
        <v>191400.35200000004</v>
      </c>
      <c r="G36" s="4"/>
      <c r="H36" s="4"/>
      <c r="I36" s="3"/>
      <c r="J36" s="5"/>
      <c r="K36" s="6"/>
    </row>
    <row r="37" spans="1:11" ht="78.75">
      <c r="A37" s="34">
        <v>32</v>
      </c>
      <c r="B37" s="27" t="s">
        <v>6</v>
      </c>
      <c r="C37" s="28">
        <v>15201</v>
      </c>
      <c r="D37" s="36">
        <v>1948.1</v>
      </c>
      <c r="E37" s="26" t="s">
        <v>30</v>
      </c>
      <c r="F37" s="29">
        <f t="shared" si="2"/>
        <v>296130.68099999998</v>
      </c>
      <c r="G37" s="4"/>
      <c r="H37" s="4"/>
      <c r="I37" s="3"/>
      <c r="J37" s="5"/>
      <c r="K37" s="6"/>
    </row>
    <row r="38" spans="1:11" ht="47.25">
      <c r="A38" s="34">
        <v>33</v>
      </c>
      <c r="B38" s="27" t="s">
        <v>46</v>
      </c>
      <c r="C38" s="28">
        <v>1800</v>
      </c>
      <c r="D38" s="28">
        <v>3918.2</v>
      </c>
      <c r="E38" s="26" t="s">
        <v>30</v>
      </c>
      <c r="F38" s="29">
        <f t="shared" si="2"/>
        <v>70527.600000000006</v>
      </c>
      <c r="G38" s="4"/>
      <c r="H38" s="4"/>
      <c r="I38" s="3"/>
      <c r="J38" s="5"/>
      <c r="K38" s="6"/>
    </row>
    <row r="39" spans="1:11" ht="15.75">
      <c r="A39" s="32">
        <v>34</v>
      </c>
      <c r="B39" s="40" t="s">
        <v>47</v>
      </c>
      <c r="C39" s="31">
        <v>1800</v>
      </c>
      <c r="D39" s="39">
        <v>233.97</v>
      </c>
      <c r="E39" s="32" t="s">
        <v>31</v>
      </c>
      <c r="F39" s="33">
        <f>C39*D39</f>
        <v>421146</v>
      </c>
      <c r="G39" s="4"/>
      <c r="H39" s="4"/>
      <c r="I39" s="3"/>
      <c r="J39" s="5"/>
      <c r="K39" s="6"/>
    </row>
    <row r="40" spans="1:11" ht="15.75">
      <c r="A40" s="38">
        <v>35</v>
      </c>
      <c r="B40" s="10" t="s">
        <v>73</v>
      </c>
      <c r="C40" s="31">
        <v>14835</v>
      </c>
      <c r="D40" s="39">
        <v>859.9</v>
      </c>
      <c r="E40" s="32" t="s">
        <v>30</v>
      </c>
      <c r="F40" s="33">
        <f t="shared" ref="F40:F42" si="3">C40*D40/100</f>
        <v>127566.16499999999</v>
      </c>
      <c r="G40" s="4"/>
      <c r="H40" s="4"/>
      <c r="I40" s="3"/>
      <c r="J40" s="5"/>
      <c r="K40" s="6"/>
    </row>
    <row r="41" spans="1:11" ht="31.5">
      <c r="A41" s="38">
        <v>36</v>
      </c>
      <c r="B41" s="10" t="s">
        <v>17</v>
      </c>
      <c r="C41" s="31">
        <v>2212</v>
      </c>
      <c r="D41" s="39">
        <v>2116.6999999999998</v>
      </c>
      <c r="E41" s="32" t="s">
        <v>30</v>
      </c>
      <c r="F41" s="33">
        <f t="shared" si="3"/>
        <v>46821.403999999995</v>
      </c>
      <c r="G41" s="4"/>
      <c r="H41" s="4"/>
      <c r="I41" s="3"/>
      <c r="J41" s="5"/>
      <c r="K41" s="6"/>
    </row>
    <row r="42" spans="1:11" ht="47.25">
      <c r="A42" s="38">
        <v>37</v>
      </c>
      <c r="B42" s="10" t="s">
        <v>18</v>
      </c>
      <c r="C42" s="31">
        <v>126</v>
      </c>
      <c r="D42" s="39">
        <v>1270.83</v>
      </c>
      <c r="E42" s="32" t="s">
        <v>30</v>
      </c>
      <c r="F42" s="33">
        <f t="shared" si="3"/>
        <v>1601.2457999999999</v>
      </c>
      <c r="G42" s="4"/>
      <c r="H42" s="4"/>
      <c r="I42" s="3"/>
      <c r="J42" s="5"/>
      <c r="K42" s="6"/>
    </row>
    <row r="43" spans="1:11" ht="15.75">
      <c r="A43" s="38">
        <v>38</v>
      </c>
      <c r="B43" s="10" t="s">
        <v>12</v>
      </c>
      <c r="C43" s="31">
        <v>12507</v>
      </c>
      <c r="D43" s="39">
        <v>579.41</v>
      </c>
      <c r="E43" s="32" t="s">
        <v>30</v>
      </c>
      <c r="F43" s="33">
        <f>C43*D43/100</f>
        <v>72466.808699999994</v>
      </c>
      <c r="G43" s="4"/>
      <c r="H43" s="4"/>
      <c r="I43" s="3"/>
      <c r="J43" s="5"/>
      <c r="K43" s="6"/>
    </row>
    <row r="44" spans="1:11" ht="15.75">
      <c r="A44" s="38"/>
      <c r="B44" s="47" t="s">
        <v>34</v>
      </c>
      <c r="C44" s="47"/>
      <c r="D44" s="47"/>
      <c r="E44" s="47"/>
      <c r="F44" s="12">
        <v>9598374</v>
      </c>
      <c r="G44" s="4"/>
      <c r="H44" s="4"/>
      <c r="I44" s="3"/>
      <c r="J44" s="5"/>
      <c r="K44" s="6"/>
    </row>
    <row r="45" spans="1:11" ht="15.75">
      <c r="A45" s="42" t="s">
        <v>3</v>
      </c>
      <c r="B45" s="16" t="s">
        <v>48</v>
      </c>
      <c r="C45" s="17"/>
      <c r="D45" s="18"/>
      <c r="E45" s="18"/>
      <c r="F45" s="19"/>
      <c r="G45" s="4"/>
      <c r="H45" s="4"/>
      <c r="I45" s="3"/>
      <c r="J45" s="5"/>
      <c r="K45" s="6"/>
    </row>
    <row r="46" spans="1:11" ht="94.5">
      <c r="A46" s="26">
        <v>1</v>
      </c>
      <c r="B46" s="26" t="s">
        <v>49</v>
      </c>
      <c r="C46" s="26">
        <v>7</v>
      </c>
      <c r="D46" s="28">
        <v>4802.6099999999997</v>
      </c>
      <c r="E46" s="26" t="s">
        <v>50</v>
      </c>
      <c r="F46" s="29">
        <f t="shared" ref="F46:F48" si="4">C46*D46</f>
        <v>33618.269999999997</v>
      </c>
      <c r="G46" s="4"/>
      <c r="H46" s="4"/>
      <c r="I46" s="3"/>
      <c r="J46" s="5"/>
      <c r="K46" s="6"/>
    </row>
    <row r="47" spans="1:11" ht="15.75">
      <c r="A47" s="32">
        <v>2</v>
      </c>
      <c r="B47" s="10" t="s">
        <v>62</v>
      </c>
      <c r="C47" s="32">
        <v>7</v>
      </c>
      <c r="D47" s="31">
        <v>229.42</v>
      </c>
      <c r="E47" s="32" t="s">
        <v>50</v>
      </c>
      <c r="F47" s="33">
        <f t="shared" si="4"/>
        <v>1605.9399999999998</v>
      </c>
      <c r="G47" s="4"/>
      <c r="H47" s="4"/>
      <c r="I47" s="3"/>
      <c r="J47" s="5"/>
      <c r="K47" s="6"/>
    </row>
    <row r="48" spans="1:11" ht="78.75">
      <c r="A48" s="34">
        <v>3</v>
      </c>
      <c r="B48" s="27" t="s">
        <v>74</v>
      </c>
      <c r="C48" s="26">
        <v>1600</v>
      </c>
      <c r="D48" s="28">
        <v>128.55000000000001</v>
      </c>
      <c r="E48" s="26" t="s">
        <v>52</v>
      </c>
      <c r="F48" s="29">
        <f t="shared" si="4"/>
        <v>205680.00000000003</v>
      </c>
      <c r="G48" s="4"/>
      <c r="H48" s="4"/>
      <c r="I48" s="3"/>
      <c r="J48" s="5"/>
      <c r="K48" s="6"/>
    </row>
    <row r="49" spans="1:11" ht="15.75">
      <c r="A49" s="41" t="s">
        <v>69</v>
      </c>
      <c r="B49" s="11" t="s">
        <v>75</v>
      </c>
      <c r="C49" s="26">
        <v>200</v>
      </c>
      <c r="D49" s="28">
        <v>73.25</v>
      </c>
      <c r="E49" s="26" t="s">
        <v>52</v>
      </c>
      <c r="F49" s="29">
        <f t="shared" ref="F49" si="5">C49*D49</f>
        <v>14650</v>
      </c>
      <c r="G49" s="4"/>
      <c r="H49" s="4"/>
      <c r="I49" s="3"/>
      <c r="J49" s="5"/>
      <c r="K49" s="6"/>
    </row>
    <row r="50" spans="1:11" ht="15.75">
      <c r="A50" s="41" t="s">
        <v>76</v>
      </c>
      <c r="B50" s="11" t="s">
        <v>77</v>
      </c>
      <c r="C50" s="26">
        <v>100</v>
      </c>
      <c r="D50" s="28">
        <v>99.97</v>
      </c>
      <c r="E50" s="26" t="s">
        <v>52</v>
      </c>
      <c r="F50" s="29">
        <f t="shared" ref="F50" si="6">C50*D50</f>
        <v>9997</v>
      </c>
      <c r="G50" s="4"/>
      <c r="H50" s="4"/>
      <c r="I50" s="3"/>
      <c r="J50" s="5"/>
      <c r="K50" s="6"/>
    </row>
    <row r="51" spans="1:11" ht="78.75">
      <c r="A51" s="32">
        <v>4</v>
      </c>
      <c r="B51" s="10" t="s">
        <v>59</v>
      </c>
      <c r="C51" s="32">
        <v>2</v>
      </c>
      <c r="D51" s="31">
        <v>8396</v>
      </c>
      <c r="E51" s="32" t="s">
        <v>52</v>
      </c>
      <c r="F51" s="33">
        <f>C51*D51</f>
        <v>16792</v>
      </c>
      <c r="G51" s="4"/>
      <c r="H51" s="4"/>
      <c r="I51" s="3"/>
      <c r="J51" s="5"/>
      <c r="K51" s="6"/>
    </row>
    <row r="52" spans="1:11" ht="94.5">
      <c r="A52" s="26">
        <v>5</v>
      </c>
      <c r="B52" s="45" t="s">
        <v>53</v>
      </c>
      <c r="C52" s="26">
        <v>42</v>
      </c>
      <c r="D52" s="28">
        <v>199.25</v>
      </c>
      <c r="E52" s="26" t="s">
        <v>40</v>
      </c>
      <c r="F52" s="29">
        <f t="shared" ref="F52:F53" si="7">C52*D52</f>
        <v>8368.5</v>
      </c>
      <c r="G52" s="4"/>
      <c r="H52" s="4"/>
      <c r="I52" s="3"/>
      <c r="J52" s="5"/>
      <c r="K52" s="6"/>
    </row>
    <row r="53" spans="1:11" ht="78.75">
      <c r="A53" s="26">
        <v>6</v>
      </c>
      <c r="B53" s="27" t="s">
        <v>51</v>
      </c>
      <c r="C53" s="26">
        <v>2</v>
      </c>
      <c r="D53" s="28">
        <v>21989.61</v>
      </c>
      <c r="E53" s="26" t="s">
        <v>52</v>
      </c>
      <c r="F53" s="29">
        <f t="shared" si="7"/>
        <v>43979.22</v>
      </c>
      <c r="G53" s="4"/>
      <c r="H53" s="4"/>
      <c r="I53" s="3"/>
      <c r="J53" s="5"/>
      <c r="K53" s="6"/>
    </row>
    <row r="54" spans="1:11" ht="31.5">
      <c r="A54" s="34">
        <v>7</v>
      </c>
      <c r="B54" s="35" t="s">
        <v>63</v>
      </c>
      <c r="C54" s="26">
        <v>42</v>
      </c>
      <c r="D54" s="28">
        <v>333.29</v>
      </c>
      <c r="E54" s="26" t="s">
        <v>40</v>
      </c>
      <c r="F54" s="29">
        <f t="shared" ref="F54" si="8">C54*D54</f>
        <v>13998.18</v>
      </c>
      <c r="G54" s="4"/>
      <c r="H54" s="4"/>
      <c r="I54" s="3"/>
      <c r="J54" s="5"/>
      <c r="K54" s="6"/>
    </row>
    <row r="55" spans="1:11" ht="31.5">
      <c r="A55" s="26">
        <v>8</v>
      </c>
      <c r="B55" s="35" t="s">
        <v>54</v>
      </c>
      <c r="C55" s="26"/>
      <c r="D55" s="28"/>
      <c r="E55" s="26"/>
      <c r="F55" s="29"/>
      <c r="G55" s="4"/>
      <c r="H55" s="4"/>
      <c r="I55" s="3"/>
      <c r="J55" s="5"/>
      <c r="K55" s="6"/>
    </row>
    <row r="56" spans="1:11" ht="15.75">
      <c r="A56" s="32" t="s">
        <v>4</v>
      </c>
      <c r="B56" s="10" t="s">
        <v>55</v>
      </c>
      <c r="C56" s="32">
        <v>10</v>
      </c>
      <c r="D56" s="31">
        <v>76.05</v>
      </c>
      <c r="E56" s="32" t="s">
        <v>52</v>
      </c>
      <c r="F56" s="33">
        <f t="shared" ref="F56" si="9">C56*D56</f>
        <v>760.5</v>
      </c>
      <c r="G56" s="4"/>
      <c r="H56" s="4"/>
      <c r="I56" s="3"/>
      <c r="J56" s="5"/>
      <c r="K56" s="6"/>
    </row>
    <row r="57" spans="1:11" ht="15.75">
      <c r="A57" s="38"/>
      <c r="B57" s="17"/>
      <c r="C57" s="20"/>
      <c r="D57" s="17"/>
      <c r="E57" s="38"/>
      <c r="F57" s="19"/>
      <c r="G57" s="4"/>
      <c r="H57" s="4"/>
      <c r="I57" s="3"/>
      <c r="J57" s="5"/>
      <c r="K57" s="6"/>
    </row>
    <row r="58" spans="1:11" ht="15.75">
      <c r="A58" s="32" t="s">
        <v>3</v>
      </c>
      <c r="B58" s="10" t="s">
        <v>56</v>
      </c>
      <c r="C58" s="32">
        <v>90</v>
      </c>
      <c r="D58" s="31">
        <v>38.950000000000003</v>
      </c>
      <c r="E58" s="32" t="s">
        <v>52</v>
      </c>
      <c r="F58" s="33">
        <f>C58*D58</f>
        <v>3505.5000000000005</v>
      </c>
      <c r="G58" s="4"/>
      <c r="H58" s="4"/>
      <c r="I58" s="3"/>
      <c r="J58" s="5"/>
      <c r="K58" s="6"/>
    </row>
    <row r="59" spans="1:11">
      <c r="A59" s="21"/>
      <c r="B59" s="21"/>
      <c r="C59" s="21"/>
      <c r="D59" s="21"/>
      <c r="E59" s="21"/>
      <c r="F59" s="22"/>
      <c r="G59" s="4"/>
      <c r="H59" s="4"/>
      <c r="I59" s="3"/>
      <c r="J59" s="5"/>
      <c r="K59" s="6"/>
    </row>
    <row r="60" spans="1:11" ht="15.75">
      <c r="A60" s="32" t="s">
        <v>57</v>
      </c>
      <c r="B60" s="10" t="s">
        <v>58</v>
      </c>
      <c r="C60" s="32">
        <v>1</v>
      </c>
      <c r="D60" s="31">
        <v>1441.65</v>
      </c>
      <c r="E60" s="32" t="s">
        <v>52</v>
      </c>
      <c r="F60" s="33">
        <f>C60*D60</f>
        <v>1441.65</v>
      </c>
      <c r="G60" s="4"/>
      <c r="H60" s="4"/>
      <c r="I60" s="3"/>
      <c r="J60" s="5"/>
      <c r="K60" s="6"/>
    </row>
    <row r="61" spans="1:11" ht="15.75">
      <c r="A61" s="23" t="s">
        <v>60</v>
      </c>
      <c r="B61" s="24"/>
      <c r="C61" s="24"/>
      <c r="D61" s="24"/>
      <c r="E61" s="25"/>
      <c r="F61" s="15">
        <v>332417</v>
      </c>
      <c r="G61" s="4"/>
      <c r="H61" s="4"/>
      <c r="I61" s="3"/>
      <c r="J61" s="5"/>
      <c r="K61" s="6"/>
    </row>
    <row r="62" spans="1:11" ht="15.75">
      <c r="A62" s="23" t="s">
        <v>61</v>
      </c>
      <c r="B62" s="24"/>
      <c r="C62" s="24"/>
      <c r="D62" s="24"/>
      <c r="E62" s="48">
        <f>SUM(F61+F44)</f>
        <v>9930791</v>
      </c>
      <c r="F62" s="49"/>
      <c r="G62" s="4"/>
      <c r="H62" s="4"/>
      <c r="I62" s="3"/>
      <c r="J62" s="5"/>
      <c r="K62" s="6"/>
    </row>
    <row r="63" spans="1:11">
      <c r="B63" s="9"/>
    </row>
    <row r="64" spans="1:11">
      <c r="B64" s="9"/>
    </row>
    <row r="65" spans="2:2">
      <c r="B65" s="9"/>
    </row>
  </sheetData>
  <mergeCells count="6">
    <mergeCell ref="C1:F1"/>
    <mergeCell ref="B44:E44"/>
    <mergeCell ref="E62:F62"/>
    <mergeCell ref="A2:B2"/>
    <mergeCell ref="C2:F2"/>
    <mergeCell ref="A3:F3"/>
  </mergeCells>
  <phoneticPr fontId="2" type="noConversion"/>
  <printOptions horizontalCentered="1"/>
  <pageMargins left="0.5" right="0.5" top="0.5" bottom="0.5" header="0.5" footer="0.5"/>
  <pageSetup paperSize="9" scale="80" orientation="portrait" r:id="rId1"/>
  <headerFooter alignWithMargins="0">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BOQ-22</vt:lpstr>
      <vt:lpstr>'BOQ-22'!Print_Titles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ABDUL GHAFFAR MIRANI</dc:creator>
  <cp:lastModifiedBy>Tariq_Computers</cp:lastModifiedBy>
  <cp:lastPrinted>2001-12-31T19:52:45Z</cp:lastPrinted>
  <dcterms:created xsi:type="dcterms:W3CDTF">2003-07-19T10:48:28Z</dcterms:created>
  <dcterms:modified xsi:type="dcterms:W3CDTF">2017-03-08T12:05:51Z</dcterms:modified>
</cp:coreProperties>
</file>