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tabRatio="817" activeTab="1"/>
  </bookViews>
  <sheets>
    <sheet name="507029" sheetId="19" r:id="rId1"/>
    <sheet name="Civil Work" sheetId="9" r:id="rId2"/>
  </sheets>
  <definedNames>
    <definedName name="_xlnm._FilterDatabase" localSheetId="1" hidden="1">'Civil Work'!$A$5:$F$265</definedName>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'507029'!$A$1:$H$138</definedName>
    <definedName name="_xlnm.Print_Area" localSheetId="1">'Civil Work'!$A$1:$F$281</definedName>
    <definedName name="_xlnm.Print_Titles" localSheetId="1">'Civil Work'!$4:$5</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04" i="19"/>
  <c r="H103"/>
  <c r="H100"/>
  <c r="H98"/>
  <c r="H97"/>
  <c r="H96"/>
  <c r="H92"/>
  <c r="H88"/>
  <c r="H86"/>
  <c r="H84"/>
  <c r="H82"/>
  <c r="H78"/>
  <c r="H73"/>
  <c r="H70"/>
  <c r="H66"/>
  <c r="H63"/>
  <c r="H59"/>
  <c r="H58"/>
  <c r="H54"/>
  <c r="H53"/>
  <c r="H52"/>
  <c r="H49"/>
  <c r="H47"/>
  <c r="H45"/>
  <c r="H43"/>
  <c r="H39"/>
  <c r="H35"/>
  <c r="H31"/>
  <c r="H28"/>
  <c r="H25"/>
  <c r="H22"/>
  <c r="H19"/>
  <c r="H16"/>
  <c r="H13"/>
  <c r="H10"/>
  <c r="H7"/>
  <c r="F37" i="9"/>
  <c r="F92"/>
  <c r="F70"/>
  <c r="F55" l="1"/>
  <c r="F83"/>
  <c r="F82"/>
  <c r="F95"/>
  <c r="F58" l="1"/>
  <c r="F88"/>
  <c r="F10"/>
  <c r="F60"/>
  <c r="F235"/>
  <c r="F264"/>
  <c r="F263"/>
  <c r="F262"/>
  <c r="F261"/>
  <c r="F260"/>
  <c r="F258"/>
  <c r="F257"/>
  <c r="F256"/>
  <c r="F255"/>
  <c r="F254"/>
  <c r="F253"/>
  <c r="F252"/>
  <c r="F251"/>
  <c r="F250"/>
  <c r="F249"/>
  <c r="F248"/>
  <c r="F247"/>
  <c r="F246"/>
  <c r="F245"/>
  <c r="F243"/>
  <c r="F242"/>
  <c r="F241"/>
  <c r="F240"/>
  <c r="F238"/>
  <c r="F237"/>
  <c r="F236"/>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20"/>
  <c r="F19"/>
  <c r="F199"/>
  <c r="F198"/>
  <c r="F72"/>
  <c r="F197"/>
  <c r="F196"/>
  <c r="F195"/>
  <c r="F194"/>
  <c r="F192"/>
  <c r="F191"/>
  <c r="F190"/>
  <c r="F189"/>
  <c r="F188"/>
  <c r="F187"/>
  <c r="F186"/>
  <c r="F185"/>
  <c r="F184"/>
  <c r="F183"/>
  <c r="F182"/>
  <c r="F181"/>
  <c r="F180"/>
  <c r="F179"/>
  <c r="F178"/>
  <c r="F177"/>
  <c r="F176"/>
  <c r="F175"/>
  <c r="F174"/>
  <c r="F173"/>
  <c r="F172"/>
  <c r="F171"/>
  <c r="F170"/>
  <c r="F169"/>
  <c r="F54"/>
  <c r="F168"/>
  <c r="F167"/>
  <c r="F30"/>
  <c r="F71"/>
  <c r="F166"/>
  <c r="F165"/>
  <c r="F99"/>
  <c r="F164"/>
  <c r="F163"/>
  <c r="F162"/>
  <c r="F161"/>
  <c r="F160"/>
  <c r="F75"/>
  <c r="F66"/>
  <c r="F159"/>
  <c r="F158"/>
  <c r="F86"/>
  <c r="F157"/>
  <c r="F156"/>
  <c r="F155"/>
  <c r="F154"/>
  <c r="F153"/>
  <c r="F152"/>
  <c r="F151"/>
  <c r="F150"/>
  <c r="F149"/>
  <c r="F148"/>
  <c r="F53"/>
  <c r="F146"/>
  <c r="F145"/>
  <c r="F29"/>
  <c r="F144"/>
  <c r="F96"/>
  <c r="F143"/>
  <c r="F142"/>
  <c r="F9"/>
  <c r="F25"/>
  <c r="F24"/>
  <c r="F141"/>
  <c r="F8"/>
  <c r="F140"/>
  <c r="F94"/>
  <c r="F40"/>
  <c r="F139"/>
  <c r="F67"/>
  <c r="F138"/>
  <c r="F51"/>
  <c r="F43"/>
  <c r="F44"/>
  <c r="F137"/>
  <c r="F136"/>
  <c r="F27"/>
  <c r="F26"/>
  <c r="F135"/>
  <c r="F134"/>
  <c r="F133"/>
  <c r="F132"/>
  <c r="F131"/>
  <c r="F130"/>
  <c r="F129"/>
  <c r="F128"/>
  <c r="F127"/>
  <c r="F126"/>
  <c r="F125"/>
  <c r="F56"/>
  <c r="F124"/>
  <c r="F123"/>
  <c r="F122"/>
  <c r="F121"/>
  <c r="F61"/>
  <c r="F100"/>
  <c r="F120"/>
  <c r="F59"/>
  <c r="F38"/>
  <c r="F119"/>
  <c r="F118"/>
  <c r="F80"/>
  <c r="F73"/>
  <c r="F76"/>
  <c r="F117"/>
  <c r="F116"/>
  <c r="F98"/>
  <c r="F39"/>
  <c r="F48"/>
  <c r="F47"/>
  <c r="F85"/>
  <c r="F84"/>
  <c r="F97"/>
  <c r="F57"/>
  <c r="F74"/>
  <c r="F115"/>
  <c r="F114"/>
  <c r="F78"/>
  <c r="F36"/>
  <c r="F81"/>
  <c r="F89"/>
  <c r="F113"/>
  <c r="F90"/>
  <c r="F112"/>
  <c r="F111"/>
  <c r="F91"/>
  <c r="F110"/>
  <c r="F17"/>
  <c r="F16"/>
  <c r="F109"/>
  <c r="F108"/>
  <c r="F107"/>
  <c r="F46"/>
  <c r="F15"/>
  <c r="F14"/>
  <c r="F18"/>
  <c r="F105"/>
  <c r="F104"/>
  <c r="F6"/>
  <c r="F7"/>
  <c r="F103"/>
  <c r="F102"/>
  <c r="F52"/>
  <c r="F34"/>
  <c r="F101"/>
  <c r="F31"/>
  <c r="F28"/>
  <c r="F77"/>
  <c r="F69"/>
  <c r="F45"/>
  <c r="F65"/>
  <c r="F35"/>
  <c r="F50"/>
  <c r="F68"/>
  <c r="F42"/>
  <c r="F93"/>
  <c r="F41"/>
  <c r="F49"/>
  <c r="F63"/>
  <c r="F62"/>
  <c r="F79"/>
  <c r="F33"/>
  <c r="F32"/>
  <c r="F21"/>
  <c r="F23"/>
  <c r="F22"/>
  <c r="F12"/>
  <c r="F11"/>
  <c r="H4" l="1"/>
  <c r="J4" s="1"/>
</calcChain>
</file>

<file path=xl/sharedStrings.xml><?xml version="1.0" encoding="utf-8"?>
<sst xmlns="http://schemas.openxmlformats.org/spreadsheetml/2006/main" count="681" uniqueCount="335">
  <si>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</si>
  <si>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</si>
  <si>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</si>
  <si>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</si>
  <si>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</si>
  <si>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</si>
  <si>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</si>
  <si>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</si>
  <si>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</si>
  <si>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</si>
  <si>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</si>
  <si>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</si>
  <si>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</si>
  <si>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</si>
  <si>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</si>
  <si>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</si>
  <si>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</si>
  <si>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</si>
  <si>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</si>
  <si>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</si>
  <si>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</si>
  <si>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</si>
  <si>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</si>
  <si>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</si>
  <si>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</si>
  <si>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</si>
  <si>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</si>
  <si>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</si>
  <si>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</si>
  <si>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</si>
  <si>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</si>
  <si>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</si>
  <si>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</si>
  <si>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</si>
  <si>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</si>
  <si>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</si>
  <si>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</si>
  <si>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</si>
  <si>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</si>
  <si>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</si>
  <si>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</si>
  <si>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</si>
  <si>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</si>
  <si>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</si>
  <si>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</si>
  <si>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</si>
  <si>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</si>
  <si>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</si>
  <si>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</si>
  <si>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</si>
  <si>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</si>
  <si>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</si>
  <si>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</si>
  <si>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</si>
  <si>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</si>
  <si>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</si>
  <si>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</si>
  <si>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</si>
  <si>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</si>
  <si>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</si>
  <si>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</si>
  <si>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</si>
  <si>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</si>
  <si>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</si>
  <si>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</si>
  <si>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</si>
  <si>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</si>
  <si>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</si>
  <si>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</si>
  <si>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</si>
  <si>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</si>
  <si>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</si>
  <si>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</si>
  <si>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</si>
  <si>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</si>
  <si>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</si>
  <si>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</si>
  <si>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</si>
  <si>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</si>
  <si>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</si>
  <si>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</si>
  <si>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</si>
  <si>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</si>
  <si>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</si>
  <si>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</si>
  <si>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</si>
  <si>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</si>
  <si>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</si>
  <si>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</si>
  <si>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</si>
  <si>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</si>
  <si>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</si>
  <si>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</si>
  <si>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</si>
  <si>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</si>
  <si>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</si>
  <si>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</si>
  <si>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</si>
  <si>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</si>
  <si>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</si>
  <si>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</si>
  <si>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</si>
  <si>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</si>
  <si>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</si>
  <si>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</si>
  <si>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</si>
  <si>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</si>
  <si>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</si>
  <si>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</si>
  <si>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</si>
  <si>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</si>
  <si>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</si>
  <si>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</si>
  <si>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</si>
  <si>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</si>
  <si>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</si>
  <si>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</si>
  <si>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</si>
  <si>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</si>
  <si>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</si>
  <si>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</si>
  <si>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</si>
  <si>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</si>
  <si>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</si>
  <si>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</si>
  <si>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</si>
  <si>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</si>
  <si>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</si>
  <si>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</si>
  <si>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</si>
  <si>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</si>
  <si>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</si>
  <si>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</si>
  <si>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</si>
  <si>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</si>
  <si>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</si>
  <si>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</si>
  <si>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</si>
  <si>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</si>
  <si>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</si>
  <si>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</si>
  <si>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</si>
  <si>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</si>
  <si>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</si>
  <si>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</si>
  <si>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</si>
  <si>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</si>
  <si>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</si>
  <si>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</si>
  <si>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</si>
  <si>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</si>
  <si>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</si>
  <si>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</si>
  <si>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</si>
  <si>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</si>
  <si>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</si>
  <si>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</si>
  <si>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</si>
  <si>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</si>
  <si>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</si>
  <si>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</si>
  <si>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</si>
  <si>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</si>
  <si>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</si>
  <si>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</si>
  <si>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</si>
  <si>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</si>
  <si>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</si>
  <si>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</si>
  <si>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</si>
  <si>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</si>
  <si>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</si>
  <si>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</si>
  <si>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</si>
  <si>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</si>
  <si>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</si>
  <si>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</si>
  <si>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</si>
  <si>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</si>
  <si>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</si>
  <si>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</si>
  <si>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</si>
  <si>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</si>
  <si>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</si>
  <si>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</si>
  <si>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</si>
  <si>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</si>
  <si>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</si>
  <si>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</si>
  <si>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</si>
  <si>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</si>
  <si>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</si>
  <si>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</si>
  <si>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</si>
  <si>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</si>
  <si>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</si>
  <si>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</si>
  <si>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</si>
  <si>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</si>
  <si>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</si>
  <si>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</si>
  <si>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</si>
  <si>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</si>
  <si>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</si>
  <si>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</si>
  <si>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</si>
  <si>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</si>
  <si>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</si>
  <si>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</si>
  <si>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</si>
  <si>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</si>
  <si>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</si>
  <si>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</si>
  <si>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</si>
  <si>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</si>
  <si>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</si>
  <si>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</si>
  <si>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</si>
  <si>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</si>
  <si>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</si>
  <si>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</si>
  <si>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</si>
  <si>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</si>
  <si>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</si>
  <si>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</si>
  <si>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</si>
  <si>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</si>
  <si>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</si>
  <si>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</si>
  <si>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</si>
  <si>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</si>
  <si>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</si>
  <si>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</si>
  <si>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</si>
  <si>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</si>
  <si>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</si>
  <si>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</si>
  <si>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</si>
  <si>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</si>
  <si>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</si>
  <si>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</si>
  <si>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</si>
  <si>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</si>
  <si>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</si>
  <si>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</si>
  <si>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</si>
  <si>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</si>
  <si>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</si>
  <si>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</si>
  <si>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</si>
  <si>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</si>
  <si>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</si>
  <si>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</si>
  <si>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</si>
  <si>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</si>
  <si>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Filter</t>
  </si>
  <si>
    <t>Providing and laying topping cement concret (1:2:4) i/c surface finishing and dividing into panels (d) (S.No.16 d/P.41)</t>
  </si>
  <si>
    <t>NSI</t>
  </si>
  <si>
    <t>Lying floor of approved colored galazed tiles 1/4'' thick dedo laid in cement and pigment on a bed of white 3/4'' thick cement mortar 1:2.</t>
  </si>
  <si>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</si>
  <si>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</si>
  <si>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</si>
  <si>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</si>
  <si>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</si>
  <si>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</si>
  <si>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</si>
  <si>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</si>
  <si>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</si>
  <si>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Diff</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</si>
  <si>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</si>
  <si>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</si>
  <si>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</si>
  <si>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</si>
  <si>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</si>
  <si>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</si>
  <si>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</si>
  <si>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</si>
  <si>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</si>
  <si>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</si>
  <si>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</si>
  <si>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</si>
  <si>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</si>
  <si>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</si>
  <si>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</si>
  <si>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</si>
  <si>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</si>
  <si>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</si>
  <si>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</si>
  <si>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</si>
  <si>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</si>
  <si>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</si>
  <si>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</si>
  <si>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</si>
  <si>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</si>
  <si>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</si>
  <si>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</si>
  <si>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</si>
  <si>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</si>
  <si>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</si>
  <si>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</si>
  <si>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</si>
  <si>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</si>
  <si>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</si>
  <si>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</si>
  <si>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</si>
  <si>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</si>
  <si>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</si>
  <si>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</si>
  <si>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</si>
  <si>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</si>
  <si>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</si>
  <si>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</si>
  <si>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</si>
  <si>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r>
      <t xml:space="preserve">P/F hand Pump with all accessaries wooden shown i/c boring cutting etc. </t>
    </r>
    <r>
      <rPr>
        <sz val="10"/>
        <color indexed="10"/>
        <rFont val="Arial"/>
        <family val="2"/>
      </rPr>
      <t>(R.A)</t>
    </r>
  </si>
  <si>
    <t xml:space="preserve">H.Pump Machine </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</si>
  <si>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</si>
  <si>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</si>
  <si>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</si>
  <si>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</si>
  <si>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</si>
  <si>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</si>
  <si>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</si>
  <si>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</si>
  <si>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Bitumen coating to plastered or cement concrete surface (S.No. 9 P 71)</t>
  </si>
  <si>
    <t xml:space="preserve"> </t>
  </si>
  <si>
    <t>Total N.S.I</t>
  </si>
  <si>
    <t>Civil Work Rs._________________  Rs.(+)__________________  =Rs._________________</t>
  </si>
  <si>
    <t>Difference Rs._________________Rs.(+)__________________  =Rs.__________________</t>
  </si>
  <si>
    <t>Total In Words _________________________________________________________________________________</t>
  </si>
  <si>
    <t>Renovation / Rehabilitation / Reconstruction / Additional Facilities to Exisiting Secondary Schools Taluka Sehwan ADP No. 314 of 2016-17 @ GBHS Bubak</t>
  </si>
  <si>
    <t>Cleaning and washing mosaic of marble floor with caustic soda mixture (S.I No. 27 P/42)</t>
  </si>
  <si>
    <t>Rubbing and polishing old mosaic floor (S.I No. 26 P/42)</t>
  </si>
  <si>
    <t>S/F fiber glass tank of approved quality and design and wall thicness as specifiesd I/C cost of nutes, bolts and fixing in plateform of cement concerete 1:3:6 and makin connections for in let &amp; out-let &amp; over flow Pipe etc. copmlete (500g) (S.I.NO:3 P/21)</t>
  </si>
  <si>
    <t>P/L U P V C Pressare pipe of class B i/c cutting fitting and jointing.</t>
  </si>
  <si>
    <t xml:space="preserve">Total S.I </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</si>
</sst>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5">
    <font>
      <sz val="10"/>
      <name val="Arial"/>
    </font>
    <font>
      <b/>
      <sz val="10"/>
      <name val="Arial"/>
      <family val="2"/>
    </font>
    <font>
      <sz val="10"/>
      <name val="Arial"/>
      <family val="2"/>
    </font>
    <font>
      <b/>
      <u/>
      <sz val="16"/>
      <name val="Arial"/>
      <family val="2"/>
    </font>
    <font>
      <b/>
      <sz val="11"/>
      <name val="Arial"/>
      <family val="2"/>
    </font>
    <font>
      <b/>
      <sz val="12"/>
      <name val="Arial"/>
      <family val="2"/>
    </font>
    <font>
      <sz val="10"/>
      <color indexed="10"/>
      <name val="Arial"/>
      <family val="2"/>
    </font>
    <font>
      <b/>
      <u/>
      <sz val="14"/>
      <name val="Arial"/>
      <family val="2"/>
    </font>
    <font>
      <sz val="11"/>
      <name val="Arial"/>
      <family val="2"/>
    </font>
    <font>
      <sz val="9"/>
      <name val="Arial"/>
      <family val="2"/>
    </font>
    <font>
      <b/>
      <sz val="9"/>
      <name val="Maiandra GD"/>
      <family val="2"/>
    </font>
    <font>
      <b/>
      <sz val="8"/>
      <name val="Maiandra GD"/>
      <family val="2"/>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40">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2" fillId="0" borderId="0" xfId="1"/>
    <xf numFmtId="0" fontId="2" fillId="0" borderId="0" xfId="1" applyAlignment="1">
      <alignment vertical="top"/>
    </xf>
    <xf numFmtId="0" fontId="1" fillId="0" borderId="3" xfId="1" applyFont="1" applyFill="1" applyBorder="1" applyAlignment="1">
      <alignment horizontal="center" vertical="center"/>
    </xf>
    <xf numFmtId="0" fontId="9" fillId="0" borderId="0" xfId="1" applyFont="1" applyBorder="1" applyAlignment="1">
      <alignment horizontal="center"/>
    </xf>
    <xf numFmtId="0" fontId="9" fillId="0" borderId="0" xfId="1" applyFont="1"/>
    <xf numFmtId="0" fontId="8"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0" fontId="2" fillId="0" borderId="0" xfId="1" applyFont="1"/>
    <xf numFmtId="0" fontId="8" fillId="0" borderId="0" xfId="1" applyFont="1" applyBorder="1" applyAlignment="1">
      <alignment horizontal="center" vertical="top" wrapText="1"/>
    </xf>
    <xf numFmtId="1" fontId="2" fillId="0" borderId="0" xfId="1" applyNumberFormat="1" applyFont="1" applyBorder="1" applyAlignment="1">
      <alignment horizontal="center"/>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0" applyFont="1" applyAlignment="1">
      <alignment horizontal="center" vertical="top" wrapText="1"/>
    </xf>
    <xf numFmtId="0" fontId="2" fillId="0" borderId="0" xfId="0" applyFont="1" applyAlignment="1">
      <alignment horizontal="left" vertical="top"/>
    </xf>
    <xf numFmtId="0" fontId="10" fillId="0" borderId="0" xfId="0" applyFont="1" applyFill="1" applyBorder="1" applyAlignment="1">
      <alignment horizontal="center" vertical="center"/>
    </xf>
    <xf numFmtId="0" fontId="2" fillId="0" borderId="0" xfId="0" applyFont="1" applyAlignment="1">
      <alignment horizontal="right"/>
    </xf>
    <xf numFmtId="0" fontId="10" fillId="0" borderId="5" xfId="0" applyFont="1" applyFill="1" applyBorder="1" applyAlignment="1">
      <alignment horizontal="center" vertical="center"/>
    </xf>
    <xf numFmtId="0" fontId="2" fillId="0" borderId="5" xfId="1" applyFont="1" applyBorder="1" applyAlignment="1">
      <alignment horizontal="center"/>
    </xf>
    <xf numFmtId="1" fontId="2" fillId="0" borderId="5"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Border="1"/>
    <xf numFmtId="1" fontId="2" fillId="0" borderId="0" xfId="1" applyNumberFormat="1" applyFont="1" applyBorder="1"/>
    <xf numFmtId="1" fontId="2" fillId="0" borderId="0" xfId="1" applyNumberFormat="1" applyAlignment="1">
      <alignment horizontal="center"/>
    </xf>
    <xf numFmtId="1" fontId="8" fillId="0" borderId="0" xfId="1" applyNumberFormat="1" applyFont="1" applyBorder="1" applyAlignment="1">
      <alignment horizontal="center" wrapText="1" justifyLastLine="1"/>
    </xf>
    <xf numFmtId="1" fontId="9" fillId="0" borderId="0" xfId="1" applyNumberFormat="1" applyFont="1"/>
    <xf numFmtId="0" fontId="12" fillId="0" borderId="0" xfId="0" applyFont="1" applyAlignment="1">
      <alignment horizontal="center" vertical="top" wrapText="1"/>
    </xf>
    <xf numFmtId="0" fontId="12" fillId="0" borderId="0" xfId="0" applyFont="1" applyAlignment="1">
      <alignment horizontal="left" vertical="top"/>
    </xf>
    <xf numFmtId="0" fontId="13" fillId="0" borderId="0" xfId="0" applyFont="1" applyFill="1" applyBorder="1" applyAlignment="1">
      <alignment horizontal="center" vertical="center"/>
    </xf>
    <xf numFmtId="0" fontId="12" fillId="0" borderId="0" xfId="0" applyFont="1" applyAlignment="1">
      <alignment horizontal="right"/>
    </xf>
    <xf numFmtId="0" fontId="13" fillId="0" borderId="5" xfId="0" applyFont="1" applyFill="1" applyBorder="1" applyAlignment="1">
      <alignment horizontal="center" vertical="center"/>
    </xf>
    <xf numFmtId="0" fontId="2" fillId="0" borderId="0" xfId="0" applyFont="1" applyFill="1" applyBorder="1" applyAlignment="1">
      <alignment horizontal="center" vertical="center"/>
    </xf>
    <xf numFmtId="1"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1" fillId="0" borderId="0" xfId="0" applyFont="1" applyFill="1" applyAlignment="1">
      <alignment horizontal="left" vertical="center" wrapText="1"/>
    </xf>
    <xf numFmtId="0" fontId="2" fillId="0" borderId="0" xfId="1" applyFont="1" applyBorder="1" applyAlignment="1">
      <alignment horizontal="left" vertical="top" wrapText="1"/>
    </xf>
    <xf numFmtId="0" fontId="1" fillId="0" borderId="3" xfId="1" applyFont="1" applyFill="1" applyBorder="1" applyAlignment="1">
      <alignment horizontal="center" vertical="center" wrapText="1"/>
    </xf>
    <xf numFmtId="0" fontId="2" fillId="0" borderId="0" xfId="1" applyFont="1" applyBorder="1" applyAlignment="1">
      <alignment horizontal="right" justifyLastLine="1"/>
    </xf>
    <xf numFmtId="1" fontId="2" fillId="0" borderId="0" xfId="1" applyNumberFormat="1"/>
    <xf numFmtId="0" fontId="8" fillId="0" borderId="0" xfId="1" applyFont="1" applyAlignment="1">
      <alignment horizontal="right"/>
    </xf>
    <xf numFmtId="1" fontId="8" fillId="0" borderId="0" xfId="1" applyNumberFormat="1" applyFont="1" applyBorder="1" applyAlignment="1">
      <alignment horizontal="right"/>
    </xf>
    <xf numFmtId="1" fontId="8" fillId="0" borderId="0" xfId="1" applyNumberFormat="1" applyFont="1" applyBorder="1" applyAlignment="1">
      <alignment horizontal="center"/>
    </xf>
    <xf numFmtId="0" fontId="8" fillId="0" borderId="5" xfId="1" applyFont="1" applyBorder="1" applyAlignment="1">
      <alignment horizontal="right"/>
    </xf>
    <xf numFmtId="0" fontId="2" fillId="0" borderId="5" xfId="1" applyFont="1" applyBorder="1" applyAlignment="1">
      <alignment horizontal="center" wrapText="1" justifyLastLine="1"/>
    </xf>
    <xf numFmtId="1" fontId="1" fillId="0" borderId="0" xfId="0" applyNumberFormat="1" applyFont="1" applyFill="1" applyBorder="1" applyAlignment="1">
      <alignment horizontal="center" vertical="center"/>
    </xf>
    <xf numFmtId="0" fontId="2" fillId="0" borderId="0" xfId="1" applyFont="1" applyBorder="1" applyAlignment="1">
      <alignment horizontal="justify" vertical="top" wrapText="1" justifyLastLine="1"/>
    </xf>
    <xf numFmtId="0" fontId="7" fillId="2" borderId="0" xfId="1" applyFont="1" applyFill="1" applyAlignment="1">
      <alignment horizontal="center" vertical="center" wrapText="1"/>
    </xf>
    <xf numFmtId="0" fontId="1" fillId="0" borderId="3" xfId="1" applyFont="1" applyFill="1" applyBorder="1" applyAlignment="1">
      <alignment horizontal="center" vertical="center" wrapText="1"/>
    </xf>
    <xf numFmtId="0" fontId="8" fillId="0" borderId="6" xfId="1" applyFont="1" applyBorder="1" applyAlignment="1">
      <alignment horizontal="left"/>
    </xf>
    <xf numFmtId="0" fontId="2" fillId="0" borderId="0" xfId="1" applyFont="1" applyAlignment="1">
      <alignment horizontal="justify" vertical="top" wrapText="1" justifyLastLine="1"/>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2" fillId="0" borderId="0" xfId="1" applyFont="1" applyBorder="1" applyAlignment="1">
      <alignment horizontal="left" vertical="top" wrapText="1"/>
    </xf>
    <xf numFmtId="0" fontId="2" fillId="0" borderId="0" xfId="1" applyFont="1" applyBorder="1" applyAlignment="1">
      <alignment horizontal="right" wrapText="1" justifyLastLine="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Font="1" applyAlignment="1">
      <alignment horizontal="justify" vertical="top" wrapText="1"/>
    </xf>
    <xf numFmtId="0" fontId="2" fillId="0" borderId="0" xfId="1" applyFont="1" applyBorder="1" applyAlignment="1">
      <alignment horizontal="justify" wrapText="1"/>
    </xf>
    <xf numFmtId="0" fontId="2" fillId="0" borderId="0" xfId="1" applyFont="1" applyBorder="1" applyAlignment="1">
      <alignment horizontal="left" vertical="top"/>
    </xf>
    <xf numFmtId="0" fontId="2" fillId="0" borderId="0" xfId="1" applyFont="1" applyBorder="1" applyAlignment="1">
      <alignment horizontal="center"/>
    </xf>
    <xf numFmtId="0" fontId="11" fillId="0" borderId="0" xfId="0" applyFont="1" applyFill="1" applyAlignment="1">
      <alignment horizontal="left" vertical="center" wrapText="1"/>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14" fillId="0" borderId="0" xfId="0" applyFont="1" applyFill="1" applyAlignment="1">
      <alignment horizontal="left" vertical="center" wrapText="1"/>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38"/>
  <sheetViews>
    <sheetView view="pageBreakPreview" topLeftCell="A82" zoomScale="115" zoomScaleNormal="170" zoomScaleSheetLayoutView="115" workbookViewId="0">
      <selection activeCell="C2" sqref="C2"/>
    </sheetView>
  </sheetViews>
  <sheetFormatPr defaultRowHeight="12.75"/>
  <cols>
    <col min="1" max="1" width="6.28515625" style="40" customWidth="1"/>
    <col min="2" max="2" width="12.5703125" style="39" customWidth="1"/>
    <col min="3" max="3" width="36.140625" style="39" customWidth="1"/>
    <col min="4" max="4" width="2.140625" style="39" customWidth="1"/>
    <col min="5" max="5" width="7.85546875" style="39" customWidth="1"/>
    <col min="6" max="6" width="9.42578125" style="39" customWidth="1"/>
    <col min="7" max="7" width="5.28515625" style="39" customWidth="1"/>
    <col min="8" max="8" width="8.28515625" style="39" customWidth="1"/>
    <col min="9" max="256" width="9.140625" style="39"/>
    <col min="257" max="257" width="6.28515625" style="39" customWidth="1"/>
    <col min="258" max="258" width="12.5703125" style="39" customWidth="1"/>
    <col min="259" max="259" width="36.140625" style="39" customWidth="1"/>
    <col min="260" max="260" width="2.140625" style="39" customWidth="1"/>
    <col min="261" max="261" width="7.85546875" style="39" customWidth="1"/>
    <col min="262" max="262" width="9.42578125" style="39" customWidth="1"/>
    <col min="263" max="263" width="5.28515625" style="39" customWidth="1"/>
    <col min="264" max="264" width="8.28515625" style="39" customWidth="1"/>
    <col min="265" max="512" width="9.140625" style="39"/>
    <col min="513" max="513" width="6.28515625" style="39" customWidth="1"/>
    <col min="514" max="514" width="12.5703125" style="39" customWidth="1"/>
    <col min="515" max="515" width="36.140625" style="39" customWidth="1"/>
    <col min="516" max="516" width="2.140625" style="39" customWidth="1"/>
    <col min="517" max="517" width="7.85546875" style="39" customWidth="1"/>
    <col min="518" max="518" width="9.42578125" style="39" customWidth="1"/>
    <col min="519" max="519" width="5.28515625" style="39" customWidth="1"/>
    <col min="520" max="520" width="8.28515625" style="39" customWidth="1"/>
    <col min="521" max="768" width="9.140625" style="39"/>
    <col min="769" max="769" width="6.28515625" style="39" customWidth="1"/>
    <col min="770" max="770" width="12.5703125" style="39" customWidth="1"/>
    <col min="771" max="771" width="36.140625" style="39" customWidth="1"/>
    <col min="772" max="772" width="2.140625" style="39" customWidth="1"/>
    <col min="773" max="773" width="7.85546875" style="39" customWidth="1"/>
    <col min="774" max="774" width="9.42578125" style="39" customWidth="1"/>
    <col min="775" max="775" width="5.28515625" style="39" customWidth="1"/>
    <col min="776" max="776" width="8.28515625" style="39" customWidth="1"/>
    <col min="777" max="1024" width="9.140625" style="39"/>
    <col min="1025" max="1025" width="6.28515625" style="39" customWidth="1"/>
    <col min="1026" max="1026" width="12.5703125" style="39" customWidth="1"/>
    <col min="1027" max="1027" width="36.140625" style="39" customWidth="1"/>
    <col min="1028" max="1028" width="2.140625" style="39" customWidth="1"/>
    <col min="1029" max="1029" width="7.85546875" style="39" customWidth="1"/>
    <col min="1030" max="1030" width="9.42578125" style="39" customWidth="1"/>
    <col min="1031" max="1031" width="5.28515625" style="39" customWidth="1"/>
    <col min="1032" max="1032" width="8.28515625" style="39" customWidth="1"/>
    <col min="1033" max="1280" width="9.140625" style="39"/>
    <col min="1281" max="1281" width="6.28515625" style="39" customWidth="1"/>
    <col min="1282" max="1282" width="12.5703125" style="39" customWidth="1"/>
    <col min="1283" max="1283" width="36.140625" style="39" customWidth="1"/>
    <col min="1284" max="1284" width="2.140625" style="39" customWidth="1"/>
    <col min="1285" max="1285" width="7.85546875" style="39" customWidth="1"/>
    <col min="1286" max="1286" width="9.42578125" style="39" customWidth="1"/>
    <col min="1287" max="1287" width="5.28515625" style="39" customWidth="1"/>
    <col min="1288" max="1288" width="8.28515625" style="39" customWidth="1"/>
    <col min="1289" max="1536" width="9.140625" style="39"/>
    <col min="1537" max="1537" width="6.28515625" style="39" customWidth="1"/>
    <col min="1538" max="1538" width="12.5703125" style="39" customWidth="1"/>
    <col min="1539" max="1539" width="36.140625" style="39" customWidth="1"/>
    <col min="1540" max="1540" width="2.140625" style="39" customWidth="1"/>
    <col min="1541" max="1541" width="7.85546875" style="39" customWidth="1"/>
    <col min="1542" max="1542" width="9.42578125" style="39" customWidth="1"/>
    <col min="1543" max="1543" width="5.28515625" style="39" customWidth="1"/>
    <col min="1544" max="1544" width="8.28515625" style="39" customWidth="1"/>
    <col min="1545" max="1792" width="9.140625" style="39"/>
    <col min="1793" max="1793" width="6.28515625" style="39" customWidth="1"/>
    <col min="1794" max="1794" width="12.5703125" style="39" customWidth="1"/>
    <col min="1795" max="1795" width="36.140625" style="39" customWidth="1"/>
    <col min="1796" max="1796" width="2.140625" style="39" customWidth="1"/>
    <col min="1797" max="1797" width="7.85546875" style="39" customWidth="1"/>
    <col min="1798" max="1798" width="9.42578125" style="39" customWidth="1"/>
    <col min="1799" max="1799" width="5.28515625" style="39" customWidth="1"/>
    <col min="1800" max="1800" width="8.28515625" style="39" customWidth="1"/>
    <col min="1801" max="2048" width="9.140625" style="39"/>
    <col min="2049" max="2049" width="6.28515625" style="39" customWidth="1"/>
    <col min="2050" max="2050" width="12.5703125" style="39" customWidth="1"/>
    <col min="2051" max="2051" width="36.140625" style="39" customWidth="1"/>
    <col min="2052" max="2052" width="2.140625" style="39" customWidth="1"/>
    <col min="2053" max="2053" width="7.85546875" style="39" customWidth="1"/>
    <col min="2054" max="2054" width="9.42578125" style="39" customWidth="1"/>
    <col min="2055" max="2055" width="5.28515625" style="39" customWidth="1"/>
    <col min="2056" max="2056" width="8.28515625" style="39" customWidth="1"/>
    <col min="2057" max="2304" width="9.140625" style="39"/>
    <col min="2305" max="2305" width="6.28515625" style="39" customWidth="1"/>
    <col min="2306" max="2306" width="12.5703125" style="39" customWidth="1"/>
    <col min="2307" max="2307" width="36.140625" style="39" customWidth="1"/>
    <col min="2308" max="2308" width="2.140625" style="39" customWidth="1"/>
    <col min="2309" max="2309" width="7.85546875" style="39" customWidth="1"/>
    <col min="2310" max="2310" width="9.42578125" style="39" customWidth="1"/>
    <col min="2311" max="2311" width="5.28515625" style="39" customWidth="1"/>
    <col min="2312" max="2312" width="8.28515625" style="39" customWidth="1"/>
    <col min="2313" max="2560" width="9.140625" style="39"/>
    <col min="2561" max="2561" width="6.28515625" style="39" customWidth="1"/>
    <col min="2562" max="2562" width="12.5703125" style="39" customWidth="1"/>
    <col min="2563" max="2563" width="36.140625" style="39" customWidth="1"/>
    <col min="2564" max="2564" width="2.140625" style="39" customWidth="1"/>
    <col min="2565" max="2565" width="7.85546875" style="39" customWidth="1"/>
    <col min="2566" max="2566" width="9.42578125" style="39" customWidth="1"/>
    <col min="2567" max="2567" width="5.28515625" style="39" customWidth="1"/>
    <col min="2568" max="2568" width="8.28515625" style="39" customWidth="1"/>
    <col min="2569" max="2816" width="9.140625" style="39"/>
    <col min="2817" max="2817" width="6.28515625" style="39" customWidth="1"/>
    <col min="2818" max="2818" width="12.5703125" style="39" customWidth="1"/>
    <col min="2819" max="2819" width="36.140625" style="39" customWidth="1"/>
    <col min="2820" max="2820" width="2.140625" style="39" customWidth="1"/>
    <col min="2821" max="2821" width="7.85546875" style="39" customWidth="1"/>
    <col min="2822" max="2822" width="9.42578125" style="39" customWidth="1"/>
    <col min="2823" max="2823" width="5.28515625" style="39" customWidth="1"/>
    <col min="2824" max="2824" width="8.28515625" style="39" customWidth="1"/>
    <col min="2825" max="3072" width="9.140625" style="39"/>
    <col min="3073" max="3073" width="6.28515625" style="39" customWidth="1"/>
    <col min="3074" max="3074" width="12.5703125" style="39" customWidth="1"/>
    <col min="3075" max="3075" width="36.140625" style="39" customWidth="1"/>
    <col min="3076" max="3076" width="2.140625" style="39" customWidth="1"/>
    <col min="3077" max="3077" width="7.85546875" style="39" customWidth="1"/>
    <col min="3078" max="3078" width="9.42578125" style="39" customWidth="1"/>
    <col min="3079" max="3079" width="5.28515625" style="39" customWidth="1"/>
    <col min="3080" max="3080" width="8.28515625" style="39" customWidth="1"/>
    <col min="3081" max="3328" width="9.140625" style="39"/>
    <col min="3329" max="3329" width="6.28515625" style="39" customWidth="1"/>
    <col min="3330" max="3330" width="12.5703125" style="39" customWidth="1"/>
    <col min="3331" max="3331" width="36.140625" style="39" customWidth="1"/>
    <col min="3332" max="3332" width="2.140625" style="39" customWidth="1"/>
    <col min="3333" max="3333" width="7.85546875" style="39" customWidth="1"/>
    <col min="3334" max="3334" width="9.42578125" style="39" customWidth="1"/>
    <col min="3335" max="3335" width="5.28515625" style="39" customWidth="1"/>
    <col min="3336" max="3336" width="8.28515625" style="39" customWidth="1"/>
    <col min="3337" max="3584" width="9.140625" style="39"/>
    <col min="3585" max="3585" width="6.28515625" style="39" customWidth="1"/>
    <col min="3586" max="3586" width="12.5703125" style="39" customWidth="1"/>
    <col min="3587" max="3587" width="36.140625" style="39" customWidth="1"/>
    <col min="3588" max="3588" width="2.140625" style="39" customWidth="1"/>
    <col min="3589" max="3589" width="7.85546875" style="39" customWidth="1"/>
    <col min="3590" max="3590" width="9.42578125" style="39" customWidth="1"/>
    <col min="3591" max="3591" width="5.28515625" style="39" customWidth="1"/>
    <col min="3592" max="3592" width="8.28515625" style="39" customWidth="1"/>
    <col min="3593" max="3840" width="9.140625" style="39"/>
    <col min="3841" max="3841" width="6.28515625" style="39" customWidth="1"/>
    <col min="3842" max="3842" width="12.5703125" style="39" customWidth="1"/>
    <col min="3843" max="3843" width="36.140625" style="39" customWidth="1"/>
    <col min="3844" max="3844" width="2.140625" style="39" customWidth="1"/>
    <col min="3845" max="3845" width="7.85546875" style="39" customWidth="1"/>
    <col min="3846" max="3846" width="9.42578125" style="39" customWidth="1"/>
    <col min="3847" max="3847" width="5.28515625" style="39" customWidth="1"/>
    <col min="3848" max="3848" width="8.28515625" style="39" customWidth="1"/>
    <col min="3849" max="4096" width="9.140625" style="39"/>
    <col min="4097" max="4097" width="6.28515625" style="39" customWidth="1"/>
    <col min="4098" max="4098" width="12.5703125" style="39" customWidth="1"/>
    <col min="4099" max="4099" width="36.140625" style="39" customWidth="1"/>
    <col min="4100" max="4100" width="2.140625" style="39" customWidth="1"/>
    <col min="4101" max="4101" width="7.85546875" style="39" customWidth="1"/>
    <col min="4102" max="4102" width="9.42578125" style="39" customWidth="1"/>
    <col min="4103" max="4103" width="5.28515625" style="39" customWidth="1"/>
    <col min="4104" max="4104" width="8.28515625" style="39" customWidth="1"/>
    <col min="4105" max="4352" width="9.140625" style="39"/>
    <col min="4353" max="4353" width="6.28515625" style="39" customWidth="1"/>
    <col min="4354" max="4354" width="12.5703125" style="39" customWidth="1"/>
    <col min="4355" max="4355" width="36.140625" style="39" customWidth="1"/>
    <col min="4356" max="4356" width="2.140625" style="39" customWidth="1"/>
    <col min="4357" max="4357" width="7.85546875" style="39" customWidth="1"/>
    <col min="4358" max="4358" width="9.42578125" style="39" customWidth="1"/>
    <col min="4359" max="4359" width="5.28515625" style="39" customWidth="1"/>
    <col min="4360" max="4360" width="8.28515625" style="39" customWidth="1"/>
    <col min="4361" max="4608" width="9.140625" style="39"/>
    <col min="4609" max="4609" width="6.28515625" style="39" customWidth="1"/>
    <col min="4610" max="4610" width="12.5703125" style="39" customWidth="1"/>
    <col min="4611" max="4611" width="36.140625" style="39" customWidth="1"/>
    <col min="4612" max="4612" width="2.140625" style="39" customWidth="1"/>
    <col min="4613" max="4613" width="7.85546875" style="39" customWidth="1"/>
    <col min="4614" max="4614" width="9.42578125" style="39" customWidth="1"/>
    <col min="4615" max="4615" width="5.28515625" style="39" customWidth="1"/>
    <col min="4616" max="4616" width="8.28515625" style="39" customWidth="1"/>
    <col min="4617" max="4864" width="9.140625" style="39"/>
    <col min="4865" max="4865" width="6.28515625" style="39" customWidth="1"/>
    <col min="4866" max="4866" width="12.5703125" style="39" customWidth="1"/>
    <col min="4867" max="4867" width="36.140625" style="39" customWidth="1"/>
    <col min="4868" max="4868" width="2.140625" style="39" customWidth="1"/>
    <col min="4869" max="4869" width="7.85546875" style="39" customWidth="1"/>
    <col min="4870" max="4870" width="9.42578125" style="39" customWidth="1"/>
    <col min="4871" max="4871" width="5.28515625" style="39" customWidth="1"/>
    <col min="4872" max="4872" width="8.28515625" style="39" customWidth="1"/>
    <col min="4873" max="5120" width="9.140625" style="39"/>
    <col min="5121" max="5121" width="6.28515625" style="39" customWidth="1"/>
    <col min="5122" max="5122" width="12.5703125" style="39" customWidth="1"/>
    <col min="5123" max="5123" width="36.140625" style="39" customWidth="1"/>
    <col min="5124" max="5124" width="2.140625" style="39" customWidth="1"/>
    <col min="5125" max="5125" width="7.85546875" style="39" customWidth="1"/>
    <col min="5126" max="5126" width="9.42578125" style="39" customWidth="1"/>
    <col min="5127" max="5127" width="5.28515625" style="39" customWidth="1"/>
    <col min="5128" max="5128" width="8.28515625" style="39" customWidth="1"/>
    <col min="5129" max="5376" width="9.140625" style="39"/>
    <col min="5377" max="5377" width="6.28515625" style="39" customWidth="1"/>
    <col min="5378" max="5378" width="12.5703125" style="39" customWidth="1"/>
    <col min="5379" max="5379" width="36.140625" style="39" customWidth="1"/>
    <col min="5380" max="5380" width="2.140625" style="39" customWidth="1"/>
    <col min="5381" max="5381" width="7.85546875" style="39" customWidth="1"/>
    <col min="5382" max="5382" width="9.42578125" style="39" customWidth="1"/>
    <col min="5383" max="5383" width="5.28515625" style="39" customWidth="1"/>
    <col min="5384" max="5384" width="8.28515625" style="39" customWidth="1"/>
    <col min="5385" max="5632" width="9.140625" style="39"/>
    <col min="5633" max="5633" width="6.28515625" style="39" customWidth="1"/>
    <col min="5634" max="5634" width="12.5703125" style="39" customWidth="1"/>
    <col min="5635" max="5635" width="36.140625" style="39" customWidth="1"/>
    <col min="5636" max="5636" width="2.140625" style="39" customWidth="1"/>
    <col min="5637" max="5637" width="7.85546875" style="39" customWidth="1"/>
    <col min="5638" max="5638" width="9.42578125" style="39" customWidth="1"/>
    <col min="5639" max="5639" width="5.28515625" style="39" customWidth="1"/>
    <col min="5640" max="5640" width="8.28515625" style="39" customWidth="1"/>
    <col min="5641" max="5888" width="9.140625" style="39"/>
    <col min="5889" max="5889" width="6.28515625" style="39" customWidth="1"/>
    <col min="5890" max="5890" width="12.5703125" style="39" customWidth="1"/>
    <col min="5891" max="5891" width="36.140625" style="39" customWidth="1"/>
    <col min="5892" max="5892" width="2.140625" style="39" customWidth="1"/>
    <col min="5893" max="5893" width="7.85546875" style="39" customWidth="1"/>
    <col min="5894" max="5894" width="9.42578125" style="39" customWidth="1"/>
    <col min="5895" max="5895" width="5.28515625" style="39" customWidth="1"/>
    <col min="5896" max="5896" width="8.28515625" style="39" customWidth="1"/>
    <col min="5897" max="6144" width="9.140625" style="39"/>
    <col min="6145" max="6145" width="6.28515625" style="39" customWidth="1"/>
    <col min="6146" max="6146" width="12.5703125" style="39" customWidth="1"/>
    <col min="6147" max="6147" width="36.140625" style="39" customWidth="1"/>
    <col min="6148" max="6148" width="2.140625" style="39" customWidth="1"/>
    <col min="6149" max="6149" width="7.85546875" style="39" customWidth="1"/>
    <col min="6150" max="6150" width="9.42578125" style="39" customWidth="1"/>
    <col min="6151" max="6151" width="5.28515625" style="39" customWidth="1"/>
    <col min="6152" max="6152" width="8.28515625" style="39" customWidth="1"/>
    <col min="6153" max="6400" width="9.140625" style="39"/>
    <col min="6401" max="6401" width="6.28515625" style="39" customWidth="1"/>
    <col min="6402" max="6402" width="12.5703125" style="39" customWidth="1"/>
    <col min="6403" max="6403" width="36.140625" style="39" customWidth="1"/>
    <col min="6404" max="6404" width="2.140625" style="39" customWidth="1"/>
    <col min="6405" max="6405" width="7.85546875" style="39" customWidth="1"/>
    <col min="6406" max="6406" width="9.42578125" style="39" customWidth="1"/>
    <col min="6407" max="6407" width="5.28515625" style="39" customWidth="1"/>
    <col min="6408" max="6408" width="8.28515625" style="39" customWidth="1"/>
    <col min="6409" max="6656" width="9.140625" style="39"/>
    <col min="6657" max="6657" width="6.28515625" style="39" customWidth="1"/>
    <col min="6658" max="6658" width="12.5703125" style="39" customWidth="1"/>
    <col min="6659" max="6659" width="36.140625" style="39" customWidth="1"/>
    <col min="6660" max="6660" width="2.140625" style="39" customWidth="1"/>
    <col min="6661" max="6661" width="7.85546875" style="39" customWidth="1"/>
    <col min="6662" max="6662" width="9.42578125" style="39" customWidth="1"/>
    <col min="6663" max="6663" width="5.28515625" style="39" customWidth="1"/>
    <col min="6664" max="6664" width="8.28515625" style="39" customWidth="1"/>
    <col min="6665" max="6912" width="9.140625" style="39"/>
    <col min="6913" max="6913" width="6.28515625" style="39" customWidth="1"/>
    <col min="6914" max="6914" width="12.5703125" style="39" customWidth="1"/>
    <col min="6915" max="6915" width="36.140625" style="39" customWidth="1"/>
    <col min="6916" max="6916" width="2.140625" style="39" customWidth="1"/>
    <col min="6917" max="6917" width="7.85546875" style="39" customWidth="1"/>
    <col min="6918" max="6918" width="9.42578125" style="39" customWidth="1"/>
    <col min="6919" max="6919" width="5.28515625" style="39" customWidth="1"/>
    <col min="6920" max="6920" width="8.28515625" style="39" customWidth="1"/>
    <col min="6921" max="7168" width="9.140625" style="39"/>
    <col min="7169" max="7169" width="6.28515625" style="39" customWidth="1"/>
    <col min="7170" max="7170" width="12.5703125" style="39" customWidth="1"/>
    <col min="7171" max="7171" width="36.140625" style="39" customWidth="1"/>
    <col min="7172" max="7172" width="2.140625" style="39" customWidth="1"/>
    <col min="7173" max="7173" width="7.85546875" style="39" customWidth="1"/>
    <col min="7174" max="7174" width="9.42578125" style="39" customWidth="1"/>
    <col min="7175" max="7175" width="5.28515625" style="39" customWidth="1"/>
    <col min="7176" max="7176" width="8.28515625" style="39" customWidth="1"/>
    <col min="7177" max="7424" width="9.140625" style="39"/>
    <col min="7425" max="7425" width="6.28515625" style="39" customWidth="1"/>
    <col min="7426" max="7426" width="12.5703125" style="39" customWidth="1"/>
    <col min="7427" max="7427" width="36.140625" style="39" customWidth="1"/>
    <col min="7428" max="7428" width="2.140625" style="39" customWidth="1"/>
    <col min="7429" max="7429" width="7.85546875" style="39" customWidth="1"/>
    <col min="7430" max="7430" width="9.42578125" style="39" customWidth="1"/>
    <col min="7431" max="7431" width="5.28515625" style="39" customWidth="1"/>
    <col min="7432" max="7432" width="8.28515625" style="39" customWidth="1"/>
    <col min="7433" max="7680" width="9.140625" style="39"/>
    <col min="7681" max="7681" width="6.28515625" style="39" customWidth="1"/>
    <col min="7682" max="7682" width="12.5703125" style="39" customWidth="1"/>
    <col min="7683" max="7683" width="36.140625" style="39" customWidth="1"/>
    <col min="7684" max="7684" width="2.140625" style="39" customWidth="1"/>
    <col min="7685" max="7685" width="7.85546875" style="39" customWidth="1"/>
    <col min="7686" max="7686" width="9.42578125" style="39" customWidth="1"/>
    <col min="7687" max="7687" width="5.28515625" style="39" customWidth="1"/>
    <col min="7688" max="7688" width="8.28515625" style="39" customWidth="1"/>
    <col min="7689" max="7936" width="9.140625" style="39"/>
    <col min="7937" max="7937" width="6.28515625" style="39" customWidth="1"/>
    <col min="7938" max="7938" width="12.5703125" style="39" customWidth="1"/>
    <col min="7939" max="7939" width="36.140625" style="39" customWidth="1"/>
    <col min="7940" max="7940" width="2.140625" style="39" customWidth="1"/>
    <col min="7941" max="7941" width="7.85546875" style="39" customWidth="1"/>
    <col min="7942" max="7942" width="9.42578125" style="39" customWidth="1"/>
    <col min="7943" max="7943" width="5.28515625" style="39" customWidth="1"/>
    <col min="7944" max="7944" width="8.28515625" style="39" customWidth="1"/>
    <col min="7945" max="8192" width="9.140625" style="39"/>
    <col min="8193" max="8193" width="6.28515625" style="39" customWidth="1"/>
    <col min="8194" max="8194" width="12.5703125" style="39" customWidth="1"/>
    <col min="8195" max="8195" width="36.140625" style="39" customWidth="1"/>
    <col min="8196" max="8196" width="2.140625" style="39" customWidth="1"/>
    <col min="8197" max="8197" width="7.85546875" style="39" customWidth="1"/>
    <col min="8198" max="8198" width="9.42578125" style="39" customWidth="1"/>
    <col min="8199" max="8199" width="5.28515625" style="39" customWidth="1"/>
    <col min="8200" max="8200" width="8.28515625" style="39" customWidth="1"/>
    <col min="8201" max="8448" width="9.140625" style="39"/>
    <col min="8449" max="8449" width="6.28515625" style="39" customWidth="1"/>
    <col min="8450" max="8450" width="12.5703125" style="39" customWidth="1"/>
    <col min="8451" max="8451" width="36.140625" style="39" customWidth="1"/>
    <col min="8452" max="8452" width="2.140625" style="39" customWidth="1"/>
    <col min="8453" max="8453" width="7.85546875" style="39" customWidth="1"/>
    <col min="8454" max="8454" width="9.42578125" style="39" customWidth="1"/>
    <col min="8455" max="8455" width="5.28515625" style="39" customWidth="1"/>
    <col min="8456" max="8456" width="8.28515625" style="39" customWidth="1"/>
    <col min="8457" max="8704" width="9.140625" style="39"/>
    <col min="8705" max="8705" width="6.28515625" style="39" customWidth="1"/>
    <col min="8706" max="8706" width="12.5703125" style="39" customWidth="1"/>
    <col min="8707" max="8707" width="36.140625" style="39" customWidth="1"/>
    <col min="8708" max="8708" width="2.140625" style="39" customWidth="1"/>
    <col min="8709" max="8709" width="7.85546875" style="39" customWidth="1"/>
    <col min="8710" max="8710" width="9.42578125" style="39" customWidth="1"/>
    <col min="8711" max="8711" width="5.28515625" style="39" customWidth="1"/>
    <col min="8712" max="8712" width="8.28515625" style="39" customWidth="1"/>
    <col min="8713" max="8960" width="9.140625" style="39"/>
    <col min="8961" max="8961" width="6.28515625" style="39" customWidth="1"/>
    <col min="8962" max="8962" width="12.5703125" style="39" customWidth="1"/>
    <col min="8963" max="8963" width="36.140625" style="39" customWidth="1"/>
    <col min="8964" max="8964" width="2.140625" style="39" customWidth="1"/>
    <col min="8965" max="8965" width="7.85546875" style="39" customWidth="1"/>
    <col min="8966" max="8966" width="9.42578125" style="39" customWidth="1"/>
    <col min="8967" max="8967" width="5.28515625" style="39" customWidth="1"/>
    <col min="8968" max="8968" width="8.28515625" style="39" customWidth="1"/>
    <col min="8969" max="9216" width="9.140625" style="39"/>
    <col min="9217" max="9217" width="6.28515625" style="39" customWidth="1"/>
    <col min="9218" max="9218" width="12.5703125" style="39" customWidth="1"/>
    <col min="9219" max="9219" width="36.140625" style="39" customWidth="1"/>
    <col min="9220" max="9220" width="2.140625" style="39" customWidth="1"/>
    <col min="9221" max="9221" width="7.85546875" style="39" customWidth="1"/>
    <col min="9222" max="9222" width="9.42578125" style="39" customWidth="1"/>
    <col min="9223" max="9223" width="5.28515625" style="39" customWidth="1"/>
    <col min="9224" max="9224" width="8.28515625" style="39" customWidth="1"/>
    <col min="9225" max="9472" width="9.140625" style="39"/>
    <col min="9473" max="9473" width="6.28515625" style="39" customWidth="1"/>
    <col min="9474" max="9474" width="12.5703125" style="39" customWidth="1"/>
    <col min="9475" max="9475" width="36.140625" style="39" customWidth="1"/>
    <col min="9476" max="9476" width="2.140625" style="39" customWidth="1"/>
    <col min="9477" max="9477" width="7.85546875" style="39" customWidth="1"/>
    <col min="9478" max="9478" width="9.42578125" style="39" customWidth="1"/>
    <col min="9479" max="9479" width="5.28515625" style="39" customWidth="1"/>
    <col min="9480" max="9480" width="8.28515625" style="39" customWidth="1"/>
    <col min="9481" max="9728" width="9.140625" style="39"/>
    <col min="9729" max="9729" width="6.28515625" style="39" customWidth="1"/>
    <col min="9730" max="9730" width="12.5703125" style="39" customWidth="1"/>
    <col min="9731" max="9731" width="36.140625" style="39" customWidth="1"/>
    <col min="9732" max="9732" width="2.140625" style="39" customWidth="1"/>
    <col min="9733" max="9733" width="7.85546875" style="39" customWidth="1"/>
    <col min="9734" max="9734" width="9.42578125" style="39" customWidth="1"/>
    <col min="9735" max="9735" width="5.28515625" style="39" customWidth="1"/>
    <col min="9736" max="9736" width="8.28515625" style="39" customWidth="1"/>
    <col min="9737" max="9984" width="9.140625" style="39"/>
    <col min="9985" max="9985" width="6.28515625" style="39" customWidth="1"/>
    <col min="9986" max="9986" width="12.5703125" style="39" customWidth="1"/>
    <col min="9987" max="9987" width="36.140625" style="39" customWidth="1"/>
    <col min="9988" max="9988" width="2.140625" style="39" customWidth="1"/>
    <col min="9989" max="9989" width="7.85546875" style="39" customWidth="1"/>
    <col min="9990" max="9990" width="9.42578125" style="39" customWidth="1"/>
    <col min="9991" max="9991" width="5.28515625" style="39" customWidth="1"/>
    <col min="9992" max="9992" width="8.28515625" style="39" customWidth="1"/>
    <col min="9993" max="10240" width="9.140625" style="39"/>
    <col min="10241" max="10241" width="6.28515625" style="39" customWidth="1"/>
    <col min="10242" max="10242" width="12.5703125" style="39" customWidth="1"/>
    <col min="10243" max="10243" width="36.140625" style="39" customWidth="1"/>
    <col min="10244" max="10244" width="2.140625" style="39" customWidth="1"/>
    <col min="10245" max="10245" width="7.85546875" style="39" customWidth="1"/>
    <col min="10246" max="10246" width="9.42578125" style="39" customWidth="1"/>
    <col min="10247" max="10247" width="5.28515625" style="39" customWidth="1"/>
    <col min="10248" max="10248" width="8.28515625" style="39" customWidth="1"/>
    <col min="10249" max="10496" width="9.140625" style="39"/>
    <col min="10497" max="10497" width="6.28515625" style="39" customWidth="1"/>
    <col min="10498" max="10498" width="12.5703125" style="39" customWidth="1"/>
    <col min="10499" max="10499" width="36.140625" style="39" customWidth="1"/>
    <col min="10500" max="10500" width="2.140625" style="39" customWidth="1"/>
    <col min="10501" max="10501" width="7.85546875" style="39" customWidth="1"/>
    <col min="10502" max="10502" width="9.42578125" style="39" customWidth="1"/>
    <col min="10503" max="10503" width="5.28515625" style="39" customWidth="1"/>
    <col min="10504" max="10504" width="8.28515625" style="39" customWidth="1"/>
    <col min="10505" max="10752" width="9.140625" style="39"/>
    <col min="10753" max="10753" width="6.28515625" style="39" customWidth="1"/>
    <col min="10754" max="10754" width="12.5703125" style="39" customWidth="1"/>
    <col min="10755" max="10755" width="36.140625" style="39" customWidth="1"/>
    <col min="10756" max="10756" width="2.140625" style="39" customWidth="1"/>
    <col min="10757" max="10757" width="7.85546875" style="39" customWidth="1"/>
    <col min="10758" max="10758" width="9.42578125" style="39" customWidth="1"/>
    <col min="10759" max="10759" width="5.28515625" style="39" customWidth="1"/>
    <col min="10760" max="10760" width="8.28515625" style="39" customWidth="1"/>
    <col min="10761" max="11008" width="9.140625" style="39"/>
    <col min="11009" max="11009" width="6.28515625" style="39" customWidth="1"/>
    <col min="11010" max="11010" width="12.5703125" style="39" customWidth="1"/>
    <col min="11011" max="11011" width="36.140625" style="39" customWidth="1"/>
    <col min="11012" max="11012" width="2.140625" style="39" customWidth="1"/>
    <col min="11013" max="11013" width="7.85546875" style="39" customWidth="1"/>
    <col min="11014" max="11014" width="9.42578125" style="39" customWidth="1"/>
    <col min="11015" max="11015" width="5.28515625" style="39" customWidth="1"/>
    <col min="11016" max="11016" width="8.28515625" style="39" customWidth="1"/>
    <col min="11017" max="11264" width="9.140625" style="39"/>
    <col min="11265" max="11265" width="6.28515625" style="39" customWidth="1"/>
    <col min="11266" max="11266" width="12.5703125" style="39" customWidth="1"/>
    <col min="11267" max="11267" width="36.140625" style="39" customWidth="1"/>
    <col min="11268" max="11268" width="2.140625" style="39" customWidth="1"/>
    <col min="11269" max="11269" width="7.85546875" style="39" customWidth="1"/>
    <col min="11270" max="11270" width="9.42578125" style="39" customWidth="1"/>
    <col min="11271" max="11271" width="5.28515625" style="39" customWidth="1"/>
    <col min="11272" max="11272" width="8.28515625" style="39" customWidth="1"/>
    <col min="11273" max="11520" width="9.140625" style="39"/>
    <col min="11521" max="11521" width="6.28515625" style="39" customWidth="1"/>
    <col min="11522" max="11522" width="12.5703125" style="39" customWidth="1"/>
    <col min="11523" max="11523" width="36.140625" style="39" customWidth="1"/>
    <col min="11524" max="11524" width="2.140625" style="39" customWidth="1"/>
    <col min="11525" max="11525" width="7.85546875" style="39" customWidth="1"/>
    <col min="11526" max="11526" width="9.42578125" style="39" customWidth="1"/>
    <col min="11527" max="11527" width="5.28515625" style="39" customWidth="1"/>
    <col min="11528" max="11528" width="8.28515625" style="39" customWidth="1"/>
    <col min="11529" max="11776" width="9.140625" style="39"/>
    <col min="11777" max="11777" width="6.28515625" style="39" customWidth="1"/>
    <col min="11778" max="11778" width="12.5703125" style="39" customWidth="1"/>
    <col min="11779" max="11779" width="36.140625" style="39" customWidth="1"/>
    <col min="11780" max="11780" width="2.140625" style="39" customWidth="1"/>
    <col min="11781" max="11781" width="7.85546875" style="39" customWidth="1"/>
    <col min="11782" max="11782" width="9.42578125" style="39" customWidth="1"/>
    <col min="11783" max="11783" width="5.28515625" style="39" customWidth="1"/>
    <col min="11784" max="11784" width="8.28515625" style="39" customWidth="1"/>
    <col min="11785" max="12032" width="9.140625" style="39"/>
    <col min="12033" max="12033" width="6.28515625" style="39" customWidth="1"/>
    <col min="12034" max="12034" width="12.5703125" style="39" customWidth="1"/>
    <col min="12035" max="12035" width="36.140625" style="39" customWidth="1"/>
    <col min="12036" max="12036" width="2.140625" style="39" customWidth="1"/>
    <col min="12037" max="12037" width="7.85546875" style="39" customWidth="1"/>
    <col min="12038" max="12038" width="9.42578125" style="39" customWidth="1"/>
    <col min="12039" max="12039" width="5.28515625" style="39" customWidth="1"/>
    <col min="12040" max="12040" width="8.28515625" style="39" customWidth="1"/>
    <col min="12041" max="12288" width="9.140625" style="39"/>
    <col min="12289" max="12289" width="6.28515625" style="39" customWidth="1"/>
    <col min="12290" max="12290" width="12.5703125" style="39" customWidth="1"/>
    <col min="12291" max="12291" width="36.140625" style="39" customWidth="1"/>
    <col min="12292" max="12292" width="2.140625" style="39" customWidth="1"/>
    <col min="12293" max="12293" width="7.85546875" style="39" customWidth="1"/>
    <col min="12294" max="12294" width="9.42578125" style="39" customWidth="1"/>
    <col min="12295" max="12295" width="5.28515625" style="39" customWidth="1"/>
    <col min="12296" max="12296" width="8.28515625" style="39" customWidth="1"/>
    <col min="12297" max="12544" width="9.140625" style="39"/>
    <col min="12545" max="12545" width="6.28515625" style="39" customWidth="1"/>
    <col min="12546" max="12546" width="12.5703125" style="39" customWidth="1"/>
    <col min="12547" max="12547" width="36.140625" style="39" customWidth="1"/>
    <col min="12548" max="12548" width="2.140625" style="39" customWidth="1"/>
    <col min="12549" max="12549" width="7.85546875" style="39" customWidth="1"/>
    <col min="12550" max="12550" width="9.42578125" style="39" customWidth="1"/>
    <col min="12551" max="12551" width="5.28515625" style="39" customWidth="1"/>
    <col min="12552" max="12552" width="8.28515625" style="39" customWidth="1"/>
    <col min="12553" max="12800" width="9.140625" style="39"/>
    <col min="12801" max="12801" width="6.28515625" style="39" customWidth="1"/>
    <col min="12802" max="12802" width="12.5703125" style="39" customWidth="1"/>
    <col min="12803" max="12803" width="36.140625" style="39" customWidth="1"/>
    <col min="12804" max="12804" width="2.140625" style="39" customWidth="1"/>
    <col min="12805" max="12805" width="7.85546875" style="39" customWidth="1"/>
    <col min="12806" max="12806" width="9.42578125" style="39" customWidth="1"/>
    <col min="12807" max="12807" width="5.28515625" style="39" customWidth="1"/>
    <col min="12808" max="12808" width="8.28515625" style="39" customWidth="1"/>
    <col min="12809" max="13056" width="9.140625" style="39"/>
    <col min="13057" max="13057" width="6.28515625" style="39" customWidth="1"/>
    <col min="13058" max="13058" width="12.5703125" style="39" customWidth="1"/>
    <col min="13059" max="13059" width="36.140625" style="39" customWidth="1"/>
    <col min="13060" max="13060" width="2.140625" style="39" customWidth="1"/>
    <col min="13061" max="13061" width="7.85546875" style="39" customWidth="1"/>
    <col min="13062" max="13062" width="9.42578125" style="39" customWidth="1"/>
    <col min="13063" max="13063" width="5.28515625" style="39" customWidth="1"/>
    <col min="13064" max="13064" width="8.28515625" style="39" customWidth="1"/>
    <col min="13065" max="13312" width="9.140625" style="39"/>
    <col min="13313" max="13313" width="6.28515625" style="39" customWidth="1"/>
    <col min="13314" max="13314" width="12.5703125" style="39" customWidth="1"/>
    <col min="13315" max="13315" width="36.140625" style="39" customWidth="1"/>
    <col min="13316" max="13316" width="2.140625" style="39" customWidth="1"/>
    <col min="13317" max="13317" width="7.85546875" style="39" customWidth="1"/>
    <col min="13318" max="13318" width="9.42578125" style="39" customWidth="1"/>
    <col min="13319" max="13319" width="5.28515625" style="39" customWidth="1"/>
    <col min="13320" max="13320" width="8.28515625" style="39" customWidth="1"/>
    <col min="13321" max="13568" width="9.140625" style="39"/>
    <col min="13569" max="13569" width="6.28515625" style="39" customWidth="1"/>
    <col min="13570" max="13570" width="12.5703125" style="39" customWidth="1"/>
    <col min="13571" max="13571" width="36.140625" style="39" customWidth="1"/>
    <col min="13572" max="13572" width="2.140625" style="39" customWidth="1"/>
    <col min="13573" max="13573" width="7.85546875" style="39" customWidth="1"/>
    <col min="13574" max="13574" width="9.42578125" style="39" customWidth="1"/>
    <col min="13575" max="13575" width="5.28515625" style="39" customWidth="1"/>
    <col min="13576" max="13576" width="8.28515625" style="39" customWidth="1"/>
    <col min="13577" max="13824" width="9.140625" style="39"/>
    <col min="13825" max="13825" width="6.28515625" style="39" customWidth="1"/>
    <col min="13826" max="13826" width="12.5703125" style="39" customWidth="1"/>
    <col min="13827" max="13827" width="36.140625" style="39" customWidth="1"/>
    <col min="13828" max="13828" width="2.140625" style="39" customWidth="1"/>
    <col min="13829" max="13829" width="7.85546875" style="39" customWidth="1"/>
    <col min="13830" max="13830" width="9.42578125" style="39" customWidth="1"/>
    <col min="13831" max="13831" width="5.28515625" style="39" customWidth="1"/>
    <col min="13832" max="13832" width="8.28515625" style="39" customWidth="1"/>
    <col min="13833" max="14080" width="9.140625" style="39"/>
    <col min="14081" max="14081" width="6.28515625" style="39" customWidth="1"/>
    <col min="14082" max="14082" width="12.5703125" style="39" customWidth="1"/>
    <col min="14083" max="14083" width="36.140625" style="39" customWidth="1"/>
    <col min="14084" max="14084" width="2.140625" style="39" customWidth="1"/>
    <col min="14085" max="14085" width="7.85546875" style="39" customWidth="1"/>
    <col min="14086" max="14086" width="9.42578125" style="39" customWidth="1"/>
    <col min="14087" max="14087" width="5.28515625" style="39" customWidth="1"/>
    <col min="14088" max="14088" width="8.28515625" style="39" customWidth="1"/>
    <col min="14089" max="14336" width="9.140625" style="39"/>
    <col min="14337" max="14337" width="6.28515625" style="39" customWidth="1"/>
    <col min="14338" max="14338" width="12.5703125" style="39" customWidth="1"/>
    <col min="14339" max="14339" width="36.140625" style="39" customWidth="1"/>
    <col min="14340" max="14340" width="2.140625" style="39" customWidth="1"/>
    <col min="14341" max="14341" width="7.85546875" style="39" customWidth="1"/>
    <col min="14342" max="14342" width="9.42578125" style="39" customWidth="1"/>
    <col min="14343" max="14343" width="5.28515625" style="39" customWidth="1"/>
    <col min="14344" max="14344" width="8.28515625" style="39" customWidth="1"/>
    <col min="14345" max="14592" width="9.140625" style="39"/>
    <col min="14593" max="14593" width="6.28515625" style="39" customWidth="1"/>
    <col min="14594" max="14594" width="12.5703125" style="39" customWidth="1"/>
    <col min="14595" max="14595" width="36.140625" style="39" customWidth="1"/>
    <col min="14596" max="14596" width="2.140625" style="39" customWidth="1"/>
    <col min="14597" max="14597" width="7.85546875" style="39" customWidth="1"/>
    <col min="14598" max="14598" width="9.42578125" style="39" customWidth="1"/>
    <col min="14599" max="14599" width="5.28515625" style="39" customWidth="1"/>
    <col min="14600" max="14600" width="8.28515625" style="39" customWidth="1"/>
    <col min="14601" max="14848" width="9.140625" style="39"/>
    <col min="14849" max="14849" width="6.28515625" style="39" customWidth="1"/>
    <col min="14850" max="14850" width="12.5703125" style="39" customWidth="1"/>
    <col min="14851" max="14851" width="36.140625" style="39" customWidth="1"/>
    <col min="14852" max="14852" width="2.140625" style="39" customWidth="1"/>
    <col min="14853" max="14853" width="7.85546875" style="39" customWidth="1"/>
    <col min="14854" max="14854" width="9.42578125" style="39" customWidth="1"/>
    <col min="14855" max="14855" width="5.28515625" style="39" customWidth="1"/>
    <col min="14856" max="14856" width="8.28515625" style="39" customWidth="1"/>
    <col min="14857" max="15104" width="9.140625" style="39"/>
    <col min="15105" max="15105" width="6.28515625" style="39" customWidth="1"/>
    <col min="15106" max="15106" width="12.5703125" style="39" customWidth="1"/>
    <col min="15107" max="15107" width="36.140625" style="39" customWidth="1"/>
    <col min="15108" max="15108" width="2.140625" style="39" customWidth="1"/>
    <col min="15109" max="15109" width="7.85546875" style="39" customWidth="1"/>
    <col min="15110" max="15110" width="9.42578125" style="39" customWidth="1"/>
    <col min="15111" max="15111" width="5.28515625" style="39" customWidth="1"/>
    <col min="15112" max="15112" width="8.28515625" style="39" customWidth="1"/>
    <col min="15113" max="15360" width="9.140625" style="39"/>
    <col min="15361" max="15361" width="6.28515625" style="39" customWidth="1"/>
    <col min="15362" max="15362" width="12.5703125" style="39" customWidth="1"/>
    <col min="15363" max="15363" width="36.140625" style="39" customWidth="1"/>
    <col min="15364" max="15364" width="2.140625" style="39" customWidth="1"/>
    <col min="15365" max="15365" width="7.85546875" style="39" customWidth="1"/>
    <col min="15366" max="15366" width="9.42578125" style="39" customWidth="1"/>
    <col min="15367" max="15367" width="5.28515625" style="39" customWidth="1"/>
    <col min="15368" max="15368" width="8.28515625" style="39" customWidth="1"/>
    <col min="15369" max="15616" width="9.140625" style="39"/>
    <col min="15617" max="15617" width="6.28515625" style="39" customWidth="1"/>
    <col min="15618" max="15618" width="12.5703125" style="39" customWidth="1"/>
    <col min="15619" max="15619" width="36.140625" style="39" customWidth="1"/>
    <col min="15620" max="15620" width="2.140625" style="39" customWidth="1"/>
    <col min="15621" max="15621" width="7.85546875" style="39" customWidth="1"/>
    <col min="15622" max="15622" width="9.42578125" style="39" customWidth="1"/>
    <col min="15623" max="15623" width="5.28515625" style="39" customWidth="1"/>
    <col min="15624" max="15624" width="8.28515625" style="39" customWidth="1"/>
    <col min="15625" max="15872" width="9.140625" style="39"/>
    <col min="15873" max="15873" width="6.28515625" style="39" customWidth="1"/>
    <col min="15874" max="15874" width="12.5703125" style="39" customWidth="1"/>
    <col min="15875" max="15875" width="36.140625" style="39" customWidth="1"/>
    <col min="15876" max="15876" width="2.140625" style="39" customWidth="1"/>
    <col min="15877" max="15877" width="7.85546875" style="39" customWidth="1"/>
    <col min="15878" max="15878" width="9.42578125" style="39" customWidth="1"/>
    <col min="15879" max="15879" width="5.28515625" style="39" customWidth="1"/>
    <col min="15880" max="15880" width="8.28515625" style="39" customWidth="1"/>
    <col min="15881" max="16128" width="9.140625" style="39"/>
    <col min="16129" max="16129" width="6.28515625" style="39" customWidth="1"/>
    <col min="16130" max="16130" width="12.5703125" style="39" customWidth="1"/>
    <col min="16131" max="16131" width="36.140625" style="39" customWidth="1"/>
    <col min="16132" max="16132" width="2.140625" style="39" customWidth="1"/>
    <col min="16133" max="16133" width="7.85546875" style="39" customWidth="1"/>
    <col min="16134" max="16134" width="9.42578125" style="39" customWidth="1"/>
    <col min="16135" max="16135" width="5.28515625" style="39" customWidth="1"/>
    <col min="16136" max="16136" width="8.28515625" style="39" customWidth="1"/>
    <col min="16137" max="16384" width="9.140625" style="39"/>
  </cols>
  <sheetData>
    <row r="1" spans="1:17" ht="18">
      <c r="A1" s="120" t="s">
        <v>269</v>
      </c>
      <c r="B1" s="120"/>
      <c r="C1" s="120"/>
      <c r="D1" s="120"/>
      <c r="E1" s="120"/>
      <c r="F1" s="120"/>
      <c r="G1" s="120"/>
      <c r="H1" s="120"/>
    </row>
    <row r="2" spans="1:17" ht="9" customHeight="1"/>
    <row r="3" spans="1:17" ht="10.5" customHeight="1"/>
    <row r="4" spans="1:17" ht="23.25" customHeight="1">
      <c r="A4" s="110" t="s">
        <v>270</v>
      </c>
      <c r="B4" s="121" t="s">
        <v>271</v>
      </c>
      <c r="C4" s="121"/>
      <c r="D4" s="121"/>
      <c r="E4" s="41" t="s">
        <v>272</v>
      </c>
      <c r="F4" s="41" t="s">
        <v>273</v>
      </c>
      <c r="G4" s="41" t="s">
        <v>88</v>
      </c>
      <c r="H4" s="41" t="s">
        <v>89</v>
      </c>
    </row>
    <row r="5" spans="1:17" ht="9" customHeight="1">
      <c r="B5" s="122"/>
      <c r="C5" s="122"/>
      <c r="D5" s="42"/>
      <c r="E5" s="42"/>
      <c r="F5" s="42"/>
      <c r="G5" s="42"/>
      <c r="H5" s="42"/>
      <c r="I5" s="43"/>
      <c r="J5" s="43"/>
      <c r="K5" s="43"/>
      <c r="L5" s="43"/>
      <c r="M5" s="43"/>
      <c r="N5" s="43"/>
      <c r="O5" s="43"/>
      <c r="P5" s="43"/>
      <c r="Q5" s="43"/>
    </row>
    <row r="6" spans="1:17" ht="65.25" customHeight="1">
      <c r="A6" s="44">
        <v>1</v>
      </c>
      <c r="B6" s="119" t="s">
        <v>274</v>
      </c>
      <c r="C6" s="119"/>
      <c r="D6" s="119"/>
      <c r="E6" s="45"/>
      <c r="F6" s="45"/>
      <c r="G6" s="45"/>
      <c r="H6" s="45"/>
      <c r="I6" s="43"/>
      <c r="J6" s="43"/>
      <c r="K6" s="43"/>
      <c r="L6" s="43"/>
      <c r="M6" s="43"/>
      <c r="N6" s="43"/>
      <c r="O6" s="43"/>
      <c r="P6" s="43"/>
      <c r="Q6" s="43"/>
    </row>
    <row r="7" spans="1:17" ht="14.25">
      <c r="A7" s="44"/>
      <c r="B7" s="46"/>
      <c r="C7" s="47"/>
      <c r="D7" s="46" t="s">
        <v>275</v>
      </c>
      <c r="E7" s="48">
        <v>6</v>
      </c>
      <c r="F7" s="49">
        <v>4802.6000000000004</v>
      </c>
      <c r="G7" s="46" t="s">
        <v>167</v>
      </c>
      <c r="H7" s="52">
        <f>E7*F7</f>
        <v>28815.600000000002</v>
      </c>
      <c r="I7" s="43"/>
      <c r="J7" s="43"/>
      <c r="K7" s="43"/>
      <c r="L7" s="43"/>
      <c r="M7" s="43"/>
      <c r="N7" s="43"/>
      <c r="O7" s="43"/>
      <c r="P7" s="43"/>
      <c r="Q7" s="43"/>
    </row>
    <row r="8" spans="1:17" ht="9" customHeight="1">
      <c r="B8" s="50"/>
      <c r="C8" s="50"/>
      <c r="D8" s="50"/>
      <c r="E8" s="48"/>
      <c r="F8" s="46"/>
      <c r="G8" s="46"/>
      <c r="H8" s="46"/>
      <c r="I8" s="43"/>
      <c r="J8" s="43"/>
      <c r="K8" s="43"/>
      <c r="L8" s="43"/>
      <c r="M8" s="43"/>
      <c r="N8" s="43"/>
      <c r="O8" s="43"/>
      <c r="P8" s="43"/>
      <c r="Q8" s="43"/>
    </row>
    <row r="9" spans="1:17" ht="68.25" customHeight="1">
      <c r="A9" s="51">
        <v>2</v>
      </c>
      <c r="B9" s="119" t="s">
        <v>276</v>
      </c>
      <c r="C9" s="119"/>
      <c r="D9" s="119"/>
      <c r="E9" s="48"/>
      <c r="F9" s="48"/>
      <c r="G9" s="46"/>
      <c r="H9" s="52"/>
      <c r="I9" s="43"/>
      <c r="J9" s="43"/>
      <c r="K9" s="43"/>
      <c r="L9" s="43"/>
      <c r="M9" s="43"/>
      <c r="N9" s="43"/>
      <c r="O9" s="43"/>
      <c r="P9" s="43"/>
      <c r="Q9" s="43"/>
    </row>
    <row r="10" spans="1:17">
      <c r="A10" s="53"/>
      <c r="B10" s="54"/>
      <c r="C10" s="54"/>
      <c r="D10" s="55" t="s">
        <v>275</v>
      </c>
      <c r="E10" s="48">
        <v>2</v>
      </c>
      <c r="F10" s="49">
        <v>4253.8999999999996</v>
      </c>
      <c r="G10" s="46" t="s">
        <v>167</v>
      </c>
      <c r="H10" s="52">
        <f>E10*F10</f>
        <v>8507.7999999999993</v>
      </c>
      <c r="I10" s="43"/>
      <c r="J10" s="43"/>
      <c r="K10" s="43"/>
      <c r="L10" s="43"/>
      <c r="M10" s="43"/>
      <c r="N10" s="43"/>
      <c r="O10" s="43"/>
      <c r="P10" s="43"/>
      <c r="Q10" s="43"/>
    </row>
    <row r="11" spans="1:17" ht="9" customHeight="1">
      <c r="A11" s="44"/>
      <c r="B11" s="45"/>
      <c r="C11" s="45"/>
      <c r="D11" s="45"/>
      <c r="E11" s="48"/>
      <c r="F11" s="46"/>
      <c r="G11" s="46"/>
      <c r="H11" s="52"/>
      <c r="I11" s="42"/>
      <c r="J11" s="43"/>
      <c r="K11" s="43"/>
      <c r="L11" s="43"/>
      <c r="M11" s="43"/>
      <c r="N11" s="43"/>
      <c r="O11" s="43"/>
      <c r="P11" s="43"/>
      <c r="Q11" s="43"/>
    </row>
    <row r="12" spans="1:17" ht="28.5" customHeight="1">
      <c r="A12" s="44">
        <v>3</v>
      </c>
      <c r="B12" s="119" t="s">
        <v>277</v>
      </c>
      <c r="C12" s="119"/>
      <c r="D12" s="119"/>
      <c r="E12" s="48"/>
      <c r="F12" s="46"/>
      <c r="G12" s="46"/>
      <c r="H12" s="52"/>
      <c r="I12" s="42"/>
      <c r="J12" s="43"/>
      <c r="K12" s="43"/>
      <c r="L12" s="43"/>
      <c r="M12" s="43"/>
      <c r="N12" s="43"/>
      <c r="O12" s="43"/>
      <c r="P12" s="43"/>
      <c r="Q12" s="43"/>
    </row>
    <row r="13" spans="1:17" ht="14.25">
      <c r="A13" s="51"/>
      <c r="B13" s="56"/>
      <c r="C13" s="57"/>
      <c r="D13" s="56" t="s">
        <v>275</v>
      </c>
      <c r="E13" s="48">
        <v>2</v>
      </c>
      <c r="F13" s="46">
        <v>2533.4699999999998</v>
      </c>
      <c r="G13" s="46" t="s">
        <v>167</v>
      </c>
      <c r="H13" s="52">
        <f>E13*F13</f>
        <v>5066.9399999999996</v>
      </c>
      <c r="I13" s="42"/>
      <c r="J13" s="43"/>
      <c r="K13" s="43"/>
      <c r="L13" s="43"/>
      <c r="M13" s="43"/>
      <c r="N13" s="43"/>
      <c r="O13" s="43"/>
      <c r="P13" s="43"/>
      <c r="Q13" s="43"/>
    </row>
    <row r="14" spans="1:17" ht="9" customHeight="1">
      <c r="A14" s="44"/>
      <c r="B14" s="45" t="s">
        <v>278</v>
      </c>
      <c r="C14" s="45"/>
      <c r="D14" s="45"/>
      <c r="E14" s="58"/>
      <c r="F14" s="45"/>
      <c r="G14" s="45"/>
      <c r="H14" s="45"/>
      <c r="I14" s="42"/>
      <c r="J14" s="43"/>
      <c r="K14" s="43"/>
      <c r="L14" s="43"/>
      <c r="M14" s="43"/>
      <c r="N14" s="43"/>
      <c r="O14" s="43"/>
      <c r="P14" s="43"/>
      <c r="Q14" s="43"/>
    </row>
    <row r="15" spans="1:17" ht="52.5" customHeight="1">
      <c r="A15" s="44">
        <v>4</v>
      </c>
      <c r="B15" s="124" t="s">
        <v>279</v>
      </c>
      <c r="C15" s="124"/>
      <c r="D15" s="124"/>
      <c r="E15" s="48"/>
      <c r="F15" s="46"/>
      <c r="G15" s="46"/>
      <c r="H15" s="46"/>
      <c r="I15" s="42"/>
      <c r="J15" s="43"/>
      <c r="K15" s="43"/>
      <c r="L15" s="43"/>
      <c r="M15" s="43"/>
      <c r="N15" s="43"/>
      <c r="O15" s="43"/>
      <c r="P15" s="43"/>
      <c r="Q15" s="43"/>
    </row>
    <row r="16" spans="1:17" ht="14.25">
      <c r="A16" s="44"/>
      <c r="B16" s="56"/>
      <c r="C16" s="57"/>
      <c r="D16" s="46" t="s">
        <v>275</v>
      </c>
      <c r="E16" s="48">
        <v>6</v>
      </c>
      <c r="F16" s="46">
        <v>2024.43</v>
      </c>
      <c r="G16" s="46" t="s">
        <v>167</v>
      </c>
      <c r="H16" s="52">
        <f>E16*F16</f>
        <v>12146.58</v>
      </c>
      <c r="I16" s="42"/>
      <c r="J16" s="43"/>
      <c r="K16" s="43"/>
      <c r="L16" s="43"/>
      <c r="M16" s="43"/>
      <c r="N16" s="43"/>
      <c r="O16" s="43"/>
      <c r="P16" s="43"/>
      <c r="Q16" s="43"/>
    </row>
    <row r="17" spans="1:17" ht="9" customHeight="1">
      <c r="A17" s="44"/>
      <c r="B17" s="46"/>
      <c r="C17" s="47"/>
      <c r="D17" s="59"/>
      <c r="E17" s="48"/>
      <c r="F17" s="46"/>
      <c r="G17" s="46"/>
      <c r="H17" s="52"/>
      <c r="I17" s="42"/>
      <c r="J17" s="43"/>
      <c r="K17" s="43"/>
      <c r="L17" s="43"/>
      <c r="M17" s="43"/>
      <c r="N17" s="43"/>
      <c r="O17" s="43"/>
      <c r="P17" s="43"/>
      <c r="Q17" s="43"/>
    </row>
    <row r="18" spans="1:17" ht="39.75" customHeight="1">
      <c r="A18" s="44">
        <v>5</v>
      </c>
      <c r="B18" s="124" t="s">
        <v>280</v>
      </c>
      <c r="C18" s="124"/>
      <c r="D18" s="124"/>
      <c r="E18" s="48"/>
      <c r="F18" s="46"/>
      <c r="G18" s="46"/>
      <c r="H18" s="46"/>
      <c r="I18" s="42"/>
      <c r="J18" s="43"/>
      <c r="K18" s="43"/>
      <c r="L18" s="43"/>
      <c r="M18" s="43"/>
      <c r="N18" s="43"/>
      <c r="O18" s="43"/>
      <c r="P18" s="43"/>
      <c r="Q18" s="43"/>
    </row>
    <row r="19" spans="1:17" ht="14.25">
      <c r="A19" s="44"/>
      <c r="B19" s="56"/>
      <c r="C19" s="56"/>
      <c r="D19" s="56" t="s">
        <v>275</v>
      </c>
      <c r="E19" s="48">
        <v>6</v>
      </c>
      <c r="F19" s="49">
        <v>447.15</v>
      </c>
      <c r="G19" s="46" t="s">
        <v>167</v>
      </c>
      <c r="H19" s="52">
        <f>E19*F19</f>
        <v>2682.8999999999996</v>
      </c>
      <c r="I19" s="42"/>
      <c r="J19" s="43"/>
      <c r="K19" s="43"/>
      <c r="L19" s="43"/>
      <c r="M19" s="43"/>
      <c r="N19" s="43"/>
      <c r="O19" s="43"/>
      <c r="P19" s="43"/>
      <c r="Q19" s="43"/>
    </row>
    <row r="20" spans="1:17" ht="9" customHeight="1">
      <c r="A20" s="44"/>
      <c r="B20" s="46"/>
      <c r="C20" s="47"/>
      <c r="D20" s="59"/>
      <c r="E20" s="48"/>
      <c r="F20" s="49"/>
      <c r="G20" s="46"/>
      <c r="H20" s="52"/>
      <c r="I20" s="42"/>
      <c r="J20" s="43"/>
      <c r="K20" s="43"/>
      <c r="L20" s="43"/>
      <c r="M20" s="43"/>
      <c r="N20" s="43"/>
      <c r="O20" s="43"/>
      <c r="P20" s="43"/>
      <c r="Q20" s="43"/>
    </row>
    <row r="21" spans="1:17" ht="39.75" customHeight="1">
      <c r="A21" s="51">
        <v>6</v>
      </c>
      <c r="B21" s="124" t="s">
        <v>281</v>
      </c>
      <c r="C21" s="124"/>
      <c r="D21" s="124"/>
      <c r="E21" s="58"/>
      <c r="F21" s="45"/>
      <c r="G21" s="45"/>
      <c r="H21" s="45"/>
      <c r="I21" s="42"/>
      <c r="J21" s="43"/>
      <c r="K21" s="43"/>
      <c r="L21" s="43"/>
      <c r="M21" s="43"/>
      <c r="N21" s="43"/>
      <c r="O21" s="43"/>
      <c r="P21" s="43"/>
      <c r="Q21" s="43"/>
    </row>
    <row r="22" spans="1:17" ht="14.25">
      <c r="A22" s="51"/>
      <c r="B22" s="60"/>
      <c r="C22" s="60"/>
      <c r="D22" s="47" t="s">
        <v>275</v>
      </c>
      <c r="E22" s="48">
        <v>2</v>
      </c>
      <c r="F22" s="49">
        <v>1161.5999999999999</v>
      </c>
      <c r="G22" s="46" t="s">
        <v>167</v>
      </c>
      <c r="H22" s="52">
        <f>E22*F22</f>
        <v>2323.1999999999998</v>
      </c>
      <c r="I22" s="42"/>
      <c r="J22" s="43"/>
      <c r="K22" s="43"/>
      <c r="L22" s="43"/>
      <c r="M22" s="43"/>
      <c r="N22" s="43"/>
      <c r="O22" s="43"/>
      <c r="P22" s="43"/>
      <c r="Q22" s="43"/>
    </row>
    <row r="23" spans="1:17" ht="9" customHeight="1">
      <c r="A23" s="51"/>
      <c r="B23" s="45"/>
      <c r="C23" s="45"/>
      <c r="D23" s="45"/>
      <c r="E23" s="58"/>
      <c r="F23" s="45"/>
      <c r="G23" s="45"/>
      <c r="H23" s="45"/>
      <c r="I23" s="42"/>
      <c r="J23" s="43"/>
      <c r="K23" s="43"/>
      <c r="L23" s="43"/>
      <c r="M23" s="43"/>
      <c r="N23" s="43"/>
      <c r="O23" s="43"/>
      <c r="P23" s="43"/>
      <c r="Q23" s="43"/>
    </row>
    <row r="24" spans="1:17" ht="38.25" customHeight="1">
      <c r="A24" s="51">
        <v>7</v>
      </c>
      <c r="B24" s="125" t="s">
        <v>282</v>
      </c>
      <c r="C24" s="125"/>
      <c r="D24" s="125"/>
      <c r="E24" s="48"/>
      <c r="F24" s="46"/>
      <c r="G24" s="46"/>
      <c r="H24" s="46"/>
      <c r="I24" s="42"/>
      <c r="J24" s="43"/>
      <c r="K24" s="43"/>
      <c r="L24" s="43"/>
      <c r="M24" s="43"/>
      <c r="N24" s="43"/>
      <c r="O24" s="43"/>
      <c r="P24" s="43"/>
      <c r="Q24" s="43"/>
    </row>
    <row r="25" spans="1:17" ht="14.25">
      <c r="A25" s="51"/>
      <c r="B25" s="47"/>
      <c r="C25" s="47"/>
      <c r="D25" s="47" t="s">
        <v>275</v>
      </c>
      <c r="E25" s="48">
        <v>2</v>
      </c>
      <c r="F25" s="49">
        <v>169.4</v>
      </c>
      <c r="G25" s="46" t="s">
        <v>167</v>
      </c>
      <c r="H25" s="52">
        <f>E25*F25</f>
        <v>338.8</v>
      </c>
      <c r="I25" s="42"/>
      <c r="J25" s="43"/>
      <c r="K25" s="43"/>
      <c r="L25" s="43"/>
      <c r="M25" s="43"/>
      <c r="N25" s="43"/>
      <c r="O25" s="43"/>
      <c r="P25" s="43"/>
      <c r="Q25" s="43"/>
    </row>
    <row r="26" spans="1:17" ht="9" customHeight="1">
      <c r="A26" s="51"/>
      <c r="B26" s="47"/>
      <c r="C26" s="47"/>
      <c r="D26" s="47"/>
      <c r="E26" s="48"/>
      <c r="F26" s="49"/>
      <c r="G26" s="46"/>
      <c r="H26" s="46"/>
      <c r="I26" s="42"/>
      <c r="J26" s="43"/>
      <c r="K26" s="43"/>
      <c r="L26" s="43"/>
      <c r="M26" s="43"/>
      <c r="N26" s="43"/>
      <c r="O26" s="43"/>
      <c r="P26" s="43"/>
      <c r="Q26" s="43"/>
    </row>
    <row r="27" spans="1:17" ht="27.75" customHeight="1">
      <c r="A27" s="44">
        <v>8</v>
      </c>
      <c r="B27" s="123" t="s">
        <v>283</v>
      </c>
      <c r="C27" s="123"/>
      <c r="D27" s="123"/>
      <c r="E27" s="61"/>
      <c r="F27" s="49"/>
      <c r="G27" s="46"/>
      <c r="H27" s="46"/>
      <c r="I27" s="42"/>
      <c r="J27" s="43"/>
      <c r="K27" s="43"/>
      <c r="L27" s="43"/>
      <c r="M27" s="43"/>
      <c r="N27" s="43"/>
      <c r="O27" s="43"/>
      <c r="P27" s="43"/>
      <c r="Q27" s="43"/>
    </row>
    <row r="28" spans="1:17" ht="14.25">
      <c r="A28" s="44"/>
      <c r="B28" s="59"/>
      <c r="C28" s="46"/>
      <c r="D28" s="46" t="s">
        <v>275</v>
      </c>
      <c r="E28" s="48">
        <v>50</v>
      </c>
      <c r="F28" s="46">
        <v>333.29</v>
      </c>
      <c r="G28" s="46" t="s">
        <v>284</v>
      </c>
      <c r="H28" s="52">
        <f>E28*F28</f>
        <v>16664.5</v>
      </c>
      <c r="I28" s="42"/>
      <c r="J28" s="43"/>
      <c r="K28" s="43"/>
      <c r="L28" s="43"/>
      <c r="M28" s="43"/>
      <c r="N28" s="43"/>
      <c r="O28" s="43"/>
      <c r="P28" s="43"/>
      <c r="Q28" s="43"/>
    </row>
    <row r="29" spans="1:17" ht="9" customHeight="1">
      <c r="A29" s="44"/>
      <c r="B29" s="56"/>
      <c r="C29" s="57"/>
      <c r="D29" s="56"/>
      <c r="E29" s="48"/>
      <c r="F29" s="46"/>
      <c r="G29" s="46"/>
      <c r="H29" s="52"/>
      <c r="I29" s="42"/>
      <c r="J29" s="43"/>
      <c r="K29" s="43"/>
      <c r="L29" s="43"/>
      <c r="M29" s="43"/>
      <c r="N29" s="43"/>
      <c r="O29" s="43"/>
      <c r="P29" s="43"/>
      <c r="Q29" s="43"/>
    </row>
    <row r="30" spans="1:17" ht="52.5" customHeight="1">
      <c r="A30" s="51">
        <v>9</v>
      </c>
      <c r="B30" s="119" t="s">
        <v>285</v>
      </c>
      <c r="C30" s="119"/>
      <c r="D30" s="119"/>
      <c r="E30" s="48"/>
      <c r="F30" s="49"/>
      <c r="G30" s="46"/>
      <c r="H30" s="52"/>
      <c r="I30" s="42"/>
      <c r="J30" s="43"/>
      <c r="K30" s="43"/>
      <c r="L30" s="43"/>
      <c r="M30" s="43"/>
      <c r="N30" s="43"/>
      <c r="O30" s="43"/>
      <c r="P30" s="43"/>
      <c r="Q30" s="43"/>
    </row>
    <row r="31" spans="1:17" ht="14.25" customHeight="1">
      <c r="A31" s="44"/>
      <c r="B31" s="46"/>
      <c r="C31" s="46"/>
      <c r="D31" s="46" t="s">
        <v>275</v>
      </c>
      <c r="E31" s="58">
        <v>4</v>
      </c>
      <c r="F31" s="45">
        <v>702</v>
      </c>
      <c r="G31" s="45" t="s">
        <v>167</v>
      </c>
      <c r="H31" s="52">
        <f>E31*F31</f>
        <v>2808</v>
      </c>
      <c r="I31" s="42"/>
      <c r="J31" s="43"/>
      <c r="K31" s="43"/>
      <c r="L31" s="43"/>
      <c r="M31" s="43"/>
      <c r="N31" s="43"/>
      <c r="O31" s="43"/>
      <c r="P31" s="43"/>
      <c r="Q31" s="43"/>
    </row>
    <row r="32" spans="1:17" ht="9" customHeight="1">
      <c r="A32" s="44"/>
      <c r="B32" s="62"/>
      <c r="C32" s="62"/>
      <c r="D32" s="62"/>
      <c r="E32" s="62"/>
      <c r="F32" s="46"/>
      <c r="G32" s="46"/>
      <c r="H32" s="46"/>
      <c r="I32" s="42"/>
      <c r="J32" s="43"/>
      <c r="K32" s="43"/>
      <c r="L32" s="43"/>
      <c r="M32" s="43"/>
      <c r="N32" s="43"/>
      <c r="O32" s="43"/>
      <c r="P32" s="43"/>
      <c r="Q32" s="43"/>
    </row>
    <row r="33" spans="1:17" ht="38.25" customHeight="1">
      <c r="A33" s="51">
        <v>10</v>
      </c>
      <c r="B33" s="123" t="s">
        <v>286</v>
      </c>
      <c r="C33" s="123"/>
      <c r="D33" s="123"/>
      <c r="E33" s="48"/>
      <c r="F33" s="49"/>
      <c r="G33" s="46"/>
      <c r="H33" s="52"/>
      <c r="I33" s="42"/>
      <c r="J33" s="43"/>
      <c r="K33" s="43"/>
      <c r="L33" s="43"/>
      <c r="M33" s="43"/>
      <c r="N33" s="43"/>
      <c r="O33" s="43"/>
      <c r="P33" s="43"/>
      <c r="Q33" s="43"/>
    </row>
    <row r="34" spans="1:17" ht="9" customHeight="1">
      <c r="A34" s="44"/>
      <c r="B34" s="62"/>
      <c r="C34" s="62"/>
      <c r="D34" s="46"/>
      <c r="E34" s="48"/>
      <c r="F34" s="46"/>
      <c r="G34" s="46"/>
      <c r="H34" s="52"/>
      <c r="I34" s="42"/>
      <c r="J34" s="43"/>
      <c r="K34" s="43"/>
      <c r="L34" s="43"/>
      <c r="M34" s="43"/>
      <c r="N34" s="43"/>
      <c r="O34" s="43"/>
      <c r="P34" s="43"/>
      <c r="Q34" s="43"/>
    </row>
    <row r="35" spans="1:17" ht="14.25" customHeight="1">
      <c r="A35" s="44"/>
      <c r="B35" s="62"/>
      <c r="C35" s="62"/>
      <c r="D35" s="45" t="s">
        <v>275</v>
      </c>
      <c r="E35" s="58">
        <v>6</v>
      </c>
      <c r="F35" s="45">
        <v>270.60000000000002</v>
      </c>
      <c r="G35" s="45" t="s">
        <v>167</v>
      </c>
      <c r="H35" s="52">
        <f>E35*F35</f>
        <v>1623.6000000000001</v>
      </c>
      <c r="I35" s="42"/>
      <c r="J35" s="43"/>
      <c r="K35" s="43"/>
      <c r="L35" s="43"/>
      <c r="M35" s="43"/>
      <c r="N35" s="43"/>
      <c r="O35" s="43"/>
      <c r="P35" s="43"/>
      <c r="Q35" s="43"/>
    </row>
    <row r="36" spans="1:17" ht="9" customHeight="1">
      <c r="A36" s="44"/>
      <c r="B36" s="62"/>
      <c r="C36" s="62"/>
      <c r="D36" s="45"/>
      <c r="E36" s="63"/>
      <c r="F36" s="46"/>
      <c r="G36" s="46"/>
      <c r="H36" s="52"/>
      <c r="I36" s="42"/>
      <c r="J36" s="43"/>
      <c r="K36" s="43"/>
      <c r="L36" s="43"/>
      <c r="M36" s="43"/>
      <c r="N36" s="43"/>
      <c r="O36" s="43"/>
      <c r="P36" s="43"/>
      <c r="Q36" s="43"/>
    </row>
    <row r="37" spans="1:17" ht="27" customHeight="1">
      <c r="A37" s="44">
        <v>11</v>
      </c>
      <c r="B37" s="123" t="s">
        <v>287</v>
      </c>
      <c r="C37" s="123"/>
      <c r="D37" s="123"/>
      <c r="E37" s="63"/>
      <c r="F37" s="46"/>
      <c r="G37" s="46"/>
      <c r="H37" s="52"/>
      <c r="I37" s="42"/>
      <c r="J37" s="43"/>
      <c r="K37" s="43"/>
      <c r="L37" s="43"/>
      <c r="M37" s="43"/>
      <c r="N37" s="43"/>
      <c r="O37" s="43"/>
      <c r="P37" s="43"/>
      <c r="Q37" s="43"/>
    </row>
    <row r="38" spans="1:17" ht="9" customHeight="1">
      <c r="A38" s="44"/>
      <c r="B38" s="62"/>
      <c r="C38" s="62"/>
      <c r="D38" s="45"/>
      <c r="E38" s="63"/>
      <c r="F38" s="46"/>
      <c r="G38" s="46"/>
      <c r="H38" s="52"/>
      <c r="I38" s="42"/>
      <c r="J38" s="43"/>
      <c r="K38" s="43"/>
      <c r="L38" s="43"/>
      <c r="M38" s="43"/>
      <c r="N38" s="43"/>
      <c r="O38" s="43"/>
      <c r="P38" s="43"/>
      <c r="Q38" s="43"/>
    </row>
    <row r="39" spans="1:17" ht="14.25">
      <c r="A39" s="44"/>
      <c r="B39" s="62"/>
      <c r="C39" s="62"/>
      <c r="D39" s="45" t="s">
        <v>275</v>
      </c>
      <c r="E39" s="63">
        <v>6</v>
      </c>
      <c r="F39" s="46">
        <v>389.7</v>
      </c>
      <c r="G39" s="46" t="s">
        <v>167</v>
      </c>
      <c r="H39" s="52">
        <f>E39*F39</f>
        <v>2338.1999999999998</v>
      </c>
      <c r="I39" s="42"/>
      <c r="J39" s="43"/>
      <c r="K39" s="43"/>
      <c r="L39" s="43"/>
      <c r="M39" s="43"/>
      <c r="N39" s="43"/>
      <c r="O39" s="43"/>
      <c r="P39" s="43"/>
      <c r="Q39" s="43"/>
    </row>
    <row r="40" spans="1:17" ht="9" customHeight="1">
      <c r="A40" s="44"/>
      <c r="B40" s="62"/>
      <c r="C40" s="62"/>
      <c r="D40" s="45"/>
      <c r="E40" s="63"/>
      <c r="F40" s="46"/>
      <c r="G40" s="46"/>
      <c r="H40" s="52"/>
      <c r="I40" s="42"/>
      <c r="J40" s="43"/>
      <c r="K40" s="43"/>
      <c r="L40" s="43"/>
      <c r="M40" s="43"/>
      <c r="N40" s="43"/>
      <c r="O40" s="43"/>
      <c r="P40" s="43"/>
      <c r="Q40" s="43"/>
    </row>
    <row r="41" spans="1:17" ht="63" customHeight="1">
      <c r="A41" s="44">
        <v>12</v>
      </c>
      <c r="B41" s="119" t="s">
        <v>288</v>
      </c>
      <c r="C41" s="119"/>
      <c r="D41" s="119"/>
      <c r="E41" s="48"/>
      <c r="F41" s="46"/>
      <c r="G41" s="46"/>
      <c r="H41" s="46"/>
      <c r="I41" s="42"/>
      <c r="J41" s="43"/>
      <c r="K41" s="43"/>
      <c r="L41" s="43"/>
      <c r="M41" s="43"/>
      <c r="N41" s="43"/>
      <c r="O41" s="43"/>
      <c r="P41" s="43"/>
      <c r="Q41" s="43"/>
    </row>
    <row r="42" spans="1:17" ht="9" customHeight="1">
      <c r="A42" s="44"/>
      <c r="B42" s="64"/>
      <c r="C42" s="64"/>
      <c r="D42" s="46"/>
      <c r="E42" s="48"/>
      <c r="F42" s="46"/>
      <c r="G42" s="46"/>
      <c r="H42" s="52"/>
      <c r="I42" s="42"/>
      <c r="J42" s="43"/>
      <c r="K42" s="43"/>
      <c r="L42" s="43"/>
      <c r="M42" s="43"/>
      <c r="N42" s="43"/>
      <c r="O42" s="43"/>
      <c r="P42" s="43"/>
      <c r="Q42" s="43"/>
    </row>
    <row r="43" spans="1:17" ht="14.25">
      <c r="A43" s="44"/>
      <c r="B43" s="65" t="s">
        <v>289</v>
      </c>
      <c r="C43" s="65"/>
      <c r="D43" s="45" t="s">
        <v>275</v>
      </c>
      <c r="E43" s="48">
        <v>400</v>
      </c>
      <c r="F43" s="49">
        <v>73.209999999999994</v>
      </c>
      <c r="G43" s="46" t="s">
        <v>284</v>
      </c>
      <c r="H43" s="52">
        <f>E43*F43</f>
        <v>29283.999999999996</v>
      </c>
      <c r="I43" s="42"/>
      <c r="J43" s="43"/>
      <c r="K43" s="43"/>
      <c r="L43" s="43"/>
      <c r="M43" s="43"/>
      <c r="N43" s="43"/>
      <c r="O43" s="43"/>
      <c r="P43" s="43"/>
      <c r="Q43" s="43"/>
    </row>
    <row r="44" spans="1:17" ht="9" customHeight="1">
      <c r="A44" s="44"/>
      <c r="B44" s="65"/>
      <c r="C44" s="65"/>
      <c r="D44" s="45"/>
      <c r="E44" s="48"/>
      <c r="F44" s="49"/>
      <c r="G44" s="46"/>
      <c r="H44" s="52"/>
      <c r="I44" s="42"/>
      <c r="J44" s="43"/>
      <c r="K44" s="43"/>
      <c r="L44" s="43"/>
      <c r="M44" s="43"/>
      <c r="N44" s="43"/>
      <c r="O44" s="43"/>
      <c r="P44" s="43"/>
      <c r="Q44" s="43"/>
    </row>
    <row r="45" spans="1:17" ht="14.25">
      <c r="A45" s="51"/>
      <c r="B45" s="60" t="s">
        <v>290</v>
      </c>
      <c r="C45" s="66"/>
      <c r="D45" s="67" t="s">
        <v>275</v>
      </c>
      <c r="E45" s="58">
        <v>200</v>
      </c>
      <c r="F45" s="45">
        <v>95.89</v>
      </c>
      <c r="G45" s="45" t="s">
        <v>284</v>
      </c>
      <c r="H45" s="52">
        <f>E45*F45</f>
        <v>19178</v>
      </c>
      <c r="I45" s="42"/>
      <c r="J45" s="43"/>
      <c r="K45" s="43"/>
      <c r="L45" s="43"/>
      <c r="M45" s="43"/>
      <c r="N45" s="43"/>
      <c r="O45" s="43"/>
      <c r="P45" s="43"/>
      <c r="Q45" s="43"/>
    </row>
    <row r="46" spans="1:17" ht="9" customHeight="1">
      <c r="A46" s="44"/>
      <c r="B46" s="45"/>
      <c r="C46" s="47"/>
      <c r="D46" s="45"/>
      <c r="E46" s="58"/>
      <c r="F46" s="45"/>
      <c r="G46" s="46"/>
      <c r="H46" s="45"/>
      <c r="I46" s="42"/>
      <c r="J46" s="43"/>
      <c r="K46" s="43"/>
      <c r="L46" s="43"/>
      <c r="M46" s="43"/>
      <c r="N46" s="43"/>
      <c r="O46" s="43"/>
      <c r="P46" s="43"/>
      <c r="Q46" s="43"/>
    </row>
    <row r="47" spans="1:17" ht="14.25">
      <c r="A47" s="44"/>
      <c r="B47" s="64" t="s">
        <v>291</v>
      </c>
      <c r="C47" s="109"/>
      <c r="D47" s="46" t="s">
        <v>275</v>
      </c>
      <c r="E47" s="48">
        <v>50</v>
      </c>
      <c r="F47" s="49">
        <v>128.55000000000001</v>
      </c>
      <c r="G47" s="45" t="s">
        <v>284</v>
      </c>
      <c r="H47" s="52">
        <f>E47*F47</f>
        <v>6427.5000000000009</v>
      </c>
      <c r="I47" s="42"/>
      <c r="J47" s="43"/>
      <c r="K47" s="43"/>
      <c r="L47" s="43"/>
      <c r="M47" s="43"/>
      <c r="N47" s="43"/>
      <c r="O47" s="43"/>
      <c r="P47" s="43"/>
      <c r="Q47" s="43"/>
    </row>
    <row r="48" spans="1:17" ht="14.25">
      <c r="A48" s="44"/>
      <c r="B48" s="64"/>
      <c r="C48" s="109"/>
      <c r="D48" s="46"/>
      <c r="E48" s="48"/>
      <c r="F48" s="49"/>
      <c r="G48" s="45"/>
      <c r="H48" s="52"/>
      <c r="I48" s="42"/>
      <c r="J48" s="43"/>
      <c r="K48" s="43"/>
      <c r="L48" s="43"/>
      <c r="M48" s="43"/>
      <c r="N48" s="43"/>
      <c r="O48" s="43"/>
      <c r="P48" s="43"/>
      <c r="Q48" s="43"/>
    </row>
    <row r="49" spans="1:17" ht="12" customHeight="1">
      <c r="A49" s="44"/>
      <c r="B49" s="126" t="s">
        <v>292</v>
      </c>
      <c r="C49" s="126"/>
      <c r="D49" s="68" t="s">
        <v>275</v>
      </c>
      <c r="E49" s="48">
        <v>60</v>
      </c>
      <c r="F49" s="46">
        <v>188.97</v>
      </c>
      <c r="G49" s="46" t="s">
        <v>284</v>
      </c>
      <c r="H49" s="52">
        <f>E49*F49</f>
        <v>11338.2</v>
      </c>
      <c r="I49" s="42"/>
      <c r="J49" s="43"/>
      <c r="K49" s="43"/>
      <c r="L49" s="43"/>
      <c r="M49" s="43"/>
      <c r="N49" s="43"/>
      <c r="O49" s="43"/>
      <c r="P49" s="43"/>
      <c r="Q49" s="43"/>
    </row>
    <row r="50" spans="1:17" ht="14.25">
      <c r="A50" s="44"/>
      <c r="B50" s="62"/>
      <c r="C50" s="62"/>
      <c r="D50" s="45"/>
      <c r="E50" s="63"/>
      <c r="F50" s="46"/>
      <c r="G50" s="46"/>
      <c r="H50" s="52"/>
      <c r="I50" s="42"/>
      <c r="J50" s="43"/>
      <c r="K50" s="43"/>
      <c r="L50" s="43"/>
      <c r="M50" s="43"/>
      <c r="N50" s="43"/>
      <c r="O50" s="43"/>
      <c r="P50" s="43"/>
      <c r="Q50" s="43"/>
    </row>
    <row r="51" spans="1:17" ht="42" customHeight="1">
      <c r="A51" s="51">
        <v>13</v>
      </c>
      <c r="B51" s="119" t="s">
        <v>293</v>
      </c>
      <c r="C51" s="119"/>
      <c r="D51" s="119"/>
      <c r="E51" s="48"/>
      <c r="F51" s="46"/>
      <c r="G51" s="46"/>
      <c r="H51" s="46"/>
      <c r="I51" s="42"/>
      <c r="J51" s="43"/>
      <c r="K51" s="43"/>
      <c r="L51" s="43"/>
      <c r="M51" s="43"/>
      <c r="N51" s="43"/>
      <c r="O51" s="43"/>
      <c r="P51" s="43"/>
      <c r="Q51" s="43"/>
    </row>
    <row r="52" spans="1:17" ht="14.25">
      <c r="A52" s="51"/>
      <c r="B52" s="69" t="s">
        <v>294</v>
      </c>
      <c r="C52" s="66" t="s">
        <v>295</v>
      </c>
      <c r="D52" s="69" t="s">
        <v>275</v>
      </c>
      <c r="E52" s="48">
        <v>200</v>
      </c>
      <c r="F52" s="46">
        <v>7.82</v>
      </c>
      <c r="G52" s="46" t="s">
        <v>284</v>
      </c>
      <c r="H52" s="70">
        <f>E52*F52</f>
        <v>1564</v>
      </c>
      <c r="I52" s="42"/>
      <c r="J52" s="43"/>
      <c r="K52" s="43"/>
      <c r="L52" s="43"/>
      <c r="M52" s="43"/>
      <c r="N52" s="43"/>
      <c r="O52" s="43"/>
      <c r="P52" s="43"/>
      <c r="Q52" s="43"/>
    </row>
    <row r="53" spans="1:17" ht="14.25">
      <c r="A53" s="51"/>
      <c r="B53" s="69" t="s">
        <v>296</v>
      </c>
      <c r="C53" s="66" t="s">
        <v>297</v>
      </c>
      <c r="D53" s="69" t="s">
        <v>275</v>
      </c>
      <c r="E53" s="48">
        <v>50</v>
      </c>
      <c r="F53" s="46">
        <v>8.4499999999999993</v>
      </c>
      <c r="G53" s="46" t="s">
        <v>284</v>
      </c>
      <c r="H53" s="70">
        <f>E53*F53</f>
        <v>422.49999999999994</v>
      </c>
      <c r="I53" s="42"/>
      <c r="J53" s="43"/>
      <c r="K53" s="43"/>
      <c r="L53" s="43"/>
      <c r="M53" s="43"/>
      <c r="N53" s="43"/>
      <c r="O53" s="43"/>
      <c r="P53" s="43"/>
      <c r="Q53" s="43"/>
    </row>
    <row r="54" spans="1:17" ht="14.25">
      <c r="A54" s="51"/>
      <c r="B54" s="69" t="s">
        <v>298</v>
      </c>
      <c r="C54" s="66" t="s">
        <v>299</v>
      </c>
      <c r="D54" s="69" t="s">
        <v>275</v>
      </c>
      <c r="E54" s="48">
        <v>0</v>
      </c>
      <c r="F54" s="46">
        <v>9.9600000000000009</v>
      </c>
      <c r="G54" s="46" t="s">
        <v>284</v>
      </c>
      <c r="H54" s="70">
        <f>E54*F54</f>
        <v>0</v>
      </c>
      <c r="I54" s="42"/>
      <c r="J54" s="43"/>
      <c r="K54" s="43"/>
      <c r="L54" s="43"/>
      <c r="M54" s="43"/>
      <c r="N54" s="43"/>
      <c r="O54" s="43"/>
      <c r="P54" s="43"/>
      <c r="Q54" s="43"/>
    </row>
    <row r="55" spans="1:17" ht="14.25">
      <c r="A55" s="44"/>
      <c r="B55" s="62"/>
      <c r="C55" s="62"/>
      <c r="D55" s="45"/>
      <c r="E55" s="63"/>
      <c r="F55" s="46"/>
      <c r="G55" s="46"/>
      <c r="H55" s="52"/>
      <c r="I55" s="42"/>
      <c r="J55" s="43"/>
      <c r="K55" s="43"/>
      <c r="L55" s="43"/>
      <c r="M55" s="43"/>
      <c r="N55" s="43"/>
      <c r="O55" s="43"/>
      <c r="P55" s="43"/>
      <c r="Q55" s="43"/>
    </row>
    <row r="56" spans="1:17" ht="24" customHeight="1">
      <c r="A56" s="44">
        <v>14</v>
      </c>
      <c r="B56" s="123" t="s">
        <v>300</v>
      </c>
      <c r="C56" s="123"/>
      <c r="D56" s="123"/>
      <c r="E56" s="63"/>
      <c r="F56" s="46"/>
      <c r="G56" s="46"/>
      <c r="H56" s="52"/>
      <c r="I56" s="42"/>
      <c r="J56" s="43"/>
      <c r="K56" s="43"/>
      <c r="L56" s="43"/>
      <c r="M56" s="43"/>
      <c r="N56" s="43"/>
      <c r="O56" s="43"/>
      <c r="P56" s="43"/>
      <c r="Q56" s="43"/>
    </row>
    <row r="57" spans="1:17" ht="9" customHeight="1">
      <c r="A57" s="44"/>
      <c r="B57" s="71"/>
      <c r="C57" s="71"/>
      <c r="D57" s="71"/>
      <c r="E57" s="63"/>
      <c r="F57" s="46"/>
      <c r="G57" s="46"/>
      <c r="H57" s="52"/>
      <c r="I57" s="42"/>
      <c r="J57" s="43"/>
      <c r="K57" s="43"/>
      <c r="L57" s="43"/>
      <c r="M57" s="43"/>
      <c r="N57" s="43"/>
      <c r="O57" s="43"/>
      <c r="P57" s="43"/>
      <c r="Q57" s="43"/>
    </row>
    <row r="58" spans="1:17" ht="14.25">
      <c r="A58" s="51"/>
      <c r="B58" s="69" t="s">
        <v>294</v>
      </c>
      <c r="C58" s="66" t="s">
        <v>295</v>
      </c>
      <c r="D58" s="69" t="s">
        <v>275</v>
      </c>
      <c r="E58" s="48">
        <v>4</v>
      </c>
      <c r="F58" s="46">
        <v>200.42</v>
      </c>
      <c r="G58" s="46" t="s">
        <v>284</v>
      </c>
      <c r="H58" s="52">
        <f>E58*F58</f>
        <v>801.68</v>
      </c>
      <c r="I58" s="42"/>
      <c r="J58" s="43"/>
      <c r="K58" s="43"/>
      <c r="L58" s="43"/>
      <c r="M58" s="43"/>
      <c r="N58" s="43"/>
      <c r="O58" s="43"/>
      <c r="P58" s="43"/>
      <c r="Q58" s="43"/>
    </row>
    <row r="59" spans="1:17" ht="14.25">
      <c r="A59" s="51"/>
      <c r="B59" s="69" t="s">
        <v>296</v>
      </c>
      <c r="C59" s="66" t="s">
        <v>297</v>
      </c>
      <c r="D59" s="69" t="s">
        <v>275</v>
      </c>
      <c r="E59" s="48">
        <v>4</v>
      </c>
      <c r="F59" s="46">
        <v>271.92</v>
      </c>
      <c r="G59" s="46" t="s">
        <v>284</v>
      </c>
      <c r="H59" s="52">
        <f>E59*F59</f>
        <v>1087.68</v>
      </c>
      <c r="I59" s="42"/>
      <c r="J59" s="43"/>
      <c r="K59" s="43"/>
      <c r="L59" s="43"/>
      <c r="M59" s="43"/>
      <c r="N59" s="43"/>
      <c r="O59" s="43"/>
      <c r="P59" s="43"/>
      <c r="Q59" s="43"/>
    </row>
    <row r="60" spans="1:17" ht="14.25">
      <c r="A60" s="51"/>
      <c r="B60" s="69"/>
      <c r="C60" s="69"/>
      <c r="D60" s="69"/>
      <c r="E60" s="48"/>
      <c r="F60" s="46"/>
      <c r="G60" s="46"/>
      <c r="H60" s="46"/>
      <c r="I60" s="42"/>
      <c r="J60" s="43"/>
      <c r="K60" s="43"/>
      <c r="L60" s="43"/>
      <c r="M60" s="43"/>
      <c r="N60" s="43"/>
      <c r="O60" s="43"/>
      <c r="P60" s="43"/>
      <c r="Q60" s="43"/>
    </row>
    <row r="61" spans="1:17" ht="25.5" customHeight="1">
      <c r="A61" s="44">
        <v>15</v>
      </c>
      <c r="B61" s="123" t="s">
        <v>301</v>
      </c>
      <c r="C61" s="123"/>
      <c r="D61" s="123"/>
      <c r="E61" s="63"/>
      <c r="F61" s="46"/>
      <c r="G61" s="46"/>
      <c r="H61" s="52"/>
      <c r="I61" s="42"/>
      <c r="J61" s="43"/>
      <c r="K61" s="43"/>
      <c r="L61" s="43"/>
      <c r="M61" s="43"/>
      <c r="N61" s="43"/>
      <c r="O61" s="43"/>
      <c r="P61" s="43"/>
      <c r="Q61" s="43"/>
    </row>
    <row r="62" spans="1:17" ht="7.5" customHeight="1">
      <c r="A62" s="44"/>
      <c r="B62" s="71"/>
      <c r="C62" s="71"/>
      <c r="D62" s="71"/>
      <c r="E62" s="63"/>
      <c r="F62" s="46"/>
      <c r="G62" s="46"/>
      <c r="H62" s="52"/>
      <c r="I62" s="42"/>
      <c r="J62" s="43"/>
      <c r="K62" s="43"/>
      <c r="L62" s="43"/>
      <c r="M62" s="43"/>
      <c r="N62" s="43"/>
      <c r="O62" s="43"/>
      <c r="P62" s="43"/>
      <c r="Q62" s="43"/>
    </row>
    <row r="63" spans="1:17">
      <c r="C63" s="72"/>
      <c r="D63" s="39" t="s">
        <v>275</v>
      </c>
      <c r="E63" s="73">
        <v>4</v>
      </c>
      <c r="F63" s="39">
        <v>889.46</v>
      </c>
      <c r="G63" s="50" t="s">
        <v>302</v>
      </c>
      <c r="H63" s="52">
        <f>E63*F63</f>
        <v>3557.84</v>
      </c>
    </row>
    <row r="64" spans="1:17" ht="27" customHeight="1">
      <c r="A64" s="53">
        <v>16</v>
      </c>
      <c r="B64" s="128" t="s">
        <v>303</v>
      </c>
      <c r="C64" s="129"/>
      <c r="D64" s="129"/>
      <c r="E64" s="73"/>
      <c r="H64" s="74"/>
    </row>
    <row r="65" spans="1:17" ht="9" customHeight="1">
      <c r="A65" s="53"/>
      <c r="B65" s="75"/>
      <c r="C65" s="76"/>
      <c r="D65" s="76"/>
      <c r="E65" s="73"/>
      <c r="H65" s="74"/>
    </row>
    <row r="66" spans="1:17" ht="18" customHeight="1">
      <c r="A66" s="53"/>
      <c r="B66" s="75"/>
      <c r="C66" s="72"/>
      <c r="D66" s="76" t="s">
        <v>275</v>
      </c>
      <c r="E66" s="73">
        <v>6</v>
      </c>
      <c r="F66" s="39">
        <v>1109.46</v>
      </c>
      <c r="G66" s="50" t="s">
        <v>302</v>
      </c>
      <c r="H66" s="52">
        <f>E66*F66</f>
        <v>6656.76</v>
      </c>
    </row>
    <row r="67" spans="1:17">
      <c r="E67" s="73"/>
    </row>
    <row r="68" spans="1:17" ht="28.5" customHeight="1">
      <c r="A68" s="53">
        <v>17</v>
      </c>
      <c r="B68" s="130" t="s">
        <v>304</v>
      </c>
      <c r="C68" s="130"/>
      <c r="D68" s="130"/>
      <c r="E68" s="73"/>
    </row>
    <row r="69" spans="1:17" ht="8.25" customHeight="1">
      <c r="A69" s="53"/>
      <c r="B69" s="77"/>
      <c r="C69" s="77"/>
      <c r="D69" s="77"/>
      <c r="E69" s="73"/>
    </row>
    <row r="70" spans="1:17" ht="15" customHeight="1">
      <c r="A70" s="53"/>
      <c r="B70" s="77"/>
      <c r="C70" s="78"/>
      <c r="D70" s="77" t="s">
        <v>275</v>
      </c>
      <c r="E70" s="73">
        <v>2</v>
      </c>
      <c r="F70" s="79">
        <v>795</v>
      </c>
      <c r="G70" s="50" t="s">
        <v>302</v>
      </c>
      <c r="H70" s="52">
        <f>E70*F70</f>
        <v>1590</v>
      </c>
    </row>
    <row r="71" spans="1:17" ht="63.75" customHeight="1">
      <c r="A71" s="44">
        <v>18</v>
      </c>
      <c r="B71" s="123" t="s">
        <v>332</v>
      </c>
      <c r="C71" s="123"/>
      <c r="D71" s="123"/>
      <c r="E71" s="63"/>
      <c r="F71" s="46"/>
      <c r="G71" s="46"/>
      <c r="H71" s="52"/>
      <c r="I71" s="42"/>
      <c r="J71" s="43"/>
      <c r="K71" s="43"/>
      <c r="L71" s="43"/>
      <c r="M71" s="43"/>
      <c r="N71" s="43"/>
      <c r="O71" s="43"/>
      <c r="P71" s="43"/>
      <c r="Q71" s="43"/>
    </row>
    <row r="72" spans="1:17" ht="8.25" customHeight="1">
      <c r="A72" s="44"/>
      <c r="B72" s="80"/>
      <c r="C72" s="80"/>
      <c r="D72" s="80"/>
      <c r="E72" s="63"/>
      <c r="F72" s="46"/>
      <c r="G72" s="46"/>
      <c r="H72" s="52"/>
      <c r="I72" s="42"/>
      <c r="J72" s="43"/>
      <c r="K72" s="43"/>
      <c r="L72" s="43"/>
      <c r="M72" s="43"/>
      <c r="N72" s="43"/>
      <c r="O72" s="43"/>
      <c r="P72" s="43"/>
      <c r="Q72" s="43"/>
    </row>
    <row r="73" spans="1:17" ht="15.75" customHeight="1">
      <c r="A73" s="44"/>
      <c r="B73" s="80"/>
      <c r="C73" s="80"/>
      <c r="D73" s="80" t="s">
        <v>275</v>
      </c>
      <c r="E73" s="63">
        <v>2</v>
      </c>
      <c r="F73" s="49">
        <v>37505.42</v>
      </c>
      <c r="G73" s="46" t="s">
        <v>302</v>
      </c>
      <c r="H73" s="52">
        <f>E73*F73</f>
        <v>75010.84</v>
      </c>
      <c r="I73" s="42"/>
      <c r="J73" s="43"/>
      <c r="K73" s="43"/>
      <c r="L73" s="43"/>
      <c r="M73" s="43"/>
      <c r="N73" s="43"/>
      <c r="O73" s="43"/>
      <c r="P73" s="43"/>
      <c r="Q73" s="43"/>
    </row>
    <row r="74" spans="1:17" ht="15.75" customHeight="1">
      <c r="A74" s="44"/>
      <c r="B74" s="80"/>
      <c r="C74" s="80"/>
      <c r="D74" s="80"/>
      <c r="E74" s="63"/>
      <c r="F74" s="49"/>
      <c r="G74" s="46"/>
      <c r="H74" s="52"/>
      <c r="I74" s="42"/>
      <c r="J74" s="43"/>
      <c r="K74" s="43"/>
      <c r="L74" s="43"/>
      <c r="M74" s="43"/>
      <c r="N74" s="43"/>
      <c r="O74" s="43"/>
      <c r="P74" s="43"/>
      <c r="Q74" s="43"/>
    </row>
    <row r="75" spans="1:17" ht="7.5" customHeight="1">
      <c r="A75" s="44"/>
      <c r="B75" s="80"/>
      <c r="C75" s="80"/>
      <c r="D75" s="80"/>
      <c r="E75" s="63"/>
      <c r="F75" s="49"/>
      <c r="G75" s="46"/>
      <c r="H75" s="52"/>
      <c r="I75" s="42"/>
      <c r="J75" s="43"/>
      <c r="K75" s="43"/>
      <c r="L75" s="43"/>
      <c r="M75" s="43"/>
      <c r="N75" s="43"/>
      <c r="O75" s="43"/>
      <c r="P75" s="43"/>
      <c r="Q75" s="43"/>
    </row>
    <row r="76" spans="1:17" ht="51.75" hidden="1" customHeight="1">
      <c r="A76" s="44">
        <v>18</v>
      </c>
      <c r="B76" s="123" t="s">
        <v>305</v>
      </c>
      <c r="C76" s="123"/>
      <c r="D76" s="123"/>
      <c r="E76" s="63"/>
      <c r="F76" s="46"/>
      <c r="G76" s="46"/>
      <c r="H76" s="52"/>
      <c r="I76" s="42"/>
      <c r="J76" s="43"/>
      <c r="K76" s="43"/>
      <c r="L76" s="43"/>
      <c r="M76" s="43"/>
      <c r="N76" s="43"/>
      <c r="O76" s="43"/>
      <c r="P76" s="43"/>
      <c r="Q76" s="43"/>
    </row>
    <row r="77" spans="1:17" ht="8.25" hidden="1" customHeight="1">
      <c r="A77" s="44"/>
      <c r="B77" s="80"/>
      <c r="C77" s="80"/>
      <c r="D77" s="80"/>
      <c r="E77" s="63"/>
      <c r="F77" s="46"/>
      <c r="G77" s="46"/>
      <c r="H77" s="52"/>
      <c r="I77" s="42"/>
      <c r="J77" s="43"/>
      <c r="K77" s="43"/>
      <c r="L77" s="43"/>
      <c r="M77" s="43"/>
      <c r="N77" s="43"/>
      <c r="O77" s="43"/>
      <c r="P77" s="43"/>
      <c r="Q77" s="43"/>
    </row>
    <row r="78" spans="1:17" ht="15.75" hidden="1" customHeight="1">
      <c r="A78" s="44"/>
      <c r="B78" s="80"/>
      <c r="C78" s="80"/>
      <c r="D78" s="80" t="s">
        <v>275</v>
      </c>
      <c r="E78" s="63">
        <v>0</v>
      </c>
      <c r="F78" s="49">
        <v>19</v>
      </c>
      <c r="G78" s="46" t="s">
        <v>302</v>
      </c>
      <c r="H78" s="52">
        <f>E78*F78</f>
        <v>0</v>
      </c>
      <c r="I78" s="42"/>
      <c r="J78" s="43"/>
      <c r="K78" s="43"/>
      <c r="L78" s="43"/>
      <c r="M78" s="43"/>
      <c r="N78" s="43"/>
      <c r="O78" s="43"/>
      <c r="P78" s="43"/>
      <c r="Q78" s="43"/>
    </row>
    <row r="79" spans="1:17" ht="15.75" hidden="1" customHeight="1">
      <c r="A79" s="44"/>
      <c r="B79" s="80"/>
      <c r="C79" s="80"/>
      <c r="D79" s="80"/>
      <c r="E79" s="63"/>
      <c r="F79" s="49"/>
      <c r="G79" s="46"/>
      <c r="H79" s="52"/>
      <c r="I79" s="42"/>
      <c r="J79" s="43"/>
      <c r="K79" s="43"/>
      <c r="L79" s="43"/>
      <c r="M79" s="43"/>
      <c r="N79" s="43"/>
      <c r="O79" s="43"/>
      <c r="P79" s="43"/>
      <c r="Q79" s="43"/>
    </row>
    <row r="80" spans="1:17" ht="75" customHeight="1">
      <c r="A80" s="44">
        <v>19</v>
      </c>
      <c r="B80" s="119" t="s">
        <v>306</v>
      </c>
      <c r="C80" s="119"/>
      <c r="D80" s="119"/>
      <c r="E80" s="68"/>
      <c r="F80" s="46"/>
      <c r="G80" s="46"/>
      <c r="H80" s="52"/>
      <c r="I80" s="42"/>
      <c r="J80" s="43"/>
      <c r="K80" s="43"/>
      <c r="L80" s="43"/>
      <c r="M80" s="43"/>
      <c r="N80" s="43"/>
      <c r="O80" s="43"/>
      <c r="P80" s="43"/>
      <c r="Q80" s="43"/>
    </row>
    <row r="81" spans="1:17" ht="9" hidden="1" customHeight="1">
      <c r="A81" s="44"/>
      <c r="B81" s="64"/>
      <c r="C81" s="64"/>
      <c r="D81" s="45"/>
      <c r="E81" s="58"/>
      <c r="F81" s="45"/>
      <c r="G81" s="45"/>
      <c r="H81" s="45"/>
      <c r="I81" s="42"/>
      <c r="J81" s="43"/>
      <c r="K81" s="43"/>
      <c r="L81" s="43"/>
      <c r="M81" s="43"/>
      <c r="N81" s="43"/>
      <c r="O81" s="43"/>
      <c r="P81" s="43"/>
      <c r="Q81" s="43"/>
    </row>
    <row r="82" spans="1:17" ht="14.25">
      <c r="A82" s="44"/>
      <c r="B82" s="64" t="s">
        <v>252</v>
      </c>
      <c r="C82" s="64"/>
      <c r="D82" s="45" t="s">
        <v>275</v>
      </c>
      <c r="E82" s="58">
        <v>50</v>
      </c>
      <c r="F82" s="45">
        <v>113.97</v>
      </c>
      <c r="G82" s="45" t="s">
        <v>284</v>
      </c>
      <c r="H82" s="52">
        <f>E82*F82</f>
        <v>5698.5</v>
      </c>
      <c r="I82" s="42"/>
      <c r="J82" s="43"/>
      <c r="K82" s="43"/>
      <c r="L82" s="43"/>
      <c r="M82" s="43"/>
      <c r="N82" s="43"/>
      <c r="O82" s="43"/>
      <c r="P82" s="43"/>
      <c r="Q82" s="43"/>
    </row>
    <row r="83" spans="1:17" ht="9" hidden="1" customHeight="1">
      <c r="A83" s="44"/>
      <c r="B83" s="64"/>
      <c r="C83" s="64"/>
      <c r="D83" s="45"/>
      <c r="E83" s="58"/>
      <c r="F83" s="45"/>
      <c r="G83" s="45"/>
      <c r="H83" s="45"/>
      <c r="I83" s="42"/>
      <c r="J83" s="43"/>
      <c r="K83" s="43"/>
      <c r="L83" s="43"/>
      <c r="M83" s="43"/>
      <c r="N83" s="43"/>
      <c r="O83" s="43"/>
      <c r="P83" s="43"/>
      <c r="Q83" s="43"/>
    </row>
    <row r="84" spans="1:17" ht="14.25">
      <c r="A84" s="44"/>
      <c r="B84" s="65" t="s">
        <v>307</v>
      </c>
      <c r="C84" s="65"/>
      <c r="D84" s="45" t="s">
        <v>275</v>
      </c>
      <c r="E84" s="58">
        <v>50</v>
      </c>
      <c r="F84" s="45">
        <v>146.57</v>
      </c>
      <c r="G84" s="45" t="s">
        <v>284</v>
      </c>
      <c r="H84" s="52">
        <f>E84*F84</f>
        <v>7328.5</v>
      </c>
      <c r="I84" s="42"/>
      <c r="J84" s="43"/>
      <c r="K84" s="43"/>
      <c r="L84" s="43"/>
      <c r="M84" s="43"/>
      <c r="N84" s="43"/>
      <c r="O84" s="43"/>
      <c r="P84" s="43"/>
      <c r="Q84" s="43"/>
    </row>
    <row r="85" spans="1:17" ht="9" hidden="1" customHeight="1">
      <c r="A85" s="44"/>
      <c r="B85" s="47"/>
      <c r="C85" s="47"/>
      <c r="D85" s="46"/>
      <c r="E85" s="48"/>
      <c r="F85" s="46"/>
      <c r="G85" s="46"/>
      <c r="H85" s="52"/>
      <c r="I85" s="42"/>
      <c r="J85" s="43"/>
      <c r="K85" s="43"/>
      <c r="L85" s="43"/>
      <c r="M85" s="43"/>
      <c r="N85" s="43"/>
      <c r="O85" s="43"/>
      <c r="P85" s="43"/>
      <c r="Q85" s="43"/>
    </row>
    <row r="86" spans="1:17" ht="14.25">
      <c r="A86" s="44"/>
      <c r="B86" s="47" t="s">
        <v>308</v>
      </c>
      <c r="C86" s="47"/>
      <c r="D86" s="46" t="s">
        <v>275</v>
      </c>
      <c r="E86" s="48">
        <v>200</v>
      </c>
      <c r="F86" s="46">
        <v>199.25</v>
      </c>
      <c r="G86" s="46" t="s">
        <v>284</v>
      </c>
      <c r="H86" s="52">
        <f>E86*F86</f>
        <v>39850</v>
      </c>
      <c r="I86" s="42"/>
      <c r="J86" s="43"/>
      <c r="K86" s="43"/>
      <c r="L86" s="43"/>
      <c r="M86" s="43"/>
      <c r="N86" s="43"/>
      <c r="O86" s="43"/>
      <c r="P86" s="43"/>
      <c r="Q86" s="43"/>
    </row>
    <row r="87" spans="1:17" ht="7.5" hidden="1" customHeight="1">
      <c r="A87" s="44"/>
      <c r="B87" s="80"/>
      <c r="C87" s="80"/>
      <c r="D87" s="80"/>
      <c r="E87" s="63"/>
      <c r="F87" s="49"/>
      <c r="G87" s="46"/>
      <c r="H87" s="52"/>
      <c r="I87" s="42"/>
      <c r="J87" s="43"/>
      <c r="K87" s="43"/>
      <c r="L87" s="43"/>
      <c r="M87" s="43"/>
      <c r="N87" s="43"/>
      <c r="O87" s="43"/>
      <c r="P87" s="43"/>
      <c r="Q87" s="43"/>
    </row>
    <row r="88" spans="1:17" ht="14.25">
      <c r="A88" s="44"/>
      <c r="B88" s="47" t="s">
        <v>309</v>
      </c>
      <c r="C88" s="47"/>
      <c r="D88" s="46" t="s">
        <v>275</v>
      </c>
      <c r="E88" s="48">
        <v>12</v>
      </c>
      <c r="F88" s="46">
        <v>401.97</v>
      </c>
      <c r="G88" s="46" t="s">
        <v>284</v>
      </c>
      <c r="H88" s="52">
        <f>E88*F88</f>
        <v>4823.6400000000003</v>
      </c>
      <c r="I88" s="42"/>
      <c r="J88" s="43"/>
      <c r="K88" s="43"/>
      <c r="L88" s="43"/>
      <c r="M88" s="43"/>
      <c r="N88" s="43"/>
      <c r="O88" s="43"/>
      <c r="P88" s="43"/>
      <c r="Q88" s="43"/>
    </row>
    <row r="89" spans="1:17" ht="14.25">
      <c r="A89" s="44"/>
      <c r="B89" s="47"/>
      <c r="C89" s="47"/>
      <c r="D89" s="46"/>
      <c r="E89" s="48"/>
      <c r="F89" s="46"/>
      <c r="G89" s="46"/>
      <c r="H89" s="52"/>
      <c r="I89" s="42"/>
      <c r="J89" s="43"/>
      <c r="K89" s="43"/>
      <c r="L89" s="43"/>
      <c r="M89" s="43"/>
      <c r="N89" s="43"/>
      <c r="O89" s="43"/>
      <c r="P89" s="43"/>
      <c r="Q89" s="43"/>
    </row>
    <row r="90" spans="1:17" ht="27" customHeight="1">
      <c r="A90" s="44">
        <v>20</v>
      </c>
      <c r="B90" s="123" t="s">
        <v>310</v>
      </c>
      <c r="C90" s="123"/>
      <c r="D90" s="123"/>
      <c r="E90" s="63"/>
      <c r="F90" s="49"/>
      <c r="G90" s="46"/>
      <c r="H90" s="52"/>
      <c r="I90" s="42"/>
      <c r="J90" s="43"/>
      <c r="K90" s="43"/>
      <c r="L90" s="43"/>
      <c r="M90" s="43"/>
      <c r="N90" s="43"/>
      <c r="O90" s="43"/>
      <c r="P90" s="43"/>
      <c r="Q90" s="43"/>
    </row>
    <row r="91" spans="1:17" ht="10.5" hidden="1" customHeight="1">
      <c r="A91" s="44"/>
      <c r="B91" s="80"/>
      <c r="C91" s="80"/>
      <c r="D91" s="80"/>
      <c r="E91" s="63"/>
      <c r="F91" s="49"/>
      <c r="G91" s="46"/>
      <c r="H91" s="52"/>
      <c r="I91" s="42"/>
      <c r="J91" s="43"/>
      <c r="K91" s="43"/>
      <c r="L91" s="43"/>
      <c r="M91" s="43"/>
      <c r="N91" s="43"/>
      <c r="O91" s="43"/>
      <c r="P91" s="43"/>
      <c r="Q91" s="43"/>
    </row>
    <row r="92" spans="1:17" ht="14.25">
      <c r="A92" s="44"/>
      <c r="B92" s="71"/>
      <c r="C92" s="71"/>
      <c r="D92" s="71" t="s">
        <v>275</v>
      </c>
      <c r="E92" s="63">
        <v>10</v>
      </c>
      <c r="F92" s="46">
        <v>14748</v>
      </c>
      <c r="G92" s="46" t="s">
        <v>302</v>
      </c>
      <c r="H92" s="52">
        <f>E92*F92</f>
        <v>147480</v>
      </c>
      <c r="I92" s="42"/>
      <c r="J92" s="43"/>
      <c r="K92" s="43"/>
      <c r="L92" s="43"/>
      <c r="M92" s="43"/>
      <c r="N92" s="43"/>
      <c r="O92" s="43"/>
      <c r="P92" s="43"/>
      <c r="Q92" s="43"/>
    </row>
    <row r="93" spans="1:17" ht="14.25">
      <c r="A93" s="44"/>
      <c r="B93" s="71"/>
      <c r="C93" s="71"/>
      <c r="D93" s="71"/>
      <c r="E93" s="63"/>
      <c r="F93" s="46"/>
      <c r="G93" s="46"/>
      <c r="H93" s="52"/>
      <c r="I93" s="42"/>
      <c r="J93" s="43"/>
      <c r="K93" s="43"/>
      <c r="L93" s="43"/>
      <c r="M93" s="43"/>
      <c r="N93" s="43"/>
      <c r="O93" s="43"/>
      <c r="P93" s="43"/>
      <c r="Q93" s="43"/>
    </row>
    <row r="94" spans="1:17" ht="25.5" customHeight="1">
      <c r="A94" s="44">
        <v>21</v>
      </c>
      <c r="B94" s="123" t="s">
        <v>333</v>
      </c>
      <c r="C94" s="123"/>
      <c r="D94" s="123"/>
      <c r="E94" s="63"/>
      <c r="F94" s="46"/>
      <c r="G94" s="46"/>
      <c r="H94" s="52"/>
      <c r="I94" s="42"/>
      <c r="J94" s="43"/>
      <c r="K94" s="43"/>
      <c r="L94" s="43"/>
      <c r="M94" s="43"/>
      <c r="N94" s="43"/>
      <c r="O94" s="43"/>
      <c r="P94" s="43"/>
      <c r="Q94" s="43"/>
    </row>
    <row r="95" spans="1:17" ht="9" hidden="1" customHeight="1">
      <c r="A95" s="44"/>
      <c r="B95" s="71"/>
      <c r="C95" s="71"/>
      <c r="D95" s="71"/>
      <c r="E95" s="63"/>
      <c r="F95" s="46"/>
      <c r="G95" s="46"/>
      <c r="H95" s="52"/>
      <c r="I95" s="42"/>
      <c r="J95" s="43"/>
      <c r="K95" s="43"/>
      <c r="L95" s="43"/>
      <c r="M95" s="43"/>
      <c r="N95" s="43"/>
      <c r="O95" s="43"/>
      <c r="P95" s="43"/>
      <c r="Q95" s="43"/>
    </row>
    <row r="96" spans="1:17" ht="14.25">
      <c r="A96" s="44"/>
      <c r="B96" s="80" t="s">
        <v>252</v>
      </c>
      <c r="C96" s="80"/>
      <c r="D96" s="80" t="s">
        <v>275</v>
      </c>
      <c r="E96" s="63">
        <v>30</v>
      </c>
      <c r="F96" s="48">
        <v>90</v>
      </c>
      <c r="G96" s="46" t="s">
        <v>168</v>
      </c>
      <c r="H96" s="52">
        <f>E96*F96</f>
        <v>2700</v>
      </c>
      <c r="I96" s="42"/>
      <c r="J96" s="43"/>
      <c r="K96" s="43"/>
      <c r="L96" s="43"/>
      <c r="M96" s="43"/>
      <c r="N96" s="43"/>
      <c r="O96" s="43"/>
      <c r="P96" s="43"/>
      <c r="Q96" s="43"/>
    </row>
    <row r="97" spans="1:17" ht="14.25">
      <c r="A97" s="44"/>
      <c r="B97" s="80" t="s">
        <v>253</v>
      </c>
      <c r="C97" s="80"/>
      <c r="D97" s="80" t="s">
        <v>275</v>
      </c>
      <c r="E97" s="63">
        <v>50</v>
      </c>
      <c r="F97" s="48">
        <v>136</v>
      </c>
      <c r="G97" s="46" t="s">
        <v>168</v>
      </c>
      <c r="H97" s="52">
        <f>E97*F97</f>
        <v>6800</v>
      </c>
      <c r="I97" s="42"/>
      <c r="J97" s="43"/>
      <c r="K97" s="43"/>
      <c r="L97" s="43"/>
      <c r="M97" s="43"/>
      <c r="N97" s="43"/>
      <c r="O97" s="43"/>
      <c r="P97" s="43"/>
      <c r="Q97" s="43"/>
    </row>
    <row r="98" spans="1:17" ht="14.25">
      <c r="A98" s="44"/>
      <c r="B98" s="81" t="s">
        <v>254</v>
      </c>
      <c r="C98" s="71"/>
      <c r="D98" s="71" t="s">
        <v>275</v>
      </c>
      <c r="E98" s="63">
        <v>200</v>
      </c>
      <c r="F98" s="48">
        <v>259</v>
      </c>
      <c r="G98" s="46" t="s">
        <v>168</v>
      </c>
      <c r="H98" s="52">
        <f>E98*F98</f>
        <v>51800</v>
      </c>
      <c r="I98" s="42"/>
      <c r="J98" s="43"/>
      <c r="K98" s="43"/>
      <c r="L98" s="43"/>
      <c r="M98" s="43"/>
      <c r="N98" s="43"/>
      <c r="O98" s="43"/>
      <c r="P98" s="43"/>
      <c r="Q98" s="43"/>
    </row>
    <row r="99" spans="1:17" ht="63.75" customHeight="1">
      <c r="A99" s="44">
        <v>22</v>
      </c>
      <c r="B99" s="131" t="s">
        <v>311</v>
      </c>
      <c r="C99" s="131"/>
      <c r="D99" s="131"/>
      <c r="E99" s="63"/>
      <c r="F99" s="48"/>
      <c r="G99" s="46"/>
      <c r="H99" s="52"/>
      <c r="I99" s="42"/>
      <c r="J99" s="43"/>
      <c r="K99" s="43"/>
      <c r="L99" s="43"/>
      <c r="M99" s="43"/>
      <c r="N99" s="43"/>
      <c r="O99" s="43"/>
      <c r="P99" s="43"/>
      <c r="Q99" s="43"/>
    </row>
    <row r="100" spans="1:17" ht="14.25">
      <c r="A100" s="44"/>
      <c r="B100" s="71"/>
      <c r="C100" s="82" t="s">
        <v>312</v>
      </c>
      <c r="D100" s="71" t="s">
        <v>275</v>
      </c>
      <c r="E100" s="63">
        <v>2</v>
      </c>
      <c r="F100" s="49">
        <v>14417.7</v>
      </c>
      <c r="G100" s="46" t="s">
        <v>302</v>
      </c>
      <c r="H100" s="52">
        <f>E100*F100</f>
        <v>28835.4</v>
      </c>
      <c r="I100" s="42"/>
      <c r="J100" s="43"/>
      <c r="K100" s="43"/>
      <c r="L100" s="43"/>
      <c r="M100" s="43"/>
      <c r="N100" s="43"/>
      <c r="O100" s="43"/>
      <c r="P100" s="43"/>
      <c r="Q100" s="43"/>
    </row>
    <row r="101" spans="1:17" ht="27.75" customHeight="1">
      <c r="A101" s="44">
        <v>23</v>
      </c>
      <c r="B101" s="132" t="s">
        <v>313</v>
      </c>
      <c r="C101" s="132"/>
      <c r="D101" s="132"/>
      <c r="E101" s="58"/>
      <c r="F101" s="45"/>
      <c r="G101" s="45"/>
      <c r="H101" s="45"/>
      <c r="I101" s="42"/>
      <c r="J101" s="43"/>
      <c r="K101" s="43"/>
      <c r="L101" s="43"/>
      <c r="M101" s="43"/>
      <c r="N101" s="43"/>
      <c r="O101" s="43"/>
      <c r="P101" s="43"/>
      <c r="Q101" s="43"/>
    </row>
    <row r="102" spans="1:17" ht="9" hidden="1" customHeight="1">
      <c r="A102" s="44"/>
      <c r="B102" s="65"/>
      <c r="C102" s="65"/>
      <c r="D102" s="45"/>
      <c r="E102" s="48"/>
      <c r="F102" s="46"/>
      <c r="G102" s="46"/>
      <c r="H102" s="46"/>
      <c r="I102" s="42"/>
      <c r="J102" s="43"/>
      <c r="K102" s="43"/>
      <c r="L102" s="43"/>
      <c r="M102" s="43"/>
      <c r="N102" s="43"/>
      <c r="O102" s="43"/>
      <c r="P102" s="43"/>
      <c r="Q102" s="43"/>
    </row>
    <row r="103" spans="1:17" ht="12.75" customHeight="1">
      <c r="A103" s="44"/>
      <c r="B103" s="47" t="s">
        <v>255</v>
      </c>
      <c r="C103" s="46"/>
      <c r="D103" s="46" t="s">
        <v>275</v>
      </c>
      <c r="E103" s="48"/>
      <c r="F103" s="46">
        <v>76.05</v>
      </c>
      <c r="G103" s="46" t="s">
        <v>284</v>
      </c>
      <c r="H103" s="52">
        <f>E103*F103</f>
        <v>0</v>
      </c>
      <c r="I103" s="42"/>
      <c r="J103" s="43"/>
      <c r="K103" s="43"/>
      <c r="L103" s="43"/>
      <c r="M103" s="43"/>
      <c r="N103" s="43"/>
      <c r="O103" s="43"/>
      <c r="P103" s="43"/>
      <c r="Q103" s="43"/>
    </row>
    <row r="104" spans="1:17" ht="12.75" customHeight="1">
      <c r="A104" s="44"/>
      <c r="B104" s="126" t="s">
        <v>314</v>
      </c>
      <c r="C104" s="126"/>
      <c r="D104" s="46" t="s">
        <v>275</v>
      </c>
      <c r="E104" s="48"/>
      <c r="F104" s="46">
        <v>1441.65</v>
      </c>
      <c r="G104" s="46" t="s">
        <v>167</v>
      </c>
      <c r="H104" s="52">
        <f>E104*F104</f>
        <v>0</v>
      </c>
      <c r="I104" s="42"/>
      <c r="J104" s="43"/>
      <c r="K104" s="43"/>
      <c r="L104" s="43"/>
      <c r="M104" s="43"/>
      <c r="N104" s="43"/>
      <c r="O104" s="43"/>
      <c r="P104" s="43"/>
      <c r="Q104" s="43"/>
    </row>
    <row r="105" spans="1:17" ht="9" customHeight="1">
      <c r="A105" s="44"/>
      <c r="B105" s="59"/>
      <c r="C105" s="47"/>
      <c r="D105" s="46"/>
      <c r="E105" s="48"/>
      <c r="F105" s="58"/>
      <c r="G105" s="91"/>
      <c r="H105" s="92"/>
      <c r="I105" s="42"/>
      <c r="J105" s="43"/>
      <c r="K105" s="43"/>
      <c r="L105" s="43"/>
      <c r="M105" s="43"/>
      <c r="N105" s="43"/>
      <c r="O105" s="43"/>
      <c r="P105" s="43"/>
      <c r="Q105" s="43"/>
    </row>
    <row r="106" spans="1:17" ht="9" customHeight="1">
      <c r="A106" s="51"/>
      <c r="B106" s="93"/>
      <c r="C106" s="93"/>
      <c r="D106" s="93"/>
      <c r="E106" s="46"/>
      <c r="F106" s="58"/>
      <c r="G106" s="65"/>
      <c r="H106" s="45"/>
      <c r="I106" s="43"/>
      <c r="J106" s="43"/>
      <c r="K106" s="43"/>
      <c r="L106" s="43"/>
      <c r="M106" s="43"/>
      <c r="N106" s="43"/>
      <c r="O106" s="43"/>
      <c r="P106" s="43"/>
      <c r="Q106" s="43"/>
    </row>
    <row r="107" spans="1:17" ht="12.75" customHeight="1">
      <c r="A107" s="51"/>
      <c r="B107" s="83"/>
      <c r="C107" s="83"/>
      <c r="D107" s="84"/>
      <c r="E107" s="84"/>
      <c r="F107" s="58"/>
      <c r="G107" s="65" t="s">
        <v>247</v>
      </c>
      <c r="H107" s="85">
        <v>507029</v>
      </c>
      <c r="I107" s="43"/>
      <c r="J107" s="43"/>
      <c r="K107" s="43"/>
      <c r="L107" s="43"/>
      <c r="M107" s="43"/>
      <c r="N107" s="43"/>
      <c r="O107" s="43"/>
      <c r="P107" s="43"/>
      <c r="Q107" s="43"/>
    </row>
    <row r="108" spans="1:17" ht="9" customHeight="1">
      <c r="A108" s="51"/>
      <c r="B108" s="93"/>
      <c r="C108" s="93"/>
      <c r="D108" s="93"/>
      <c r="E108" s="48"/>
      <c r="F108" s="58" t="s">
        <v>324</v>
      </c>
      <c r="G108" s="94"/>
      <c r="H108" s="95"/>
      <c r="I108" s="43"/>
      <c r="J108" s="43"/>
      <c r="K108" s="43"/>
      <c r="L108" s="43"/>
      <c r="M108" s="43"/>
      <c r="N108" s="43"/>
      <c r="O108" s="43"/>
      <c r="P108" s="43"/>
      <c r="Q108" s="43"/>
    </row>
    <row r="109" spans="1:17" ht="12.75" customHeight="1">
      <c r="A109" s="51"/>
      <c r="B109" s="93"/>
      <c r="C109" s="127" t="s">
        <v>334</v>
      </c>
      <c r="D109" s="127"/>
      <c r="E109" s="127"/>
      <c r="F109" s="127"/>
      <c r="G109" s="127"/>
      <c r="H109" s="96">
        <v>478194</v>
      </c>
      <c r="I109" s="43"/>
      <c r="J109" s="43"/>
      <c r="K109" s="43"/>
      <c r="L109" s="43"/>
      <c r="M109" s="43"/>
      <c r="N109" s="43"/>
      <c r="O109" s="43"/>
      <c r="P109" s="43"/>
      <c r="Q109" s="43"/>
    </row>
    <row r="110" spans="1:17" ht="12.75" customHeight="1">
      <c r="A110" s="51"/>
      <c r="B110" s="93"/>
      <c r="C110" s="93"/>
      <c r="D110" s="93"/>
      <c r="E110" s="46"/>
      <c r="F110" s="127" t="s">
        <v>325</v>
      </c>
      <c r="G110" s="127"/>
      <c r="H110" s="97">
        <v>28835</v>
      </c>
      <c r="I110" s="43"/>
      <c r="J110" s="43"/>
      <c r="K110" s="43"/>
      <c r="L110" s="43"/>
      <c r="M110" s="43"/>
      <c r="N110" s="43"/>
      <c r="O110" s="43"/>
      <c r="P110" s="43"/>
      <c r="Q110" s="43"/>
    </row>
    <row r="111" spans="1:17" ht="12.75" customHeight="1">
      <c r="A111" s="51"/>
      <c r="B111" s="65"/>
      <c r="C111" s="65"/>
      <c r="D111" s="65"/>
      <c r="E111" s="58"/>
      <c r="F111" s="67"/>
      <c r="G111" s="65"/>
      <c r="H111" s="65"/>
      <c r="I111" s="43"/>
      <c r="J111" s="43"/>
      <c r="K111" s="43"/>
      <c r="L111" s="43"/>
      <c r="M111" s="43"/>
      <c r="N111" s="43"/>
      <c r="O111" s="43"/>
      <c r="P111" s="43"/>
      <c r="Q111" s="43"/>
    </row>
    <row r="112" spans="1:17" ht="12.75" customHeight="1">
      <c r="A112" s="51"/>
      <c r="B112" s="65"/>
      <c r="C112" s="65"/>
      <c r="D112" s="65"/>
      <c r="E112" s="111"/>
      <c r="F112" s="112"/>
      <c r="H112" s="65"/>
      <c r="I112" s="43"/>
      <c r="J112" s="43"/>
      <c r="K112" s="43"/>
      <c r="L112" s="43"/>
      <c r="M112" s="43"/>
      <c r="N112" s="43"/>
      <c r="O112" s="43"/>
      <c r="P112" s="43"/>
      <c r="Q112" s="43"/>
    </row>
    <row r="113" spans="1:17" s="10" customFormat="1">
      <c r="A113" s="22" t="s">
        <v>112</v>
      </c>
      <c r="B113" s="9"/>
      <c r="D113" s="10" t="s">
        <v>90</v>
      </c>
    </row>
    <row r="114" spans="1:17" s="10" customFormat="1">
      <c r="A114" s="9"/>
      <c r="B114" s="9"/>
      <c r="D114" s="10" t="s">
        <v>91</v>
      </c>
    </row>
    <row r="115" spans="1:17" s="10" customFormat="1">
      <c r="A115" s="9"/>
      <c r="B115" s="9"/>
    </row>
    <row r="116" spans="1:17" s="10" customFormat="1" ht="18.75" customHeight="1">
      <c r="A116" s="86"/>
      <c r="B116" s="87" t="s">
        <v>315</v>
      </c>
      <c r="C116" s="86"/>
      <c r="D116" s="86"/>
      <c r="E116" s="86"/>
      <c r="F116" s="86"/>
      <c r="G116" s="86"/>
      <c r="H116" s="86"/>
      <c r="I116" s="86"/>
      <c r="J116" s="86"/>
      <c r="K116" s="86"/>
      <c r="L116" s="86"/>
      <c r="M116" s="86"/>
      <c r="N116" s="86"/>
      <c r="O116" s="86"/>
    </row>
    <row r="117" spans="1:17" s="10" customFormat="1" ht="18.75" customHeight="1">
      <c r="A117" s="86"/>
      <c r="B117" s="87" t="s">
        <v>316</v>
      </c>
      <c r="C117" s="86"/>
      <c r="D117" s="86"/>
      <c r="E117" s="86"/>
      <c r="F117" s="86"/>
      <c r="G117" s="86"/>
      <c r="H117" s="86"/>
      <c r="I117" s="86"/>
      <c r="J117" s="86"/>
      <c r="K117" s="86"/>
      <c r="L117" s="86"/>
      <c r="M117" s="86"/>
      <c r="N117" s="86"/>
      <c r="O117" s="86"/>
    </row>
    <row r="118" spans="1:17" s="10" customFormat="1" ht="18.75" customHeight="1">
      <c r="A118" s="88"/>
      <c r="B118" s="88"/>
      <c r="E118" s="89" t="s">
        <v>317</v>
      </c>
      <c r="F118" s="90"/>
      <c r="G118" s="90"/>
      <c r="H118" s="88"/>
      <c r="I118" s="88"/>
      <c r="J118" s="88"/>
      <c r="K118" s="88"/>
      <c r="L118" s="88"/>
      <c r="M118" s="88"/>
      <c r="N118" s="88"/>
      <c r="O118" s="88"/>
    </row>
    <row r="119" spans="1:17" s="11" customFormat="1" ht="21" customHeight="1">
      <c r="A119" s="135" t="s">
        <v>318</v>
      </c>
      <c r="B119" s="135"/>
      <c r="C119" s="135"/>
      <c r="D119" s="135"/>
      <c r="E119" s="135"/>
      <c r="F119" s="135"/>
      <c r="G119" s="135"/>
      <c r="H119" s="135"/>
      <c r="I119" s="108"/>
      <c r="J119" s="108"/>
      <c r="K119" s="108"/>
      <c r="L119" s="108"/>
      <c r="M119" s="108"/>
      <c r="N119" s="108"/>
      <c r="O119" s="108"/>
    </row>
    <row r="120" spans="1:17" s="11" customFormat="1" ht="15.75" customHeight="1">
      <c r="A120" s="108"/>
      <c r="B120" s="108"/>
      <c r="C120" s="108"/>
      <c r="D120" s="108"/>
      <c r="E120" s="108"/>
      <c r="F120" s="108"/>
      <c r="G120" s="108"/>
      <c r="H120" s="108"/>
      <c r="I120" s="108"/>
      <c r="J120" s="108"/>
      <c r="K120" s="108"/>
      <c r="L120" s="108"/>
      <c r="M120" s="108"/>
      <c r="N120" s="108"/>
      <c r="O120" s="108"/>
    </row>
    <row r="121" spans="1:17" s="50" customFormat="1">
      <c r="A121" s="61"/>
    </row>
    <row r="122" spans="1:17" s="50" customFormat="1">
      <c r="A122" s="61"/>
    </row>
    <row r="123" spans="1:17" s="50" customFormat="1">
      <c r="A123" s="61"/>
      <c r="B123" s="9" t="s">
        <v>319</v>
      </c>
      <c r="C123" s="36"/>
      <c r="D123" s="36"/>
      <c r="F123" s="36" t="s">
        <v>320</v>
      </c>
    </row>
    <row r="124" spans="1:17" s="50" customFormat="1">
      <c r="A124" s="61"/>
      <c r="B124" s="9"/>
      <c r="C124" s="36"/>
      <c r="D124" s="36"/>
      <c r="F124" s="36" t="s">
        <v>321</v>
      </c>
    </row>
    <row r="125" spans="1:17" s="50" customFormat="1">
      <c r="A125" s="61"/>
      <c r="B125" s="9"/>
      <c r="C125" s="36"/>
      <c r="D125" s="36"/>
      <c r="F125" s="36" t="s">
        <v>322</v>
      </c>
    </row>
    <row r="126" spans="1:17" ht="12.75" customHeight="1">
      <c r="A126" s="51"/>
      <c r="B126" s="65"/>
      <c r="C126" s="65"/>
      <c r="D126" s="65"/>
      <c r="E126" s="58"/>
      <c r="F126" s="67"/>
      <c r="G126" s="67"/>
      <c r="H126" s="67"/>
      <c r="I126" s="43"/>
      <c r="J126" s="43"/>
      <c r="K126" s="43"/>
      <c r="L126" s="43"/>
      <c r="M126" s="43"/>
      <c r="N126" s="43"/>
      <c r="O126" s="43"/>
      <c r="P126" s="43"/>
      <c r="Q126" s="43"/>
    </row>
    <row r="127" spans="1:17" ht="12.75" customHeight="1">
      <c r="A127" s="51"/>
      <c r="B127" s="65"/>
      <c r="C127" s="65"/>
      <c r="D127" s="65"/>
      <c r="E127" s="113"/>
      <c r="F127" s="114"/>
      <c r="H127" s="45"/>
      <c r="I127" s="115"/>
      <c r="J127" s="43"/>
      <c r="K127" s="43"/>
      <c r="L127" s="43"/>
      <c r="M127" s="43"/>
      <c r="N127" s="43"/>
      <c r="O127" s="43"/>
      <c r="P127" s="43"/>
      <c r="Q127" s="43"/>
    </row>
    <row r="128" spans="1:17" ht="12.75" customHeight="1">
      <c r="A128" s="51"/>
      <c r="B128" s="65"/>
      <c r="C128" s="65"/>
      <c r="D128" s="65"/>
      <c r="E128" s="58"/>
      <c r="G128" s="116"/>
      <c r="H128" s="117"/>
      <c r="I128" s="43"/>
      <c r="J128" s="43"/>
      <c r="K128" s="43"/>
      <c r="L128" s="43"/>
      <c r="M128" s="43"/>
      <c r="N128" s="43"/>
      <c r="O128" s="43"/>
      <c r="P128" s="43"/>
      <c r="Q128" s="43"/>
    </row>
    <row r="129" spans="1:17" ht="12.75" customHeight="1">
      <c r="A129" s="51"/>
      <c r="B129" s="65"/>
      <c r="C129" s="65"/>
      <c r="D129" s="65"/>
      <c r="E129" s="58"/>
      <c r="F129" s="67"/>
      <c r="G129" s="67"/>
      <c r="H129" s="67"/>
      <c r="I129" s="43"/>
      <c r="J129" s="43"/>
      <c r="K129" s="43"/>
      <c r="L129" s="43"/>
      <c r="M129" s="43"/>
      <c r="N129" s="43"/>
      <c r="O129" s="43"/>
      <c r="P129" s="43"/>
      <c r="Q129" s="43"/>
    </row>
    <row r="130" spans="1:17" ht="12.75" customHeight="1">
      <c r="A130" s="51"/>
      <c r="B130" s="65"/>
      <c r="C130" s="65"/>
      <c r="D130" s="65"/>
      <c r="E130" s="58"/>
      <c r="F130" s="67"/>
      <c r="G130" s="67"/>
      <c r="H130" s="85"/>
      <c r="I130" s="98"/>
      <c r="J130" s="43"/>
      <c r="K130" s="43"/>
      <c r="L130" s="43"/>
      <c r="M130" s="43"/>
      <c r="N130" s="43"/>
      <c r="O130" s="43"/>
      <c r="P130" s="43"/>
      <c r="Q130" s="43"/>
    </row>
    <row r="131" spans="1:17" ht="12.75" customHeight="1">
      <c r="A131" s="51"/>
      <c r="B131" s="65"/>
      <c r="C131" s="65"/>
      <c r="D131" s="65"/>
      <c r="E131" s="58"/>
      <c r="F131" s="67"/>
      <c r="G131" s="67"/>
      <c r="H131" s="85"/>
      <c r="I131" s="98"/>
      <c r="J131" s="43"/>
      <c r="K131" s="43"/>
      <c r="L131" s="43"/>
      <c r="M131" s="43"/>
      <c r="N131" s="43"/>
      <c r="O131" s="43"/>
      <c r="P131" s="43"/>
      <c r="Q131" s="43"/>
    </row>
    <row r="132" spans="1:17" ht="12.75" customHeight="1">
      <c r="A132" s="51"/>
      <c r="B132" s="65"/>
      <c r="C132" s="65"/>
      <c r="D132" s="65"/>
      <c r="E132" s="58"/>
      <c r="F132" s="67"/>
      <c r="G132" s="67"/>
      <c r="H132" s="85"/>
      <c r="I132" s="98"/>
      <c r="J132" s="43"/>
      <c r="K132" s="43"/>
      <c r="L132" s="43"/>
      <c r="M132" s="43"/>
      <c r="N132" s="43"/>
      <c r="O132" s="43"/>
      <c r="P132" s="43"/>
      <c r="Q132" s="43"/>
    </row>
    <row r="133" spans="1:17" ht="12.75" customHeight="1">
      <c r="A133" s="51"/>
      <c r="B133" s="65"/>
      <c r="C133" s="65"/>
      <c r="D133" s="65"/>
      <c r="E133" s="58"/>
      <c r="F133" s="67"/>
      <c r="G133" s="67"/>
      <c r="H133" s="67"/>
      <c r="I133" s="43"/>
      <c r="J133" s="43"/>
      <c r="K133" s="43"/>
      <c r="L133" s="43"/>
      <c r="M133" s="43"/>
      <c r="N133" s="43"/>
      <c r="O133" s="43"/>
      <c r="P133" s="43"/>
      <c r="Q133" s="43"/>
    </row>
    <row r="134" spans="1:17" ht="12.75" customHeight="1">
      <c r="A134" s="51"/>
      <c r="B134" s="65"/>
      <c r="C134" s="65"/>
      <c r="D134" s="65"/>
      <c r="E134" s="58"/>
      <c r="F134" s="67"/>
      <c r="G134" s="67"/>
      <c r="H134" s="67"/>
      <c r="I134" s="43"/>
      <c r="J134" s="43"/>
      <c r="K134" s="43"/>
      <c r="L134" s="43"/>
      <c r="M134" s="43"/>
      <c r="N134" s="43"/>
      <c r="O134" s="43"/>
      <c r="P134" s="43"/>
      <c r="Q134" s="43"/>
    </row>
    <row r="135" spans="1:17" ht="12.75" customHeight="1">
      <c r="A135" s="51"/>
      <c r="B135" s="47"/>
      <c r="C135" s="47"/>
      <c r="D135" s="47"/>
      <c r="E135" s="48"/>
      <c r="F135" s="49"/>
      <c r="G135" s="46"/>
      <c r="H135" s="52"/>
      <c r="I135" s="43"/>
      <c r="J135" s="43"/>
      <c r="K135" s="43"/>
      <c r="L135" s="43"/>
      <c r="M135" s="43"/>
      <c r="N135" s="43"/>
      <c r="O135" s="43"/>
      <c r="P135" s="43"/>
      <c r="Q135" s="43"/>
    </row>
    <row r="136" spans="1:17" ht="14.25">
      <c r="A136" s="51"/>
      <c r="B136" s="133"/>
      <c r="C136" s="133"/>
      <c r="D136" s="134"/>
      <c r="E136" s="134"/>
      <c r="F136" s="134"/>
      <c r="G136" s="134"/>
      <c r="H136" s="134"/>
      <c r="I136" s="43"/>
      <c r="J136" s="43"/>
      <c r="K136" s="43"/>
      <c r="L136" s="43"/>
      <c r="M136" s="43"/>
      <c r="N136" s="43"/>
      <c r="O136" s="43"/>
      <c r="P136" s="43"/>
      <c r="Q136" s="43"/>
    </row>
    <row r="137" spans="1:17" ht="14.25">
      <c r="A137" s="51"/>
      <c r="B137" s="67"/>
      <c r="C137" s="65"/>
      <c r="D137" s="134"/>
      <c r="E137" s="134"/>
      <c r="F137" s="134"/>
      <c r="G137" s="134"/>
      <c r="H137" s="134"/>
      <c r="I137" s="43"/>
      <c r="J137" s="43"/>
      <c r="K137" s="43"/>
      <c r="L137" s="43"/>
      <c r="M137" s="43"/>
      <c r="N137" s="43"/>
      <c r="O137" s="43"/>
      <c r="P137" s="43"/>
      <c r="Q137" s="43"/>
    </row>
    <row r="138" spans="1:17" ht="14.25">
      <c r="A138" s="44"/>
      <c r="B138" s="47"/>
      <c r="C138" s="47"/>
      <c r="D138" s="134"/>
      <c r="E138" s="134"/>
      <c r="F138" s="134"/>
      <c r="G138" s="134"/>
      <c r="H138" s="134"/>
      <c r="I138" s="43"/>
      <c r="J138" s="43"/>
      <c r="K138" s="43"/>
      <c r="L138" s="43"/>
      <c r="M138" s="43"/>
      <c r="N138" s="43"/>
      <c r="O138" s="43"/>
      <c r="P138" s="43"/>
      <c r="Q138" s="43"/>
    </row>
  </sheetData>
  <mergeCells count="36">
    <mergeCell ref="F110:G110"/>
    <mergeCell ref="B136:C136"/>
    <mergeCell ref="D136:H136"/>
    <mergeCell ref="D137:H137"/>
    <mergeCell ref="D138:H138"/>
    <mergeCell ref="A119:H119"/>
    <mergeCell ref="C109:G109"/>
    <mergeCell ref="B61:D61"/>
    <mergeCell ref="B64:D64"/>
    <mergeCell ref="B68:D68"/>
    <mergeCell ref="B71:D71"/>
    <mergeCell ref="B76:D76"/>
    <mergeCell ref="B80:D80"/>
    <mergeCell ref="B90:D90"/>
    <mergeCell ref="B94:D94"/>
    <mergeCell ref="B99:D99"/>
    <mergeCell ref="B101:D101"/>
    <mergeCell ref="B104:C104"/>
    <mergeCell ref="B56:D56"/>
    <mergeCell ref="B15:D15"/>
    <mergeCell ref="B18:D18"/>
    <mergeCell ref="B21:D21"/>
    <mergeCell ref="B24:D24"/>
    <mergeCell ref="B27:D27"/>
    <mergeCell ref="B30:D30"/>
    <mergeCell ref="B33:D33"/>
    <mergeCell ref="B37:D37"/>
    <mergeCell ref="B41:D41"/>
    <mergeCell ref="B49:C49"/>
    <mergeCell ref="B51:D51"/>
    <mergeCell ref="B12:D12"/>
    <mergeCell ref="A1:H1"/>
    <mergeCell ref="B4:D4"/>
    <mergeCell ref="B5:C5"/>
    <mergeCell ref="B6:D6"/>
    <mergeCell ref="B9:D9"/>
  </mergeCells>
  <pageMargins left="0.53" right="0.16" top="0.44" bottom="0.4" header="0.34" footer="0.38"/>
  <pageSetup paperSize="9" scale="110" orientation="portrait" r:id="rId1"/>
  <headerFooter scaleWithDoc="0" alignWithMargins="0">
    <oddFooter>&amp;L&amp;"Fixedsys,Regular"&amp;5Mehboob Ali Solangi</oddFooter>
  </headerFooter>
</worksheet>
</file>

<file path=xl/worksheets/sheet2.xml><?xml version="1.0" encoding="utf-8"?>
<worksheet xmlns="http://schemas.openxmlformats.org/spreadsheetml/2006/main" xmlns:r="http://schemas.openxmlformats.org/officeDocument/2006/relationships">
  <dimension ref="A1:O333"/>
  <sheetViews>
    <sheetView tabSelected="1" topLeftCell="A7" zoomScale="115" zoomScaleNormal="115" zoomScaleSheetLayoutView="100" workbookViewId="0">
      <selection activeCell="E270" sqref="E270"/>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136" t="s">
        <v>249</v>
      </c>
      <c r="B1" s="136"/>
      <c r="C1" s="136"/>
      <c r="D1" s="136"/>
      <c r="E1" s="136"/>
      <c r="F1" s="136"/>
    </row>
    <row r="2" spans="1:10" ht="40.5" customHeight="1">
      <c r="A2" s="12" t="s">
        <v>82</v>
      </c>
      <c r="B2" s="38"/>
      <c r="C2" s="137" t="s">
        <v>329</v>
      </c>
      <c r="D2" s="137"/>
      <c r="E2" s="137"/>
      <c r="F2" s="137"/>
    </row>
    <row r="3" spans="1:10" ht="14.25" customHeight="1">
      <c r="A3" s="138" t="s">
        <v>83</v>
      </c>
      <c r="B3" s="138"/>
      <c r="C3" s="138"/>
      <c r="D3" s="138"/>
      <c r="E3" s="138"/>
      <c r="F3" s="138"/>
    </row>
    <row r="4" spans="1:10" ht="30">
      <c r="A4" s="13" t="s">
        <v>84</v>
      </c>
      <c r="B4" s="13" t="s">
        <v>85</v>
      </c>
      <c r="C4" s="14" t="s">
        <v>86</v>
      </c>
      <c r="D4" s="14" t="s">
        <v>87</v>
      </c>
      <c r="E4" s="14" t="s">
        <v>88</v>
      </c>
      <c r="F4" s="14" t="s">
        <v>89</v>
      </c>
      <c r="H4" s="30">
        <f>SUM(F6:F264)</f>
        <v>5936561.6435799999</v>
      </c>
      <c r="I4" s="10">
        <v>5932762</v>
      </c>
      <c r="J4" s="30">
        <f>H4-I4</f>
        <v>3799.6435799999163</v>
      </c>
    </row>
    <row r="5" spans="1:10">
      <c r="A5" s="15"/>
      <c r="B5" s="15"/>
      <c r="C5" s="16"/>
      <c r="D5" s="16"/>
      <c r="E5" s="16"/>
      <c r="F5" s="16"/>
    </row>
    <row r="6" spans="1:10">
      <c r="A6" s="17">
        <v>1</v>
      </c>
      <c r="B6" s="6">
        <v>901</v>
      </c>
      <c r="C6" s="8" t="s">
        <v>77</v>
      </c>
      <c r="D6" s="6">
        <v>1285.6300000000001</v>
      </c>
      <c r="E6" s="7" t="s">
        <v>146</v>
      </c>
      <c r="F6" s="17">
        <f>(D6*B6/100)</f>
        <v>11583.526300000001</v>
      </c>
      <c r="H6" s="30"/>
      <c r="I6" s="30"/>
    </row>
    <row r="7" spans="1:10" ht="25.5">
      <c r="A7" s="33">
        <v>2</v>
      </c>
      <c r="B7" s="32">
        <v>133</v>
      </c>
      <c r="C7" s="31" t="s">
        <v>183</v>
      </c>
      <c r="D7" s="3">
        <v>5445</v>
      </c>
      <c r="E7" s="4" t="s">
        <v>146</v>
      </c>
      <c r="F7" s="5">
        <f>(B7*D7%)</f>
        <v>7241.85</v>
      </c>
      <c r="H7" s="30"/>
      <c r="I7" s="30"/>
    </row>
    <row r="8" spans="1:10">
      <c r="A8" s="33">
        <v>3</v>
      </c>
      <c r="B8" s="32">
        <v>2248</v>
      </c>
      <c r="C8" s="31" t="s">
        <v>240</v>
      </c>
      <c r="D8" s="3">
        <v>378.13</v>
      </c>
      <c r="E8" s="4" t="s">
        <v>163</v>
      </c>
      <c r="F8" s="5">
        <f>(D8*B8%)</f>
        <v>8500.3624</v>
      </c>
      <c r="H8" s="30"/>
      <c r="I8" s="30"/>
    </row>
    <row r="9" spans="1:10">
      <c r="A9" s="5">
        <v>4</v>
      </c>
      <c r="B9" s="19">
        <v>39.106999999999999</v>
      </c>
      <c r="C9" s="1" t="s">
        <v>241</v>
      </c>
      <c r="D9" s="3">
        <v>126.04</v>
      </c>
      <c r="E9" s="4" t="s">
        <v>185</v>
      </c>
      <c r="F9" s="5">
        <f>(B9*D9)</f>
        <v>4929.0462800000005</v>
      </c>
      <c r="H9" s="30"/>
      <c r="I9" s="30"/>
    </row>
    <row r="10" spans="1:10" ht="63.75">
      <c r="A10" s="5">
        <v>5</v>
      </c>
      <c r="B10" s="3">
        <v>576</v>
      </c>
      <c r="C10" s="1" t="s">
        <v>0</v>
      </c>
      <c r="D10" s="3">
        <v>3176.25</v>
      </c>
      <c r="E10" s="4" t="s">
        <v>187</v>
      </c>
      <c r="F10" s="5">
        <f>(B10*D10/1000)</f>
        <v>1829.52</v>
      </c>
      <c r="H10" s="30"/>
      <c r="I10" s="30"/>
    </row>
    <row r="11" spans="1:10" ht="25.5">
      <c r="A11" s="5">
        <v>6</v>
      </c>
      <c r="B11" s="3">
        <v>72</v>
      </c>
      <c r="C11" s="1" t="s">
        <v>181</v>
      </c>
      <c r="D11" s="3">
        <v>8694.9500000000007</v>
      </c>
      <c r="E11" s="4" t="s">
        <v>146</v>
      </c>
      <c r="F11" s="5">
        <f>(B11*D11%)</f>
        <v>6260.3639999999996</v>
      </c>
      <c r="H11" s="30"/>
      <c r="I11" s="30"/>
    </row>
    <row r="12" spans="1:10" ht="25.5">
      <c r="A12" s="5">
        <v>7</v>
      </c>
      <c r="B12" s="3">
        <v>194</v>
      </c>
      <c r="C12" s="1" t="s">
        <v>180</v>
      </c>
      <c r="D12" s="3">
        <v>11948.36</v>
      </c>
      <c r="E12" s="4" t="s">
        <v>146</v>
      </c>
      <c r="F12" s="5">
        <f>(B12*D12%)</f>
        <v>23179.8184</v>
      </c>
      <c r="H12" s="30"/>
      <c r="I12" s="30"/>
    </row>
    <row r="13" spans="1:10" ht="63.75">
      <c r="A13" s="5">
        <v>8</v>
      </c>
      <c r="B13" s="3"/>
      <c r="C13" s="1" t="s">
        <v>189</v>
      </c>
      <c r="D13" s="4"/>
      <c r="E13" s="4"/>
      <c r="F13" s="4"/>
      <c r="H13" s="30"/>
      <c r="I13" s="30"/>
    </row>
    <row r="14" spans="1:10">
      <c r="A14" s="5">
        <v>8</v>
      </c>
      <c r="B14" s="3">
        <v>88</v>
      </c>
      <c r="C14" s="1" t="s">
        <v>118</v>
      </c>
      <c r="D14" s="3">
        <v>228.9</v>
      </c>
      <c r="E14" s="4" t="s">
        <v>168</v>
      </c>
      <c r="F14" s="5">
        <f>(B14*D14)</f>
        <v>20143.2</v>
      </c>
      <c r="H14" s="30"/>
      <c r="I14" s="30"/>
    </row>
    <row r="15" spans="1:10">
      <c r="A15" s="5">
        <v>8</v>
      </c>
      <c r="B15" s="3">
        <v>300</v>
      </c>
      <c r="C15" s="1" t="s">
        <v>190</v>
      </c>
      <c r="D15" s="3">
        <v>240.5</v>
      </c>
      <c r="E15" s="4" t="s">
        <v>168</v>
      </c>
      <c r="F15" s="5">
        <f>(B15*D15)</f>
        <v>72150</v>
      </c>
      <c r="H15" s="30"/>
      <c r="I15" s="30"/>
    </row>
    <row r="16" spans="1:10">
      <c r="A16" s="5">
        <v>9</v>
      </c>
      <c r="B16" s="3">
        <v>5</v>
      </c>
      <c r="C16" s="1" t="s">
        <v>122</v>
      </c>
      <c r="D16" s="3">
        <v>279.51</v>
      </c>
      <c r="E16" s="4" t="s">
        <v>19</v>
      </c>
      <c r="F16" s="5">
        <f>(B16*D16)</f>
        <v>1397.55</v>
      </c>
      <c r="H16" s="30"/>
      <c r="I16" s="30"/>
    </row>
    <row r="17" spans="1:9">
      <c r="A17" s="5">
        <v>10</v>
      </c>
      <c r="B17" s="3">
        <v>5</v>
      </c>
      <c r="C17" s="1" t="s">
        <v>123</v>
      </c>
      <c r="D17" s="3">
        <v>139.76</v>
      </c>
      <c r="E17" s="4" t="s">
        <v>19</v>
      </c>
      <c r="F17" s="5">
        <f>(B17*D17)</f>
        <v>698.8</v>
      </c>
      <c r="H17" s="30"/>
      <c r="I17" s="30"/>
    </row>
    <row r="18" spans="1:9">
      <c r="A18" s="5">
        <v>11</v>
      </c>
      <c r="B18" s="3">
        <v>6954</v>
      </c>
      <c r="C18" s="1" t="s">
        <v>182</v>
      </c>
      <c r="D18" s="3">
        <v>121</v>
      </c>
      <c r="E18" s="4" t="s">
        <v>163</v>
      </c>
      <c r="F18" s="5">
        <f>(B18*D18%)</f>
        <v>8414.34</v>
      </c>
      <c r="H18" s="30"/>
      <c r="I18" s="30"/>
    </row>
    <row r="19" spans="1:9">
      <c r="A19" s="5">
        <v>12</v>
      </c>
      <c r="B19" s="3">
        <v>5</v>
      </c>
      <c r="C19" s="1" t="s">
        <v>224</v>
      </c>
      <c r="D19" s="3">
        <v>147.74</v>
      </c>
      <c r="E19" s="4" t="s">
        <v>167</v>
      </c>
      <c r="F19" s="5">
        <f>(D19*B19)</f>
        <v>738.7</v>
      </c>
      <c r="H19" s="30"/>
      <c r="I19" s="30"/>
    </row>
    <row r="20" spans="1:9">
      <c r="A20" s="5">
        <v>13</v>
      </c>
      <c r="B20" s="3">
        <v>17</v>
      </c>
      <c r="C20" s="1" t="s">
        <v>225</v>
      </c>
      <c r="D20" s="3">
        <v>73.87</v>
      </c>
      <c r="E20" s="4" t="s">
        <v>167</v>
      </c>
      <c r="F20" s="5">
        <f>(D20*B20)</f>
        <v>1255.79</v>
      </c>
      <c r="H20" s="30"/>
      <c r="I20" s="30"/>
    </row>
    <row r="21" spans="1:9" ht="25.5">
      <c r="A21" s="5">
        <v>14</v>
      </c>
      <c r="B21" s="3">
        <v>658</v>
      </c>
      <c r="C21" s="1" t="s">
        <v>176</v>
      </c>
      <c r="D21" s="3">
        <v>12674.36</v>
      </c>
      <c r="E21" s="4" t="s">
        <v>146</v>
      </c>
      <c r="F21" s="5">
        <f>(B21*D21%)</f>
        <v>83397.288799999995</v>
      </c>
      <c r="H21" s="30"/>
      <c r="I21" s="30"/>
    </row>
    <row r="22" spans="1:9" ht="63.75">
      <c r="A22" s="5">
        <v>15</v>
      </c>
      <c r="B22" s="3">
        <v>474</v>
      </c>
      <c r="C22" s="1" t="s">
        <v>179</v>
      </c>
      <c r="D22" s="3">
        <v>337</v>
      </c>
      <c r="E22" s="4" t="s">
        <v>178</v>
      </c>
      <c r="F22" s="5">
        <f>(B22*D22)</f>
        <v>159738</v>
      </c>
      <c r="H22" s="30"/>
      <c r="I22" s="30"/>
    </row>
    <row r="23" spans="1:9" ht="51">
      <c r="A23" s="5">
        <v>16</v>
      </c>
      <c r="B23" s="19">
        <v>21.16</v>
      </c>
      <c r="C23" s="1" t="s">
        <v>14</v>
      </c>
      <c r="D23" s="3">
        <v>5001.7</v>
      </c>
      <c r="E23" s="4" t="s">
        <v>177</v>
      </c>
      <c r="F23" s="5">
        <f>(B23*D23)</f>
        <v>105835.97199999999</v>
      </c>
      <c r="H23" s="30"/>
      <c r="I23" s="30"/>
    </row>
    <row r="24" spans="1:9" ht="25.5">
      <c r="A24" s="5">
        <v>17</v>
      </c>
      <c r="B24" s="19">
        <v>24.356999999999999</v>
      </c>
      <c r="C24" s="1" t="s">
        <v>26</v>
      </c>
      <c r="D24" s="3">
        <v>3850</v>
      </c>
      <c r="E24" s="4" t="s">
        <v>210</v>
      </c>
      <c r="F24" s="5">
        <f>(B24*D24)</f>
        <v>93774.45</v>
      </c>
      <c r="H24" s="30"/>
      <c r="I24" s="30"/>
    </row>
    <row r="25" spans="1:9" ht="25.5">
      <c r="A25" s="5">
        <v>18</v>
      </c>
      <c r="B25" s="19">
        <v>44.268000000000001</v>
      </c>
      <c r="C25" s="1" t="s">
        <v>27</v>
      </c>
      <c r="D25" s="3">
        <v>3575</v>
      </c>
      <c r="E25" s="4" t="s">
        <v>210</v>
      </c>
      <c r="F25" s="5">
        <f>(B25*D25)</f>
        <v>158258.1</v>
      </c>
      <c r="H25" s="30"/>
      <c r="I25" s="30"/>
    </row>
    <row r="26" spans="1:9">
      <c r="A26" s="5">
        <v>19</v>
      </c>
      <c r="B26" s="19">
        <v>68.625</v>
      </c>
      <c r="C26" s="1" t="s">
        <v>28</v>
      </c>
      <c r="D26" s="3">
        <v>186.34</v>
      </c>
      <c r="E26" s="4" t="s">
        <v>210</v>
      </c>
      <c r="F26" s="5">
        <f>(B26*D26)</f>
        <v>12787.5825</v>
      </c>
      <c r="H26" s="30"/>
      <c r="I26" s="30"/>
    </row>
    <row r="27" spans="1:9" ht="89.25">
      <c r="A27" s="5">
        <v>20</v>
      </c>
      <c r="B27" s="3">
        <v>2521</v>
      </c>
      <c r="C27" s="1" t="s">
        <v>29</v>
      </c>
      <c r="D27" s="3">
        <v>7607.25</v>
      </c>
      <c r="E27" s="4" t="s">
        <v>163</v>
      </c>
      <c r="F27" s="5">
        <f>(B27*D27%)</f>
        <v>191778.77250000002</v>
      </c>
      <c r="H27" s="30"/>
      <c r="I27" s="30"/>
    </row>
    <row r="28" spans="1:9" ht="25.5">
      <c r="A28" s="5">
        <v>21</v>
      </c>
      <c r="B28" s="3">
        <v>17</v>
      </c>
      <c r="C28" s="1" t="s">
        <v>197</v>
      </c>
      <c r="D28" s="3">
        <v>261.25</v>
      </c>
      <c r="E28" s="4" t="s">
        <v>19</v>
      </c>
      <c r="F28" s="5">
        <f>(B28*D28)</f>
        <v>4441.25</v>
      </c>
      <c r="H28" s="30"/>
      <c r="I28" s="30"/>
    </row>
    <row r="29" spans="1:9">
      <c r="A29" s="5">
        <v>22</v>
      </c>
      <c r="B29" s="3">
        <v>17</v>
      </c>
      <c r="C29" s="1" t="s">
        <v>31</v>
      </c>
      <c r="D29" s="3">
        <v>358.68</v>
      </c>
      <c r="E29" s="4" t="s">
        <v>19</v>
      </c>
      <c r="F29" s="5">
        <f>(B29*D29)</f>
        <v>6097.56</v>
      </c>
      <c r="H29" s="30"/>
      <c r="I29" s="30"/>
    </row>
    <row r="30" spans="1:9" ht="25.5">
      <c r="A30" s="5">
        <v>23</v>
      </c>
      <c r="B30" s="3">
        <v>17</v>
      </c>
      <c r="C30" s="1" t="s">
        <v>18</v>
      </c>
      <c r="D30" s="3">
        <v>649.83000000000004</v>
      </c>
      <c r="E30" s="4" t="s">
        <v>19</v>
      </c>
      <c r="F30" s="5">
        <f>(B30*D30)</f>
        <v>11047.11</v>
      </c>
      <c r="H30" s="30"/>
      <c r="I30" s="30"/>
    </row>
    <row r="31" spans="1:9" ht="25.5">
      <c r="A31" s="5">
        <v>24</v>
      </c>
      <c r="B31" s="3">
        <v>2521</v>
      </c>
      <c r="C31" s="1" t="s">
        <v>78</v>
      </c>
      <c r="D31" s="3">
        <v>1428.35</v>
      </c>
      <c r="E31" s="4" t="s">
        <v>163</v>
      </c>
      <c r="F31" s="5">
        <f>(B31*D31%)</f>
        <v>36008.703499999996</v>
      </c>
      <c r="H31" s="30"/>
      <c r="I31" s="30"/>
    </row>
    <row r="32" spans="1:9" ht="25.5">
      <c r="A32" s="5">
        <v>25</v>
      </c>
      <c r="B32" s="5">
        <v>8031</v>
      </c>
      <c r="C32" s="1" t="s">
        <v>32</v>
      </c>
      <c r="D32" s="3">
        <v>2206.6</v>
      </c>
      <c r="E32" s="4" t="s">
        <v>163</v>
      </c>
      <c r="F32" s="5">
        <f>(B32*D32%)</f>
        <v>177212.046</v>
      </c>
      <c r="H32" s="30"/>
      <c r="I32" s="30"/>
    </row>
    <row r="33" spans="1:9" ht="25.5">
      <c r="A33" s="5">
        <v>26</v>
      </c>
      <c r="B33" s="5">
        <v>7871</v>
      </c>
      <c r="C33" s="1" t="s">
        <v>34</v>
      </c>
      <c r="D33" s="3">
        <v>2197.52</v>
      </c>
      <c r="E33" s="4" t="s">
        <v>163</v>
      </c>
      <c r="F33" s="5">
        <f>(B33*D33%)</f>
        <v>172966.79920000001</v>
      </c>
      <c r="H33" s="30"/>
      <c r="I33" s="30"/>
    </row>
    <row r="34" spans="1:9" ht="25.5">
      <c r="A34" s="5">
        <v>27</v>
      </c>
      <c r="B34" s="3">
        <v>160</v>
      </c>
      <c r="C34" s="1" t="s">
        <v>53</v>
      </c>
      <c r="D34" s="3">
        <v>58.11</v>
      </c>
      <c r="E34" s="4" t="s">
        <v>150</v>
      </c>
      <c r="F34" s="5">
        <f>(B34*D34)</f>
        <v>9297.6</v>
      </c>
      <c r="H34" s="30"/>
      <c r="I34" s="30"/>
    </row>
    <row r="35" spans="1:9" ht="38.25">
      <c r="A35" s="5">
        <v>28</v>
      </c>
      <c r="B35" s="3">
        <v>279</v>
      </c>
      <c r="C35" s="1" t="s">
        <v>170</v>
      </c>
      <c r="D35" s="3">
        <v>902.93</v>
      </c>
      <c r="E35" s="4" t="s">
        <v>169</v>
      </c>
      <c r="F35" s="5">
        <f>(B35*D35)</f>
        <v>251917.46999999997</v>
      </c>
      <c r="H35" s="30"/>
      <c r="I35" s="30"/>
    </row>
    <row r="36" spans="1:9" ht="51">
      <c r="A36" s="5">
        <v>29</v>
      </c>
      <c r="B36" s="3">
        <v>742</v>
      </c>
      <c r="C36" s="1" t="s">
        <v>74</v>
      </c>
      <c r="D36" s="3">
        <v>180.5</v>
      </c>
      <c r="E36" s="4" t="s">
        <v>169</v>
      </c>
      <c r="F36" s="5">
        <f>(B36*D36)</f>
        <v>133931</v>
      </c>
      <c r="H36" s="30"/>
      <c r="I36" s="30"/>
    </row>
    <row r="37" spans="1:9" ht="25.5">
      <c r="A37" s="5">
        <v>30</v>
      </c>
      <c r="B37" s="3">
        <v>7700</v>
      </c>
      <c r="C37" s="1" t="s">
        <v>330</v>
      </c>
      <c r="D37" s="3">
        <v>194.43</v>
      </c>
      <c r="E37" s="4" t="s">
        <v>163</v>
      </c>
      <c r="F37" s="5">
        <f>(B37*D37/100)</f>
        <v>14971.11</v>
      </c>
      <c r="H37" s="30"/>
      <c r="I37" s="30"/>
    </row>
    <row r="38" spans="1:9" ht="25.5">
      <c r="A38" s="5">
        <v>31</v>
      </c>
      <c r="B38" s="3">
        <v>7700</v>
      </c>
      <c r="C38" s="1" t="s">
        <v>331</v>
      </c>
      <c r="D38" s="3">
        <v>1228.92</v>
      </c>
      <c r="E38" s="4" t="s">
        <v>163</v>
      </c>
      <c r="F38" s="5">
        <f>(B38*D38/100)</f>
        <v>94626.84</v>
      </c>
      <c r="H38" s="30"/>
      <c r="I38" s="30"/>
    </row>
    <row r="39" spans="1:9" ht="89.25">
      <c r="A39" s="5">
        <v>32</v>
      </c>
      <c r="B39" s="3">
        <v>114</v>
      </c>
      <c r="C39" s="1" t="s">
        <v>16</v>
      </c>
      <c r="D39" s="3">
        <v>34520.31</v>
      </c>
      <c r="E39" s="4" t="s">
        <v>163</v>
      </c>
      <c r="F39" s="5">
        <f>(B39*D39%)</f>
        <v>39353.153399999996</v>
      </c>
      <c r="H39" s="30"/>
      <c r="I39" s="30"/>
    </row>
    <row r="40" spans="1:9" ht="25.5">
      <c r="A40" s="5">
        <v>33</v>
      </c>
      <c r="B40" s="3">
        <v>11110</v>
      </c>
      <c r="C40" s="1" t="s">
        <v>238</v>
      </c>
      <c r="D40" s="3">
        <v>226.88</v>
      </c>
      <c r="E40" s="4" t="s">
        <v>163</v>
      </c>
      <c r="F40" s="5">
        <f>(B40*D40/100)</f>
        <v>25206.367999999999</v>
      </c>
      <c r="H40" s="30"/>
      <c r="I40" s="30"/>
    </row>
    <row r="41" spans="1:9" ht="25.5">
      <c r="A41" s="5">
        <v>34</v>
      </c>
      <c r="B41" s="3">
        <v>7871</v>
      </c>
      <c r="C41" s="1" t="s">
        <v>48</v>
      </c>
      <c r="D41" s="3">
        <v>442.75</v>
      </c>
      <c r="E41" s="4" t="s">
        <v>163</v>
      </c>
      <c r="F41" s="5">
        <f t="shared" ref="F41:F46" si="0">(B41*D41%)</f>
        <v>34848.852500000001</v>
      </c>
      <c r="H41" s="30"/>
      <c r="I41" s="30"/>
    </row>
    <row r="42" spans="1:9">
      <c r="A42" s="5">
        <v>35</v>
      </c>
      <c r="B42" s="3">
        <v>7871</v>
      </c>
      <c r="C42" s="1" t="s">
        <v>49</v>
      </c>
      <c r="D42" s="3">
        <v>1079.6500000000001</v>
      </c>
      <c r="E42" s="4" t="s">
        <v>163</v>
      </c>
      <c r="F42" s="5">
        <f t="shared" si="0"/>
        <v>84979.251500000013</v>
      </c>
      <c r="H42" s="30"/>
      <c r="I42" s="30"/>
    </row>
    <row r="43" spans="1:9">
      <c r="A43" s="5">
        <v>36</v>
      </c>
      <c r="B43" s="3">
        <v>23689</v>
      </c>
      <c r="C43" s="1" t="s">
        <v>202</v>
      </c>
      <c r="D43" s="3">
        <v>1043.9000000000001</v>
      </c>
      <c r="E43" s="4" t="s">
        <v>163</v>
      </c>
      <c r="F43" s="5">
        <f t="shared" si="0"/>
        <v>247289.47099999999</v>
      </c>
      <c r="H43" s="30"/>
      <c r="I43" s="30"/>
    </row>
    <row r="44" spans="1:9">
      <c r="A44" s="5">
        <v>37</v>
      </c>
      <c r="B44" s="3">
        <v>4634</v>
      </c>
      <c r="C44" s="1" t="s">
        <v>201</v>
      </c>
      <c r="D44" s="3">
        <v>425.84</v>
      </c>
      <c r="E44" s="4" t="s">
        <v>163</v>
      </c>
      <c r="F44" s="5">
        <f t="shared" si="0"/>
        <v>19733.425599999999</v>
      </c>
      <c r="H44" s="30"/>
      <c r="I44" s="30"/>
    </row>
    <row r="45" spans="1:9">
      <c r="A45" s="5">
        <v>38</v>
      </c>
      <c r="B45" s="3">
        <v>3066</v>
      </c>
      <c r="C45" s="1" t="s">
        <v>50</v>
      </c>
      <c r="D45" s="3">
        <v>829.95</v>
      </c>
      <c r="E45" s="4" t="s">
        <v>163</v>
      </c>
      <c r="F45" s="5">
        <f t="shared" si="0"/>
        <v>25446.267</v>
      </c>
      <c r="H45" s="30"/>
      <c r="I45" s="30"/>
    </row>
    <row r="46" spans="1:9" ht="51">
      <c r="A46" s="5">
        <v>39</v>
      </c>
      <c r="B46" s="3">
        <v>6954</v>
      </c>
      <c r="C46" s="1" t="s">
        <v>64</v>
      </c>
      <c r="D46" s="3">
        <v>1029.05</v>
      </c>
      <c r="E46" s="4" t="s">
        <v>163</v>
      </c>
      <c r="F46" s="5">
        <f t="shared" si="0"/>
        <v>71560.137000000002</v>
      </c>
    </row>
    <row r="47" spans="1:9" ht="38.25">
      <c r="A47" s="5">
        <v>40</v>
      </c>
      <c r="B47" s="3">
        <v>1308</v>
      </c>
      <c r="C47" s="1" t="s">
        <v>199</v>
      </c>
      <c r="D47" s="3">
        <v>1160.06</v>
      </c>
      <c r="E47" s="4" t="s">
        <v>169</v>
      </c>
      <c r="F47" s="5">
        <f>(D47*B47%)</f>
        <v>15173.584799999999</v>
      </c>
    </row>
    <row r="48" spans="1:9" ht="38.25">
      <c r="A48" s="5">
        <v>41</v>
      </c>
      <c r="B48" s="3">
        <v>558</v>
      </c>
      <c r="C48" s="1" t="s">
        <v>51</v>
      </c>
      <c r="D48" s="3">
        <v>2116.41</v>
      </c>
      <c r="E48" s="4" t="s">
        <v>163</v>
      </c>
      <c r="F48" s="5">
        <f>(B48*D48%)</f>
        <v>11809.567799999999</v>
      </c>
      <c r="H48" s="30"/>
      <c r="I48" s="30"/>
    </row>
    <row r="49" spans="1:10" ht="38.25">
      <c r="A49" s="5">
        <v>42</v>
      </c>
      <c r="B49" s="3">
        <v>340</v>
      </c>
      <c r="C49" s="1" t="s">
        <v>35</v>
      </c>
      <c r="D49" s="3">
        <v>19.36</v>
      </c>
      <c r="E49" s="4" t="s">
        <v>169</v>
      </c>
      <c r="F49" s="5">
        <f>(B49*D49)</f>
        <v>6582.4</v>
      </c>
    </row>
    <row r="50" spans="1:10" ht="63.75">
      <c r="A50" s="5">
        <v>43</v>
      </c>
      <c r="B50" s="3">
        <v>12749</v>
      </c>
      <c r="C50" s="1" t="s">
        <v>161</v>
      </c>
      <c r="D50" s="3">
        <v>2567.9499999999998</v>
      </c>
      <c r="E50" s="4" t="s">
        <v>163</v>
      </c>
      <c r="F50" s="5">
        <f>(B50*D50%)</f>
        <v>327387.94549999997</v>
      </c>
      <c r="H50" s="30"/>
      <c r="I50" s="30"/>
    </row>
    <row r="51" spans="1:10" ht="25.5">
      <c r="A51" s="5">
        <v>44</v>
      </c>
      <c r="B51" s="3">
        <v>1841</v>
      </c>
      <c r="C51" s="1" t="s">
        <v>63</v>
      </c>
      <c r="D51" s="3">
        <v>674.6</v>
      </c>
      <c r="E51" s="4" t="s">
        <v>146</v>
      </c>
      <c r="F51" s="5">
        <f>B51*D51%</f>
        <v>12419.386</v>
      </c>
      <c r="H51" s="30"/>
      <c r="I51" s="30"/>
      <c r="J51" s="30"/>
    </row>
    <row r="52" spans="1:10" ht="38.25">
      <c r="A52" s="5">
        <v>45</v>
      </c>
      <c r="B52" s="3">
        <v>1172</v>
      </c>
      <c r="C52" s="1" t="s">
        <v>251</v>
      </c>
      <c r="D52" s="3">
        <v>1270.83</v>
      </c>
      <c r="E52" s="4" t="s">
        <v>163</v>
      </c>
      <c r="F52" s="5">
        <f>(B52*D52%)</f>
        <v>14894.1276</v>
      </c>
      <c r="H52" s="30"/>
      <c r="I52" s="30"/>
      <c r="J52" s="30"/>
    </row>
    <row r="53" spans="1:10" ht="76.5">
      <c r="A53" s="5">
        <v>46</v>
      </c>
      <c r="B53" s="3">
        <v>11817</v>
      </c>
      <c r="C53" s="1" t="s">
        <v>130</v>
      </c>
      <c r="D53" s="4">
        <v>223.97</v>
      </c>
      <c r="E53" s="4" t="s">
        <v>39</v>
      </c>
      <c r="F53" s="5">
        <f>(B53*D53)</f>
        <v>2646653.4899999998</v>
      </c>
      <c r="H53" s="30"/>
      <c r="I53" s="30"/>
    </row>
    <row r="54" spans="1:10" ht="89.25">
      <c r="A54" s="5">
        <v>47</v>
      </c>
      <c r="B54" s="3">
        <v>11817</v>
      </c>
      <c r="C54" s="1" t="s">
        <v>133</v>
      </c>
      <c r="D54" s="4">
        <v>3918.2</v>
      </c>
      <c r="E54" s="4" t="s">
        <v>163</v>
      </c>
      <c r="F54" s="5">
        <f>(B54*D54/100)</f>
        <v>463013.69399999996</v>
      </c>
      <c r="H54" s="30"/>
      <c r="I54" s="30"/>
    </row>
    <row r="55" spans="1:10" ht="50.25" customHeight="1">
      <c r="A55" s="5">
        <v>48</v>
      </c>
      <c r="B55" s="3">
        <v>95</v>
      </c>
      <c r="C55" s="1" t="s">
        <v>264</v>
      </c>
      <c r="D55" s="3">
        <v>40</v>
      </c>
      <c r="E55" s="4" t="s">
        <v>265</v>
      </c>
      <c r="F55" s="5">
        <f>(B55*D55)</f>
        <v>3800</v>
      </c>
      <c r="H55" s="30"/>
      <c r="I55" s="30"/>
    </row>
    <row r="56" spans="1:10" ht="38.25" hidden="1">
      <c r="A56" s="5"/>
      <c r="B56" s="3"/>
      <c r="C56" s="1" t="s">
        <v>56</v>
      </c>
      <c r="D56" s="3">
        <v>3630</v>
      </c>
      <c r="E56" s="4" t="s">
        <v>213</v>
      </c>
      <c r="F56" s="5">
        <f>(B56*D56/1000)</f>
        <v>0</v>
      </c>
      <c r="H56" s="30"/>
      <c r="I56" s="30"/>
    </row>
    <row r="57" spans="1:10" hidden="1">
      <c r="A57" s="5"/>
      <c r="B57" s="3"/>
      <c r="C57" s="1" t="s">
        <v>188</v>
      </c>
      <c r="D57" s="3">
        <v>1141.25</v>
      </c>
      <c r="E57" s="4" t="s">
        <v>146</v>
      </c>
      <c r="F57" s="5">
        <f>(B57*D57/100)</f>
        <v>0</v>
      </c>
      <c r="H57" s="30"/>
      <c r="I57" s="30"/>
    </row>
    <row r="58" spans="1:10" ht="102" hidden="1">
      <c r="A58" s="5"/>
      <c r="B58" s="3"/>
      <c r="C58" s="37" t="s">
        <v>266</v>
      </c>
      <c r="D58" s="3">
        <v>323</v>
      </c>
      <c r="E58" s="4" t="s">
        <v>169</v>
      </c>
      <c r="F58" s="5">
        <f>(B58*D58)</f>
        <v>0</v>
      </c>
      <c r="H58" s="30"/>
      <c r="I58" s="30"/>
    </row>
    <row r="59" spans="1:10" ht="51" hidden="1">
      <c r="A59" s="5"/>
      <c r="B59" s="3"/>
      <c r="C59" s="1" t="s">
        <v>73</v>
      </c>
      <c r="D59" s="4">
        <v>10964.99</v>
      </c>
      <c r="E59" s="4" t="s">
        <v>163</v>
      </c>
      <c r="F59" s="5">
        <f>(B59*D59%)</f>
        <v>0</v>
      </c>
      <c r="H59" s="30"/>
      <c r="I59" s="30"/>
    </row>
    <row r="60" spans="1:10" ht="127.5" hidden="1">
      <c r="A60" s="5"/>
      <c r="B60" s="3"/>
      <c r="C60" s="1" t="s">
        <v>260</v>
      </c>
      <c r="D60" s="3">
        <v>310.43</v>
      </c>
      <c r="E60" s="4" t="s">
        <v>169</v>
      </c>
      <c r="F60" s="5">
        <f>(B60*D60)</f>
        <v>0</v>
      </c>
      <c r="H60" s="30"/>
      <c r="I60" s="30"/>
    </row>
    <row r="61" spans="1:10" ht="114.75" hidden="1">
      <c r="A61" s="5"/>
      <c r="B61" s="3"/>
      <c r="C61" s="1" t="s">
        <v>38</v>
      </c>
      <c r="D61" s="3">
        <v>186.04</v>
      </c>
      <c r="E61" s="4" t="s">
        <v>39</v>
      </c>
      <c r="F61" s="5">
        <f>(B61*D61)</f>
        <v>0</v>
      </c>
      <c r="H61" s="30"/>
      <c r="I61" s="30"/>
    </row>
    <row r="62" spans="1:10" ht="9" hidden="1" customHeight="1">
      <c r="A62" s="5"/>
      <c r="B62" s="3"/>
      <c r="C62" s="1" t="s">
        <v>258</v>
      </c>
      <c r="D62" s="3">
        <v>27747.06</v>
      </c>
      <c r="E62" s="4" t="s">
        <v>163</v>
      </c>
      <c r="F62" s="5">
        <f>(B62*D62%)</f>
        <v>0</v>
      </c>
      <c r="H62" s="30"/>
      <c r="I62" s="30"/>
    </row>
    <row r="63" spans="1:10" ht="63.75" hidden="1" customHeight="1">
      <c r="A63" s="5"/>
      <c r="B63" s="3"/>
      <c r="C63" s="1" t="s">
        <v>134</v>
      </c>
      <c r="D63" s="3">
        <v>28299.3</v>
      </c>
      <c r="E63" s="4" t="s">
        <v>163</v>
      </c>
      <c r="F63" s="5">
        <f>(B63*D63%)</f>
        <v>0</v>
      </c>
      <c r="H63" s="30"/>
      <c r="I63" s="30"/>
    </row>
    <row r="64" spans="1:10" ht="38.25" hidden="1">
      <c r="A64" s="5"/>
      <c r="B64" s="3"/>
      <c r="C64" s="1" t="s">
        <v>256</v>
      </c>
      <c r="D64" s="3"/>
      <c r="E64" s="4"/>
      <c r="F64" s="5"/>
      <c r="H64" s="30"/>
      <c r="I64" s="30"/>
    </row>
    <row r="65" spans="1:9" hidden="1">
      <c r="A65" s="5"/>
      <c r="B65" s="5"/>
      <c r="C65" s="1" t="s">
        <v>72</v>
      </c>
      <c r="D65" s="3">
        <v>3275.5</v>
      </c>
      <c r="E65" s="4" t="s">
        <v>163</v>
      </c>
      <c r="F65" s="5">
        <f>(B65*D65/100)</f>
        <v>0</v>
      </c>
      <c r="I65" s="30"/>
    </row>
    <row r="66" spans="1:9" ht="38.25" hidden="1">
      <c r="A66" s="5"/>
      <c r="B66" s="3"/>
      <c r="C66" s="1" t="s">
        <v>219</v>
      </c>
      <c r="D66" s="3">
        <v>1887.4</v>
      </c>
      <c r="E66" s="4" t="s">
        <v>163</v>
      </c>
      <c r="F66" s="5">
        <f>(B66*D66%)</f>
        <v>0</v>
      </c>
      <c r="I66" s="30"/>
    </row>
    <row r="67" spans="1:9" ht="25.5" hidden="1">
      <c r="A67" s="5"/>
      <c r="B67" s="3"/>
      <c r="C67" s="1" t="s">
        <v>33</v>
      </c>
      <c r="D67" s="3">
        <v>3015.76</v>
      </c>
      <c r="E67" s="4" t="s">
        <v>163</v>
      </c>
      <c r="F67" s="5">
        <f>(B67*D67%)</f>
        <v>0</v>
      </c>
      <c r="I67" s="30"/>
    </row>
    <row r="68" spans="1:9" ht="33" hidden="1" customHeight="1">
      <c r="A68" s="5"/>
      <c r="B68" s="3"/>
      <c r="C68" s="1" t="s">
        <v>51</v>
      </c>
      <c r="D68" s="3">
        <v>2116.41</v>
      </c>
      <c r="E68" s="4" t="s">
        <v>163</v>
      </c>
      <c r="F68" s="5">
        <f>(B68*D68%)</f>
        <v>0</v>
      </c>
      <c r="I68" s="30"/>
    </row>
    <row r="69" spans="1:9" hidden="1">
      <c r="A69" s="5"/>
      <c r="B69" s="3"/>
      <c r="C69" s="1" t="s">
        <v>203</v>
      </c>
      <c r="D69" s="3">
        <v>859.9</v>
      </c>
      <c r="E69" s="4" t="s">
        <v>163</v>
      </c>
      <c r="F69" s="5">
        <f>(B69*D69%)</f>
        <v>0</v>
      </c>
      <c r="I69" s="30"/>
    </row>
    <row r="70" spans="1:9" ht="42.75" hidden="1" customHeight="1">
      <c r="A70" s="5"/>
      <c r="B70" s="3"/>
      <c r="C70" s="1" t="s">
        <v>323</v>
      </c>
      <c r="D70" s="3">
        <v>778.09</v>
      </c>
      <c r="E70" s="4" t="s">
        <v>163</v>
      </c>
      <c r="F70" s="5">
        <f>(B70*D70%)</f>
        <v>0</v>
      </c>
    </row>
    <row r="71" spans="1:9" ht="46.5" hidden="1" customHeight="1">
      <c r="A71" s="5"/>
      <c r="B71" s="3"/>
      <c r="C71" s="1" t="s">
        <v>121</v>
      </c>
      <c r="D71" s="3">
        <v>10.7</v>
      </c>
      <c r="E71" s="4" t="s">
        <v>169</v>
      </c>
      <c r="F71" s="5">
        <f>(B71*D71)</f>
        <v>0</v>
      </c>
    </row>
    <row r="72" spans="1:9" ht="39.75" hidden="1" customHeight="1">
      <c r="A72" s="5"/>
      <c r="B72" s="3"/>
      <c r="C72" s="1" t="s">
        <v>184</v>
      </c>
      <c r="D72" s="3">
        <v>1306.8</v>
      </c>
      <c r="E72" s="4" t="s">
        <v>146</v>
      </c>
      <c r="F72" s="5">
        <f>(B72*D72%)</f>
        <v>0</v>
      </c>
    </row>
    <row r="73" spans="1:9" ht="39.75" hidden="1" customHeight="1">
      <c r="A73" s="5"/>
      <c r="B73" s="3"/>
      <c r="C73" s="1" t="s">
        <v>22</v>
      </c>
      <c r="D73" s="3">
        <v>1512.5</v>
      </c>
      <c r="E73" s="4" t="s">
        <v>213</v>
      </c>
      <c r="F73" s="5">
        <f>(B73*D73/1000)</f>
        <v>0</v>
      </c>
    </row>
    <row r="74" spans="1:9" ht="39.75" hidden="1" customHeight="1">
      <c r="A74" s="5"/>
      <c r="B74" s="3"/>
      <c r="C74" s="1" t="s">
        <v>175</v>
      </c>
      <c r="D74" s="3">
        <v>12346.65</v>
      </c>
      <c r="E74" s="4" t="s">
        <v>146</v>
      </c>
      <c r="F74" s="5">
        <f>ROUND(B74*D74%,0)</f>
        <v>0</v>
      </c>
    </row>
    <row r="75" spans="1:9" ht="41.25" hidden="1" customHeight="1">
      <c r="A75" s="5"/>
      <c r="B75" s="3"/>
      <c r="C75" s="1" t="s">
        <v>110</v>
      </c>
      <c r="D75" s="3">
        <v>226.02</v>
      </c>
      <c r="E75" s="4" t="s">
        <v>169</v>
      </c>
      <c r="F75" s="5">
        <f>(B75*D75)</f>
        <v>0</v>
      </c>
    </row>
    <row r="76" spans="1:9" ht="60.75" hidden="1" customHeight="1">
      <c r="A76" s="5"/>
      <c r="B76" s="3"/>
      <c r="C76" s="1" t="s">
        <v>174</v>
      </c>
      <c r="D76" s="3">
        <v>12595</v>
      </c>
      <c r="E76" s="4" t="s">
        <v>146</v>
      </c>
      <c r="F76" s="5">
        <f>(B76*D76%)</f>
        <v>0</v>
      </c>
    </row>
    <row r="77" spans="1:9" ht="60.75" hidden="1" customHeight="1">
      <c r="A77" s="5"/>
      <c r="B77" s="3"/>
      <c r="C77" s="1" t="s">
        <v>120</v>
      </c>
      <c r="D77" s="3">
        <v>34520.31</v>
      </c>
      <c r="E77" s="4" t="s">
        <v>163</v>
      </c>
      <c r="F77" s="5">
        <f>(B77*D77/100)</f>
        <v>0</v>
      </c>
    </row>
    <row r="78" spans="1:9" ht="60.75" hidden="1" customHeight="1">
      <c r="A78" s="5"/>
      <c r="B78" s="3"/>
      <c r="C78" s="1" t="s">
        <v>79</v>
      </c>
      <c r="D78" s="3">
        <v>2548.29</v>
      </c>
      <c r="E78" s="4" t="s">
        <v>163</v>
      </c>
      <c r="F78" s="5">
        <f>(B78*D78/100)</f>
        <v>0</v>
      </c>
    </row>
    <row r="79" spans="1:9" ht="60.75" hidden="1" customHeight="1">
      <c r="A79" s="5"/>
      <c r="B79" s="3"/>
      <c r="C79" s="1" t="s">
        <v>54</v>
      </c>
      <c r="D79" s="3">
        <v>1287.44</v>
      </c>
      <c r="E79" s="4" t="s">
        <v>163</v>
      </c>
      <c r="F79" s="5">
        <f>(B79*D79%)</f>
        <v>0</v>
      </c>
      <c r="H79" s="34"/>
    </row>
    <row r="80" spans="1:9" ht="66.75" hidden="1" customHeight="1">
      <c r="A80" s="5"/>
      <c r="B80" s="3"/>
      <c r="C80" s="1" t="s">
        <v>52</v>
      </c>
      <c r="D80" s="3">
        <v>12674.36</v>
      </c>
      <c r="E80" s="4" t="s">
        <v>146</v>
      </c>
      <c r="F80" s="5">
        <f>(B80*D80%)</f>
        <v>0</v>
      </c>
    </row>
    <row r="81" spans="1:6" ht="66.75" hidden="1" customHeight="1">
      <c r="A81" s="5"/>
      <c r="B81" s="3"/>
      <c r="C81" s="1" t="s">
        <v>9</v>
      </c>
      <c r="D81" s="3">
        <v>14429.25</v>
      </c>
      <c r="E81" s="4" t="s">
        <v>146</v>
      </c>
      <c r="F81" s="5">
        <f>(B81*D81/100)</f>
        <v>0</v>
      </c>
    </row>
    <row r="82" spans="1:6" ht="41.25" hidden="1" customHeight="1">
      <c r="A82" s="5"/>
      <c r="B82" s="3"/>
      <c r="C82" s="1" t="s">
        <v>262</v>
      </c>
      <c r="D82" s="3">
        <v>255</v>
      </c>
      <c r="E82" s="4" t="s">
        <v>150</v>
      </c>
      <c r="F82" s="5">
        <f>(B82*D82)</f>
        <v>0</v>
      </c>
    </row>
    <row r="83" spans="1:6" ht="25.5" hidden="1" customHeight="1">
      <c r="A83" s="5"/>
      <c r="B83" s="3"/>
      <c r="C83" s="1" t="s">
        <v>263</v>
      </c>
      <c r="D83" s="3">
        <v>583.66999999999996</v>
      </c>
      <c r="E83" s="4" t="s">
        <v>150</v>
      </c>
      <c r="F83" s="5">
        <f>(B83*D83)</f>
        <v>0</v>
      </c>
    </row>
    <row r="84" spans="1:6" ht="25.5" hidden="1" customHeight="1">
      <c r="A84" s="5"/>
      <c r="B84" s="3"/>
      <c r="C84" s="1" t="s">
        <v>207</v>
      </c>
      <c r="D84" s="3">
        <v>726.72</v>
      </c>
      <c r="E84" s="4" t="s">
        <v>169</v>
      </c>
      <c r="F84" s="5">
        <f>(B84*D84)</f>
        <v>0</v>
      </c>
    </row>
    <row r="85" spans="1:6" ht="106.5" hidden="1" customHeight="1">
      <c r="A85" s="5"/>
      <c r="B85" s="3"/>
      <c r="C85" s="1" t="s">
        <v>65</v>
      </c>
      <c r="D85" s="3">
        <v>416.63</v>
      </c>
      <c r="E85" s="4" t="s">
        <v>163</v>
      </c>
      <c r="F85" s="5">
        <f>(B85*D85%)</f>
        <v>0</v>
      </c>
    </row>
    <row r="86" spans="1:6" ht="36.75" hidden="1" customHeight="1">
      <c r="A86" s="5"/>
      <c r="B86" s="3"/>
      <c r="C86" s="1" t="s">
        <v>45</v>
      </c>
      <c r="D86" s="3">
        <v>3444.38</v>
      </c>
      <c r="E86" s="4" t="s">
        <v>163</v>
      </c>
      <c r="F86" s="5">
        <f>(B86*D86%)</f>
        <v>0</v>
      </c>
    </row>
    <row r="87" spans="1:6" ht="35.25" hidden="1" customHeight="1">
      <c r="A87" s="5"/>
      <c r="B87" s="3"/>
      <c r="C87" s="1" t="s">
        <v>47</v>
      </c>
      <c r="D87" s="3"/>
      <c r="E87" s="4"/>
      <c r="F87" s="5"/>
    </row>
    <row r="88" spans="1:6" ht="63.75" hidden="1">
      <c r="A88" s="5"/>
      <c r="B88" s="3"/>
      <c r="C88" s="1" t="s">
        <v>55</v>
      </c>
      <c r="D88" s="3">
        <v>349.1</v>
      </c>
      <c r="E88" s="4" t="s">
        <v>178</v>
      </c>
      <c r="F88" s="5">
        <f>(B88*D88)</f>
        <v>0</v>
      </c>
    </row>
    <row r="89" spans="1:6" ht="25.5" hidden="1">
      <c r="A89" s="5"/>
      <c r="B89" s="19"/>
      <c r="C89" s="1" t="s">
        <v>259</v>
      </c>
      <c r="D89" s="3">
        <v>151.25</v>
      </c>
      <c r="E89" s="4" t="s">
        <v>177</v>
      </c>
      <c r="F89" s="5">
        <f>(B89*D89)</f>
        <v>0</v>
      </c>
    </row>
    <row r="90" spans="1:6" ht="25.5" hidden="1">
      <c r="A90" s="5"/>
      <c r="B90" s="3"/>
      <c r="C90" s="1" t="s">
        <v>232</v>
      </c>
      <c r="D90" s="3">
        <v>13112.99</v>
      </c>
      <c r="E90" s="4" t="s">
        <v>146</v>
      </c>
      <c r="F90" s="5">
        <f>ROUND(B90*D90%,0)</f>
        <v>0</v>
      </c>
    </row>
    <row r="91" spans="1:6" ht="49.5" hidden="1" customHeight="1">
      <c r="A91" s="5"/>
      <c r="B91" s="3"/>
      <c r="C91" s="1" t="s">
        <v>149</v>
      </c>
      <c r="D91" s="3">
        <v>194.16</v>
      </c>
      <c r="E91" s="4" t="s">
        <v>150</v>
      </c>
      <c r="F91" s="5">
        <f>(B91*D91)</f>
        <v>0</v>
      </c>
    </row>
    <row r="92" spans="1:6" ht="44.25" hidden="1" customHeight="1">
      <c r="A92" s="5"/>
      <c r="B92" s="3"/>
      <c r="C92" s="1" t="s">
        <v>71</v>
      </c>
      <c r="D92" s="3">
        <v>4411.82</v>
      </c>
      <c r="E92" s="4" t="s">
        <v>163</v>
      </c>
      <c r="F92" s="5">
        <f>(B92*D92/100)</f>
        <v>0</v>
      </c>
    </row>
    <row r="93" spans="1:6" ht="30" hidden="1" customHeight="1">
      <c r="A93" s="5"/>
      <c r="B93" s="3"/>
      <c r="C93" s="1" t="s">
        <v>106</v>
      </c>
      <c r="D93" s="3">
        <v>7.71</v>
      </c>
      <c r="E93" s="4" t="s">
        <v>168</v>
      </c>
      <c r="F93" s="5">
        <f>(B93*D93)</f>
        <v>0</v>
      </c>
    </row>
    <row r="94" spans="1:6" ht="30" hidden="1" customHeight="1">
      <c r="A94" s="5"/>
      <c r="B94" s="3"/>
      <c r="C94" s="1" t="s">
        <v>108</v>
      </c>
      <c r="D94" s="4">
        <v>8977.9</v>
      </c>
      <c r="E94" s="4" t="s">
        <v>163</v>
      </c>
      <c r="F94" s="5">
        <f>(B94*D94%)</f>
        <v>0</v>
      </c>
    </row>
    <row r="95" spans="1:6" ht="63.75" hidden="1">
      <c r="A95" s="5"/>
      <c r="B95" s="3"/>
      <c r="C95" s="1" t="s">
        <v>261</v>
      </c>
      <c r="D95" s="3">
        <v>6319.5</v>
      </c>
      <c r="E95" s="4" t="s">
        <v>163</v>
      </c>
      <c r="F95" s="5">
        <f>(B95*D95/100)</f>
        <v>0</v>
      </c>
    </row>
    <row r="96" spans="1:6" hidden="1">
      <c r="A96" s="5"/>
      <c r="B96" s="3"/>
      <c r="C96" s="1" t="s">
        <v>221</v>
      </c>
      <c r="D96" s="3">
        <v>555</v>
      </c>
      <c r="E96" s="4" t="s">
        <v>98</v>
      </c>
      <c r="F96" s="5">
        <f>(B96*D96%)</f>
        <v>0</v>
      </c>
    </row>
    <row r="97" spans="1:6" hidden="1">
      <c r="A97" s="5"/>
      <c r="B97" s="3"/>
      <c r="C97" s="1" t="s">
        <v>71</v>
      </c>
      <c r="D97" s="3">
        <v>4411.82</v>
      </c>
      <c r="E97" s="4" t="s">
        <v>163</v>
      </c>
      <c r="F97" s="5">
        <f>(B97*D97/100)</f>
        <v>0</v>
      </c>
    </row>
    <row r="98" spans="1:6" ht="76.5" hidden="1">
      <c r="A98" s="5"/>
      <c r="B98" s="3"/>
      <c r="C98" s="1" t="s">
        <v>217</v>
      </c>
      <c r="D98" s="3">
        <v>222</v>
      </c>
      <c r="E98" s="4" t="s">
        <v>167</v>
      </c>
      <c r="F98" s="5">
        <f>(B98*D98)</f>
        <v>0</v>
      </c>
    </row>
    <row r="99" spans="1:6" ht="25.5" hidden="1">
      <c r="A99" s="5"/>
      <c r="B99" s="3"/>
      <c r="C99" s="1" t="s">
        <v>204</v>
      </c>
      <c r="D99" s="3">
        <v>3275.5</v>
      </c>
      <c r="E99" s="4" t="s">
        <v>163</v>
      </c>
      <c r="F99" s="5">
        <f>(B99*D99%)</f>
        <v>0</v>
      </c>
    </row>
    <row r="100" spans="1:6" ht="51" hidden="1">
      <c r="A100" s="5"/>
      <c r="B100" s="3"/>
      <c r="C100" s="1" t="s">
        <v>36</v>
      </c>
      <c r="D100" s="3">
        <v>567.48</v>
      </c>
      <c r="E100" s="4" t="s">
        <v>150</v>
      </c>
      <c r="F100" s="5">
        <f>(B100*D100)</f>
        <v>0</v>
      </c>
    </row>
    <row r="101" spans="1:6" ht="25.5" hidden="1">
      <c r="A101" s="5"/>
      <c r="B101" s="3"/>
      <c r="C101" s="1" t="s">
        <v>30</v>
      </c>
      <c r="D101" s="3">
        <v>524.98</v>
      </c>
      <c r="E101" s="4" t="s">
        <v>19</v>
      </c>
      <c r="F101" s="5">
        <f>(B101*D101)</f>
        <v>0</v>
      </c>
    </row>
    <row r="102" spans="1:6" hidden="1">
      <c r="A102" s="5"/>
      <c r="B102" s="3"/>
      <c r="C102" s="1" t="s">
        <v>192</v>
      </c>
      <c r="D102" s="3">
        <v>142.18</v>
      </c>
      <c r="E102" s="4" t="s">
        <v>167</v>
      </c>
      <c r="F102" s="5">
        <f>(B102*D102)</f>
        <v>0</v>
      </c>
    </row>
    <row r="103" spans="1:6" ht="25.5" hidden="1">
      <c r="A103" s="5"/>
      <c r="B103" s="3"/>
      <c r="C103" s="1" t="s">
        <v>234</v>
      </c>
      <c r="D103" s="3">
        <v>51.43</v>
      </c>
      <c r="E103" s="4" t="s">
        <v>19</v>
      </c>
      <c r="F103" s="5">
        <f>(B103*D103)</f>
        <v>0</v>
      </c>
    </row>
    <row r="104" spans="1:6" hidden="1">
      <c r="A104" s="5"/>
      <c r="B104" s="3"/>
      <c r="C104" s="1" t="s">
        <v>143</v>
      </c>
      <c r="D104" s="3">
        <v>1306.8</v>
      </c>
      <c r="E104" s="4" t="s">
        <v>146</v>
      </c>
      <c r="F104" s="5">
        <f>(B104*D104%)</f>
        <v>0</v>
      </c>
    </row>
    <row r="105" spans="1:6" ht="51" hidden="1">
      <c r="A105" s="5"/>
      <c r="B105" s="3"/>
      <c r="C105" s="1" t="s">
        <v>242</v>
      </c>
      <c r="D105" s="3">
        <v>474.83</v>
      </c>
      <c r="E105" s="4" t="s">
        <v>19</v>
      </c>
      <c r="F105" s="5">
        <f>(B105*D105)</f>
        <v>0</v>
      </c>
    </row>
    <row r="106" spans="1:6" ht="38.25" hidden="1">
      <c r="A106" s="5"/>
      <c r="B106" s="3"/>
      <c r="C106" s="1" t="s">
        <v>47</v>
      </c>
      <c r="D106" s="3"/>
      <c r="E106" s="4"/>
      <c r="F106" s="5"/>
    </row>
    <row r="107" spans="1:6" hidden="1">
      <c r="A107" s="5"/>
      <c r="B107" s="3"/>
      <c r="C107" s="1" t="s">
        <v>72</v>
      </c>
      <c r="D107" s="3">
        <v>3275.5</v>
      </c>
      <c r="E107" s="4" t="s">
        <v>163</v>
      </c>
      <c r="F107" s="5">
        <f>(B107*D107/100)</f>
        <v>0</v>
      </c>
    </row>
    <row r="108" spans="1:6" hidden="1">
      <c r="A108" s="5"/>
      <c r="B108" s="3"/>
      <c r="C108" s="1" t="s">
        <v>243</v>
      </c>
      <c r="D108" s="3">
        <v>222.23</v>
      </c>
      <c r="E108" s="4"/>
      <c r="F108" s="5">
        <f>(B108*D108)</f>
        <v>0</v>
      </c>
    </row>
    <row r="109" spans="1:6" ht="25.5" hidden="1">
      <c r="A109" s="5"/>
      <c r="B109" s="3"/>
      <c r="C109" s="1" t="s">
        <v>244</v>
      </c>
      <c r="D109" s="3">
        <v>408.14</v>
      </c>
      <c r="E109" s="4" t="s">
        <v>19</v>
      </c>
      <c r="F109" s="5">
        <f>(B109*D109)</f>
        <v>0</v>
      </c>
    </row>
    <row r="110" spans="1:6" hidden="1">
      <c r="A110" s="5"/>
      <c r="B110" s="3"/>
      <c r="C110" s="1" t="s">
        <v>245</v>
      </c>
      <c r="D110" s="3">
        <v>456.96</v>
      </c>
      <c r="E110" s="4" t="s">
        <v>19</v>
      </c>
      <c r="F110" s="5">
        <f>(B110*D110)</f>
        <v>0</v>
      </c>
    </row>
    <row r="111" spans="1:6" ht="38.25" hidden="1">
      <c r="A111" s="5"/>
      <c r="B111" s="3"/>
      <c r="C111" s="1" t="s">
        <v>246</v>
      </c>
      <c r="D111" s="3">
        <v>977.4</v>
      </c>
      <c r="E111" s="4" t="s">
        <v>163</v>
      </c>
      <c r="F111" s="5">
        <f>(B111*D111%)</f>
        <v>0</v>
      </c>
    </row>
    <row r="112" spans="1:6" ht="51" hidden="1">
      <c r="A112" s="5"/>
      <c r="B112" s="3"/>
      <c r="C112" s="1" t="s">
        <v>250</v>
      </c>
      <c r="D112" s="3">
        <v>1662.21</v>
      </c>
      <c r="E112" s="4" t="s">
        <v>163</v>
      </c>
      <c r="F112" s="5">
        <f>(B112*D112%)</f>
        <v>0</v>
      </c>
    </row>
    <row r="113" spans="1:6" ht="63.75" hidden="1">
      <c r="A113" s="5"/>
      <c r="B113" s="3"/>
      <c r="C113" s="1" t="s">
        <v>55</v>
      </c>
      <c r="D113" s="3">
        <v>349</v>
      </c>
      <c r="E113" s="4" t="s">
        <v>178</v>
      </c>
      <c r="F113" s="5">
        <f>(B113*D113)</f>
        <v>0</v>
      </c>
    </row>
    <row r="114" spans="1:6" ht="25.5" hidden="1">
      <c r="A114" s="5"/>
      <c r="B114" s="3"/>
      <c r="C114" s="1" t="s">
        <v>43</v>
      </c>
      <c r="D114" s="3">
        <v>335</v>
      </c>
      <c r="E114" s="4" t="s">
        <v>169</v>
      </c>
      <c r="F114" s="5">
        <f>(B114*D114)</f>
        <v>0</v>
      </c>
    </row>
    <row r="115" spans="1:6" hidden="1">
      <c r="A115" s="5"/>
      <c r="B115" s="3"/>
      <c r="C115" s="1" t="s">
        <v>77</v>
      </c>
      <c r="D115" s="3">
        <v>1134.3800000000001</v>
      </c>
      <c r="E115" s="4" t="s">
        <v>146</v>
      </c>
      <c r="F115" s="5">
        <f>(D115*B115%)</f>
        <v>0</v>
      </c>
    </row>
    <row r="116" spans="1:6" ht="25.5" hidden="1">
      <c r="A116" s="5"/>
      <c r="B116" s="3"/>
      <c r="C116" s="1" t="s">
        <v>80</v>
      </c>
      <c r="D116" s="3">
        <v>9416.2800000000007</v>
      </c>
      <c r="E116" s="4" t="s">
        <v>146</v>
      </c>
      <c r="F116" s="5">
        <f>(B116*D116%)</f>
        <v>0</v>
      </c>
    </row>
    <row r="117" spans="1:6" ht="25.5" hidden="1">
      <c r="A117" s="5"/>
      <c r="B117" s="3"/>
      <c r="C117" s="1" t="s">
        <v>142</v>
      </c>
      <c r="D117" s="3">
        <v>3127.41</v>
      </c>
      <c r="E117" s="4" t="s">
        <v>146</v>
      </c>
      <c r="F117" s="5">
        <f>(B117*D117/100)</f>
        <v>0</v>
      </c>
    </row>
    <row r="118" spans="1:6" ht="76.5" hidden="1">
      <c r="A118" s="5"/>
      <c r="B118" s="3"/>
      <c r="C118" s="1" t="s">
        <v>200</v>
      </c>
      <c r="D118" s="3">
        <v>231.6</v>
      </c>
      <c r="E118" s="4" t="s">
        <v>178</v>
      </c>
      <c r="F118" s="5">
        <f>(B118*D118)</f>
        <v>0</v>
      </c>
    </row>
    <row r="119" spans="1:6" ht="25.5" hidden="1">
      <c r="A119" s="5"/>
      <c r="B119" s="3"/>
      <c r="C119" s="1" t="s">
        <v>233</v>
      </c>
      <c r="D119" s="3">
        <v>466</v>
      </c>
      <c r="E119" s="4" t="s">
        <v>169</v>
      </c>
      <c r="F119" s="5">
        <f>(B119*D119)</f>
        <v>0</v>
      </c>
    </row>
    <row r="120" spans="1:6" ht="25.5" hidden="1">
      <c r="A120" s="5"/>
      <c r="B120" s="3"/>
      <c r="C120" s="1" t="s">
        <v>8</v>
      </c>
      <c r="D120" s="3">
        <v>6440</v>
      </c>
      <c r="E120" s="4" t="s">
        <v>216</v>
      </c>
      <c r="F120" s="5">
        <f>(B120*D120)</f>
        <v>0</v>
      </c>
    </row>
    <row r="121" spans="1:6" ht="38.25" hidden="1">
      <c r="A121" s="5"/>
      <c r="B121" s="3"/>
      <c r="C121" s="1" t="s">
        <v>134</v>
      </c>
      <c r="D121" s="3">
        <v>28999.3</v>
      </c>
      <c r="E121" s="4" t="s">
        <v>163</v>
      </c>
      <c r="F121" s="5">
        <f>(B121*D121%)</f>
        <v>0</v>
      </c>
    </row>
    <row r="122" spans="1:6" hidden="1">
      <c r="A122" s="5"/>
      <c r="B122" s="3"/>
      <c r="C122" s="1" t="s">
        <v>208</v>
      </c>
      <c r="D122" s="3">
        <v>102.85</v>
      </c>
      <c r="E122" s="4" t="s">
        <v>167</v>
      </c>
      <c r="F122" s="5">
        <f>(B122*D122)</f>
        <v>0</v>
      </c>
    </row>
    <row r="123" spans="1:6" ht="25.5" hidden="1">
      <c r="A123" s="5"/>
      <c r="B123" s="3"/>
      <c r="C123" s="1" t="s">
        <v>235</v>
      </c>
      <c r="D123" s="3">
        <v>13323.75</v>
      </c>
      <c r="E123" s="4" t="s">
        <v>146</v>
      </c>
      <c r="F123" s="5">
        <f>(B123*D123/100)</f>
        <v>0</v>
      </c>
    </row>
    <row r="124" spans="1:6" ht="38.25" hidden="1">
      <c r="A124" s="5"/>
      <c r="B124" s="3"/>
      <c r="C124" s="1" t="s">
        <v>227</v>
      </c>
      <c r="D124" s="3">
        <v>7000</v>
      </c>
      <c r="E124" s="4" t="s">
        <v>163</v>
      </c>
      <c r="F124" s="5">
        <f>(B124*D124/100)</f>
        <v>0</v>
      </c>
    </row>
    <row r="125" spans="1:6" ht="102" hidden="1">
      <c r="A125" s="5"/>
      <c r="B125" s="3"/>
      <c r="C125" s="1" t="s">
        <v>96</v>
      </c>
      <c r="D125" s="3">
        <v>47651.56</v>
      </c>
      <c r="E125" s="4" t="s">
        <v>163</v>
      </c>
      <c r="F125" s="5">
        <f>(B125*D125/100)</f>
        <v>0</v>
      </c>
    </row>
    <row r="126" spans="1:6" ht="76.5" hidden="1">
      <c r="A126" s="5"/>
      <c r="B126" s="3"/>
      <c r="C126" s="1" t="s">
        <v>157</v>
      </c>
      <c r="D126" s="3"/>
      <c r="E126" s="4" t="s">
        <v>169</v>
      </c>
      <c r="F126" s="5">
        <f>(B126*D126)</f>
        <v>0</v>
      </c>
    </row>
    <row r="127" spans="1:6" hidden="1">
      <c r="A127" s="5"/>
      <c r="B127" s="3"/>
      <c r="C127" s="1" t="s">
        <v>158</v>
      </c>
      <c r="D127" s="3">
        <v>94</v>
      </c>
      <c r="E127" s="4" t="s">
        <v>168</v>
      </c>
      <c r="F127" s="5">
        <f>(B127*D127)</f>
        <v>0</v>
      </c>
    </row>
    <row r="128" spans="1:6" hidden="1">
      <c r="A128" s="5"/>
      <c r="B128" s="3"/>
      <c r="C128" s="1" t="s">
        <v>159</v>
      </c>
      <c r="D128" s="3">
        <v>174</v>
      </c>
      <c r="E128" s="4" t="s">
        <v>168</v>
      </c>
      <c r="F128" s="5">
        <f>(B128*D128)</f>
        <v>0</v>
      </c>
    </row>
    <row r="129" spans="1:6" ht="25.5" hidden="1">
      <c r="A129" s="5"/>
      <c r="B129" s="3"/>
      <c r="C129" s="1" t="s">
        <v>80</v>
      </c>
      <c r="D129" s="3">
        <v>9416.2800000000007</v>
      </c>
      <c r="E129" s="4" t="s">
        <v>146</v>
      </c>
      <c r="F129" s="5">
        <f>(B129*D129%)</f>
        <v>0</v>
      </c>
    </row>
    <row r="130" spans="1:6" hidden="1">
      <c r="A130" s="5"/>
      <c r="B130" s="3"/>
      <c r="C130" s="1" t="s">
        <v>125</v>
      </c>
      <c r="D130" s="3">
        <v>907.5</v>
      </c>
      <c r="E130" s="4" t="s">
        <v>146</v>
      </c>
      <c r="F130" s="5">
        <f>(B130*D130/100)</f>
        <v>0</v>
      </c>
    </row>
    <row r="131" spans="1:6" hidden="1">
      <c r="A131" s="5"/>
      <c r="B131" s="3"/>
      <c r="C131" s="1" t="s">
        <v>184</v>
      </c>
      <c r="D131" s="3">
        <v>3327.5</v>
      </c>
      <c r="E131" s="4" t="s">
        <v>146</v>
      </c>
      <c r="F131" s="5">
        <f>(B131*D131%)</f>
        <v>0</v>
      </c>
    </row>
    <row r="132" spans="1:6" ht="51" hidden="1">
      <c r="A132" s="5"/>
      <c r="B132" s="3"/>
      <c r="C132" s="1" t="s">
        <v>23</v>
      </c>
      <c r="D132" s="3">
        <v>25321</v>
      </c>
      <c r="E132" s="4" t="s">
        <v>163</v>
      </c>
      <c r="F132" s="5">
        <f>(B132*D132/100)</f>
        <v>0</v>
      </c>
    </row>
    <row r="133" spans="1:6" ht="38.25" hidden="1">
      <c r="A133" s="5"/>
      <c r="B133" s="3"/>
      <c r="C133" s="1" t="s">
        <v>21</v>
      </c>
      <c r="D133" s="3">
        <v>4982.18</v>
      </c>
      <c r="E133" s="4" t="s">
        <v>146</v>
      </c>
      <c r="F133" s="5">
        <f>(B133*D133/100)</f>
        <v>0</v>
      </c>
    </row>
    <row r="134" spans="1:6" ht="51" hidden="1">
      <c r="A134" s="5"/>
      <c r="B134" s="3"/>
      <c r="C134" s="1" t="s">
        <v>17</v>
      </c>
      <c r="D134" s="3">
        <v>26288.46</v>
      </c>
      <c r="E134" s="4" t="s">
        <v>146</v>
      </c>
      <c r="F134" s="5">
        <f>(B134*D134/100)</f>
        <v>0</v>
      </c>
    </row>
    <row r="135" spans="1:6" ht="25.5" hidden="1">
      <c r="A135" s="5"/>
      <c r="B135" s="19"/>
      <c r="C135" s="1" t="s">
        <v>27</v>
      </c>
      <c r="D135" s="3">
        <v>3575</v>
      </c>
      <c r="E135" s="4" t="s">
        <v>210</v>
      </c>
      <c r="F135" s="5">
        <f>(B135*D135)</f>
        <v>0</v>
      </c>
    </row>
    <row r="136" spans="1:6" ht="25.5" hidden="1">
      <c r="A136" s="5"/>
      <c r="B136" s="3"/>
      <c r="C136" s="1" t="s">
        <v>119</v>
      </c>
      <c r="D136" s="3">
        <v>1758.08</v>
      </c>
      <c r="E136" s="4" t="s">
        <v>163</v>
      </c>
      <c r="F136" s="5">
        <f>(B136*D136%)</f>
        <v>0</v>
      </c>
    </row>
    <row r="137" spans="1:6" ht="38.25" hidden="1">
      <c r="A137" s="5"/>
      <c r="B137" s="3"/>
      <c r="C137" s="1" t="s">
        <v>127</v>
      </c>
      <c r="D137" s="3">
        <v>896.39</v>
      </c>
      <c r="E137" s="4" t="s">
        <v>163</v>
      </c>
      <c r="F137" s="5">
        <f>(B137*D137%)</f>
        <v>0</v>
      </c>
    </row>
    <row r="138" spans="1:6" hidden="1">
      <c r="A138" s="5"/>
      <c r="B138" s="3"/>
      <c r="C138" s="1" t="s">
        <v>114</v>
      </c>
      <c r="D138" s="3">
        <v>1058.75</v>
      </c>
      <c r="E138" s="4" t="s">
        <v>226</v>
      </c>
      <c r="F138" s="5">
        <f>(B138*D138/1000)</f>
        <v>0</v>
      </c>
    </row>
    <row r="139" spans="1:6" hidden="1">
      <c r="A139" s="5"/>
      <c r="B139" s="3"/>
      <c r="C139" s="1" t="s">
        <v>209</v>
      </c>
      <c r="D139" s="3">
        <v>1287.44</v>
      </c>
      <c r="E139" s="4" t="s">
        <v>163</v>
      </c>
      <c r="F139" s="5">
        <f>(B139*D139%)</f>
        <v>0</v>
      </c>
    </row>
    <row r="140" spans="1:6" ht="25.5" hidden="1">
      <c r="A140" s="5"/>
      <c r="B140" s="3"/>
      <c r="C140" s="1" t="s">
        <v>117</v>
      </c>
      <c r="D140" s="3">
        <v>660</v>
      </c>
      <c r="E140" s="4" t="s">
        <v>163</v>
      </c>
      <c r="F140" s="5">
        <f>(B140*D140/100)</f>
        <v>0</v>
      </c>
    </row>
    <row r="141" spans="1:6" hidden="1">
      <c r="A141" s="5"/>
      <c r="B141" s="19"/>
      <c r="C141" s="1" t="s">
        <v>241</v>
      </c>
      <c r="D141" s="3">
        <v>60.5</v>
      </c>
      <c r="E141" s="4" t="s">
        <v>185</v>
      </c>
      <c r="F141" s="5">
        <f>(B141*D141)</f>
        <v>0</v>
      </c>
    </row>
    <row r="142" spans="1:6" ht="38.25" hidden="1">
      <c r="A142" s="5"/>
      <c r="B142" s="3"/>
      <c r="C142" s="1" t="s">
        <v>40</v>
      </c>
      <c r="D142" s="4">
        <v>10962.34</v>
      </c>
      <c r="E142" s="4" t="s">
        <v>163</v>
      </c>
      <c r="F142" s="5">
        <f>(B142*D142%)</f>
        <v>0</v>
      </c>
    </row>
    <row r="143" spans="1:6" hidden="1">
      <c r="A143" s="5"/>
      <c r="B143" s="3"/>
      <c r="C143" s="1" t="s">
        <v>128</v>
      </c>
      <c r="D143" s="3">
        <v>60.5</v>
      </c>
      <c r="E143" s="4" t="s">
        <v>146</v>
      </c>
      <c r="F143" s="5">
        <f>(B143*D143%)</f>
        <v>0</v>
      </c>
    </row>
    <row r="144" spans="1:6" hidden="1">
      <c r="A144" s="5"/>
      <c r="B144" s="3"/>
      <c r="C144" s="1" t="s">
        <v>131</v>
      </c>
      <c r="D144" s="3">
        <v>36.630000000000003</v>
      </c>
      <c r="E144" s="4" t="s">
        <v>19</v>
      </c>
      <c r="F144" s="5">
        <f>(B144*D144)</f>
        <v>0</v>
      </c>
    </row>
    <row r="145" spans="1:6" hidden="1">
      <c r="A145" s="18"/>
      <c r="B145" s="3"/>
      <c r="C145" s="1" t="s">
        <v>231</v>
      </c>
      <c r="D145" s="3">
        <v>349.1</v>
      </c>
      <c r="E145" s="4" t="s">
        <v>178</v>
      </c>
      <c r="F145" s="5">
        <f>(B145*D145)</f>
        <v>0</v>
      </c>
    </row>
    <row r="146" spans="1:6" ht="25.5" hidden="1">
      <c r="A146" s="5"/>
      <c r="B146" s="3"/>
      <c r="C146" s="1" t="s">
        <v>129</v>
      </c>
      <c r="D146" s="3">
        <v>1007.25</v>
      </c>
      <c r="E146" s="4" t="s">
        <v>163</v>
      </c>
      <c r="F146" s="5">
        <f>(B146*D146%)</f>
        <v>0</v>
      </c>
    </row>
    <row r="147" spans="1:6" ht="51" hidden="1">
      <c r="A147" s="5"/>
      <c r="B147" s="3"/>
      <c r="C147" s="1" t="s">
        <v>205</v>
      </c>
      <c r="D147" s="3"/>
      <c r="E147" s="4"/>
      <c r="F147" s="5"/>
    </row>
    <row r="148" spans="1:6" hidden="1">
      <c r="A148" s="5"/>
      <c r="B148" s="3"/>
      <c r="C148" s="1" t="s">
        <v>115</v>
      </c>
      <c r="D148" s="3">
        <v>298.12</v>
      </c>
      <c r="E148" s="4" t="s">
        <v>60</v>
      </c>
      <c r="F148" s="5">
        <f>(B148*D148)</f>
        <v>0</v>
      </c>
    </row>
    <row r="149" spans="1:6" hidden="1">
      <c r="A149" s="5"/>
      <c r="B149" s="3"/>
      <c r="C149" s="1" t="s">
        <v>7</v>
      </c>
      <c r="D149" s="3">
        <v>272.25</v>
      </c>
      <c r="E149" s="4" t="s">
        <v>163</v>
      </c>
      <c r="F149" s="5">
        <f>(B149*D149%)</f>
        <v>0</v>
      </c>
    </row>
    <row r="150" spans="1:6" ht="114.75" hidden="1">
      <c r="A150" s="5"/>
      <c r="B150" s="3"/>
      <c r="C150" s="1" t="s">
        <v>76</v>
      </c>
      <c r="D150" s="3">
        <v>2282.77</v>
      </c>
      <c r="E150" s="4" t="s">
        <v>163</v>
      </c>
      <c r="F150" s="5">
        <f>(B150*D150%)</f>
        <v>0</v>
      </c>
    </row>
    <row r="151" spans="1:6" ht="38.25" hidden="1">
      <c r="A151" s="5"/>
      <c r="B151" s="3"/>
      <c r="C151" s="1" t="s">
        <v>136</v>
      </c>
      <c r="D151" s="3">
        <v>11.16</v>
      </c>
      <c r="E151" s="4" t="s">
        <v>169</v>
      </c>
      <c r="F151" s="5">
        <f t="shared" ref="F151:F158" si="1">(B151*D151)</f>
        <v>0</v>
      </c>
    </row>
    <row r="152" spans="1:6" ht="76.5" hidden="1">
      <c r="A152" s="5"/>
      <c r="B152" s="3"/>
      <c r="C152" s="1" t="s">
        <v>61</v>
      </c>
      <c r="D152" s="4">
        <v>1507.66</v>
      </c>
      <c r="E152" s="4" t="s">
        <v>169</v>
      </c>
      <c r="F152" s="5">
        <f t="shared" si="1"/>
        <v>0</v>
      </c>
    </row>
    <row r="153" spans="1:6" ht="89.25" hidden="1">
      <c r="A153" s="5"/>
      <c r="B153" s="3"/>
      <c r="C153" s="1" t="s">
        <v>195</v>
      </c>
      <c r="D153" s="4">
        <v>1647.69</v>
      </c>
      <c r="E153" s="4" t="s">
        <v>169</v>
      </c>
      <c r="F153" s="5">
        <f t="shared" si="1"/>
        <v>0</v>
      </c>
    </row>
    <row r="154" spans="1:6" ht="89.25" hidden="1">
      <c r="A154" s="5"/>
      <c r="B154" s="3"/>
      <c r="C154" s="1" t="s">
        <v>41</v>
      </c>
      <c r="D154" s="3">
        <v>387.04</v>
      </c>
      <c r="E154" s="4" t="s">
        <v>169</v>
      </c>
      <c r="F154" s="5">
        <f t="shared" si="1"/>
        <v>0</v>
      </c>
    </row>
    <row r="155" spans="1:6" ht="51" hidden="1">
      <c r="A155" s="5"/>
      <c r="B155" s="3"/>
      <c r="C155" s="1" t="s">
        <v>42</v>
      </c>
      <c r="D155" s="3">
        <v>345.53</v>
      </c>
      <c r="E155" s="4" t="s">
        <v>150</v>
      </c>
      <c r="F155" s="5">
        <f t="shared" si="1"/>
        <v>0</v>
      </c>
    </row>
    <row r="156" spans="1:6" ht="25.5" hidden="1">
      <c r="A156" s="5"/>
      <c r="B156" s="3"/>
      <c r="C156" s="1" t="s">
        <v>233</v>
      </c>
      <c r="D156" s="3">
        <v>466</v>
      </c>
      <c r="E156" s="4" t="s">
        <v>169</v>
      </c>
      <c r="F156" s="5">
        <f t="shared" si="1"/>
        <v>0</v>
      </c>
    </row>
    <row r="157" spans="1:6" ht="25.5" hidden="1">
      <c r="A157" s="5"/>
      <c r="B157" s="3"/>
      <c r="C157" s="1" t="s">
        <v>44</v>
      </c>
      <c r="D157" s="3">
        <v>70.34</v>
      </c>
      <c r="E157" s="4" t="s">
        <v>168</v>
      </c>
      <c r="F157" s="5">
        <f t="shared" si="1"/>
        <v>0</v>
      </c>
    </row>
    <row r="158" spans="1:6" ht="51" hidden="1">
      <c r="A158" s="5"/>
      <c r="B158" s="3"/>
      <c r="C158" s="1" t="s">
        <v>116</v>
      </c>
      <c r="D158" s="3">
        <v>2967.39</v>
      </c>
      <c r="E158" s="4" t="s">
        <v>163</v>
      </c>
      <c r="F158" s="5">
        <f t="shared" si="1"/>
        <v>0</v>
      </c>
    </row>
    <row r="159" spans="1:6" ht="25.5" hidden="1">
      <c r="A159" s="5"/>
      <c r="B159" s="3"/>
      <c r="C159" s="1" t="s">
        <v>144</v>
      </c>
      <c r="D159" s="3">
        <v>2346.6</v>
      </c>
      <c r="E159" s="4" t="s">
        <v>163</v>
      </c>
      <c r="F159" s="5">
        <f>(B159*D159%)</f>
        <v>0</v>
      </c>
    </row>
    <row r="160" spans="1:6" ht="38.25" hidden="1">
      <c r="A160" s="5"/>
      <c r="B160" s="3"/>
      <c r="C160" s="1" t="s">
        <v>113</v>
      </c>
      <c r="D160" s="3">
        <v>431.21</v>
      </c>
      <c r="E160" s="4" t="s">
        <v>163</v>
      </c>
      <c r="F160" s="5">
        <f>(B160*D160%)</f>
        <v>0</v>
      </c>
    </row>
    <row r="161" spans="1:6" ht="51" hidden="1">
      <c r="A161" s="5"/>
      <c r="B161" s="5"/>
      <c r="C161" s="1" t="s">
        <v>109</v>
      </c>
      <c r="D161" s="3">
        <v>594.57000000000005</v>
      </c>
      <c r="E161" s="4" t="s">
        <v>169</v>
      </c>
      <c r="F161" s="5">
        <f>(B161*D161)</f>
        <v>0</v>
      </c>
    </row>
    <row r="162" spans="1:6" ht="25.5" hidden="1">
      <c r="A162" s="5"/>
      <c r="B162" s="3"/>
      <c r="C162" s="1" t="s">
        <v>138</v>
      </c>
      <c r="D162" s="3">
        <v>2117.5</v>
      </c>
      <c r="E162" s="4" t="s">
        <v>139</v>
      </c>
      <c r="F162" s="5">
        <f>(B162*D162/1000)</f>
        <v>0</v>
      </c>
    </row>
    <row r="163" spans="1:6" ht="38.25" hidden="1">
      <c r="A163" s="5"/>
      <c r="B163" s="3"/>
      <c r="C163" s="1" t="s">
        <v>140</v>
      </c>
      <c r="D163" s="3">
        <v>187.55</v>
      </c>
      <c r="E163" s="4" t="s">
        <v>139</v>
      </c>
      <c r="F163" s="5">
        <f>(B163*D163/1000)</f>
        <v>0</v>
      </c>
    </row>
    <row r="164" spans="1:6" ht="63.75" hidden="1">
      <c r="A164" s="5"/>
      <c r="B164" s="3"/>
      <c r="C164" s="1" t="s">
        <v>141</v>
      </c>
      <c r="D164" s="3">
        <v>756</v>
      </c>
      <c r="E164" s="4" t="s">
        <v>139</v>
      </c>
      <c r="F164" s="5">
        <f>(B164*D164/1000)</f>
        <v>0</v>
      </c>
    </row>
    <row r="165" spans="1:6" ht="25.5" hidden="1">
      <c r="A165" s="5"/>
      <c r="B165" s="3"/>
      <c r="C165" s="1" t="s">
        <v>20</v>
      </c>
      <c r="D165" s="3">
        <v>186</v>
      </c>
      <c r="E165" s="4" t="s">
        <v>169</v>
      </c>
      <c r="F165" s="4">
        <f>(B165*D165)</f>
        <v>0</v>
      </c>
    </row>
    <row r="166" spans="1:6" ht="25.5" hidden="1">
      <c r="A166" s="5"/>
      <c r="B166" s="3"/>
      <c r="C166" s="1" t="s">
        <v>20</v>
      </c>
      <c r="D166" s="3">
        <v>95</v>
      </c>
      <c r="E166" s="4" t="s">
        <v>169</v>
      </c>
      <c r="F166" s="4">
        <f>(B166*D166)</f>
        <v>0</v>
      </c>
    </row>
    <row r="167" spans="1:6" hidden="1">
      <c r="A167" s="5"/>
      <c r="B167" s="3"/>
      <c r="C167" s="1" t="s">
        <v>124</v>
      </c>
      <c r="D167" s="3">
        <v>2590.5</v>
      </c>
      <c r="E167" s="4" t="s">
        <v>163</v>
      </c>
      <c r="F167" s="5">
        <f>(B167*D167%)</f>
        <v>0</v>
      </c>
    </row>
    <row r="168" spans="1:6" ht="63.75" hidden="1">
      <c r="A168" s="5"/>
      <c r="B168" s="3"/>
      <c r="C168" s="1" t="s">
        <v>25</v>
      </c>
      <c r="D168" s="3">
        <v>14621.44</v>
      </c>
      <c r="E168" s="4" t="s">
        <v>146</v>
      </c>
      <c r="F168" s="5">
        <f>(B168*D168/100)</f>
        <v>0</v>
      </c>
    </row>
    <row r="169" spans="1:6" ht="76.5" hidden="1">
      <c r="A169" s="5"/>
      <c r="B169" s="3"/>
      <c r="C169" s="1" t="s">
        <v>135</v>
      </c>
      <c r="D169" s="3">
        <v>169.18</v>
      </c>
      <c r="E169" s="4" t="s">
        <v>168</v>
      </c>
      <c r="F169" s="5">
        <f>(B169*D169)</f>
        <v>0</v>
      </c>
    </row>
    <row r="170" spans="1:6" ht="38.25" hidden="1">
      <c r="A170" s="5"/>
      <c r="B170" s="3"/>
      <c r="C170" s="1" t="s">
        <v>145</v>
      </c>
      <c r="D170" s="3">
        <v>8.3800000000000008</v>
      </c>
      <c r="E170" s="4" t="s">
        <v>168</v>
      </c>
      <c r="F170" s="5">
        <f>(B170*D170)</f>
        <v>0</v>
      </c>
    </row>
    <row r="171" spans="1:6" hidden="1">
      <c r="A171" s="5"/>
      <c r="B171" s="3"/>
      <c r="C171" s="1" t="s">
        <v>137</v>
      </c>
      <c r="D171" s="3">
        <v>181.5</v>
      </c>
      <c r="E171" s="4" t="s">
        <v>163</v>
      </c>
      <c r="F171" s="5">
        <f>(B171*D171/100)</f>
        <v>0</v>
      </c>
    </row>
    <row r="172" spans="1:6" ht="25.5" hidden="1">
      <c r="A172" s="5"/>
      <c r="B172" s="3"/>
      <c r="C172" s="1" t="s">
        <v>34</v>
      </c>
      <c r="D172" s="3">
        <v>2283.9299999999998</v>
      </c>
      <c r="E172" s="4" t="s">
        <v>163</v>
      </c>
      <c r="F172" s="5">
        <f>(B172*D172%)</f>
        <v>0</v>
      </c>
    </row>
    <row r="173" spans="1:6" ht="89.25" hidden="1">
      <c r="A173" s="5"/>
      <c r="B173" s="3"/>
      <c r="C173" s="1" t="s">
        <v>29</v>
      </c>
      <c r="D173" s="3">
        <v>4820.82</v>
      </c>
      <c r="E173" s="4" t="s">
        <v>163</v>
      </c>
      <c r="F173" s="5">
        <f>(B173*D173%)</f>
        <v>0</v>
      </c>
    </row>
    <row r="174" spans="1:6" ht="51" hidden="1">
      <c r="A174" s="5"/>
      <c r="B174" s="3"/>
      <c r="C174" s="1" t="s">
        <v>70</v>
      </c>
      <c r="D174" s="3">
        <v>25321</v>
      </c>
      <c r="E174" s="4" t="s">
        <v>146</v>
      </c>
      <c r="F174" s="5">
        <f>(B174*D174/100)</f>
        <v>0</v>
      </c>
    </row>
    <row r="175" spans="1:6" hidden="1">
      <c r="A175" s="5"/>
      <c r="B175" s="3"/>
      <c r="C175" s="1" t="s">
        <v>190</v>
      </c>
      <c r="D175" s="3">
        <v>240.5</v>
      </c>
      <c r="E175" s="4" t="s">
        <v>168</v>
      </c>
      <c r="F175" s="5">
        <f>(B175*D175)</f>
        <v>0</v>
      </c>
    </row>
    <row r="176" spans="1:6" hidden="1">
      <c r="A176" s="5"/>
      <c r="B176" s="3"/>
      <c r="C176" s="1" t="s">
        <v>28</v>
      </c>
      <c r="D176" s="3">
        <v>168</v>
      </c>
      <c r="E176" s="4" t="s">
        <v>210</v>
      </c>
      <c r="F176" s="5">
        <f>(B176*D176)</f>
        <v>0</v>
      </c>
    </row>
    <row r="177" spans="1:6" ht="51" hidden="1">
      <c r="A177" s="5"/>
      <c r="B177" s="3"/>
      <c r="C177" s="1" t="s">
        <v>111</v>
      </c>
      <c r="D177" s="4">
        <v>650</v>
      </c>
      <c r="E177" s="4" t="s">
        <v>168</v>
      </c>
      <c r="F177" s="5">
        <f>(B177*D177)</f>
        <v>0</v>
      </c>
    </row>
    <row r="178" spans="1:6" ht="25.5" hidden="1">
      <c r="A178" s="5"/>
      <c r="B178" s="3"/>
      <c r="C178" s="1" t="s">
        <v>99</v>
      </c>
      <c r="D178" s="3">
        <v>438.63</v>
      </c>
      <c r="E178" s="4" t="s">
        <v>146</v>
      </c>
      <c r="F178" s="5">
        <f>(B178*D178/100)</f>
        <v>0</v>
      </c>
    </row>
    <row r="179" spans="1:6" hidden="1">
      <c r="A179" s="5"/>
      <c r="B179" s="3"/>
      <c r="C179" s="1" t="s">
        <v>100</v>
      </c>
      <c r="D179" s="3">
        <v>13687.74</v>
      </c>
      <c r="E179" s="4" t="s">
        <v>146</v>
      </c>
      <c r="F179" s="5">
        <f>(B179*D179%)</f>
        <v>0</v>
      </c>
    </row>
    <row r="180" spans="1:6" ht="25.5" hidden="1">
      <c r="A180" s="5"/>
      <c r="B180" s="3"/>
      <c r="C180" s="1" t="s">
        <v>101</v>
      </c>
      <c r="D180" s="3">
        <v>2308.85</v>
      </c>
      <c r="E180" s="4" t="s">
        <v>163</v>
      </c>
      <c r="F180" s="5">
        <f>(B180*D180/100)</f>
        <v>0</v>
      </c>
    </row>
    <row r="181" spans="1:6" ht="25.5" hidden="1">
      <c r="A181" s="5"/>
      <c r="B181" s="3"/>
      <c r="C181" s="1" t="s">
        <v>102</v>
      </c>
      <c r="D181" s="3">
        <v>2299.77</v>
      </c>
      <c r="E181" s="4" t="s">
        <v>163</v>
      </c>
      <c r="F181" s="5">
        <f>(B181*D181/100)</f>
        <v>0</v>
      </c>
    </row>
    <row r="182" spans="1:6" ht="38.25" hidden="1">
      <c r="A182" s="5"/>
      <c r="B182" s="3"/>
      <c r="C182" s="1" t="s">
        <v>103</v>
      </c>
      <c r="D182" s="3">
        <v>1071.4000000000001</v>
      </c>
      <c r="E182" s="4" t="s">
        <v>163</v>
      </c>
      <c r="F182" s="5">
        <f>(B182*D182%)</f>
        <v>0</v>
      </c>
    </row>
    <row r="183" spans="1:6" ht="38.25" hidden="1">
      <c r="A183" s="5"/>
      <c r="B183" s="3"/>
      <c r="C183" s="1" t="s">
        <v>104</v>
      </c>
      <c r="D183" s="3">
        <v>3619.69</v>
      </c>
      <c r="E183" s="4" t="s">
        <v>163</v>
      </c>
      <c r="F183" s="5">
        <f>(B183*D183%)</f>
        <v>0</v>
      </c>
    </row>
    <row r="184" spans="1:6" ht="48.75" hidden="1" customHeight="1">
      <c r="A184" s="5"/>
      <c r="B184" s="3"/>
      <c r="C184" s="1" t="s">
        <v>190</v>
      </c>
      <c r="D184" s="3">
        <v>240.5</v>
      </c>
      <c r="E184" s="4" t="s">
        <v>168</v>
      </c>
      <c r="F184" s="5">
        <f>(B184*D184)</f>
        <v>0</v>
      </c>
    </row>
    <row r="185" spans="1:6" ht="38.25" hidden="1">
      <c r="A185" s="5"/>
      <c r="B185" s="3"/>
      <c r="C185" s="1" t="s">
        <v>105</v>
      </c>
      <c r="D185" s="3">
        <v>155</v>
      </c>
      <c r="E185" s="4" t="s">
        <v>169</v>
      </c>
      <c r="F185" s="5">
        <f>(D185*B185)</f>
        <v>0</v>
      </c>
    </row>
    <row r="186" spans="1:6" ht="114.75" hidden="1">
      <c r="A186" s="5"/>
      <c r="B186" s="3"/>
      <c r="C186" s="1" t="s">
        <v>37</v>
      </c>
      <c r="D186" s="3">
        <v>30509.77</v>
      </c>
      <c r="E186" s="4" t="s">
        <v>163</v>
      </c>
      <c r="F186" s="5">
        <f>(B186*D186%)</f>
        <v>0</v>
      </c>
    </row>
    <row r="187" spans="1:6" ht="25.5" hidden="1">
      <c r="A187" s="5"/>
      <c r="B187" s="3"/>
      <c r="C187" s="1" t="s">
        <v>107</v>
      </c>
      <c r="D187" s="3">
        <v>6153.07</v>
      </c>
      <c r="E187" s="4" t="s">
        <v>163</v>
      </c>
      <c r="F187" s="5">
        <f>(D187*B187%)</f>
        <v>0</v>
      </c>
    </row>
    <row r="188" spans="1:6" ht="25.5" hidden="1">
      <c r="A188" s="5"/>
      <c r="B188" s="3"/>
      <c r="C188" s="1" t="s">
        <v>97</v>
      </c>
      <c r="D188" s="3">
        <v>2118.33</v>
      </c>
      <c r="E188" s="4" t="s">
        <v>163</v>
      </c>
      <c r="F188" s="5">
        <f>(B188*D188/100)</f>
        <v>0</v>
      </c>
    </row>
    <row r="189" spans="1:6" ht="25.5" hidden="1">
      <c r="A189" s="5"/>
      <c r="B189" s="3"/>
      <c r="C189" s="1" t="s">
        <v>81</v>
      </c>
      <c r="D189" s="3">
        <v>320</v>
      </c>
      <c r="E189" s="4" t="s">
        <v>169</v>
      </c>
      <c r="F189" s="5">
        <f>(B189*D189)</f>
        <v>0</v>
      </c>
    </row>
    <row r="190" spans="1:6" ht="114.75" hidden="1">
      <c r="A190" s="5"/>
      <c r="B190" s="3"/>
      <c r="C190" s="1" t="s">
        <v>37</v>
      </c>
      <c r="D190" s="3">
        <v>27678</v>
      </c>
      <c r="E190" s="4" t="s">
        <v>163</v>
      </c>
      <c r="F190" s="5">
        <f>(B190*D190%)</f>
        <v>0</v>
      </c>
    </row>
    <row r="191" spans="1:6" ht="38.25" hidden="1">
      <c r="A191" s="5"/>
      <c r="B191" s="3"/>
      <c r="C191" s="1" t="s">
        <v>227</v>
      </c>
      <c r="D191" s="3">
        <v>3227.41</v>
      </c>
      <c r="E191" s="4" t="s">
        <v>146</v>
      </c>
      <c r="F191" s="5">
        <f>(B191*D191/100)</f>
        <v>0</v>
      </c>
    </row>
    <row r="192" spans="1:6" ht="38.25" hidden="1">
      <c r="A192" s="5"/>
      <c r="B192" s="3"/>
      <c r="C192" s="1" t="s">
        <v>75</v>
      </c>
      <c r="D192" s="3">
        <v>27678.86</v>
      </c>
      <c r="E192" s="4" t="s">
        <v>163</v>
      </c>
      <c r="F192" s="5">
        <f>(B192*D192%)</f>
        <v>0</v>
      </c>
    </row>
    <row r="193" spans="1:6" hidden="1">
      <c r="A193" s="5"/>
      <c r="B193" s="3"/>
      <c r="C193" s="1" t="s">
        <v>66</v>
      </c>
      <c r="D193" s="3"/>
      <c r="E193" s="4"/>
      <c r="F193" s="5"/>
    </row>
    <row r="194" spans="1:6" hidden="1">
      <c r="A194" s="5"/>
      <c r="B194" s="3"/>
      <c r="C194" s="1" t="s">
        <v>67</v>
      </c>
      <c r="D194" s="3">
        <v>1948.1</v>
      </c>
      <c r="E194" s="4" t="s">
        <v>163</v>
      </c>
      <c r="F194" s="5">
        <f>(B194*D194%)</f>
        <v>0</v>
      </c>
    </row>
    <row r="195" spans="1:6" hidden="1">
      <c r="A195" s="5"/>
      <c r="B195" s="3"/>
      <c r="C195" s="1" t="s">
        <v>68</v>
      </c>
      <c r="D195" s="3">
        <v>1498.48</v>
      </c>
      <c r="E195" s="4" t="s">
        <v>163</v>
      </c>
      <c r="F195" s="5">
        <f>(B195*D195%)</f>
        <v>0</v>
      </c>
    </row>
    <row r="196" spans="1:6" ht="89.25" hidden="1">
      <c r="A196" s="5"/>
      <c r="B196" s="3"/>
      <c r="C196" s="1" t="s">
        <v>132</v>
      </c>
      <c r="D196" s="4">
        <v>199.77</v>
      </c>
      <c r="E196" s="4" t="s">
        <v>39</v>
      </c>
      <c r="F196" s="5">
        <f>(B196*D196)</f>
        <v>0</v>
      </c>
    </row>
    <row r="197" spans="1:6" hidden="1">
      <c r="A197" s="5"/>
      <c r="B197" s="3"/>
      <c r="C197" s="1" t="s">
        <v>182</v>
      </c>
      <c r="D197" s="3">
        <v>58.08</v>
      </c>
      <c r="E197" s="4" t="s">
        <v>163</v>
      </c>
      <c r="F197" s="5">
        <f>(B197*D197%)</f>
        <v>0</v>
      </c>
    </row>
    <row r="198" spans="1:6" ht="38.25" hidden="1">
      <c r="A198" s="5"/>
      <c r="B198" s="3"/>
      <c r="C198" s="1" t="s">
        <v>58</v>
      </c>
      <c r="D198" s="3">
        <v>263</v>
      </c>
      <c r="E198" s="4" t="s">
        <v>213</v>
      </c>
      <c r="F198" s="5">
        <f>(B198*D198/1000)</f>
        <v>0</v>
      </c>
    </row>
    <row r="199" spans="1:6" ht="63.75" hidden="1">
      <c r="A199" s="5"/>
      <c r="B199" s="3"/>
      <c r="C199" s="1" t="s">
        <v>59</v>
      </c>
      <c r="D199" s="3">
        <v>635.25</v>
      </c>
      <c r="E199" s="4" t="s">
        <v>213</v>
      </c>
      <c r="F199" s="5">
        <f>(B199*D199/1000)</f>
        <v>0</v>
      </c>
    </row>
    <row r="200" spans="1:6" ht="76.5" hidden="1">
      <c r="A200" s="5"/>
      <c r="B200" s="3"/>
      <c r="C200" s="1" t="s">
        <v>57</v>
      </c>
      <c r="D200" s="3">
        <v>6708.22</v>
      </c>
      <c r="E200" s="4" t="s">
        <v>146</v>
      </c>
      <c r="F200" s="5">
        <f>(B200*D200%)</f>
        <v>0</v>
      </c>
    </row>
    <row r="201" spans="1:6" ht="38.25" hidden="1">
      <c r="A201" s="5"/>
      <c r="B201" s="3"/>
      <c r="C201" s="1" t="s">
        <v>56</v>
      </c>
      <c r="D201" s="3">
        <v>272.25</v>
      </c>
      <c r="E201" s="4" t="s">
        <v>163</v>
      </c>
      <c r="F201" s="5">
        <f>(B201*D201/100)</f>
        <v>0</v>
      </c>
    </row>
    <row r="202" spans="1:6" hidden="1">
      <c r="A202" s="5"/>
      <c r="B202" s="3"/>
      <c r="C202" s="1" t="s">
        <v>190</v>
      </c>
      <c r="D202" s="3">
        <v>240.5</v>
      </c>
      <c r="E202" s="4" t="s">
        <v>168</v>
      </c>
      <c r="F202" s="5">
        <f>(B202*D202)</f>
        <v>0</v>
      </c>
    </row>
    <row r="203" spans="1:6" ht="25.5" hidden="1">
      <c r="A203" s="5"/>
      <c r="B203" s="3"/>
      <c r="C203" s="1" t="s">
        <v>186</v>
      </c>
      <c r="D203" s="3">
        <v>617.1</v>
      </c>
      <c r="E203" s="4" t="s">
        <v>146</v>
      </c>
      <c r="F203" s="5">
        <f>(D203*B203%)</f>
        <v>0</v>
      </c>
    </row>
    <row r="204" spans="1:6" ht="63.75" hidden="1">
      <c r="A204" s="5"/>
      <c r="B204" s="3"/>
      <c r="C204" s="1" t="s">
        <v>24</v>
      </c>
      <c r="D204" s="3">
        <v>15771.01</v>
      </c>
      <c r="E204" s="4" t="s">
        <v>146</v>
      </c>
      <c r="F204" s="5">
        <f>(B204*D204/100)</f>
        <v>0</v>
      </c>
    </row>
    <row r="205" spans="1:6" ht="89.25" hidden="1">
      <c r="A205" s="5"/>
      <c r="B205" s="3"/>
      <c r="C205" s="1" t="s">
        <v>46</v>
      </c>
      <c r="D205" s="3"/>
      <c r="E205" s="4" t="s">
        <v>169</v>
      </c>
      <c r="F205" s="5">
        <f>(B205*D205)</f>
        <v>0</v>
      </c>
    </row>
    <row r="206" spans="1:6" ht="38.25" hidden="1">
      <c r="A206" s="5"/>
      <c r="B206" s="3"/>
      <c r="C206" s="1" t="s">
        <v>69</v>
      </c>
      <c r="D206" s="3"/>
      <c r="E206" s="4" t="s">
        <v>187</v>
      </c>
      <c r="F206" s="5">
        <f>(B206*D206/1000)</f>
        <v>0</v>
      </c>
    </row>
    <row r="207" spans="1:6" ht="25.5" hidden="1">
      <c r="A207" s="5"/>
      <c r="B207" s="3"/>
      <c r="C207" s="1" t="s">
        <v>13</v>
      </c>
      <c r="D207" s="3"/>
      <c r="E207" s="4" t="s">
        <v>163</v>
      </c>
      <c r="F207" s="5">
        <f>(B207*D207/100)</f>
        <v>0</v>
      </c>
    </row>
    <row r="208" spans="1:6" hidden="1">
      <c r="A208" s="5"/>
      <c r="B208" s="3"/>
      <c r="C208" s="1" t="s">
        <v>214</v>
      </c>
      <c r="D208" s="3"/>
      <c r="E208" s="4" t="s">
        <v>168</v>
      </c>
      <c r="F208" s="5">
        <f>(B208*D208)</f>
        <v>0</v>
      </c>
    </row>
    <row r="209" spans="1:6" ht="51" hidden="1">
      <c r="A209" s="5"/>
      <c r="B209" s="3"/>
      <c r="C209" s="1" t="s">
        <v>10</v>
      </c>
      <c r="D209" s="3"/>
      <c r="E209" s="4" t="s">
        <v>169</v>
      </c>
      <c r="F209" s="5">
        <f>(B209*D209)</f>
        <v>0</v>
      </c>
    </row>
    <row r="210" spans="1:6" ht="25.5" hidden="1">
      <c r="A210" s="5"/>
      <c r="B210" s="3"/>
      <c r="C210" s="1" t="s">
        <v>220</v>
      </c>
      <c r="D210" s="3"/>
      <c r="E210" s="4" t="s">
        <v>168</v>
      </c>
      <c r="F210" s="5">
        <f>(B210*D210)</f>
        <v>0</v>
      </c>
    </row>
    <row r="211" spans="1:6" ht="38.25" hidden="1">
      <c r="A211" s="5"/>
      <c r="B211" s="3"/>
      <c r="C211" s="1" t="s">
        <v>166</v>
      </c>
      <c r="D211" s="3"/>
      <c r="E211" s="4" t="s">
        <v>163</v>
      </c>
      <c r="F211" s="5">
        <f>(B211*D211%)</f>
        <v>0</v>
      </c>
    </row>
    <row r="212" spans="1:6" ht="38.25" hidden="1">
      <c r="A212" s="5"/>
      <c r="B212" s="3"/>
      <c r="C212" s="1" t="s">
        <v>11</v>
      </c>
      <c r="D212" s="3"/>
      <c r="E212" s="4" t="s">
        <v>163</v>
      </c>
      <c r="F212" s="5">
        <f>(B212*D212%)</f>
        <v>0</v>
      </c>
    </row>
    <row r="213" spans="1:6" ht="89.25" hidden="1">
      <c r="A213" s="5"/>
      <c r="B213" s="3"/>
      <c r="C213" s="1" t="s">
        <v>62</v>
      </c>
      <c r="D213" s="3">
        <v>4504.5</v>
      </c>
      <c r="E213" s="4" t="s">
        <v>163</v>
      </c>
      <c r="F213" s="5">
        <f>(B213*D213/100)</f>
        <v>0</v>
      </c>
    </row>
    <row r="214" spans="1:6" ht="38.25" hidden="1">
      <c r="A214" s="5"/>
      <c r="B214" s="3"/>
      <c r="C214" s="1" t="s">
        <v>151</v>
      </c>
      <c r="D214" s="3"/>
      <c r="E214" s="4" t="s">
        <v>150</v>
      </c>
      <c r="F214" s="5">
        <f>(B214*D214)</f>
        <v>0</v>
      </c>
    </row>
    <row r="215" spans="1:6" hidden="1">
      <c r="A215" s="5"/>
      <c r="B215" s="3"/>
      <c r="C215" s="1" t="s">
        <v>211</v>
      </c>
      <c r="D215" s="3"/>
      <c r="E215" s="4" t="s">
        <v>163</v>
      </c>
      <c r="F215" s="5">
        <f>(B215*D215%)</f>
        <v>0</v>
      </c>
    </row>
    <row r="216" spans="1:6" ht="25.5" hidden="1">
      <c r="A216" s="5"/>
      <c r="B216" s="3"/>
      <c r="C216" s="1" t="s">
        <v>18</v>
      </c>
      <c r="D216" s="3">
        <v>649.83000000000004</v>
      </c>
      <c r="E216" s="4" t="s">
        <v>19</v>
      </c>
      <c r="F216" s="5">
        <f>(B216*D216)</f>
        <v>0</v>
      </c>
    </row>
    <row r="217" spans="1:6" ht="63.75" hidden="1">
      <c r="A217" s="5"/>
      <c r="B217" s="3"/>
      <c r="C217" s="1" t="s">
        <v>212</v>
      </c>
      <c r="D217" s="3">
        <v>3554.38</v>
      </c>
      <c r="E217" s="4" t="s">
        <v>213</v>
      </c>
      <c r="F217" s="5">
        <f>(B217*D217/1000)</f>
        <v>0</v>
      </c>
    </row>
    <row r="218" spans="1:6" hidden="1">
      <c r="A218" s="5"/>
      <c r="B218" s="3"/>
      <c r="C218" s="1" t="s">
        <v>15</v>
      </c>
      <c r="D218" s="3"/>
      <c r="E218" s="4" t="s">
        <v>177</v>
      </c>
      <c r="F218" s="5">
        <f>ROUND(B218*D218,0)</f>
        <v>0</v>
      </c>
    </row>
    <row r="219" spans="1:6" hidden="1">
      <c r="A219" s="5"/>
      <c r="B219" s="3"/>
      <c r="C219" s="1" t="s">
        <v>15</v>
      </c>
      <c r="D219" s="3"/>
      <c r="E219" s="4" t="s">
        <v>146</v>
      </c>
      <c r="F219" s="5">
        <f>(B219*D219%)</f>
        <v>0</v>
      </c>
    </row>
    <row r="220" spans="1:6" hidden="1">
      <c r="A220" s="5"/>
      <c r="B220" s="3"/>
      <c r="C220" s="1" t="s">
        <v>237</v>
      </c>
      <c r="D220" s="3"/>
      <c r="E220" s="4" t="s">
        <v>146</v>
      </c>
      <c r="F220" s="5">
        <f>(B220*D220%)</f>
        <v>0</v>
      </c>
    </row>
    <row r="221" spans="1:6" ht="25.5" hidden="1">
      <c r="A221" s="5"/>
      <c r="B221" s="3"/>
      <c r="C221" s="1" t="s">
        <v>173</v>
      </c>
      <c r="D221" s="3"/>
      <c r="E221" s="4" t="s">
        <v>169</v>
      </c>
      <c r="F221" s="5">
        <f>(B221*D221)</f>
        <v>0</v>
      </c>
    </row>
    <row r="222" spans="1:6" hidden="1">
      <c r="A222" s="5"/>
      <c r="B222" s="3"/>
      <c r="C222" s="1" t="s">
        <v>192</v>
      </c>
      <c r="D222" s="3"/>
      <c r="E222" s="4" t="s">
        <v>163</v>
      </c>
      <c r="F222" s="5">
        <f>(B222*D222%)</f>
        <v>0</v>
      </c>
    </row>
    <row r="223" spans="1:6" ht="51" hidden="1">
      <c r="A223" s="5"/>
      <c r="B223" s="3"/>
      <c r="C223" s="1" t="s">
        <v>12</v>
      </c>
      <c r="D223" s="3">
        <v>14090.74</v>
      </c>
      <c r="E223" s="4" t="s">
        <v>163</v>
      </c>
      <c r="F223" s="5">
        <f>(B223*D223/100)</f>
        <v>0</v>
      </c>
    </row>
    <row r="224" spans="1:6" ht="25.5" hidden="1">
      <c r="A224" s="5"/>
      <c r="B224" s="3"/>
      <c r="C224" s="1" t="s">
        <v>126</v>
      </c>
      <c r="D224" s="3"/>
      <c r="E224" s="4" t="s">
        <v>163</v>
      </c>
      <c r="F224" s="5">
        <f>(B224*D224%)</f>
        <v>0</v>
      </c>
    </row>
    <row r="225" spans="1:6" ht="102" hidden="1">
      <c r="A225" s="5"/>
      <c r="B225" s="3"/>
      <c r="C225" s="1" t="s">
        <v>198</v>
      </c>
      <c r="D225" s="3"/>
      <c r="E225" s="4" t="s">
        <v>169</v>
      </c>
      <c r="F225" s="5">
        <f>(B225*D225)</f>
        <v>0</v>
      </c>
    </row>
    <row r="226" spans="1:6" ht="38.25" hidden="1">
      <c r="A226" s="5"/>
      <c r="B226" s="3"/>
      <c r="C226" s="1" t="s">
        <v>222</v>
      </c>
      <c r="D226" s="3"/>
      <c r="E226" s="4" t="s">
        <v>163</v>
      </c>
      <c r="F226" s="5">
        <f>(B226*D226%)</f>
        <v>0</v>
      </c>
    </row>
    <row r="227" spans="1:6" hidden="1">
      <c r="A227" s="5"/>
      <c r="B227" s="3"/>
      <c r="C227" s="1" t="s">
        <v>229</v>
      </c>
      <c r="D227" s="3"/>
      <c r="E227" s="4" t="s">
        <v>146</v>
      </c>
      <c r="F227" s="5">
        <f>(B227*D227%)</f>
        <v>0</v>
      </c>
    </row>
    <row r="228" spans="1:6" ht="51" hidden="1">
      <c r="A228" s="5"/>
      <c r="B228" s="3"/>
      <c r="C228" s="1" t="s">
        <v>147</v>
      </c>
      <c r="D228" s="3"/>
      <c r="E228" s="4" t="s">
        <v>146</v>
      </c>
      <c r="F228" s="5">
        <f>B228*D228%</f>
        <v>0</v>
      </c>
    </row>
    <row r="229" spans="1:6" ht="38.25" hidden="1">
      <c r="A229" s="5"/>
      <c r="B229" s="3"/>
      <c r="C229" s="1" t="s">
        <v>2</v>
      </c>
      <c r="D229" s="3"/>
      <c r="E229" s="4" t="s">
        <v>163</v>
      </c>
      <c r="F229" s="5">
        <f>(B229*D229/100)</f>
        <v>0</v>
      </c>
    </row>
    <row r="230" spans="1:6" ht="25.5" hidden="1">
      <c r="A230" s="5"/>
      <c r="B230" s="3"/>
      <c r="C230" s="1" t="s">
        <v>3</v>
      </c>
      <c r="D230" s="3"/>
      <c r="E230" s="4" t="s">
        <v>167</v>
      </c>
      <c r="F230" s="5">
        <f>(B230*D230)</f>
        <v>0</v>
      </c>
    </row>
    <row r="231" spans="1:6" ht="25.5" hidden="1">
      <c r="A231" s="5"/>
      <c r="B231" s="3"/>
      <c r="C231" s="1" t="s">
        <v>1</v>
      </c>
      <c r="D231" s="3"/>
      <c r="E231" s="4" t="s">
        <v>169</v>
      </c>
      <c r="F231" s="5">
        <f>(B231*D231)</f>
        <v>0</v>
      </c>
    </row>
    <row r="232" spans="1:6" hidden="1">
      <c r="A232" s="5"/>
      <c r="B232" s="3"/>
      <c r="C232" s="1" t="s">
        <v>4</v>
      </c>
      <c r="D232" s="3"/>
      <c r="E232" s="4" t="s">
        <v>163</v>
      </c>
      <c r="F232" s="5">
        <f>(B232*D232%)</f>
        <v>0</v>
      </c>
    </row>
    <row r="233" spans="1:6" hidden="1">
      <c r="A233" s="5"/>
      <c r="B233" s="3"/>
      <c r="C233" s="1" t="s">
        <v>6</v>
      </c>
      <c r="D233" s="3"/>
      <c r="E233" s="4" t="s">
        <v>5</v>
      </c>
      <c r="F233" s="5">
        <f>(B233*D233)</f>
        <v>0</v>
      </c>
    </row>
    <row r="234" spans="1:6" ht="38.25" hidden="1">
      <c r="A234" s="5"/>
      <c r="B234" s="3"/>
      <c r="C234" s="1" t="s">
        <v>206</v>
      </c>
      <c r="D234" s="3"/>
      <c r="E234" s="4" t="s">
        <v>163</v>
      </c>
      <c r="F234" s="5">
        <f>(B234*D234%)</f>
        <v>0</v>
      </c>
    </row>
    <row r="235" spans="1:6" ht="25.5" hidden="1">
      <c r="A235" s="5"/>
      <c r="B235" s="3"/>
      <c r="C235" s="1" t="s">
        <v>248</v>
      </c>
      <c r="D235" s="3">
        <v>3327.5</v>
      </c>
      <c r="E235" s="4" t="s">
        <v>146</v>
      </c>
      <c r="F235" s="5">
        <f>(B235*D235/100)</f>
        <v>0</v>
      </c>
    </row>
    <row r="236" spans="1:6" hidden="1">
      <c r="A236" s="5"/>
      <c r="B236" s="3"/>
      <c r="C236" s="1" t="s">
        <v>239</v>
      </c>
      <c r="D236" s="3"/>
      <c r="E236" s="4" t="s">
        <v>146</v>
      </c>
      <c r="F236" s="5">
        <f>(B236*D236/100)</f>
        <v>0</v>
      </c>
    </row>
    <row r="237" spans="1:6" hidden="1">
      <c r="A237" s="5"/>
      <c r="B237" s="3"/>
      <c r="C237" s="1" t="s">
        <v>223</v>
      </c>
      <c r="D237" s="3"/>
      <c r="E237" s="4" t="s">
        <v>146</v>
      </c>
      <c r="F237" s="5">
        <f>(D237*B237%)</f>
        <v>0</v>
      </c>
    </row>
    <row r="238" spans="1:6" ht="38.25" hidden="1">
      <c r="A238" s="5"/>
      <c r="B238" s="3"/>
      <c r="C238" s="1" t="s">
        <v>236</v>
      </c>
      <c r="D238" s="3"/>
      <c r="E238" s="4" t="s">
        <v>163</v>
      </c>
      <c r="F238" s="5">
        <f>(B238*D238/100)</f>
        <v>0</v>
      </c>
    </row>
    <row r="239" spans="1:6" ht="51" hidden="1">
      <c r="A239" s="5"/>
      <c r="B239" s="3"/>
      <c r="C239" s="1" t="s">
        <v>205</v>
      </c>
      <c r="D239" s="3"/>
      <c r="E239" s="4"/>
      <c r="F239" s="5"/>
    </row>
    <row r="240" spans="1:6" hidden="1">
      <c r="A240" s="5"/>
      <c r="B240" s="3"/>
      <c r="C240" s="1" t="s">
        <v>230</v>
      </c>
      <c r="D240" s="3"/>
      <c r="E240" s="4" t="s">
        <v>163</v>
      </c>
      <c r="F240" s="5">
        <f>(B240*D240/100)</f>
        <v>0</v>
      </c>
    </row>
    <row r="241" spans="1:6" ht="102" hidden="1">
      <c r="A241" s="5"/>
      <c r="B241" s="3"/>
      <c r="C241" s="1" t="s">
        <v>152</v>
      </c>
      <c r="D241" s="3"/>
      <c r="E241" s="4" t="s">
        <v>146</v>
      </c>
      <c r="F241" s="5">
        <f>(B241*D241%)</f>
        <v>0</v>
      </c>
    </row>
    <row r="242" spans="1:6" ht="25.5" hidden="1">
      <c r="A242" s="5"/>
      <c r="B242" s="3"/>
      <c r="C242" s="1" t="s">
        <v>215</v>
      </c>
      <c r="D242" s="3"/>
      <c r="E242" s="4" t="s">
        <v>216</v>
      </c>
      <c r="F242" s="5">
        <f>(B242*D242)</f>
        <v>0</v>
      </c>
    </row>
    <row r="243" spans="1:6" ht="76.5" hidden="1">
      <c r="A243" s="5"/>
      <c r="B243" s="3"/>
      <c r="C243" s="1" t="s">
        <v>155</v>
      </c>
      <c r="D243" s="3"/>
      <c r="E243" s="4" t="s">
        <v>150</v>
      </c>
      <c r="F243" s="5">
        <f>(B243*D243)</f>
        <v>0</v>
      </c>
    </row>
    <row r="244" spans="1:6" ht="25.5" hidden="1">
      <c r="A244" s="5"/>
      <c r="B244" s="3"/>
      <c r="C244" s="1" t="s">
        <v>171</v>
      </c>
      <c r="D244" s="3"/>
      <c r="E244" s="4"/>
      <c r="F244" s="5"/>
    </row>
    <row r="245" spans="1:6" ht="25.5" hidden="1">
      <c r="A245" s="5"/>
      <c r="B245" s="3"/>
      <c r="C245" s="1" t="s">
        <v>218</v>
      </c>
      <c r="D245" s="3"/>
      <c r="E245" s="4" t="s">
        <v>163</v>
      </c>
      <c r="F245" s="5">
        <f t="shared" ref="F245:F250" si="2">(B245*D245%)</f>
        <v>0</v>
      </c>
    </row>
    <row r="246" spans="1:6" hidden="1">
      <c r="A246" s="5"/>
      <c r="B246" s="3"/>
      <c r="C246" s="1" t="s">
        <v>221</v>
      </c>
      <c r="D246" s="3"/>
      <c r="E246" s="4" t="s">
        <v>163</v>
      </c>
      <c r="F246" s="5">
        <f t="shared" si="2"/>
        <v>0</v>
      </c>
    </row>
    <row r="247" spans="1:6" ht="25.5" hidden="1">
      <c r="A247" s="5"/>
      <c r="B247" s="3"/>
      <c r="C247" s="1" t="s">
        <v>191</v>
      </c>
      <c r="D247" s="3"/>
      <c r="E247" s="4" t="s">
        <v>169</v>
      </c>
      <c r="F247" s="5">
        <f t="shared" si="2"/>
        <v>0</v>
      </c>
    </row>
    <row r="248" spans="1:6" ht="25.5" hidden="1">
      <c r="A248" s="5"/>
      <c r="B248" s="3"/>
      <c r="C248" s="1" t="s">
        <v>165</v>
      </c>
      <c r="D248" s="3"/>
      <c r="E248" s="4" t="s">
        <v>163</v>
      </c>
      <c r="F248" s="5">
        <f t="shared" si="2"/>
        <v>0</v>
      </c>
    </row>
    <row r="249" spans="1:6" ht="25.5" hidden="1">
      <c r="A249" s="5"/>
      <c r="B249" s="3"/>
      <c r="C249" s="1" t="s">
        <v>148</v>
      </c>
      <c r="D249" s="3"/>
      <c r="E249" s="4" t="s">
        <v>163</v>
      </c>
      <c r="F249" s="5">
        <f t="shared" si="2"/>
        <v>0</v>
      </c>
    </row>
    <row r="250" spans="1:6" ht="25.5" hidden="1">
      <c r="A250" s="5"/>
      <c r="B250" s="3"/>
      <c r="C250" s="1" t="s">
        <v>164</v>
      </c>
      <c r="D250" s="3"/>
      <c r="E250" s="4" t="s">
        <v>163</v>
      </c>
      <c r="F250" s="5">
        <f t="shared" si="2"/>
        <v>0</v>
      </c>
    </row>
    <row r="251" spans="1:6" ht="102" hidden="1">
      <c r="A251" s="5"/>
      <c r="B251" s="3"/>
      <c r="C251" s="1" t="s">
        <v>153</v>
      </c>
      <c r="D251" s="3"/>
      <c r="E251" s="4" t="s">
        <v>150</v>
      </c>
      <c r="F251" s="5">
        <f>(B251*D251)</f>
        <v>0</v>
      </c>
    </row>
    <row r="252" spans="1:6" ht="51" hidden="1">
      <c r="A252" s="5"/>
      <c r="B252" s="3"/>
      <c r="C252" s="1" t="s">
        <v>154</v>
      </c>
      <c r="D252" s="3"/>
      <c r="E252" s="4" t="s">
        <v>150</v>
      </c>
      <c r="F252" s="5">
        <f>(B252*D252)</f>
        <v>0</v>
      </c>
    </row>
    <row r="253" spans="1:6" ht="51" hidden="1">
      <c r="A253" s="5"/>
      <c r="B253" s="3"/>
      <c r="C253" s="1" t="s">
        <v>156</v>
      </c>
      <c r="D253" s="3"/>
      <c r="E253" s="4" t="s">
        <v>150</v>
      </c>
      <c r="F253" s="5">
        <f>(B253*D253)</f>
        <v>0</v>
      </c>
    </row>
    <row r="254" spans="1:6" ht="89.25" hidden="1">
      <c r="A254" s="5"/>
      <c r="B254" s="3"/>
      <c r="C254" s="1" t="s">
        <v>160</v>
      </c>
      <c r="D254" s="2"/>
      <c r="E254" s="4" t="s">
        <v>150</v>
      </c>
      <c r="F254" s="5">
        <f>(B254*D254)</f>
        <v>0</v>
      </c>
    </row>
    <row r="255" spans="1:6" hidden="1">
      <c r="A255" s="5"/>
      <c r="B255" s="3"/>
      <c r="C255" s="1" t="s">
        <v>162</v>
      </c>
      <c r="D255" s="3"/>
      <c r="E255" s="4" t="s">
        <v>163</v>
      </c>
      <c r="F255" s="5">
        <f>(B255*D255%)</f>
        <v>0</v>
      </c>
    </row>
    <row r="256" spans="1:6" ht="51" hidden="1">
      <c r="A256" s="5"/>
      <c r="B256" s="3"/>
      <c r="C256" s="1" t="s">
        <v>194</v>
      </c>
      <c r="D256" s="3"/>
      <c r="E256" s="4" t="s">
        <v>168</v>
      </c>
      <c r="F256" s="5">
        <f>(B256*D256)</f>
        <v>0</v>
      </c>
    </row>
    <row r="257" spans="1:15" ht="51" hidden="1">
      <c r="A257" s="5"/>
      <c r="B257" s="3"/>
      <c r="C257" s="1" t="s">
        <v>196</v>
      </c>
      <c r="D257" s="3"/>
      <c r="E257" s="4" t="s">
        <v>163</v>
      </c>
      <c r="F257" s="5">
        <f>(B257*D257%)</f>
        <v>0</v>
      </c>
    </row>
    <row r="258" spans="1:15" ht="51" hidden="1">
      <c r="A258" s="5"/>
      <c r="B258" s="3"/>
      <c r="C258" s="1" t="s">
        <v>193</v>
      </c>
      <c r="D258" s="3"/>
      <c r="E258" s="4" t="s">
        <v>163</v>
      </c>
      <c r="F258" s="5">
        <f>(B258*D258%)</f>
        <v>0</v>
      </c>
    </row>
    <row r="259" spans="1:15" hidden="1">
      <c r="A259" s="5"/>
      <c r="B259" s="3"/>
      <c r="C259" s="1" t="s">
        <v>201</v>
      </c>
      <c r="D259" s="4"/>
      <c r="E259" s="4"/>
      <c r="F259" s="4"/>
    </row>
    <row r="260" spans="1:15" s="11" customFormat="1" ht="25.5" hidden="1">
      <c r="A260" s="5"/>
      <c r="B260" s="3"/>
      <c r="C260" s="1" t="s">
        <v>204</v>
      </c>
      <c r="D260" s="3"/>
      <c r="E260" s="4" t="s">
        <v>163</v>
      </c>
      <c r="F260" s="5">
        <f>(B260*D260%)</f>
        <v>0</v>
      </c>
    </row>
    <row r="261" spans="1:15" s="11" customFormat="1" ht="38.25" hidden="1">
      <c r="A261" s="5"/>
      <c r="B261" s="3"/>
      <c r="C261" s="1" t="s">
        <v>172</v>
      </c>
      <c r="D261" s="3"/>
      <c r="E261" s="4" t="s">
        <v>163</v>
      </c>
      <c r="F261" s="5">
        <f>(B261*D261%)</f>
        <v>0</v>
      </c>
    </row>
    <row r="262" spans="1:15" s="11" customFormat="1" hidden="1">
      <c r="A262" s="5"/>
      <c r="B262" s="3"/>
      <c r="C262" s="1" t="s">
        <v>214</v>
      </c>
      <c r="D262" s="3"/>
      <c r="E262" s="4" t="s">
        <v>163</v>
      </c>
      <c r="F262" s="5">
        <f>(B262*D262%)</f>
        <v>0</v>
      </c>
      <c r="G262" s="29"/>
      <c r="H262" s="29"/>
      <c r="I262" s="29"/>
    </row>
    <row r="263" spans="1:15" s="11" customFormat="1" ht="38.25" hidden="1">
      <c r="A263" s="5"/>
      <c r="B263" s="3"/>
      <c r="C263" s="1" t="s">
        <v>228</v>
      </c>
      <c r="D263" s="3"/>
      <c r="E263" s="4" t="s">
        <v>163</v>
      </c>
      <c r="F263" s="5">
        <f>(B263*D263/100)</f>
        <v>0</v>
      </c>
    </row>
    <row r="264" spans="1:15" s="11" customFormat="1" ht="63.75" hidden="1">
      <c r="A264" s="20"/>
      <c r="B264" s="21"/>
      <c r="C264" s="1" t="s">
        <v>161</v>
      </c>
      <c r="D264" s="3">
        <v>2568.9499999999998</v>
      </c>
      <c r="E264" s="4" t="s">
        <v>163</v>
      </c>
      <c r="F264" s="5">
        <f>(B264*D264%)</f>
        <v>0</v>
      </c>
      <c r="G264" s="29"/>
      <c r="H264" s="29"/>
    </row>
    <row r="265" spans="1:15" s="11" customFormat="1" ht="15.75">
      <c r="A265" s="23"/>
      <c r="B265" s="24"/>
      <c r="C265" s="25"/>
      <c r="D265" s="26"/>
      <c r="E265" s="104" t="s">
        <v>267</v>
      </c>
      <c r="F265" s="27">
        <v>5932762</v>
      </c>
      <c r="G265" s="29"/>
      <c r="H265" s="29"/>
    </row>
    <row r="266" spans="1:15" s="11" customFormat="1" ht="15.75" hidden="1">
      <c r="A266" s="23"/>
      <c r="B266" s="24"/>
      <c r="C266" s="25"/>
      <c r="D266" s="26"/>
      <c r="E266" s="35" t="s">
        <v>267</v>
      </c>
      <c r="F266" s="118"/>
      <c r="G266" s="29"/>
      <c r="H266" s="29"/>
    </row>
    <row r="267" spans="1:15" s="11" customFormat="1" ht="15.75" hidden="1">
      <c r="A267" s="23"/>
      <c r="B267" s="24"/>
      <c r="C267" s="25"/>
      <c r="D267" s="26"/>
      <c r="E267" s="35" t="s">
        <v>257</v>
      </c>
      <c r="F267" s="118"/>
      <c r="G267" s="29"/>
      <c r="H267" s="29"/>
    </row>
    <row r="268" spans="1:15" s="11" customFormat="1" ht="15.75">
      <c r="A268" s="23"/>
      <c r="B268" s="24"/>
      <c r="C268" s="25"/>
      <c r="D268" s="26"/>
      <c r="E268" s="104" t="s">
        <v>268</v>
      </c>
      <c r="F268" s="27">
        <v>3840</v>
      </c>
      <c r="G268" s="29"/>
      <c r="H268" s="29"/>
    </row>
    <row r="269" spans="1:15">
      <c r="A269" s="22" t="s">
        <v>112</v>
      </c>
      <c r="D269" s="10" t="s">
        <v>90</v>
      </c>
    </row>
    <row r="270" spans="1:15">
      <c r="D270" s="10" t="s">
        <v>91</v>
      </c>
    </row>
    <row r="271" spans="1:15"/>
    <row r="272" spans="1:15" ht="21" customHeight="1">
      <c r="A272" s="99"/>
      <c r="B272" s="100" t="s">
        <v>326</v>
      </c>
      <c r="C272" s="99"/>
      <c r="D272" s="99"/>
      <c r="E272" s="99"/>
      <c r="F272" s="99"/>
      <c r="G272" s="99"/>
      <c r="H272" s="99"/>
      <c r="I272" s="99"/>
      <c r="J272" s="99"/>
      <c r="K272" s="99"/>
      <c r="L272" s="99"/>
      <c r="M272" s="99"/>
      <c r="N272" s="99"/>
      <c r="O272" s="99"/>
    </row>
    <row r="273" spans="1:15" ht="21" customHeight="1">
      <c r="A273" s="99"/>
      <c r="B273" s="100" t="s">
        <v>327</v>
      </c>
      <c r="C273" s="99"/>
      <c r="D273" s="99"/>
      <c r="E273" s="99"/>
      <c r="F273" s="99"/>
      <c r="G273" s="99"/>
      <c r="H273" s="99"/>
      <c r="I273" s="99"/>
      <c r="J273" s="99"/>
      <c r="K273" s="99"/>
      <c r="L273" s="99"/>
      <c r="M273" s="99"/>
      <c r="N273" s="99"/>
      <c r="O273" s="99"/>
    </row>
    <row r="274" spans="1:15" ht="21" customHeight="1">
      <c r="A274" s="99"/>
      <c r="B274" s="100" t="s">
        <v>316</v>
      </c>
      <c r="C274" s="99"/>
      <c r="D274" s="99"/>
      <c r="E274" s="99"/>
      <c r="F274" s="99"/>
      <c r="G274" s="99"/>
      <c r="H274" s="99"/>
      <c r="I274" s="99"/>
      <c r="J274" s="99"/>
      <c r="K274" s="99"/>
      <c r="L274" s="99"/>
      <c r="M274" s="99"/>
      <c r="N274" s="99"/>
      <c r="O274" s="99"/>
    </row>
    <row r="275" spans="1:15" ht="11.25" customHeight="1">
      <c r="A275" s="101"/>
      <c r="B275" s="101"/>
      <c r="C275" s="102" t="s">
        <v>317</v>
      </c>
      <c r="D275" s="103"/>
      <c r="E275" s="103"/>
      <c r="F275" s="101"/>
      <c r="G275" s="101"/>
      <c r="H275" s="101"/>
      <c r="I275" s="101"/>
      <c r="J275" s="101"/>
      <c r="K275" s="101"/>
      <c r="L275" s="101"/>
      <c r="M275" s="101"/>
      <c r="N275" s="101"/>
      <c r="O275" s="101"/>
    </row>
    <row r="276" spans="1:15" s="11" customFormat="1" ht="21" customHeight="1">
      <c r="A276" s="139" t="s">
        <v>328</v>
      </c>
      <c r="B276" s="139"/>
      <c r="C276" s="139"/>
      <c r="D276" s="139"/>
      <c r="E276" s="139"/>
      <c r="F276" s="139"/>
      <c r="G276" s="139"/>
      <c r="H276" s="139"/>
      <c r="I276" s="139"/>
      <c r="J276" s="139"/>
      <c r="K276" s="139"/>
      <c r="L276" s="139"/>
      <c r="M276" s="139"/>
      <c r="N276" s="139"/>
      <c r="O276" s="139"/>
    </row>
    <row r="277" spans="1:15" s="11" customFormat="1" ht="15.75" hidden="1" customHeight="1">
      <c r="A277" s="139"/>
      <c r="B277" s="139"/>
      <c r="C277" s="139"/>
      <c r="D277" s="139"/>
      <c r="E277" s="139"/>
      <c r="F277" s="139"/>
      <c r="G277" s="139"/>
      <c r="H277" s="139"/>
      <c r="I277" s="139"/>
      <c r="J277" s="139"/>
      <c r="K277" s="139"/>
      <c r="L277" s="139"/>
      <c r="M277" s="139"/>
      <c r="N277" s="139"/>
      <c r="O277" s="139"/>
    </row>
    <row r="278" spans="1:15" s="11" customFormat="1" ht="15.75" customHeight="1">
      <c r="B278" s="25"/>
      <c r="C278" s="25"/>
      <c r="D278" s="25"/>
      <c r="E278" s="25"/>
      <c r="F278" s="25"/>
    </row>
    <row r="279" spans="1:15">
      <c r="B279" s="9" t="s">
        <v>319</v>
      </c>
      <c r="C279" s="36"/>
      <c r="D279" s="36" t="s">
        <v>320</v>
      </c>
    </row>
    <row r="280" spans="1:15">
      <c r="C280" s="36"/>
      <c r="D280" s="36" t="s">
        <v>321</v>
      </c>
    </row>
    <row r="281" spans="1:15">
      <c r="C281" s="36"/>
      <c r="D281" s="36" t="s">
        <v>322</v>
      </c>
    </row>
    <row r="282" spans="1:15" s="11" customFormat="1" ht="15.75" customHeight="1">
      <c r="A282" s="23"/>
      <c r="B282" s="25"/>
      <c r="C282" s="25"/>
      <c r="D282" s="25"/>
      <c r="E282" s="25"/>
      <c r="F282" s="25"/>
    </row>
    <row r="283" spans="1:15" s="11" customFormat="1" ht="15.75" customHeight="1">
      <c r="A283" s="29"/>
      <c r="B283" s="26"/>
      <c r="C283" s="25"/>
      <c r="D283" s="104"/>
      <c r="E283" s="104"/>
      <c r="F283" s="105"/>
    </row>
    <row r="284" spans="1:15" s="11" customFormat="1" ht="15.75" customHeight="1">
      <c r="A284" s="29"/>
      <c r="B284" s="106"/>
      <c r="C284" s="25"/>
      <c r="D284" s="107"/>
      <c r="E284" s="107"/>
      <c r="F284" s="105"/>
    </row>
    <row r="285" spans="1:15" s="11" customFormat="1" ht="15.75" customHeight="1">
      <c r="A285" s="29"/>
      <c r="B285" s="25"/>
      <c r="C285" s="25"/>
      <c r="D285" s="25"/>
      <c r="E285" s="25"/>
      <c r="F285" s="25"/>
    </row>
    <row r="286" spans="1:15" s="11" customFormat="1" ht="15.75" customHeight="1">
      <c r="A286" s="29"/>
      <c r="B286" s="26"/>
      <c r="C286" s="25"/>
      <c r="D286" s="104"/>
      <c r="E286" s="104"/>
      <c r="F286" s="27"/>
    </row>
    <row r="287" spans="1:15" s="11" customFormat="1" ht="15.75" customHeight="1"/>
    <row r="288" spans="1:15" s="11" customFormat="1" ht="31.5" customHeight="1">
      <c r="B288" s="27"/>
      <c r="C288" s="25"/>
      <c r="D288" s="26"/>
      <c r="E288" s="104"/>
      <c r="F288" s="27"/>
    </row>
    <row r="289" spans="2:6" s="11" customFormat="1" ht="15.75" customHeight="1">
      <c r="B289" s="26"/>
      <c r="C289" s="25"/>
      <c r="D289" s="26"/>
      <c r="E289" s="104"/>
      <c r="F289" s="27"/>
    </row>
    <row r="290" spans="2:6" hidden="1">
      <c r="B290" s="28"/>
    </row>
    <row r="291" spans="2:6" hidden="1"/>
    <row r="292" spans="2:6" ht="9.75" hidden="1" customHeight="1">
      <c r="E292" s="36" t="s">
        <v>93</v>
      </c>
    </row>
    <row r="293" spans="2:6" hidden="1">
      <c r="B293" s="9" t="s">
        <v>92</v>
      </c>
      <c r="D293" s="36"/>
      <c r="E293" s="36" t="s">
        <v>94</v>
      </c>
      <c r="F293" s="36"/>
    </row>
    <row r="294" spans="2:6" hidden="1">
      <c r="D294" s="36"/>
      <c r="E294" s="36" t="s">
        <v>95</v>
      </c>
      <c r="F294" s="36"/>
    </row>
    <row r="295" spans="2:6"/>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sheetData>
  <autoFilter ref="A5:F265">
    <sortState ref="A6:F265">
      <sortCondition ref="A5:A265"/>
    </sortState>
  </autoFilter>
  <mergeCells count="4">
    <mergeCell ref="A1:F1"/>
    <mergeCell ref="C2:F2"/>
    <mergeCell ref="A3:F3"/>
    <mergeCell ref="A276:O277"/>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507029</vt:lpstr>
      <vt:lpstr>Civil Work</vt:lpstr>
      <vt:lpstr>'507029'!Print_Area</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2017-03-08T12:29:47Z</cp:lastPrinted>
  <dcterms:created xsi:type="dcterms:W3CDTF">2010-05-28T06:28:34Z</dcterms:created>
  <dcterms:modified xsi:type="dcterms:W3CDTF">2017-03-08T12:32:22Z</dcterms:modified>
</cp:coreProperties>
</file>