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492140" sheetId="8" r:id="rId1"/>
    <sheet name="Detailed Estimate" sheetId="7" r:id="rId2"/>
  </sheets>
  <definedNames>
    <definedName name="_xlnm._FilterDatabase" localSheetId="1" hidden="1">'Detailed Estimate'!$A$5:$F$273</definedName>
    <definedName name="Bajri" localSheetId="0">#REF!</definedName>
    <definedName name="Bajri">#REF!</definedName>
    <definedName name="BorrowPit" localSheetId="0">#REF!</definedName>
    <definedName name="BorrowPit">#REF!</definedName>
    <definedName name="Bricks" localSheetId="0">#REF!</definedName>
    <definedName name="Bricks">#REF!</definedName>
    <definedName name="Cement" localSheetId="0">#REF!</definedName>
    <definedName name="Cement">#REF!</definedName>
    <definedName name="Hillsand" localSheetId="0">#REF!</definedName>
    <definedName name="Hillsand">#REF!</definedName>
    <definedName name="_xlnm.Print_Area" localSheetId="0">'492140'!$A$1:$H$152</definedName>
    <definedName name="_xlnm.Print_Area" localSheetId="1">'Detailed Estimate'!$A$1:$F$273</definedName>
    <definedName name="_xlnm.Print_Titles" localSheetId="1">'Detailed Estimate'!$4:$5</definedName>
    <definedName name="Sand" localSheetId="0">#REF!</definedName>
    <definedName name="Sand">#REF!</definedName>
    <definedName name="Steel" localSheetId="0">#REF!</definedName>
    <definedName name="Steel">#REF!</definedName>
    <definedName name="StoneMatel" localSheetId="0">#REF!</definedName>
    <definedName name="StoneMatel">#REF!</definedName>
    <definedName name="StoneMatil" localSheetId="0">#REF!</definedName>
    <definedName name="StoneMatil">#REF!</definedName>
  </definedNames>
  <calcPr calcId="124519"/>
</workbook>
</file>

<file path=xl/calcChain.xml><?xml version="1.0" encoding="utf-8"?>
<calcChain xmlns="http://schemas.openxmlformats.org/spreadsheetml/2006/main">
  <c r="H110" i="8"/>
  <c r="H109"/>
  <c r="H106"/>
  <c r="H117" s="1"/>
  <c r="H104"/>
  <c r="H103"/>
  <c r="H102"/>
  <c r="H98"/>
  <c r="H97"/>
  <c r="H96"/>
  <c r="H92"/>
  <c r="H88"/>
  <c r="H86"/>
  <c r="H84"/>
  <c r="H82"/>
  <c r="H78"/>
  <c r="H73"/>
  <c r="H70"/>
  <c r="H66"/>
  <c r="H63"/>
  <c r="H59"/>
  <c r="H58"/>
  <c r="H54"/>
  <c r="H53"/>
  <c r="H52"/>
  <c r="H49"/>
  <c r="H47"/>
  <c r="H45"/>
  <c r="H43"/>
  <c r="H39"/>
  <c r="H35"/>
  <c r="H31"/>
  <c r="H28"/>
  <c r="H25"/>
  <c r="H22"/>
  <c r="H19"/>
  <c r="H16"/>
  <c r="H13"/>
  <c r="H10"/>
  <c r="H7"/>
  <c r="F255" i="7"/>
  <c r="F254"/>
  <c r="F253"/>
  <c r="F256"/>
  <c r="F245"/>
  <c r="F43"/>
  <c r="F252"/>
  <c r="F46"/>
  <c r="F34"/>
  <c r="F30"/>
  <c r="F14"/>
  <c r="F7"/>
  <c r="F27"/>
  <c r="F8"/>
  <c r="F9"/>
  <c r="F6"/>
  <c r="F10"/>
  <c r="F11"/>
  <c r="F12"/>
  <c r="F15"/>
  <c r="F16"/>
  <c r="F17"/>
  <c r="F18"/>
  <c r="F19"/>
  <c r="F21"/>
  <c r="F20"/>
  <c r="F23"/>
  <c r="F24"/>
  <c r="F25"/>
  <c r="F26"/>
  <c r="F40"/>
  <c r="F28"/>
  <c r="F41"/>
  <c r="F42"/>
  <c r="F29"/>
  <c r="F31"/>
  <c r="F32"/>
  <c r="F36"/>
  <c r="F37"/>
  <c r="F33"/>
  <c r="F39"/>
  <c r="F38"/>
  <c r="F13"/>
  <c r="F44"/>
  <c r="F45"/>
  <c r="F248"/>
  <c r="F249"/>
  <c r="F47"/>
  <c r="F246"/>
  <c r="F247"/>
  <c r="F250"/>
  <c r="F251"/>
  <c r="F259" l="1"/>
  <c r="H4" s="1"/>
</calcChain>
</file>

<file path=xl/sharedStrings.xml><?xml version="1.0" encoding="utf-8"?>
<sst xmlns="http://schemas.openxmlformats.org/spreadsheetml/2006/main" count="297" uniqueCount="163">
  <si>
    <t>Excavation in foundation of building, bridges and other structure including dagbelling dressing, refilling around structure with excavated earth, watering and ramming. Lead upto 5 ft (b) In ordinary soil. (S.I.No. 18(b)/C-1)</t>
  </si>
  <si>
    <t xml:space="preserve">Fabrication of miled steel reinforcement for cutting, bending and binding which will joint and fasteing wire removal of removal of rust from bars. </t>
  </si>
  <si>
    <t>Cement Plaster 3/8'' thick ration 1:4 (S.No.11 a/P.51)</t>
  </si>
  <si>
    <t>Add: Extra labour rate for making cement plaster patta/bend around or opening a around the edges or roof slab Engineer Incharge.</t>
  </si>
  <si>
    <t>P.sft</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</si>
  <si>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</si>
  <si>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</si>
  <si>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</si>
  <si>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</si>
  <si>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</si>
  <si>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A</t>
  </si>
  <si>
    <t>B</t>
  </si>
  <si>
    <t xml:space="preserve">2'' Thick </t>
  </si>
  <si>
    <t>Providing and fixing iron / steel grill of 1/4"x3/4" size iron  of approved etc fixed in position i/c holds fasts to be less than 3.lbs/ Square foot finished grill. . (S.I.No. 26/P.92)</t>
  </si>
  <si>
    <t>Dismentling brick work in lime cement mortar</t>
  </si>
  <si>
    <t>Name of Scheme:-</t>
  </si>
  <si>
    <t>Item No.</t>
  </si>
  <si>
    <t>Quantity</t>
  </si>
  <si>
    <t xml:space="preserve">Description of Item </t>
  </si>
  <si>
    <t xml:space="preserve">Rate </t>
  </si>
  <si>
    <t>Unit</t>
  </si>
  <si>
    <t>Amount</t>
  </si>
  <si>
    <t xml:space="preserve">Amount to be added / deducted on </t>
  </si>
  <si>
    <t>basis of premium quoted Total (b)</t>
  </si>
  <si>
    <t>%sft</t>
  </si>
  <si>
    <t>__________% Above / Below on the Rates of CSR.</t>
  </si>
  <si>
    <t>Filter</t>
  </si>
  <si>
    <t>3" dia</t>
  </si>
  <si>
    <t>6" dia</t>
  </si>
  <si>
    <t>4" dia</t>
  </si>
  <si>
    <t>Door</t>
  </si>
  <si>
    <t>%Cft</t>
  </si>
  <si>
    <t>%Sft</t>
  </si>
  <si>
    <t>P.No</t>
  </si>
  <si>
    <t>P.Rft</t>
  </si>
  <si>
    <t>P.Sft</t>
  </si>
  <si>
    <t xml:space="preserve">First class deodar wood wrought, joinery in doors and windows joinery in fixed in position i/c chowkats hold fasts 3/4''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</si>
  <si>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</si>
  <si>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</si>
  <si>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</si>
  <si>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</si>
  <si>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</si>
  <si>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</si>
  <si>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</si>
  <si>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</si>
  <si>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</si>
  <si>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</si>
  <si>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</si>
  <si>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</si>
  <si>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Colour washing of two coats.</t>
  </si>
  <si>
    <t>%cft</t>
  </si>
  <si>
    <t>Cement Pointing of joints on walls ratio 1:2.                                    (S.No: 19 a /P.52)</t>
  </si>
  <si>
    <t>Painting New surface (d) Preparing surpace and painting guard bars, gates of iron bars, gratings, railings (including standards barces, etc) And similar open work. Three Coat     (S.No: 5 d P.68)</t>
  </si>
  <si>
    <t>Dismantling cement concrete plain 1:3:6.</t>
  </si>
  <si>
    <t>Remoning Door with chawkhats     (S.No: 33a P/12)</t>
  </si>
  <si>
    <t>P.No:</t>
  </si>
  <si>
    <t>Remoning Window with chawkhats  (S.No:33b P/12)</t>
  </si>
  <si>
    <t>Pacca Brick work other than building  i/c strucking  of joints upto 20'hight in cement sand mortar 1:6.     (S.I No: 7(e) P/21)</t>
  </si>
  <si>
    <t>Cement Concrete plain including placing compacting, finishing and curing, complete (including screening and washing at stone aggregate without (h) Ratio. 1:3:6 (S.No:5.h P/15)</t>
  </si>
  <si>
    <t>Applying floating coat of Hi Bond (Universal)as a bond coat or as an adhesive link between old &amp; fresh concrete or plaster as directed b Engineer Incharge. (S.No: 13(i) P/51).</t>
  </si>
  <si>
    <t>Laying floors of approved coloured glazed tiles 1/4" thick laid in white cement and pigment on a bed of 3/4" thick cement mortar 1:2.             (S.No:25 P/42)</t>
  </si>
  <si>
    <t>Glazed tile dado 1/4" thick laid in pigment over 1:2 cement sand mortar 3/4" thick including finishing.(S.No: 38 / P.44)</t>
  </si>
  <si>
    <t xml:space="preserve"> %.Sft</t>
  </si>
  <si>
    <t>Making notice board made with cement.      (S.No: 1-(P/.94)</t>
  </si>
  <si>
    <t>Two coats of bitumen laid hot using 34 Lbs for % Sft. Ober roof and blinded with sand at one Cft. Per % Sft. (S.No:13/P-43)</t>
  </si>
  <si>
    <t>%.Sft</t>
  </si>
  <si>
    <t>Scraping Ordinary distemper, Oil bound distemper or paint on walls. (S.No: 54,b/P13)</t>
  </si>
  <si>
    <t>Painting old surfaces (c) Painting doors and windows any type  Two Coat.(S.No: 4c P/67).</t>
  </si>
  <si>
    <t>White washing two coats. (S.No: 26(b) P/53)</t>
  </si>
  <si>
    <t>Making &amp; fixing steel grated door with 1/16" thick sheeting including angle iron frame 2"x 2" 3/8" and 3/4" square bars 4" centre to centre with locking arrangemtnt.(S.No: 24 /P.91)</t>
  </si>
  <si>
    <t>Total</t>
  </si>
  <si>
    <t>Rs:</t>
  </si>
  <si>
    <t>N.S.I</t>
  </si>
  <si>
    <t>S.I</t>
  </si>
  <si>
    <t>Dismentling 2nd class tile roofing. (S.No: 22,b P/11)</t>
  </si>
  <si>
    <t>Scraping white wash or colour wash(S.No: 54(a) P/13)</t>
  </si>
  <si>
    <t>Cement Plaster 3/4'' thick ration 1:4 (S.No.13 b/P.51)</t>
  </si>
  <si>
    <t>Cement Plaster 1/2'' thick ration 1:6 (S.No.11 a/P.51)</t>
  </si>
  <si>
    <t>Damp Proof course with cement sand ratio (1:2) mixed with dampo (b) 3/4" Thick (S.I No:69 P/106)</t>
  </si>
  <si>
    <t>3"Thick</t>
  </si>
  <si>
    <t>Reinforced cement concrete spout including fixing in position 2 1/2" x 6" x 5".     (S.No: 14. P/17).</t>
  </si>
  <si>
    <t>Each No:</t>
  </si>
  <si>
    <t>Painting old surfaces (d) Painting guard bars, gates iron bars gratings, railings including standard braces (etc.) and similar oen work. (S.No: 4c P/67).</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</si>
  <si>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</si>
  <si>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White washing threr coats. (S.No: 26(b) P/53)</t>
  </si>
  <si>
    <t>18</t>
  </si>
  <si>
    <t>28</t>
  </si>
  <si>
    <t>32</t>
  </si>
  <si>
    <t>37</t>
  </si>
  <si>
    <t>38</t>
  </si>
  <si>
    <t>Differce of S/R Cement</t>
  </si>
  <si>
    <t>P.Bag</t>
  </si>
  <si>
    <t>Providing &amp; laying floor of varona marble  tiles of  size  48" x12" x3/4"  fine dressed on the surface w/o winding set in white cement  laid  over 3/4"  thick bed  of 1:2 grey cement mortar setting the tile with grey Cement slurry, jointing and washing the  tiles with slurry of white cement  and pigment  to match the colour of tiles, i/c  curing, grinding, rubbing and  chemical polishing etc complete (R.A)</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</si>
  <si>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</si>
  <si>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</si>
  <si>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RENOVATION / REHABILITATION / RECONSTRUCTION / ADDITIONAL FACILITIES TO EXISTING SECONDARY SCHOOLS TALUKA SEHWAN @ GGHS ARAZI TALUKA SEHWAN.</t>
  </si>
  <si>
    <t xml:space="preserve">Excep SR </t>
  </si>
  <si>
    <t>Diff SR</t>
  </si>
  <si>
    <t>Civil Work Rs._________________  Rs.(+)__________________  =Rs._________________</t>
  </si>
  <si>
    <t>Difference Rs._________________Rs.(+)__________________  =Rs.__________________</t>
  </si>
  <si>
    <t>Non-S Item Rs._________________Rs.(+)__________________=   Rs._________________</t>
  </si>
  <si>
    <t>Grand Total Rs</t>
  </si>
  <si>
    <t>Total In Words _________________________________________________________________________________</t>
  </si>
  <si>
    <t>Contractor</t>
  </si>
  <si>
    <t>Executive Engineer</t>
  </si>
  <si>
    <t>Education Works Division</t>
  </si>
  <si>
    <t>Jamshoro</t>
  </si>
  <si>
    <t>Schedule B</t>
  </si>
  <si>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</si>
  <si>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</si>
  <si>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</si>
  <si>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</si>
  <si>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</si>
  <si>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</si>
  <si>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</si>
  <si>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</si>
  <si>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</si>
  <si>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</si>
  <si>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</si>
  <si>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</si>
  <si>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</si>
  <si>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</si>
  <si>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</si>
  <si>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</si>
  <si>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</si>
  <si>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</si>
  <si>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</si>
  <si>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</si>
  <si>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</si>
  <si>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</si>
  <si>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</si>
  <si>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</si>
  <si>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</si>
  <si>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</si>
  <si>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</si>
  <si>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</si>
  <si>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</si>
  <si>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</si>
  <si>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</si>
  <si>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</si>
  <si>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</si>
  <si>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</si>
  <si>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</si>
  <si>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</si>
  <si>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</si>
  <si>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</si>
  <si>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</si>
  <si>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</si>
  <si>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</si>
  <si>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</si>
  <si>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</si>
  <si>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</si>
  <si>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Rft</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</si>
  <si>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</si>
  <si>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</si>
  <si>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r>
      <t xml:space="preserve">P/F hand Pump with all accessaries wooden shown i/c boring cutting etc. </t>
    </r>
    <r>
      <rPr>
        <sz val="10"/>
        <color indexed="10"/>
        <rFont val="Arial"/>
        <family val="2"/>
      </rPr>
      <t>(R.A)</t>
    </r>
  </si>
  <si>
    <t>G.I Pipe Rs:</t>
  </si>
  <si>
    <t>73.21,95.89,128.55,7.82,8.45,9.96,113.97,146.57,199.25,90,136.00</t>
  </si>
  <si>
    <t xml:space="preserve">H.Pump Machine </t>
  </si>
  <si>
    <t xml:space="preserve"> </t>
  </si>
  <si>
    <t>Total N.S.I</t>
  </si>
  <si>
    <t>W/S &amp; S/F Rs._________________  Rs.(+)__________________  =Rs._________________</t>
  </si>
  <si>
    <t>Total In Words ______________________________________________________________________________</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</si>
</sst>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9">
    <font>
      <sz val="10"/>
      <name val="Arial"/>
    </font>
    <font>
      <b/>
      <sz val="10"/>
      <name val="Arial"/>
      <family val="2"/>
    </font>
    <font>
      <sz val="10"/>
      <name val="Arial"/>
      <family val="2"/>
    </font>
    <font>
      <sz val="10"/>
      <color indexed="10"/>
      <name val="Arial"/>
      <family val="2"/>
    </font>
    <font>
      <sz val="11"/>
      <name val="Arial"/>
      <family val="2"/>
    </font>
    <font>
      <b/>
      <u/>
      <sz val="10"/>
      <name val="Arial"/>
      <family val="2"/>
    </font>
    <font>
      <b/>
      <u/>
      <sz val="16"/>
      <name val="Arial"/>
      <family val="2"/>
    </font>
    <font>
      <b/>
      <sz val="11"/>
      <name val="Arial"/>
      <family val="2"/>
    </font>
    <font>
      <b/>
      <sz val="12"/>
      <name val="Arial"/>
      <family val="2"/>
    </font>
    <font>
      <sz val="28"/>
      <name val="Algerian"/>
      <family val="5"/>
    </font>
    <font>
      <u/>
      <sz val="14"/>
      <name val="Algerian"/>
      <family val="5"/>
    </font>
    <font>
      <sz val="10"/>
      <color theme="1"/>
      <name val="Arial"/>
      <family val="2"/>
    </font>
    <font>
      <b/>
      <sz val="9"/>
      <color theme="1"/>
      <name val="Maiandra GD"/>
      <family val="2"/>
    </font>
    <font>
      <b/>
      <sz val="8"/>
      <color theme="1"/>
      <name val="Maiandra GD"/>
      <family val="2"/>
    </font>
    <font>
      <b/>
      <u/>
      <sz val="14"/>
      <name val="Arial"/>
      <family val="2"/>
    </font>
    <font>
      <sz val="9"/>
      <name val="Arial"/>
      <family val="2"/>
    </font>
    <font>
      <sz val="11"/>
      <color theme="1"/>
      <name val="Cambria"/>
      <family val="1"/>
      <scheme val="major"/>
    </font>
    <font>
      <b/>
      <sz val="9"/>
      <name val="Maiandra GD"/>
      <family val="2"/>
    </font>
    <font>
      <b/>
      <sz val="8"/>
      <name val="Maiandra GD"/>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right/>
      <top/>
      <bottom style="thin">
        <color indexed="64"/>
      </bottom>
      <diagonal/>
    </border>
    <border>
      <left/>
      <right/>
      <top style="thin">
        <color indexed="64"/>
      </top>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37">
    <xf numFmtId="0" fontId="0" fillId="0" borderId="0" xfId="0"/>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justify" vertical="center" wrapText="1"/>
    </xf>
    <xf numFmtId="0" fontId="6" fillId="0" borderId="0" xfId="0" applyFont="1" applyFill="1" applyAlignment="1">
      <alignment horizontal="center" vertical="center"/>
    </xf>
    <xf numFmtId="0" fontId="1" fillId="0" borderId="0" xfId="0" applyFont="1" applyFill="1" applyAlignment="1">
      <alignment horizontal="left" vertical="top"/>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2" fillId="0" borderId="0" xfId="0" applyNumberFormat="1" applyFont="1" applyFill="1" applyAlignment="1">
      <alignment horizontal="left" vertical="center"/>
    </xf>
    <xf numFmtId="1" fontId="8"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0" xfId="0" applyFont="1" applyFill="1" applyAlignment="1">
      <alignment horizontal="center" vertical="center" wrapText="1"/>
    </xf>
    <xf numFmtId="2" fontId="2" fillId="0" borderId="0" xfId="0" applyNumberFormat="1" applyFont="1" applyFill="1" applyAlignment="1">
      <alignment vertical="center"/>
    </xf>
    <xf numFmtId="1" fontId="2" fillId="0" borderId="0" xfId="0" applyNumberFormat="1" applyFont="1" applyFill="1" applyAlignment="1">
      <alignment horizontal="right" vertical="center" wrapText="1"/>
    </xf>
    <xf numFmtId="49" fontId="2" fillId="0" borderId="2" xfId="0" applyNumberFormat="1" applyFont="1" applyFill="1" applyBorder="1" applyAlignment="1">
      <alignment horizontal="center" vertical="center"/>
    </xf>
    <xf numFmtId="0" fontId="2" fillId="0" borderId="2" xfId="0" applyFont="1" applyFill="1" applyBorder="1" applyAlignment="1">
      <alignment vertical="center"/>
    </xf>
    <xf numFmtId="0" fontId="5" fillId="0" borderId="0" xfId="0" applyFont="1" applyAlignment="1">
      <alignment horizontal="distributed" vertical="top" wrapText="1" justifyLastLine="1"/>
    </xf>
    <xf numFmtId="1" fontId="2" fillId="0" borderId="0" xfId="0" applyNumberFormat="1" applyFont="1" applyFill="1" applyBorder="1" applyAlignment="1">
      <alignment horizontal="center" vertical="center" wrapText="1"/>
    </xf>
    <xf numFmtId="2"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1" fontId="2" fillId="0" borderId="0" xfId="0" quotePrefix="1" applyNumberFormat="1" applyFont="1" applyFill="1" applyBorder="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justify" vertical="center" wrapText="1"/>
    </xf>
    <xf numFmtId="1" fontId="1" fillId="0" borderId="0" xfId="0" applyNumberFormat="1" applyFont="1" applyFill="1" applyAlignment="1">
      <alignment horizontal="center" vertical="center" wrapText="1"/>
    </xf>
    <xf numFmtId="1" fontId="2" fillId="0" borderId="0" xfId="0" applyNumberFormat="1" applyFont="1" applyFill="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justify" vertical="center" wrapText="1"/>
    </xf>
    <xf numFmtId="0" fontId="9" fillId="0" borderId="0" xfId="0" applyFont="1" applyAlignment="1">
      <alignment horizontal="center"/>
    </xf>
    <xf numFmtId="1" fontId="2" fillId="0" borderId="3" xfId="0" applyNumberFormat="1" applyFont="1" applyFill="1" applyBorder="1" applyAlignment="1">
      <alignment horizontal="center" vertical="center"/>
    </xf>
    <xf numFmtId="2" fontId="2" fillId="0" borderId="3" xfId="0" applyNumberFormat="1" applyFont="1" applyFill="1" applyBorder="1" applyAlignment="1">
      <alignment horizontal="center" vertical="center"/>
    </xf>
    <xf numFmtId="0" fontId="2" fillId="0" borderId="3" xfId="0" applyFont="1" applyFill="1" applyBorder="1" applyAlignment="1">
      <alignment horizontal="center" vertical="center"/>
    </xf>
    <xf numFmtId="0" fontId="11" fillId="0" borderId="3" xfId="0" applyFont="1" applyFill="1" applyBorder="1" applyAlignment="1">
      <alignment vertical="center" wrapText="1"/>
    </xf>
    <xf numFmtId="165" fontId="2" fillId="0" borderId="3"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1" fontId="2" fillId="0" borderId="3" xfId="0" applyNumberFormat="1" applyFont="1" applyFill="1" applyBorder="1" applyAlignment="1">
      <alignment horizontal="center" vertical="center" wrapText="1"/>
    </xf>
    <xf numFmtId="0" fontId="11" fillId="0" borderId="3" xfId="0" applyFont="1" applyFill="1" applyBorder="1" applyAlignment="1">
      <alignment horizontal="distributed" vertical="center" wrapText="1"/>
    </xf>
    <xf numFmtId="0" fontId="11" fillId="0" borderId="3" xfId="0" applyFont="1" applyFill="1" applyBorder="1" applyAlignment="1">
      <alignment horizontal="center" vertical="center" wrapText="1"/>
    </xf>
    <xf numFmtId="0" fontId="2" fillId="0" borderId="3" xfId="0" applyFont="1" applyFill="1" applyBorder="1" applyAlignment="1">
      <alignment vertical="center"/>
    </xf>
    <xf numFmtId="2" fontId="2" fillId="0" borderId="3" xfId="0" applyNumberFormat="1" applyFont="1" applyFill="1" applyBorder="1" applyAlignment="1">
      <alignment horizontal="center" vertical="center" wrapText="1"/>
    </xf>
    <xf numFmtId="2" fontId="11" fillId="0" borderId="3"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11" fillId="0" borderId="0" xfId="0" applyFont="1" applyAlignment="1">
      <alignment horizontal="center" vertical="top" wrapText="1"/>
    </xf>
    <xf numFmtId="0" fontId="11" fillId="0" borderId="0" xfId="0" applyFont="1" applyAlignment="1">
      <alignment horizontal="left" vertical="top"/>
    </xf>
    <xf numFmtId="0" fontId="12" fillId="0" borderId="0" xfId="0" applyFont="1" applyFill="1" applyBorder="1" applyAlignment="1">
      <alignment horizontal="center" vertical="center"/>
    </xf>
    <xf numFmtId="0" fontId="11" fillId="0" borderId="0" xfId="0" applyFont="1" applyAlignment="1">
      <alignment horizontal="right"/>
    </xf>
    <xf numFmtId="0" fontId="12" fillId="0" borderId="4" xfId="0" applyFont="1" applyFill="1" applyBorder="1" applyAlignment="1">
      <alignment horizontal="center" vertical="center"/>
    </xf>
    <xf numFmtId="0" fontId="2" fillId="0" borderId="0" xfId="1"/>
    <xf numFmtId="0" fontId="2" fillId="0" borderId="0" xfId="1" applyAlignment="1">
      <alignment vertical="top"/>
    </xf>
    <xf numFmtId="0" fontId="1" fillId="0" borderId="1" xfId="1" applyFont="1" applyFill="1" applyBorder="1" applyAlignment="1">
      <alignment horizontal="center" vertical="center" wrapText="1"/>
    </xf>
    <xf numFmtId="0" fontId="1" fillId="0" borderId="1" xfId="1" applyFont="1" applyFill="1" applyBorder="1" applyAlignment="1">
      <alignment horizontal="center" vertical="center"/>
    </xf>
    <xf numFmtId="0" fontId="15" fillId="0" borderId="0" xfId="1" applyFont="1" applyBorder="1" applyAlignment="1">
      <alignment horizontal="center"/>
    </xf>
    <xf numFmtId="0" fontId="15" fillId="0" borderId="0" xfId="1" applyFont="1"/>
    <xf numFmtId="0" fontId="4"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2" fillId="0" borderId="0" xfId="1" applyNumberFormat="1" applyFont="1" applyBorder="1" applyAlignment="1">
      <alignment horizontal="center"/>
    </xf>
    <xf numFmtId="0" fontId="2" fillId="0" borderId="0" xfId="1" applyFont="1"/>
    <xf numFmtId="0" fontId="4" fillId="0" borderId="0" xfId="1" applyFont="1" applyBorder="1" applyAlignment="1">
      <alignment horizontal="center" vertical="top" wrapText="1"/>
    </xf>
    <xf numFmtId="0" fontId="2" fillId="0" borderId="0" xfId="1" applyAlignment="1">
      <alignment horizontal="center" vertical="top"/>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0" borderId="0" xfId="1" applyFont="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horizontal="left" vertical="top" wrapText="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Alignment="1">
      <alignment horizontal="left"/>
    </xf>
    <xf numFmtId="164" fontId="2" fillId="0" borderId="0" xfId="1" applyNumberFormat="1" applyAlignment="1">
      <alignment horizontal="center"/>
    </xf>
    <xf numFmtId="0" fontId="2" fillId="0" borderId="0" xfId="1" applyAlignment="1">
      <alignment horizontal="center"/>
    </xf>
    <xf numFmtId="0" fontId="2" fillId="0" borderId="0" xfId="1" applyFont="1" applyAlignment="1">
      <alignment horizontal="center" wrapText="1"/>
    </xf>
    <xf numFmtId="0" fontId="2" fillId="0" borderId="0" xfId="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2" fontId="2" fillId="0" borderId="0" xfId="1" applyNumberFormat="1"/>
    <xf numFmtId="0" fontId="2" fillId="0" borderId="0" xfId="1" applyFont="1" applyAlignment="1">
      <alignment horizontal="center" vertical="top" wrapText="1" justifyLastLine="1"/>
    </xf>
    <xf numFmtId="0" fontId="16" fillId="0" borderId="0" xfId="0" applyFont="1" applyFill="1" applyBorder="1" applyAlignment="1">
      <alignment wrapText="1"/>
    </xf>
    <xf numFmtId="0" fontId="16" fillId="0" borderId="0" xfId="0" applyFont="1" applyFill="1" applyBorder="1" applyAlignment="1">
      <alignment horizontal="center" wrapText="1"/>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4" xfId="1" applyFont="1" applyBorder="1" applyAlignment="1">
      <alignment horizontal="center"/>
    </xf>
    <xf numFmtId="1" fontId="2" fillId="0" borderId="4" xfId="1" applyNumberFormat="1" applyFont="1" applyBorder="1" applyAlignment="1">
      <alignment horizontal="center"/>
    </xf>
    <xf numFmtId="0" fontId="2" fillId="0" borderId="0" xfId="2" applyNumberFormat="1" applyFont="1" applyBorder="1" applyAlignment="1">
      <alignment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Border="1" applyAlignment="1">
      <alignment horizontal="center" wrapText="1" justifyLastLine="1"/>
    </xf>
    <xf numFmtId="0" fontId="2" fillId="0" borderId="0" xfId="1" applyFont="1" applyBorder="1"/>
    <xf numFmtId="1" fontId="2" fillId="0" borderId="0" xfId="1" applyNumberFormat="1" applyFont="1" applyBorder="1"/>
    <xf numFmtId="1" fontId="2" fillId="0" borderId="0" xfId="1" applyNumberFormat="1" applyAlignment="1">
      <alignment horizontal="center"/>
    </xf>
    <xf numFmtId="1" fontId="4" fillId="0" borderId="0" xfId="1" applyNumberFormat="1" applyFont="1" applyBorder="1" applyAlignment="1">
      <alignment horizontal="center" wrapText="1" justifyLastLine="1"/>
    </xf>
    <xf numFmtId="1" fontId="15" fillId="0" borderId="0" xfId="1" applyNumberFormat="1" applyFont="1"/>
    <xf numFmtId="0" fontId="2" fillId="0" borderId="0" xfId="0" applyFont="1" applyAlignment="1">
      <alignment horizontal="center" vertical="top" wrapText="1"/>
    </xf>
    <xf numFmtId="0" fontId="2" fillId="0" borderId="0" xfId="0" applyFont="1" applyAlignment="1">
      <alignment horizontal="left" vertical="top"/>
    </xf>
    <xf numFmtId="0" fontId="17" fillId="0" borderId="0" xfId="0" applyFont="1" applyFill="1" applyBorder="1" applyAlignment="1">
      <alignment horizontal="center" vertical="center"/>
    </xf>
    <xf numFmtId="0" fontId="2" fillId="0" borderId="0" xfId="0" applyFont="1" applyAlignment="1">
      <alignment horizontal="right"/>
    </xf>
    <xf numFmtId="0" fontId="17" fillId="0" borderId="4" xfId="0" applyFont="1" applyFill="1" applyBorder="1" applyAlignment="1">
      <alignment horizontal="center" vertical="center"/>
    </xf>
    <xf numFmtId="0" fontId="18" fillId="0" borderId="0" xfId="0" applyFont="1" applyFill="1" applyAlignment="1">
      <alignment horizontal="left" vertical="center" wrapText="1"/>
    </xf>
    <xf numFmtId="0" fontId="2" fillId="0" borderId="0" xfId="1" applyFont="1" applyBorder="1" applyAlignment="1">
      <alignment horizontal="justify" vertical="top" wrapText="1" justifyLastLine="1"/>
    </xf>
    <xf numFmtId="0" fontId="14" fillId="2" borderId="0" xfId="1" applyFont="1" applyFill="1" applyAlignment="1">
      <alignment horizontal="center" vertical="center" wrapText="1"/>
    </xf>
    <xf numFmtId="0" fontId="1" fillId="0" borderId="1" xfId="1" applyFont="1" applyFill="1" applyBorder="1" applyAlignment="1">
      <alignment horizontal="center" vertical="center" wrapText="1"/>
    </xf>
    <xf numFmtId="0" fontId="4" fillId="0" borderId="5" xfId="1" applyFont="1" applyBorder="1" applyAlignment="1">
      <alignment horizontal="left"/>
    </xf>
    <xf numFmtId="0" fontId="2" fillId="0" borderId="0" xfId="1" applyFont="1" applyBorder="1" applyAlignment="1">
      <alignment horizontal="justify" vertical="top" justifyLastLine="1"/>
    </xf>
    <xf numFmtId="0" fontId="2" fillId="2" borderId="0" xfId="1" applyFont="1" applyFill="1" applyBorder="1" applyAlignment="1">
      <alignment horizontal="justify" vertical="top" justifyLastLine="1"/>
    </xf>
    <xf numFmtId="0" fontId="2" fillId="0" borderId="0" xfId="1" applyFont="1" applyAlignment="1">
      <alignment horizontal="justify" vertical="top" wrapText="1" justifyLastLine="1"/>
    </xf>
    <xf numFmtId="0" fontId="2" fillId="0" borderId="0" xfId="1" applyFont="1" applyBorder="1" applyAlignment="1">
      <alignment horizontal="left" vertical="top" wrapText="1"/>
    </xf>
    <xf numFmtId="0" fontId="2" fillId="0" borderId="0" xfId="1" applyFont="1" applyAlignment="1">
      <alignment horizontal="justify" wrapText="1" justifyLastLine="1"/>
    </xf>
    <xf numFmtId="0" fontId="2" fillId="0" borderId="0" xfId="1" applyAlignment="1">
      <alignment horizontal="justify" wrapText="1" justifyLastLine="1"/>
    </xf>
    <xf numFmtId="0" fontId="2" fillId="0" borderId="0" xfId="1" applyFont="1" applyAlignment="1">
      <alignment horizontal="justify" justifyLastLine="1"/>
    </xf>
    <xf numFmtId="0" fontId="2" fillId="0" borderId="0" xfId="1" applyFont="1" applyBorder="1" applyAlignment="1">
      <alignment horizontal="right" wrapText="1" justifyLastLine="1"/>
    </xf>
    <xf numFmtId="0" fontId="18" fillId="0" borderId="0" xfId="0" applyFont="1" applyFill="1" applyAlignment="1">
      <alignment horizontal="left" vertical="center" wrapText="1"/>
    </xf>
    <xf numFmtId="0" fontId="2" fillId="0" borderId="0" xfId="1" applyAlignment="1">
      <alignment horizontal="left" wrapText="1"/>
    </xf>
    <xf numFmtId="0" fontId="2" fillId="0" borderId="0" xfId="1" applyFont="1" applyAlignment="1">
      <alignment horizontal="justify" vertical="top" wrapText="1"/>
    </xf>
    <xf numFmtId="0" fontId="2" fillId="0" borderId="0" xfId="1" applyFont="1" applyBorder="1" applyAlignment="1">
      <alignment horizontal="justify" wrapText="1"/>
    </xf>
    <xf numFmtId="0" fontId="10" fillId="0" borderId="0" xfId="0" applyFont="1" applyAlignment="1">
      <alignment horizontal="center"/>
    </xf>
    <xf numFmtId="0" fontId="1" fillId="0" borderId="0" xfId="0" applyFont="1" applyFill="1" applyAlignment="1">
      <alignment horizontal="left" vertical="top" wrapText="1"/>
    </xf>
    <xf numFmtId="49" fontId="1" fillId="0" borderId="4" xfId="0" applyNumberFormat="1" applyFont="1" applyFill="1" applyBorder="1" applyAlignment="1">
      <alignment horizontal="center" vertical="top"/>
    </xf>
    <xf numFmtId="0" fontId="13" fillId="0" borderId="0" xfId="0" applyFont="1" applyFill="1" applyAlignment="1">
      <alignment horizontal="left" vertical="center" wrapText="1"/>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52"/>
  <sheetViews>
    <sheetView tabSelected="1" view="pageLayout" topLeftCell="A16" zoomScaleSheetLayoutView="140" workbookViewId="0">
      <selection activeCell="H117" sqref="H117"/>
    </sheetView>
  </sheetViews>
  <sheetFormatPr defaultRowHeight="12.75"/>
  <cols>
    <col min="1" max="1" width="6.28515625" style="53" customWidth="1"/>
    <col min="2" max="2" width="12.5703125" style="52" customWidth="1"/>
    <col min="3" max="3" width="36.140625" style="52" customWidth="1"/>
    <col min="4" max="4" width="2.140625" style="52" customWidth="1"/>
    <col min="5" max="5" width="7.85546875" style="52" customWidth="1"/>
    <col min="6" max="6" width="9.42578125" style="52" customWidth="1"/>
    <col min="7" max="7" width="5.28515625" style="52" customWidth="1"/>
    <col min="8" max="8" width="8.28515625" style="52" customWidth="1"/>
    <col min="9" max="256" width="9.140625" style="52"/>
    <col min="257" max="257" width="6.28515625" style="52" customWidth="1"/>
    <col min="258" max="258" width="12.5703125" style="52" customWidth="1"/>
    <col min="259" max="259" width="36.140625" style="52" customWidth="1"/>
    <col min="260" max="260" width="2.140625" style="52" customWidth="1"/>
    <col min="261" max="261" width="7.85546875" style="52" customWidth="1"/>
    <col min="262" max="262" width="9.42578125" style="52" customWidth="1"/>
    <col min="263" max="263" width="5.28515625" style="52" customWidth="1"/>
    <col min="264" max="264" width="8.28515625" style="52" customWidth="1"/>
    <col min="265" max="512" width="9.140625" style="52"/>
    <col min="513" max="513" width="6.28515625" style="52" customWidth="1"/>
    <col min="514" max="514" width="12.5703125" style="52" customWidth="1"/>
    <col min="515" max="515" width="36.140625" style="52" customWidth="1"/>
    <col min="516" max="516" width="2.140625" style="52" customWidth="1"/>
    <col min="517" max="517" width="7.85546875" style="52" customWidth="1"/>
    <col min="518" max="518" width="9.42578125" style="52" customWidth="1"/>
    <col min="519" max="519" width="5.28515625" style="52" customWidth="1"/>
    <col min="520" max="520" width="8.28515625" style="52" customWidth="1"/>
    <col min="521" max="768" width="9.140625" style="52"/>
    <col min="769" max="769" width="6.28515625" style="52" customWidth="1"/>
    <col min="770" max="770" width="12.5703125" style="52" customWidth="1"/>
    <col min="771" max="771" width="36.140625" style="52" customWidth="1"/>
    <col min="772" max="772" width="2.140625" style="52" customWidth="1"/>
    <col min="773" max="773" width="7.85546875" style="52" customWidth="1"/>
    <col min="774" max="774" width="9.42578125" style="52" customWidth="1"/>
    <col min="775" max="775" width="5.28515625" style="52" customWidth="1"/>
    <col min="776" max="776" width="8.28515625" style="52" customWidth="1"/>
    <col min="777" max="1024" width="9.140625" style="52"/>
    <col min="1025" max="1025" width="6.28515625" style="52" customWidth="1"/>
    <col min="1026" max="1026" width="12.5703125" style="52" customWidth="1"/>
    <col min="1027" max="1027" width="36.140625" style="52" customWidth="1"/>
    <col min="1028" max="1028" width="2.140625" style="52" customWidth="1"/>
    <col min="1029" max="1029" width="7.85546875" style="52" customWidth="1"/>
    <col min="1030" max="1030" width="9.42578125" style="52" customWidth="1"/>
    <col min="1031" max="1031" width="5.28515625" style="52" customWidth="1"/>
    <col min="1032" max="1032" width="8.28515625" style="52" customWidth="1"/>
    <col min="1033" max="1280" width="9.140625" style="52"/>
    <col min="1281" max="1281" width="6.28515625" style="52" customWidth="1"/>
    <col min="1282" max="1282" width="12.5703125" style="52" customWidth="1"/>
    <col min="1283" max="1283" width="36.140625" style="52" customWidth="1"/>
    <col min="1284" max="1284" width="2.140625" style="52" customWidth="1"/>
    <col min="1285" max="1285" width="7.85546875" style="52" customWidth="1"/>
    <col min="1286" max="1286" width="9.42578125" style="52" customWidth="1"/>
    <col min="1287" max="1287" width="5.28515625" style="52" customWidth="1"/>
    <col min="1288" max="1288" width="8.28515625" style="52" customWidth="1"/>
    <col min="1289" max="1536" width="9.140625" style="52"/>
    <col min="1537" max="1537" width="6.28515625" style="52" customWidth="1"/>
    <col min="1538" max="1538" width="12.5703125" style="52" customWidth="1"/>
    <col min="1539" max="1539" width="36.140625" style="52" customWidth="1"/>
    <col min="1540" max="1540" width="2.140625" style="52" customWidth="1"/>
    <col min="1541" max="1541" width="7.85546875" style="52" customWidth="1"/>
    <col min="1542" max="1542" width="9.42578125" style="52" customWidth="1"/>
    <col min="1543" max="1543" width="5.28515625" style="52" customWidth="1"/>
    <col min="1544" max="1544" width="8.28515625" style="52" customWidth="1"/>
    <col min="1545" max="1792" width="9.140625" style="52"/>
    <col min="1793" max="1793" width="6.28515625" style="52" customWidth="1"/>
    <col min="1794" max="1794" width="12.5703125" style="52" customWidth="1"/>
    <col min="1795" max="1795" width="36.140625" style="52" customWidth="1"/>
    <col min="1796" max="1796" width="2.140625" style="52" customWidth="1"/>
    <col min="1797" max="1797" width="7.85546875" style="52" customWidth="1"/>
    <col min="1798" max="1798" width="9.42578125" style="52" customWidth="1"/>
    <col min="1799" max="1799" width="5.28515625" style="52" customWidth="1"/>
    <col min="1800" max="1800" width="8.28515625" style="52" customWidth="1"/>
    <col min="1801" max="2048" width="9.140625" style="52"/>
    <col min="2049" max="2049" width="6.28515625" style="52" customWidth="1"/>
    <col min="2050" max="2050" width="12.5703125" style="52" customWidth="1"/>
    <col min="2051" max="2051" width="36.140625" style="52" customWidth="1"/>
    <col min="2052" max="2052" width="2.140625" style="52" customWidth="1"/>
    <col min="2053" max="2053" width="7.85546875" style="52" customWidth="1"/>
    <col min="2054" max="2054" width="9.42578125" style="52" customWidth="1"/>
    <col min="2055" max="2055" width="5.28515625" style="52" customWidth="1"/>
    <col min="2056" max="2056" width="8.28515625" style="52" customWidth="1"/>
    <col min="2057" max="2304" width="9.140625" style="52"/>
    <col min="2305" max="2305" width="6.28515625" style="52" customWidth="1"/>
    <col min="2306" max="2306" width="12.5703125" style="52" customWidth="1"/>
    <col min="2307" max="2307" width="36.140625" style="52" customWidth="1"/>
    <col min="2308" max="2308" width="2.140625" style="52" customWidth="1"/>
    <col min="2309" max="2309" width="7.85546875" style="52" customWidth="1"/>
    <col min="2310" max="2310" width="9.42578125" style="52" customWidth="1"/>
    <col min="2311" max="2311" width="5.28515625" style="52" customWidth="1"/>
    <col min="2312" max="2312" width="8.28515625" style="52" customWidth="1"/>
    <col min="2313" max="2560" width="9.140625" style="52"/>
    <col min="2561" max="2561" width="6.28515625" style="52" customWidth="1"/>
    <col min="2562" max="2562" width="12.5703125" style="52" customWidth="1"/>
    <col min="2563" max="2563" width="36.140625" style="52" customWidth="1"/>
    <col min="2564" max="2564" width="2.140625" style="52" customWidth="1"/>
    <col min="2565" max="2565" width="7.85546875" style="52" customWidth="1"/>
    <col min="2566" max="2566" width="9.42578125" style="52" customWidth="1"/>
    <col min="2567" max="2567" width="5.28515625" style="52" customWidth="1"/>
    <col min="2568" max="2568" width="8.28515625" style="52" customWidth="1"/>
    <col min="2569" max="2816" width="9.140625" style="52"/>
    <col min="2817" max="2817" width="6.28515625" style="52" customWidth="1"/>
    <col min="2818" max="2818" width="12.5703125" style="52" customWidth="1"/>
    <col min="2819" max="2819" width="36.140625" style="52" customWidth="1"/>
    <col min="2820" max="2820" width="2.140625" style="52" customWidth="1"/>
    <col min="2821" max="2821" width="7.85546875" style="52" customWidth="1"/>
    <col min="2822" max="2822" width="9.42578125" style="52" customWidth="1"/>
    <col min="2823" max="2823" width="5.28515625" style="52" customWidth="1"/>
    <col min="2824" max="2824" width="8.28515625" style="52" customWidth="1"/>
    <col min="2825" max="3072" width="9.140625" style="52"/>
    <col min="3073" max="3073" width="6.28515625" style="52" customWidth="1"/>
    <col min="3074" max="3074" width="12.5703125" style="52" customWidth="1"/>
    <col min="3075" max="3075" width="36.140625" style="52" customWidth="1"/>
    <col min="3076" max="3076" width="2.140625" style="52" customWidth="1"/>
    <col min="3077" max="3077" width="7.85546875" style="52" customWidth="1"/>
    <col min="3078" max="3078" width="9.42578125" style="52" customWidth="1"/>
    <col min="3079" max="3079" width="5.28515625" style="52" customWidth="1"/>
    <col min="3080" max="3080" width="8.28515625" style="52" customWidth="1"/>
    <col min="3081" max="3328" width="9.140625" style="52"/>
    <col min="3329" max="3329" width="6.28515625" style="52" customWidth="1"/>
    <col min="3330" max="3330" width="12.5703125" style="52" customWidth="1"/>
    <col min="3331" max="3331" width="36.140625" style="52" customWidth="1"/>
    <col min="3332" max="3332" width="2.140625" style="52" customWidth="1"/>
    <col min="3333" max="3333" width="7.85546875" style="52" customWidth="1"/>
    <col min="3334" max="3334" width="9.42578125" style="52" customWidth="1"/>
    <col min="3335" max="3335" width="5.28515625" style="52" customWidth="1"/>
    <col min="3336" max="3336" width="8.28515625" style="52" customWidth="1"/>
    <col min="3337" max="3584" width="9.140625" style="52"/>
    <col min="3585" max="3585" width="6.28515625" style="52" customWidth="1"/>
    <col min="3586" max="3586" width="12.5703125" style="52" customWidth="1"/>
    <col min="3587" max="3587" width="36.140625" style="52" customWidth="1"/>
    <col min="3588" max="3588" width="2.140625" style="52" customWidth="1"/>
    <col min="3589" max="3589" width="7.85546875" style="52" customWidth="1"/>
    <col min="3590" max="3590" width="9.42578125" style="52" customWidth="1"/>
    <col min="3591" max="3591" width="5.28515625" style="52" customWidth="1"/>
    <col min="3592" max="3592" width="8.28515625" style="52" customWidth="1"/>
    <col min="3593" max="3840" width="9.140625" style="52"/>
    <col min="3841" max="3841" width="6.28515625" style="52" customWidth="1"/>
    <col min="3842" max="3842" width="12.5703125" style="52" customWidth="1"/>
    <col min="3843" max="3843" width="36.140625" style="52" customWidth="1"/>
    <col min="3844" max="3844" width="2.140625" style="52" customWidth="1"/>
    <col min="3845" max="3845" width="7.85546875" style="52" customWidth="1"/>
    <col min="3846" max="3846" width="9.42578125" style="52" customWidth="1"/>
    <col min="3847" max="3847" width="5.28515625" style="52" customWidth="1"/>
    <col min="3848" max="3848" width="8.28515625" style="52" customWidth="1"/>
    <col min="3849" max="4096" width="9.140625" style="52"/>
    <col min="4097" max="4097" width="6.28515625" style="52" customWidth="1"/>
    <col min="4098" max="4098" width="12.5703125" style="52" customWidth="1"/>
    <col min="4099" max="4099" width="36.140625" style="52" customWidth="1"/>
    <col min="4100" max="4100" width="2.140625" style="52" customWidth="1"/>
    <col min="4101" max="4101" width="7.85546875" style="52" customWidth="1"/>
    <col min="4102" max="4102" width="9.42578125" style="52" customWidth="1"/>
    <col min="4103" max="4103" width="5.28515625" style="52" customWidth="1"/>
    <col min="4104" max="4104" width="8.28515625" style="52" customWidth="1"/>
    <col min="4105" max="4352" width="9.140625" style="52"/>
    <col min="4353" max="4353" width="6.28515625" style="52" customWidth="1"/>
    <col min="4354" max="4354" width="12.5703125" style="52" customWidth="1"/>
    <col min="4355" max="4355" width="36.140625" style="52" customWidth="1"/>
    <col min="4356" max="4356" width="2.140625" style="52" customWidth="1"/>
    <col min="4357" max="4357" width="7.85546875" style="52" customWidth="1"/>
    <col min="4358" max="4358" width="9.42578125" style="52" customWidth="1"/>
    <col min="4359" max="4359" width="5.28515625" style="52" customWidth="1"/>
    <col min="4360" max="4360" width="8.28515625" style="52" customWidth="1"/>
    <col min="4361" max="4608" width="9.140625" style="52"/>
    <col min="4609" max="4609" width="6.28515625" style="52" customWidth="1"/>
    <col min="4610" max="4610" width="12.5703125" style="52" customWidth="1"/>
    <col min="4611" max="4611" width="36.140625" style="52" customWidth="1"/>
    <col min="4612" max="4612" width="2.140625" style="52" customWidth="1"/>
    <col min="4613" max="4613" width="7.85546875" style="52" customWidth="1"/>
    <col min="4614" max="4614" width="9.42578125" style="52" customWidth="1"/>
    <col min="4615" max="4615" width="5.28515625" style="52" customWidth="1"/>
    <col min="4616" max="4616" width="8.28515625" style="52" customWidth="1"/>
    <col min="4617" max="4864" width="9.140625" style="52"/>
    <col min="4865" max="4865" width="6.28515625" style="52" customWidth="1"/>
    <col min="4866" max="4866" width="12.5703125" style="52" customWidth="1"/>
    <col min="4867" max="4867" width="36.140625" style="52" customWidth="1"/>
    <col min="4868" max="4868" width="2.140625" style="52" customWidth="1"/>
    <col min="4869" max="4869" width="7.85546875" style="52" customWidth="1"/>
    <col min="4870" max="4870" width="9.42578125" style="52" customWidth="1"/>
    <col min="4871" max="4871" width="5.28515625" style="52" customWidth="1"/>
    <col min="4872" max="4872" width="8.28515625" style="52" customWidth="1"/>
    <col min="4873" max="5120" width="9.140625" style="52"/>
    <col min="5121" max="5121" width="6.28515625" style="52" customWidth="1"/>
    <col min="5122" max="5122" width="12.5703125" style="52" customWidth="1"/>
    <col min="5123" max="5123" width="36.140625" style="52" customWidth="1"/>
    <col min="5124" max="5124" width="2.140625" style="52" customWidth="1"/>
    <col min="5125" max="5125" width="7.85546875" style="52" customWidth="1"/>
    <col min="5126" max="5126" width="9.42578125" style="52" customWidth="1"/>
    <col min="5127" max="5127" width="5.28515625" style="52" customWidth="1"/>
    <col min="5128" max="5128" width="8.28515625" style="52" customWidth="1"/>
    <col min="5129" max="5376" width="9.140625" style="52"/>
    <col min="5377" max="5377" width="6.28515625" style="52" customWidth="1"/>
    <col min="5378" max="5378" width="12.5703125" style="52" customWidth="1"/>
    <col min="5379" max="5379" width="36.140625" style="52" customWidth="1"/>
    <col min="5380" max="5380" width="2.140625" style="52" customWidth="1"/>
    <col min="5381" max="5381" width="7.85546875" style="52" customWidth="1"/>
    <col min="5382" max="5382" width="9.42578125" style="52" customWidth="1"/>
    <col min="5383" max="5383" width="5.28515625" style="52" customWidth="1"/>
    <col min="5384" max="5384" width="8.28515625" style="52" customWidth="1"/>
    <col min="5385" max="5632" width="9.140625" style="52"/>
    <col min="5633" max="5633" width="6.28515625" style="52" customWidth="1"/>
    <col min="5634" max="5634" width="12.5703125" style="52" customWidth="1"/>
    <col min="5635" max="5635" width="36.140625" style="52" customWidth="1"/>
    <col min="5636" max="5636" width="2.140625" style="52" customWidth="1"/>
    <col min="5637" max="5637" width="7.85546875" style="52" customWidth="1"/>
    <col min="5638" max="5638" width="9.42578125" style="52" customWidth="1"/>
    <col min="5639" max="5639" width="5.28515625" style="52" customWidth="1"/>
    <col min="5640" max="5640" width="8.28515625" style="52" customWidth="1"/>
    <col min="5641" max="5888" width="9.140625" style="52"/>
    <col min="5889" max="5889" width="6.28515625" style="52" customWidth="1"/>
    <col min="5890" max="5890" width="12.5703125" style="52" customWidth="1"/>
    <col min="5891" max="5891" width="36.140625" style="52" customWidth="1"/>
    <col min="5892" max="5892" width="2.140625" style="52" customWidth="1"/>
    <col min="5893" max="5893" width="7.85546875" style="52" customWidth="1"/>
    <col min="5894" max="5894" width="9.42578125" style="52" customWidth="1"/>
    <col min="5895" max="5895" width="5.28515625" style="52" customWidth="1"/>
    <col min="5896" max="5896" width="8.28515625" style="52" customWidth="1"/>
    <col min="5897" max="6144" width="9.140625" style="52"/>
    <col min="6145" max="6145" width="6.28515625" style="52" customWidth="1"/>
    <col min="6146" max="6146" width="12.5703125" style="52" customWidth="1"/>
    <col min="6147" max="6147" width="36.140625" style="52" customWidth="1"/>
    <col min="6148" max="6148" width="2.140625" style="52" customWidth="1"/>
    <col min="6149" max="6149" width="7.85546875" style="52" customWidth="1"/>
    <col min="6150" max="6150" width="9.42578125" style="52" customWidth="1"/>
    <col min="6151" max="6151" width="5.28515625" style="52" customWidth="1"/>
    <col min="6152" max="6152" width="8.28515625" style="52" customWidth="1"/>
    <col min="6153" max="6400" width="9.140625" style="52"/>
    <col min="6401" max="6401" width="6.28515625" style="52" customWidth="1"/>
    <col min="6402" max="6402" width="12.5703125" style="52" customWidth="1"/>
    <col min="6403" max="6403" width="36.140625" style="52" customWidth="1"/>
    <col min="6404" max="6404" width="2.140625" style="52" customWidth="1"/>
    <col min="6405" max="6405" width="7.85546875" style="52" customWidth="1"/>
    <col min="6406" max="6406" width="9.42578125" style="52" customWidth="1"/>
    <col min="6407" max="6407" width="5.28515625" style="52" customWidth="1"/>
    <col min="6408" max="6408" width="8.28515625" style="52" customWidth="1"/>
    <col min="6409" max="6656" width="9.140625" style="52"/>
    <col min="6657" max="6657" width="6.28515625" style="52" customWidth="1"/>
    <col min="6658" max="6658" width="12.5703125" style="52" customWidth="1"/>
    <col min="6659" max="6659" width="36.140625" style="52" customWidth="1"/>
    <col min="6660" max="6660" width="2.140625" style="52" customWidth="1"/>
    <col min="6661" max="6661" width="7.85546875" style="52" customWidth="1"/>
    <col min="6662" max="6662" width="9.42578125" style="52" customWidth="1"/>
    <col min="6663" max="6663" width="5.28515625" style="52" customWidth="1"/>
    <col min="6664" max="6664" width="8.28515625" style="52" customWidth="1"/>
    <col min="6665" max="6912" width="9.140625" style="52"/>
    <col min="6913" max="6913" width="6.28515625" style="52" customWidth="1"/>
    <col min="6914" max="6914" width="12.5703125" style="52" customWidth="1"/>
    <col min="6915" max="6915" width="36.140625" style="52" customWidth="1"/>
    <col min="6916" max="6916" width="2.140625" style="52" customWidth="1"/>
    <col min="6917" max="6917" width="7.85546875" style="52" customWidth="1"/>
    <col min="6918" max="6918" width="9.42578125" style="52" customWidth="1"/>
    <col min="6919" max="6919" width="5.28515625" style="52" customWidth="1"/>
    <col min="6920" max="6920" width="8.28515625" style="52" customWidth="1"/>
    <col min="6921" max="7168" width="9.140625" style="52"/>
    <col min="7169" max="7169" width="6.28515625" style="52" customWidth="1"/>
    <col min="7170" max="7170" width="12.5703125" style="52" customWidth="1"/>
    <col min="7171" max="7171" width="36.140625" style="52" customWidth="1"/>
    <col min="7172" max="7172" width="2.140625" style="52" customWidth="1"/>
    <col min="7173" max="7173" width="7.85546875" style="52" customWidth="1"/>
    <col min="7174" max="7174" width="9.42578125" style="52" customWidth="1"/>
    <col min="7175" max="7175" width="5.28515625" style="52" customWidth="1"/>
    <col min="7176" max="7176" width="8.28515625" style="52" customWidth="1"/>
    <col min="7177" max="7424" width="9.140625" style="52"/>
    <col min="7425" max="7425" width="6.28515625" style="52" customWidth="1"/>
    <col min="7426" max="7426" width="12.5703125" style="52" customWidth="1"/>
    <col min="7427" max="7427" width="36.140625" style="52" customWidth="1"/>
    <col min="7428" max="7428" width="2.140625" style="52" customWidth="1"/>
    <col min="7429" max="7429" width="7.85546875" style="52" customWidth="1"/>
    <col min="7430" max="7430" width="9.42578125" style="52" customWidth="1"/>
    <col min="7431" max="7431" width="5.28515625" style="52" customWidth="1"/>
    <col min="7432" max="7432" width="8.28515625" style="52" customWidth="1"/>
    <col min="7433" max="7680" width="9.140625" style="52"/>
    <col min="7681" max="7681" width="6.28515625" style="52" customWidth="1"/>
    <col min="7682" max="7682" width="12.5703125" style="52" customWidth="1"/>
    <col min="7683" max="7683" width="36.140625" style="52" customWidth="1"/>
    <col min="7684" max="7684" width="2.140625" style="52" customWidth="1"/>
    <col min="7685" max="7685" width="7.85546875" style="52" customWidth="1"/>
    <col min="7686" max="7686" width="9.42578125" style="52" customWidth="1"/>
    <col min="7687" max="7687" width="5.28515625" style="52" customWidth="1"/>
    <col min="7688" max="7688" width="8.28515625" style="52" customWidth="1"/>
    <col min="7689" max="7936" width="9.140625" style="52"/>
    <col min="7937" max="7937" width="6.28515625" style="52" customWidth="1"/>
    <col min="7938" max="7938" width="12.5703125" style="52" customWidth="1"/>
    <col min="7939" max="7939" width="36.140625" style="52" customWidth="1"/>
    <col min="7940" max="7940" width="2.140625" style="52" customWidth="1"/>
    <col min="7941" max="7941" width="7.85546875" style="52" customWidth="1"/>
    <col min="7942" max="7942" width="9.42578125" style="52" customWidth="1"/>
    <col min="7943" max="7943" width="5.28515625" style="52" customWidth="1"/>
    <col min="7944" max="7944" width="8.28515625" style="52" customWidth="1"/>
    <col min="7945" max="8192" width="9.140625" style="52"/>
    <col min="8193" max="8193" width="6.28515625" style="52" customWidth="1"/>
    <col min="8194" max="8194" width="12.5703125" style="52" customWidth="1"/>
    <col min="8195" max="8195" width="36.140625" style="52" customWidth="1"/>
    <col min="8196" max="8196" width="2.140625" style="52" customWidth="1"/>
    <col min="8197" max="8197" width="7.85546875" style="52" customWidth="1"/>
    <col min="8198" max="8198" width="9.42578125" style="52" customWidth="1"/>
    <col min="8199" max="8199" width="5.28515625" style="52" customWidth="1"/>
    <col min="8200" max="8200" width="8.28515625" style="52" customWidth="1"/>
    <col min="8201" max="8448" width="9.140625" style="52"/>
    <col min="8449" max="8449" width="6.28515625" style="52" customWidth="1"/>
    <col min="8450" max="8450" width="12.5703125" style="52" customWidth="1"/>
    <col min="8451" max="8451" width="36.140625" style="52" customWidth="1"/>
    <col min="8452" max="8452" width="2.140625" style="52" customWidth="1"/>
    <col min="8453" max="8453" width="7.85546875" style="52" customWidth="1"/>
    <col min="8454" max="8454" width="9.42578125" style="52" customWidth="1"/>
    <col min="8455" max="8455" width="5.28515625" style="52" customWidth="1"/>
    <col min="8456" max="8456" width="8.28515625" style="52" customWidth="1"/>
    <col min="8457" max="8704" width="9.140625" style="52"/>
    <col min="8705" max="8705" width="6.28515625" style="52" customWidth="1"/>
    <col min="8706" max="8706" width="12.5703125" style="52" customWidth="1"/>
    <col min="8707" max="8707" width="36.140625" style="52" customWidth="1"/>
    <col min="8708" max="8708" width="2.140625" style="52" customWidth="1"/>
    <col min="8709" max="8709" width="7.85546875" style="52" customWidth="1"/>
    <col min="8710" max="8710" width="9.42578125" style="52" customWidth="1"/>
    <col min="8711" max="8711" width="5.28515625" style="52" customWidth="1"/>
    <col min="8712" max="8712" width="8.28515625" style="52" customWidth="1"/>
    <col min="8713" max="8960" width="9.140625" style="52"/>
    <col min="8961" max="8961" width="6.28515625" style="52" customWidth="1"/>
    <col min="8962" max="8962" width="12.5703125" style="52" customWidth="1"/>
    <col min="8963" max="8963" width="36.140625" style="52" customWidth="1"/>
    <col min="8964" max="8964" width="2.140625" style="52" customWidth="1"/>
    <col min="8965" max="8965" width="7.85546875" style="52" customWidth="1"/>
    <col min="8966" max="8966" width="9.42578125" style="52" customWidth="1"/>
    <col min="8967" max="8967" width="5.28515625" style="52" customWidth="1"/>
    <col min="8968" max="8968" width="8.28515625" style="52" customWidth="1"/>
    <col min="8969" max="9216" width="9.140625" style="52"/>
    <col min="9217" max="9217" width="6.28515625" style="52" customWidth="1"/>
    <col min="9218" max="9218" width="12.5703125" style="52" customWidth="1"/>
    <col min="9219" max="9219" width="36.140625" style="52" customWidth="1"/>
    <col min="9220" max="9220" width="2.140625" style="52" customWidth="1"/>
    <col min="9221" max="9221" width="7.85546875" style="52" customWidth="1"/>
    <col min="9222" max="9222" width="9.42578125" style="52" customWidth="1"/>
    <col min="9223" max="9223" width="5.28515625" style="52" customWidth="1"/>
    <col min="9224" max="9224" width="8.28515625" style="52" customWidth="1"/>
    <col min="9225" max="9472" width="9.140625" style="52"/>
    <col min="9473" max="9473" width="6.28515625" style="52" customWidth="1"/>
    <col min="9474" max="9474" width="12.5703125" style="52" customWidth="1"/>
    <col min="9475" max="9475" width="36.140625" style="52" customWidth="1"/>
    <col min="9476" max="9476" width="2.140625" style="52" customWidth="1"/>
    <col min="9477" max="9477" width="7.85546875" style="52" customWidth="1"/>
    <col min="9478" max="9478" width="9.42578125" style="52" customWidth="1"/>
    <col min="9479" max="9479" width="5.28515625" style="52" customWidth="1"/>
    <col min="9480" max="9480" width="8.28515625" style="52" customWidth="1"/>
    <col min="9481" max="9728" width="9.140625" style="52"/>
    <col min="9729" max="9729" width="6.28515625" style="52" customWidth="1"/>
    <col min="9730" max="9730" width="12.5703125" style="52" customWidth="1"/>
    <col min="9731" max="9731" width="36.140625" style="52" customWidth="1"/>
    <col min="9732" max="9732" width="2.140625" style="52" customWidth="1"/>
    <col min="9733" max="9733" width="7.85546875" style="52" customWidth="1"/>
    <col min="9734" max="9734" width="9.42578125" style="52" customWidth="1"/>
    <col min="9735" max="9735" width="5.28515625" style="52" customWidth="1"/>
    <col min="9736" max="9736" width="8.28515625" style="52" customWidth="1"/>
    <col min="9737" max="9984" width="9.140625" style="52"/>
    <col min="9985" max="9985" width="6.28515625" style="52" customWidth="1"/>
    <col min="9986" max="9986" width="12.5703125" style="52" customWidth="1"/>
    <col min="9987" max="9987" width="36.140625" style="52" customWidth="1"/>
    <col min="9988" max="9988" width="2.140625" style="52" customWidth="1"/>
    <col min="9989" max="9989" width="7.85546875" style="52" customWidth="1"/>
    <col min="9990" max="9990" width="9.42578125" style="52" customWidth="1"/>
    <col min="9991" max="9991" width="5.28515625" style="52" customWidth="1"/>
    <col min="9992" max="9992" width="8.28515625" style="52" customWidth="1"/>
    <col min="9993" max="10240" width="9.140625" style="52"/>
    <col min="10241" max="10241" width="6.28515625" style="52" customWidth="1"/>
    <col min="10242" max="10242" width="12.5703125" style="52" customWidth="1"/>
    <col min="10243" max="10243" width="36.140625" style="52" customWidth="1"/>
    <col min="10244" max="10244" width="2.140625" style="52" customWidth="1"/>
    <col min="10245" max="10245" width="7.85546875" style="52" customWidth="1"/>
    <col min="10246" max="10246" width="9.42578125" style="52" customWidth="1"/>
    <col min="10247" max="10247" width="5.28515625" style="52" customWidth="1"/>
    <col min="10248" max="10248" width="8.28515625" style="52" customWidth="1"/>
    <col min="10249" max="10496" width="9.140625" style="52"/>
    <col min="10497" max="10497" width="6.28515625" style="52" customWidth="1"/>
    <col min="10498" max="10498" width="12.5703125" style="52" customWidth="1"/>
    <col min="10499" max="10499" width="36.140625" style="52" customWidth="1"/>
    <col min="10500" max="10500" width="2.140625" style="52" customWidth="1"/>
    <col min="10501" max="10501" width="7.85546875" style="52" customWidth="1"/>
    <col min="10502" max="10502" width="9.42578125" style="52" customWidth="1"/>
    <col min="10503" max="10503" width="5.28515625" style="52" customWidth="1"/>
    <col min="10504" max="10504" width="8.28515625" style="52" customWidth="1"/>
    <col min="10505" max="10752" width="9.140625" style="52"/>
    <col min="10753" max="10753" width="6.28515625" style="52" customWidth="1"/>
    <col min="10754" max="10754" width="12.5703125" style="52" customWidth="1"/>
    <col min="10755" max="10755" width="36.140625" style="52" customWidth="1"/>
    <col min="10756" max="10756" width="2.140625" style="52" customWidth="1"/>
    <col min="10757" max="10757" width="7.85546875" style="52" customWidth="1"/>
    <col min="10758" max="10758" width="9.42578125" style="52" customWidth="1"/>
    <col min="10759" max="10759" width="5.28515625" style="52" customWidth="1"/>
    <col min="10760" max="10760" width="8.28515625" style="52" customWidth="1"/>
    <col min="10761" max="11008" width="9.140625" style="52"/>
    <col min="11009" max="11009" width="6.28515625" style="52" customWidth="1"/>
    <col min="11010" max="11010" width="12.5703125" style="52" customWidth="1"/>
    <col min="11011" max="11011" width="36.140625" style="52" customWidth="1"/>
    <col min="11012" max="11012" width="2.140625" style="52" customWidth="1"/>
    <col min="11013" max="11013" width="7.85546875" style="52" customWidth="1"/>
    <col min="11014" max="11014" width="9.42578125" style="52" customWidth="1"/>
    <col min="11015" max="11015" width="5.28515625" style="52" customWidth="1"/>
    <col min="11016" max="11016" width="8.28515625" style="52" customWidth="1"/>
    <col min="11017" max="11264" width="9.140625" style="52"/>
    <col min="11265" max="11265" width="6.28515625" style="52" customWidth="1"/>
    <col min="11266" max="11266" width="12.5703125" style="52" customWidth="1"/>
    <col min="11267" max="11267" width="36.140625" style="52" customWidth="1"/>
    <col min="11268" max="11268" width="2.140625" style="52" customWidth="1"/>
    <col min="11269" max="11269" width="7.85546875" style="52" customWidth="1"/>
    <col min="11270" max="11270" width="9.42578125" style="52" customWidth="1"/>
    <col min="11271" max="11271" width="5.28515625" style="52" customWidth="1"/>
    <col min="11272" max="11272" width="8.28515625" style="52" customWidth="1"/>
    <col min="11273" max="11520" width="9.140625" style="52"/>
    <col min="11521" max="11521" width="6.28515625" style="52" customWidth="1"/>
    <col min="11522" max="11522" width="12.5703125" style="52" customWidth="1"/>
    <col min="11523" max="11523" width="36.140625" style="52" customWidth="1"/>
    <col min="11524" max="11524" width="2.140625" style="52" customWidth="1"/>
    <col min="11525" max="11525" width="7.85546875" style="52" customWidth="1"/>
    <col min="11526" max="11526" width="9.42578125" style="52" customWidth="1"/>
    <col min="11527" max="11527" width="5.28515625" style="52" customWidth="1"/>
    <col min="11528" max="11528" width="8.28515625" style="52" customWidth="1"/>
    <col min="11529" max="11776" width="9.140625" style="52"/>
    <col min="11777" max="11777" width="6.28515625" style="52" customWidth="1"/>
    <col min="11778" max="11778" width="12.5703125" style="52" customWidth="1"/>
    <col min="11779" max="11779" width="36.140625" style="52" customWidth="1"/>
    <col min="11780" max="11780" width="2.140625" style="52" customWidth="1"/>
    <col min="11781" max="11781" width="7.85546875" style="52" customWidth="1"/>
    <col min="11782" max="11782" width="9.42578125" style="52" customWidth="1"/>
    <col min="11783" max="11783" width="5.28515625" style="52" customWidth="1"/>
    <col min="11784" max="11784" width="8.28515625" style="52" customWidth="1"/>
    <col min="11785" max="12032" width="9.140625" style="52"/>
    <col min="12033" max="12033" width="6.28515625" style="52" customWidth="1"/>
    <col min="12034" max="12034" width="12.5703125" style="52" customWidth="1"/>
    <col min="12035" max="12035" width="36.140625" style="52" customWidth="1"/>
    <col min="12036" max="12036" width="2.140625" style="52" customWidth="1"/>
    <col min="12037" max="12037" width="7.85546875" style="52" customWidth="1"/>
    <col min="12038" max="12038" width="9.42578125" style="52" customWidth="1"/>
    <col min="12039" max="12039" width="5.28515625" style="52" customWidth="1"/>
    <col min="12040" max="12040" width="8.28515625" style="52" customWidth="1"/>
    <col min="12041" max="12288" width="9.140625" style="52"/>
    <col min="12289" max="12289" width="6.28515625" style="52" customWidth="1"/>
    <col min="12290" max="12290" width="12.5703125" style="52" customWidth="1"/>
    <col min="12291" max="12291" width="36.140625" style="52" customWidth="1"/>
    <col min="12292" max="12292" width="2.140625" style="52" customWidth="1"/>
    <col min="12293" max="12293" width="7.85546875" style="52" customWidth="1"/>
    <col min="12294" max="12294" width="9.42578125" style="52" customWidth="1"/>
    <col min="12295" max="12295" width="5.28515625" style="52" customWidth="1"/>
    <col min="12296" max="12296" width="8.28515625" style="52" customWidth="1"/>
    <col min="12297" max="12544" width="9.140625" style="52"/>
    <col min="12545" max="12545" width="6.28515625" style="52" customWidth="1"/>
    <col min="12546" max="12546" width="12.5703125" style="52" customWidth="1"/>
    <col min="12547" max="12547" width="36.140625" style="52" customWidth="1"/>
    <col min="12548" max="12548" width="2.140625" style="52" customWidth="1"/>
    <col min="12549" max="12549" width="7.85546875" style="52" customWidth="1"/>
    <col min="12550" max="12550" width="9.42578125" style="52" customWidth="1"/>
    <col min="12551" max="12551" width="5.28515625" style="52" customWidth="1"/>
    <col min="12552" max="12552" width="8.28515625" style="52" customWidth="1"/>
    <col min="12553" max="12800" width="9.140625" style="52"/>
    <col min="12801" max="12801" width="6.28515625" style="52" customWidth="1"/>
    <col min="12802" max="12802" width="12.5703125" style="52" customWidth="1"/>
    <col min="12803" max="12803" width="36.140625" style="52" customWidth="1"/>
    <col min="12804" max="12804" width="2.140625" style="52" customWidth="1"/>
    <col min="12805" max="12805" width="7.85546875" style="52" customWidth="1"/>
    <col min="12806" max="12806" width="9.42578125" style="52" customWidth="1"/>
    <col min="12807" max="12807" width="5.28515625" style="52" customWidth="1"/>
    <col min="12808" max="12808" width="8.28515625" style="52" customWidth="1"/>
    <col min="12809" max="13056" width="9.140625" style="52"/>
    <col min="13057" max="13057" width="6.28515625" style="52" customWidth="1"/>
    <col min="13058" max="13058" width="12.5703125" style="52" customWidth="1"/>
    <col min="13059" max="13059" width="36.140625" style="52" customWidth="1"/>
    <col min="13060" max="13060" width="2.140625" style="52" customWidth="1"/>
    <col min="13061" max="13061" width="7.85546875" style="52" customWidth="1"/>
    <col min="13062" max="13062" width="9.42578125" style="52" customWidth="1"/>
    <col min="13063" max="13063" width="5.28515625" style="52" customWidth="1"/>
    <col min="13064" max="13064" width="8.28515625" style="52" customWidth="1"/>
    <col min="13065" max="13312" width="9.140625" style="52"/>
    <col min="13313" max="13313" width="6.28515625" style="52" customWidth="1"/>
    <col min="13314" max="13314" width="12.5703125" style="52" customWidth="1"/>
    <col min="13315" max="13315" width="36.140625" style="52" customWidth="1"/>
    <col min="13316" max="13316" width="2.140625" style="52" customWidth="1"/>
    <col min="13317" max="13317" width="7.85546875" style="52" customWidth="1"/>
    <col min="13318" max="13318" width="9.42578125" style="52" customWidth="1"/>
    <col min="13319" max="13319" width="5.28515625" style="52" customWidth="1"/>
    <col min="13320" max="13320" width="8.28515625" style="52" customWidth="1"/>
    <col min="13321" max="13568" width="9.140625" style="52"/>
    <col min="13569" max="13569" width="6.28515625" style="52" customWidth="1"/>
    <col min="13570" max="13570" width="12.5703125" style="52" customWidth="1"/>
    <col min="13571" max="13571" width="36.140625" style="52" customWidth="1"/>
    <col min="13572" max="13572" width="2.140625" style="52" customWidth="1"/>
    <col min="13573" max="13573" width="7.85546875" style="52" customWidth="1"/>
    <col min="13574" max="13574" width="9.42578125" style="52" customWidth="1"/>
    <col min="13575" max="13575" width="5.28515625" style="52" customWidth="1"/>
    <col min="13576" max="13576" width="8.28515625" style="52" customWidth="1"/>
    <col min="13577" max="13824" width="9.140625" style="52"/>
    <col min="13825" max="13825" width="6.28515625" style="52" customWidth="1"/>
    <col min="13826" max="13826" width="12.5703125" style="52" customWidth="1"/>
    <col min="13827" max="13827" width="36.140625" style="52" customWidth="1"/>
    <col min="13828" max="13828" width="2.140625" style="52" customWidth="1"/>
    <col min="13829" max="13829" width="7.85546875" style="52" customWidth="1"/>
    <col min="13830" max="13830" width="9.42578125" style="52" customWidth="1"/>
    <col min="13831" max="13831" width="5.28515625" style="52" customWidth="1"/>
    <col min="13832" max="13832" width="8.28515625" style="52" customWidth="1"/>
    <col min="13833" max="14080" width="9.140625" style="52"/>
    <col min="14081" max="14081" width="6.28515625" style="52" customWidth="1"/>
    <col min="14082" max="14082" width="12.5703125" style="52" customWidth="1"/>
    <col min="14083" max="14083" width="36.140625" style="52" customWidth="1"/>
    <col min="14084" max="14084" width="2.140625" style="52" customWidth="1"/>
    <col min="14085" max="14085" width="7.85546875" style="52" customWidth="1"/>
    <col min="14086" max="14086" width="9.42578125" style="52" customWidth="1"/>
    <col min="14087" max="14087" width="5.28515625" style="52" customWidth="1"/>
    <col min="14088" max="14088" width="8.28515625" style="52" customWidth="1"/>
    <col min="14089" max="14336" width="9.140625" style="52"/>
    <col min="14337" max="14337" width="6.28515625" style="52" customWidth="1"/>
    <col min="14338" max="14338" width="12.5703125" style="52" customWidth="1"/>
    <col min="14339" max="14339" width="36.140625" style="52" customWidth="1"/>
    <col min="14340" max="14340" width="2.140625" style="52" customWidth="1"/>
    <col min="14341" max="14341" width="7.85546875" style="52" customWidth="1"/>
    <col min="14342" max="14342" width="9.42578125" style="52" customWidth="1"/>
    <col min="14343" max="14343" width="5.28515625" style="52" customWidth="1"/>
    <col min="14344" max="14344" width="8.28515625" style="52" customWidth="1"/>
    <col min="14345" max="14592" width="9.140625" style="52"/>
    <col min="14593" max="14593" width="6.28515625" style="52" customWidth="1"/>
    <col min="14594" max="14594" width="12.5703125" style="52" customWidth="1"/>
    <col min="14595" max="14595" width="36.140625" style="52" customWidth="1"/>
    <col min="14596" max="14596" width="2.140625" style="52" customWidth="1"/>
    <col min="14597" max="14597" width="7.85546875" style="52" customWidth="1"/>
    <col min="14598" max="14598" width="9.42578125" style="52" customWidth="1"/>
    <col min="14599" max="14599" width="5.28515625" style="52" customWidth="1"/>
    <col min="14600" max="14600" width="8.28515625" style="52" customWidth="1"/>
    <col min="14601" max="14848" width="9.140625" style="52"/>
    <col min="14849" max="14849" width="6.28515625" style="52" customWidth="1"/>
    <col min="14850" max="14850" width="12.5703125" style="52" customWidth="1"/>
    <col min="14851" max="14851" width="36.140625" style="52" customWidth="1"/>
    <col min="14852" max="14852" width="2.140625" style="52" customWidth="1"/>
    <col min="14853" max="14853" width="7.85546875" style="52" customWidth="1"/>
    <col min="14854" max="14854" width="9.42578125" style="52" customWidth="1"/>
    <col min="14855" max="14855" width="5.28515625" style="52" customWidth="1"/>
    <col min="14856" max="14856" width="8.28515625" style="52" customWidth="1"/>
    <col min="14857" max="15104" width="9.140625" style="52"/>
    <col min="15105" max="15105" width="6.28515625" style="52" customWidth="1"/>
    <col min="15106" max="15106" width="12.5703125" style="52" customWidth="1"/>
    <col min="15107" max="15107" width="36.140625" style="52" customWidth="1"/>
    <col min="15108" max="15108" width="2.140625" style="52" customWidth="1"/>
    <col min="15109" max="15109" width="7.85546875" style="52" customWidth="1"/>
    <col min="15110" max="15110" width="9.42578125" style="52" customWidth="1"/>
    <col min="15111" max="15111" width="5.28515625" style="52" customWidth="1"/>
    <col min="15112" max="15112" width="8.28515625" style="52" customWidth="1"/>
    <col min="15113" max="15360" width="9.140625" style="52"/>
    <col min="15361" max="15361" width="6.28515625" style="52" customWidth="1"/>
    <col min="15362" max="15362" width="12.5703125" style="52" customWidth="1"/>
    <col min="15363" max="15363" width="36.140625" style="52" customWidth="1"/>
    <col min="15364" max="15364" width="2.140625" style="52" customWidth="1"/>
    <col min="15365" max="15365" width="7.85546875" style="52" customWidth="1"/>
    <col min="15366" max="15366" width="9.42578125" style="52" customWidth="1"/>
    <col min="15367" max="15367" width="5.28515625" style="52" customWidth="1"/>
    <col min="15368" max="15368" width="8.28515625" style="52" customWidth="1"/>
    <col min="15369" max="15616" width="9.140625" style="52"/>
    <col min="15617" max="15617" width="6.28515625" style="52" customWidth="1"/>
    <col min="15618" max="15618" width="12.5703125" style="52" customWidth="1"/>
    <col min="15619" max="15619" width="36.140625" style="52" customWidth="1"/>
    <col min="15620" max="15620" width="2.140625" style="52" customWidth="1"/>
    <col min="15621" max="15621" width="7.85546875" style="52" customWidth="1"/>
    <col min="15622" max="15622" width="9.42578125" style="52" customWidth="1"/>
    <col min="15623" max="15623" width="5.28515625" style="52" customWidth="1"/>
    <col min="15624" max="15624" width="8.28515625" style="52" customWidth="1"/>
    <col min="15625" max="15872" width="9.140625" style="52"/>
    <col min="15873" max="15873" width="6.28515625" style="52" customWidth="1"/>
    <col min="15874" max="15874" width="12.5703125" style="52" customWidth="1"/>
    <col min="15875" max="15875" width="36.140625" style="52" customWidth="1"/>
    <col min="15876" max="15876" width="2.140625" style="52" customWidth="1"/>
    <col min="15877" max="15877" width="7.85546875" style="52" customWidth="1"/>
    <col min="15878" max="15878" width="9.42578125" style="52" customWidth="1"/>
    <col min="15879" max="15879" width="5.28515625" style="52" customWidth="1"/>
    <col min="15880" max="15880" width="8.28515625" style="52" customWidth="1"/>
    <col min="15881" max="16128" width="9.140625" style="52"/>
    <col min="16129" max="16129" width="6.28515625" style="52" customWidth="1"/>
    <col min="16130" max="16130" width="12.5703125" style="52" customWidth="1"/>
    <col min="16131" max="16131" width="36.140625" style="52" customWidth="1"/>
    <col min="16132" max="16132" width="2.140625" style="52" customWidth="1"/>
    <col min="16133" max="16133" width="7.85546875" style="52" customWidth="1"/>
    <col min="16134" max="16134" width="9.42578125" style="52" customWidth="1"/>
    <col min="16135" max="16135" width="5.28515625" style="52" customWidth="1"/>
    <col min="16136" max="16136" width="8.28515625" style="52" customWidth="1"/>
    <col min="16137" max="16384" width="9.140625" style="52"/>
  </cols>
  <sheetData>
    <row r="1" spans="1:17" ht="18">
      <c r="A1" s="118" t="s">
        <v>108</v>
      </c>
      <c r="B1" s="118"/>
      <c r="C1" s="118"/>
      <c r="D1" s="118"/>
      <c r="E1" s="118"/>
      <c r="F1" s="118"/>
      <c r="G1" s="118"/>
      <c r="H1" s="118"/>
    </row>
    <row r="2" spans="1:17" ht="9" customHeight="1"/>
    <row r="3" spans="1:17" ht="10.5" customHeight="1"/>
    <row r="4" spans="1:17" ht="23.25" customHeight="1">
      <c r="A4" s="54" t="s">
        <v>109</v>
      </c>
      <c r="B4" s="119" t="s">
        <v>110</v>
      </c>
      <c r="C4" s="119"/>
      <c r="D4" s="119"/>
      <c r="E4" s="55" t="s">
        <v>111</v>
      </c>
      <c r="F4" s="55" t="s">
        <v>112</v>
      </c>
      <c r="G4" s="55" t="s">
        <v>20</v>
      </c>
      <c r="H4" s="55" t="s">
        <v>21</v>
      </c>
    </row>
    <row r="5" spans="1:17" ht="9" customHeight="1">
      <c r="B5" s="120"/>
      <c r="C5" s="120"/>
      <c r="D5" s="56"/>
      <c r="E5" s="56"/>
      <c r="F5" s="56"/>
      <c r="G5" s="56"/>
      <c r="H5" s="56"/>
      <c r="I5" s="57"/>
      <c r="J5" s="57"/>
      <c r="K5" s="57"/>
      <c r="L5" s="57"/>
      <c r="M5" s="57"/>
      <c r="N5" s="57"/>
      <c r="O5" s="57"/>
      <c r="P5" s="57"/>
      <c r="Q5" s="57"/>
    </row>
    <row r="6" spans="1:17" ht="65.25" customHeight="1">
      <c r="A6" s="58">
        <v>1</v>
      </c>
      <c r="B6" s="117" t="s">
        <v>113</v>
      </c>
      <c r="C6" s="117"/>
      <c r="D6" s="117"/>
      <c r="E6" s="59"/>
      <c r="F6" s="59"/>
      <c r="G6" s="59"/>
      <c r="H6" s="59"/>
      <c r="I6" s="57"/>
      <c r="J6" s="57"/>
      <c r="K6" s="57"/>
      <c r="L6" s="57"/>
      <c r="M6" s="57"/>
      <c r="N6" s="57"/>
      <c r="O6" s="57"/>
      <c r="P6" s="57"/>
      <c r="Q6" s="57"/>
    </row>
    <row r="7" spans="1:17" ht="14.25">
      <c r="A7" s="58"/>
      <c r="B7" s="60"/>
      <c r="C7" s="61"/>
      <c r="D7" s="60" t="s">
        <v>114</v>
      </c>
      <c r="E7" s="62">
        <v>5</v>
      </c>
      <c r="F7" s="63">
        <v>4802.6000000000004</v>
      </c>
      <c r="G7" s="60" t="s">
        <v>33</v>
      </c>
      <c r="H7" s="64">
        <f>E7*F7</f>
        <v>24013</v>
      </c>
      <c r="I7" s="57"/>
      <c r="J7" s="57"/>
      <c r="K7" s="57"/>
      <c r="L7" s="57"/>
      <c r="M7" s="57"/>
      <c r="N7" s="57"/>
      <c r="O7" s="57"/>
      <c r="P7" s="57"/>
      <c r="Q7" s="57"/>
    </row>
    <row r="8" spans="1:17" ht="6" customHeight="1">
      <c r="B8" s="65"/>
      <c r="C8" s="65"/>
      <c r="D8" s="65"/>
      <c r="E8" s="62"/>
      <c r="F8" s="60"/>
      <c r="G8" s="60"/>
      <c r="H8" s="60"/>
      <c r="I8" s="57"/>
      <c r="J8" s="57"/>
      <c r="K8" s="57"/>
      <c r="L8" s="57"/>
      <c r="M8" s="57"/>
      <c r="N8" s="57"/>
      <c r="O8" s="57"/>
      <c r="P8" s="57"/>
      <c r="Q8" s="57"/>
    </row>
    <row r="9" spans="1:17" ht="68.25" customHeight="1">
      <c r="A9" s="66">
        <v>2</v>
      </c>
      <c r="B9" s="117" t="s">
        <v>115</v>
      </c>
      <c r="C9" s="117"/>
      <c r="D9" s="117"/>
      <c r="E9" s="62"/>
      <c r="F9" s="62"/>
      <c r="G9" s="60"/>
      <c r="H9" s="64"/>
      <c r="I9" s="57"/>
      <c r="J9" s="57"/>
      <c r="K9" s="57"/>
      <c r="L9" s="57"/>
      <c r="M9" s="57"/>
      <c r="N9" s="57"/>
      <c r="O9" s="57"/>
      <c r="P9" s="57"/>
      <c r="Q9" s="57"/>
    </row>
    <row r="10" spans="1:17">
      <c r="A10" s="67"/>
      <c r="B10" s="68"/>
      <c r="C10" s="68"/>
      <c r="D10" s="69" t="s">
        <v>114</v>
      </c>
      <c r="E10" s="62">
        <v>2</v>
      </c>
      <c r="F10" s="63">
        <v>4253.8999999999996</v>
      </c>
      <c r="G10" s="60" t="s">
        <v>33</v>
      </c>
      <c r="H10" s="64">
        <f>E10*F10</f>
        <v>8507.7999999999993</v>
      </c>
      <c r="I10" s="57"/>
      <c r="J10" s="57"/>
      <c r="K10" s="57"/>
      <c r="L10" s="57"/>
      <c r="M10" s="57"/>
      <c r="N10" s="57"/>
      <c r="O10" s="57"/>
      <c r="P10" s="57"/>
      <c r="Q10" s="57"/>
    </row>
    <row r="11" spans="1:17" ht="6" customHeight="1">
      <c r="A11" s="58"/>
      <c r="B11" s="59"/>
      <c r="C11" s="59"/>
      <c r="D11" s="59"/>
      <c r="E11" s="62"/>
      <c r="F11" s="60"/>
      <c r="G11" s="60"/>
      <c r="H11" s="64"/>
      <c r="I11" s="56"/>
      <c r="J11" s="57"/>
      <c r="K11" s="57"/>
      <c r="L11" s="57"/>
      <c r="M11" s="57"/>
      <c r="N11" s="57"/>
      <c r="O11" s="57"/>
      <c r="P11" s="57"/>
      <c r="Q11" s="57"/>
    </row>
    <row r="12" spans="1:17" ht="28.5" customHeight="1">
      <c r="A12" s="58">
        <v>3</v>
      </c>
      <c r="B12" s="117" t="s">
        <v>116</v>
      </c>
      <c r="C12" s="117"/>
      <c r="D12" s="117"/>
      <c r="E12" s="62"/>
      <c r="F12" s="60"/>
      <c r="G12" s="60"/>
      <c r="H12" s="64"/>
      <c r="I12" s="56"/>
      <c r="J12" s="57"/>
      <c r="K12" s="57"/>
      <c r="L12" s="57"/>
      <c r="M12" s="57"/>
      <c r="N12" s="57"/>
      <c r="O12" s="57"/>
      <c r="P12" s="57"/>
      <c r="Q12" s="57"/>
    </row>
    <row r="13" spans="1:17" ht="14.25">
      <c r="A13" s="66"/>
      <c r="B13" s="70"/>
      <c r="C13" s="71"/>
      <c r="D13" s="70" t="s">
        <v>114</v>
      </c>
      <c r="E13" s="62">
        <v>2</v>
      </c>
      <c r="F13" s="60">
        <v>2533.4699999999998</v>
      </c>
      <c r="G13" s="60" t="s">
        <v>33</v>
      </c>
      <c r="H13" s="64">
        <f>E13*F13</f>
        <v>5066.9399999999996</v>
      </c>
      <c r="I13" s="56"/>
      <c r="J13" s="57"/>
      <c r="K13" s="57"/>
      <c r="L13" s="57"/>
      <c r="M13" s="57"/>
      <c r="N13" s="57"/>
      <c r="O13" s="57"/>
      <c r="P13" s="57"/>
      <c r="Q13" s="57"/>
    </row>
    <row r="14" spans="1:17" ht="6" customHeight="1">
      <c r="A14" s="58"/>
      <c r="B14" s="59" t="s">
        <v>117</v>
      </c>
      <c r="C14" s="59"/>
      <c r="D14" s="59"/>
      <c r="E14" s="72"/>
      <c r="F14" s="59"/>
      <c r="G14" s="59"/>
      <c r="H14" s="59"/>
      <c r="I14" s="56"/>
      <c r="J14" s="57"/>
      <c r="K14" s="57"/>
      <c r="L14" s="57"/>
      <c r="M14" s="57"/>
      <c r="N14" s="57"/>
      <c r="O14" s="57"/>
      <c r="P14" s="57"/>
      <c r="Q14" s="57"/>
    </row>
    <row r="15" spans="1:17" ht="52.5" customHeight="1">
      <c r="A15" s="58">
        <v>4</v>
      </c>
      <c r="B15" s="121" t="s">
        <v>118</v>
      </c>
      <c r="C15" s="121"/>
      <c r="D15" s="121"/>
      <c r="E15" s="62"/>
      <c r="F15" s="60"/>
      <c r="G15" s="60"/>
      <c r="H15" s="60"/>
      <c r="I15" s="56"/>
      <c r="J15" s="57"/>
      <c r="K15" s="57"/>
      <c r="L15" s="57"/>
      <c r="M15" s="57"/>
      <c r="N15" s="57"/>
      <c r="O15" s="57"/>
      <c r="P15" s="57"/>
      <c r="Q15" s="57"/>
    </row>
    <row r="16" spans="1:17" ht="14.25">
      <c r="A16" s="58"/>
      <c r="B16" s="70"/>
      <c r="C16" s="71"/>
      <c r="D16" s="60" t="s">
        <v>114</v>
      </c>
      <c r="E16" s="62">
        <v>5</v>
      </c>
      <c r="F16" s="60">
        <v>2024.43</v>
      </c>
      <c r="G16" s="60" t="s">
        <v>33</v>
      </c>
      <c r="H16" s="64">
        <f>E16*F16</f>
        <v>10122.15</v>
      </c>
      <c r="I16" s="56"/>
      <c r="J16" s="57"/>
      <c r="K16" s="57"/>
      <c r="L16" s="57"/>
      <c r="M16" s="57"/>
      <c r="N16" s="57"/>
      <c r="O16" s="57"/>
      <c r="P16" s="57"/>
      <c r="Q16" s="57"/>
    </row>
    <row r="17" spans="1:17" ht="6" customHeight="1">
      <c r="A17" s="58"/>
      <c r="B17" s="60"/>
      <c r="C17" s="61"/>
      <c r="D17" s="73"/>
      <c r="E17" s="62"/>
      <c r="F17" s="60"/>
      <c r="G17" s="60"/>
      <c r="H17" s="64"/>
      <c r="I17" s="56"/>
      <c r="J17" s="57"/>
      <c r="K17" s="57"/>
      <c r="L17" s="57"/>
      <c r="M17" s="57"/>
      <c r="N17" s="57"/>
      <c r="O17" s="57"/>
      <c r="P17" s="57"/>
      <c r="Q17" s="57"/>
    </row>
    <row r="18" spans="1:17" ht="39.75" customHeight="1">
      <c r="A18" s="58">
        <v>5</v>
      </c>
      <c r="B18" s="121" t="s">
        <v>119</v>
      </c>
      <c r="C18" s="121"/>
      <c r="D18" s="121"/>
      <c r="E18" s="62"/>
      <c r="F18" s="60"/>
      <c r="G18" s="60"/>
      <c r="H18" s="60"/>
      <c r="I18" s="56"/>
      <c r="J18" s="57"/>
      <c r="K18" s="57"/>
      <c r="L18" s="57"/>
      <c r="M18" s="57"/>
      <c r="N18" s="57"/>
      <c r="O18" s="57"/>
      <c r="P18" s="57"/>
      <c r="Q18" s="57"/>
    </row>
    <row r="19" spans="1:17" ht="14.25">
      <c r="A19" s="58"/>
      <c r="B19" s="70"/>
      <c r="C19" s="70"/>
      <c r="D19" s="70" t="s">
        <v>114</v>
      </c>
      <c r="E19" s="62">
        <v>5</v>
      </c>
      <c r="F19" s="63">
        <v>447.15</v>
      </c>
      <c r="G19" s="60" t="s">
        <v>33</v>
      </c>
      <c r="H19" s="64">
        <f>E19*F19</f>
        <v>2235.75</v>
      </c>
      <c r="I19" s="56"/>
      <c r="J19" s="57"/>
      <c r="K19" s="57"/>
      <c r="L19" s="57"/>
      <c r="M19" s="57"/>
      <c r="N19" s="57"/>
      <c r="O19" s="57"/>
      <c r="P19" s="57"/>
      <c r="Q19" s="57"/>
    </row>
    <row r="20" spans="1:17" ht="6" customHeight="1">
      <c r="A20" s="58"/>
      <c r="B20" s="60"/>
      <c r="C20" s="61"/>
      <c r="D20" s="73"/>
      <c r="E20" s="62"/>
      <c r="F20" s="63"/>
      <c r="G20" s="60"/>
      <c r="H20" s="64"/>
      <c r="I20" s="56"/>
      <c r="J20" s="57"/>
      <c r="K20" s="57"/>
      <c r="L20" s="57"/>
      <c r="M20" s="57"/>
      <c r="N20" s="57"/>
      <c r="O20" s="57"/>
      <c r="P20" s="57"/>
      <c r="Q20" s="57"/>
    </row>
    <row r="21" spans="1:17" ht="39.75" customHeight="1">
      <c r="A21" s="66">
        <v>6</v>
      </c>
      <c r="B21" s="121" t="s">
        <v>120</v>
      </c>
      <c r="C21" s="121"/>
      <c r="D21" s="121"/>
      <c r="E21" s="72"/>
      <c r="F21" s="59"/>
      <c r="G21" s="59"/>
      <c r="H21" s="59"/>
      <c r="I21" s="56"/>
      <c r="J21" s="57"/>
      <c r="K21" s="57"/>
      <c r="L21" s="57"/>
      <c r="M21" s="57"/>
      <c r="N21" s="57"/>
      <c r="O21" s="57"/>
      <c r="P21" s="57"/>
      <c r="Q21" s="57"/>
    </row>
    <row r="22" spans="1:17" ht="14.25">
      <c r="A22" s="66"/>
      <c r="B22" s="74"/>
      <c r="C22" s="74"/>
      <c r="D22" s="61" t="s">
        <v>114</v>
      </c>
      <c r="E22" s="62">
        <v>2</v>
      </c>
      <c r="F22" s="63">
        <v>1161.5999999999999</v>
      </c>
      <c r="G22" s="60" t="s">
        <v>33</v>
      </c>
      <c r="H22" s="64">
        <f>E22*F22</f>
        <v>2323.1999999999998</v>
      </c>
      <c r="I22" s="56"/>
      <c r="J22" s="57"/>
      <c r="K22" s="57"/>
      <c r="L22" s="57"/>
      <c r="M22" s="57"/>
      <c r="N22" s="57"/>
      <c r="O22" s="57"/>
      <c r="P22" s="57"/>
      <c r="Q22" s="57"/>
    </row>
    <row r="23" spans="1:17" ht="6" customHeight="1">
      <c r="A23" s="66"/>
      <c r="B23" s="59"/>
      <c r="C23" s="59"/>
      <c r="D23" s="59"/>
      <c r="E23" s="72"/>
      <c r="F23" s="59"/>
      <c r="G23" s="59"/>
      <c r="H23" s="59"/>
      <c r="I23" s="56"/>
      <c r="J23" s="57"/>
      <c r="K23" s="57"/>
      <c r="L23" s="57"/>
      <c r="M23" s="57"/>
      <c r="N23" s="57"/>
      <c r="O23" s="57"/>
      <c r="P23" s="57"/>
      <c r="Q23" s="57"/>
    </row>
    <row r="24" spans="1:17" ht="38.25" customHeight="1">
      <c r="A24" s="66">
        <v>7</v>
      </c>
      <c r="B24" s="122" t="s">
        <v>121</v>
      </c>
      <c r="C24" s="122"/>
      <c r="D24" s="122"/>
      <c r="E24" s="62"/>
      <c r="F24" s="60"/>
      <c r="G24" s="60"/>
      <c r="H24" s="60"/>
      <c r="I24" s="56"/>
      <c r="J24" s="57"/>
      <c r="K24" s="57"/>
      <c r="L24" s="57"/>
      <c r="M24" s="57"/>
      <c r="N24" s="57"/>
      <c r="O24" s="57"/>
      <c r="P24" s="57"/>
      <c r="Q24" s="57"/>
    </row>
    <row r="25" spans="1:17" ht="14.25">
      <c r="A25" s="66"/>
      <c r="B25" s="61"/>
      <c r="C25" s="61"/>
      <c r="D25" s="61" t="s">
        <v>114</v>
      </c>
      <c r="E25" s="62">
        <v>2</v>
      </c>
      <c r="F25" s="63">
        <v>169.4</v>
      </c>
      <c r="G25" s="60" t="s">
        <v>33</v>
      </c>
      <c r="H25" s="64">
        <f>E25*F25</f>
        <v>338.8</v>
      </c>
      <c r="I25" s="56"/>
      <c r="J25" s="57"/>
      <c r="K25" s="57"/>
      <c r="L25" s="57"/>
      <c r="M25" s="57"/>
      <c r="N25" s="57"/>
      <c r="O25" s="57"/>
      <c r="P25" s="57"/>
      <c r="Q25" s="57"/>
    </row>
    <row r="26" spans="1:17" ht="6" customHeight="1">
      <c r="A26" s="66"/>
      <c r="B26" s="61"/>
      <c r="C26" s="61"/>
      <c r="D26" s="61"/>
      <c r="E26" s="62"/>
      <c r="F26" s="63"/>
      <c r="G26" s="60"/>
      <c r="H26" s="60"/>
      <c r="I26" s="56"/>
      <c r="J26" s="57"/>
      <c r="K26" s="57"/>
      <c r="L26" s="57"/>
      <c r="M26" s="57"/>
      <c r="N26" s="57"/>
      <c r="O26" s="57"/>
      <c r="P26" s="57"/>
      <c r="Q26" s="57"/>
    </row>
    <row r="27" spans="1:17" ht="27.75" customHeight="1">
      <c r="A27" s="58">
        <v>8</v>
      </c>
      <c r="B27" s="123" t="s">
        <v>122</v>
      </c>
      <c r="C27" s="123"/>
      <c r="D27" s="123"/>
      <c r="E27" s="75"/>
      <c r="F27" s="63"/>
      <c r="G27" s="60"/>
      <c r="H27" s="60"/>
      <c r="I27" s="56"/>
      <c r="J27" s="57"/>
      <c r="K27" s="57"/>
      <c r="L27" s="57"/>
      <c r="M27" s="57"/>
      <c r="N27" s="57"/>
      <c r="O27" s="57"/>
      <c r="P27" s="57"/>
      <c r="Q27" s="57"/>
    </row>
    <row r="28" spans="1:17" ht="14.25">
      <c r="A28" s="58"/>
      <c r="B28" s="73"/>
      <c r="C28" s="60"/>
      <c r="D28" s="60" t="s">
        <v>114</v>
      </c>
      <c r="E28" s="62">
        <v>50</v>
      </c>
      <c r="F28" s="60">
        <v>333.29</v>
      </c>
      <c r="G28" s="60" t="s">
        <v>123</v>
      </c>
      <c r="H28" s="64">
        <f>E28*F28</f>
        <v>16664.5</v>
      </c>
      <c r="I28" s="56"/>
      <c r="J28" s="57"/>
      <c r="K28" s="57"/>
      <c r="L28" s="57"/>
      <c r="M28" s="57"/>
      <c r="N28" s="57"/>
      <c r="O28" s="57"/>
      <c r="P28" s="57"/>
      <c r="Q28" s="57"/>
    </row>
    <row r="29" spans="1:17" ht="6" customHeight="1">
      <c r="A29" s="58"/>
      <c r="B29" s="70"/>
      <c r="C29" s="71"/>
      <c r="D29" s="70"/>
      <c r="E29" s="62"/>
      <c r="F29" s="60"/>
      <c r="G29" s="60"/>
      <c r="H29" s="64"/>
      <c r="I29" s="56"/>
      <c r="J29" s="57"/>
      <c r="K29" s="57"/>
      <c r="L29" s="57"/>
      <c r="M29" s="57"/>
      <c r="N29" s="57"/>
      <c r="O29" s="57"/>
      <c r="P29" s="57"/>
      <c r="Q29" s="57"/>
    </row>
    <row r="30" spans="1:17" ht="52.5" customHeight="1">
      <c r="A30" s="66">
        <v>9</v>
      </c>
      <c r="B30" s="117" t="s">
        <v>124</v>
      </c>
      <c r="C30" s="117"/>
      <c r="D30" s="117"/>
      <c r="E30" s="62"/>
      <c r="F30" s="63"/>
      <c r="G30" s="60"/>
      <c r="H30" s="64"/>
      <c r="I30" s="56"/>
      <c r="J30" s="57"/>
      <c r="K30" s="57"/>
      <c r="L30" s="57"/>
      <c r="M30" s="57"/>
      <c r="N30" s="57"/>
      <c r="O30" s="57"/>
      <c r="P30" s="57"/>
      <c r="Q30" s="57"/>
    </row>
    <row r="31" spans="1:17" ht="14.25" customHeight="1">
      <c r="A31" s="58"/>
      <c r="B31" s="60"/>
      <c r="C31" s="60"/>
      <c r="D31" s="60" t="s">
        <v>114</v>
      </c>
      <c r="E31" s="72">
        <v>5</v>
      </c>
      <c r="F31" s="59">
        <v>702</v>
      </c>
      <c r="G31" s="59" t="s">
        <v>33</v>
      </c>
      <c r="H31" s="64">
        <f>E31*F31</f>
        <v>3510</v>
      </c>
      <c r="I31" s="56"/>
      <c r="J31" s="57"/>
      <c r="K31" s="57"/>
      <c r="L31" s="57"/>
      <c r="M31" s="57"/>
      <c r="N31" s="57"/>
      <c r="O31" s="57"/>
      <c r="P31" s="57"/>
      <c r="Q31" s="57"/>
    </row>
    <row r="32" spans="1:17" ht="6" customHeight="1">
      <c r="A32" s="58"/>
      <c r="B32" s="76"/>
      <c r="C32" s="76"/>
      <c r="D32" s="76"/>
      <c r="E32" s="76"/>
      <c r="F32" s="60"/>
      <c r="G32" s="60"/>
      <c r="H32" s="60"/>
      <c r="I32" s="56"/>
      <c r="J32" s="57"/>
      <c r="K32" s="57"/>
      <c r="L32" s="57"/>
      <c r="M32" s="57"/>
      <c r="N32" s="57"/>
      <c r="O32" s="57"/>
      <c r="P32" s="57"/>
      <c r="Q32" s="57"/>
    </row>
    <row r="33" spans="1:17" ht="38.25" customHeight="1">
      <c r="A33" s="66">
        <v>10</v>
      </c>
      <c r="B33" s="123" t="s">
        <v>125</v>
      </c>
      <c r="C33" s="123"/>
      <c r="D33" s="123"/>
      <c r="E33" s="62"/>
      <c r="F33" s="63"/>
      <c r="G33" s="60"/>
      <c r="H33" s="64"/>
      <c r="I33" s="56"/>
      <c r="J33" s="57"/>
      <c r="K33" s="57"/>
      <c r="L33" s="57"/>
      <c r="M33" s="57"/>
      <c r="N33" s="57"/>
      <c r="O33" s="57"/>
      <c r="P33" s="57"/>
      <c r="Q33" s="57"/>
    </row>
    <row r="34" spans="1:17" ht="6" customHeight="1">
      <c r="A34" s="58"/>
      <c r="B34" s="76"/>
      <c r="C34" s="76"/>
      <c r="D34" s="60"/>
      <c r="E34" s="62"/>
      <c r="F34" s="60"/>
      <c r="G34" s="60"/>
      <c r="H34" s="64"/>
      <c r="I34" s="56"/>
      <c r="J34" s="57"/>
      <c r="K34" s="57"/>
      <c r="L34" s="57"/>
      <c r="M34" s="57"/>
      <c r="N34" s="57"/>
      <c r="O34" s="57"/>
      <c r="P34" s="57"/>
      <c r="Q34" s="57"/>
    </row>
    <row r="35" spans="1:17" ht="14.25" customHeight="1">
      <c r="A35" s="58"/>
      <c r="B35" s="76"/>
      <c r="C35" s="76"/>
      <c r="D35" s="59" t="s">
        <v>114</v>
      </c>
      <c r="E35" s="72">
        <v>5</v>
      </c>
      <c r="F35" s="59">
        <v>270.60000000000002</v>
      </c>
      <c r="G35" s="59" t="s">
        <v>33</v>
      </c>
      <c r="H35" s="64">
        <f>E35*F35</f>
        <v>1353</v>
      </c>
      <c r="I35" s="56"/>
      <c r="J35" s="57"/>
      <c r="K35" s="57"/>
      <c r="L35" s="57"/>
      <c r="M35" s="57"/>
      <c r="N35" s="57"/>
      <c r="O35" s="57"/>
      <c r="P35" s="57"/>
      <c r="Q35" s="57"/>
    </row>
    <row r="36" spans="1:17" ht="9" customHeight="1">
      <c r="A36" s="58"/>
      <c r="B36" s="76"/>
      <c r="C36" s="76"/>
      <c r="D36" s="59"/>
      <c r="E36" s="77"/>
      <c r="F36" s="60"/>
      <c r="G36" s="60"/>
      <c r="H36" s="64"/>
      <c r="I36" s="56"/>
      <c r="J36" s="57"/>
      <c r="K36" s="57"/>
      <c r="L36" s="57"/>
      <c r="M36" s="57"/>
      <c r="N36" s="57"/>
      <c r="O36" s="57"/>
      <c r="P36" s="57"/>
      <c r="Q36" s="57"/>
    </row>
    <row r="37" spans="1:17" ht="27" customHeight="1">
      <c r="A37" s="58">
        <v>11</v>
      </c>
      <c r="B37" s="123" t="s">
        <v>126</v>
      </c>
      <c r="C37" s="123"/>
      <c r="D37" s="123"/>
      <c r="E37" s="77"/>
      <c r="F37" s="60"/>
      <c r="G37" s="60"/>
      <c r="H37" s="64"/>
      <c r="I37" s="56"/>
      <c r="J37" s="57"/>
      <c r="K37" s="57"/>
      <c r="L37" s="57"/>
      <c r="M37" s="57"/>
      <c r="N37" s="57"/>
      <c r="O37" s="57"/>
      <c r="P37" s="57"/>
      <c r="Q37" s="57"/>
    </row>
    <row r="38" spans="1:17" ht="9" customHeight="1">
      <c r="A38" s="58"/>
      <c r="B38" s="76"/>
      <c r="C38" s="76"/>
      <c r="D38" s="59"/>
      <c r="E38" s="77"/>
      <c r="F38" s="60"/>
      <c r="G38" s="60"/>
      <c r="H38" s="64"/>
      <c r="I38" s="56"/>
      <c r="J38" s="57"/>
      <c r="K38" s="57"/>
      <c r="L38" s="57"/>
      <c r="M38" s="57"/>
      <c r="N38" s="57"/>
      <c r="O38" s="57"/>
      <c r="P38" s="57"/>
      <c r="Q38" s="57"/>
    </row>
    <row r="39" spans="1:17" ht="14.25">
      <c r="A39" s="58"/>
      <c r="B39" s="76"/>
      <c r="C39" s="76"/>
      <c r="D39" s="59" t="s">
        <v>114</v>
      </c>
      <c r="E39" s="77">
        <v>5</v>
      </c>
      <c r="F39" s="60">
        <v>389.7</v>
      </c>
      <c r="G39" s="60" t="s">
        <v>33</v>
      </c>
      <c r="H39" s="64">
        <f>E39*F39</f>
        <v>1948.5</v>
      </c>
      <c r="I39" s="56"/>
      <c r="J39" s="57"/>
      <c r="K39" s="57"/>
      <c r="L39" s="57"/>
      <c r="M39" s="57"/>
      <c r="N39" s="57"/>
      <c r="O39" s="57"/>
      <c r="P39" s="57"/>
      <c r="Q39" s="57"/>
    </row>
    <row r="40" spans="1:17" ht="9" customHeight="1">
      <c r="A40" s="58"/>
      <c r="B40" s="76"/>
      <c r="C40" s="76"/>
      <c r="D40" s="59"/>
      <c r="E40" s="77"/>
      <c r="F40" s="60"/>
      <c r="G40" s="60"/>
      <c r="H40" s="64"/>
      <c r="I40" s="56"/>
      <c r="J40" s="57"/>
      <c r="K40" s="57"/>
      <c r="L40" s="57"/>
      <c r="M40" s="57"/>
      <c r="N40" s="57"/>
      <c r="O40" s="57"/>
      <c r="P40" s="57"/>
      <c r="Q40" s="57"/>
    </row>
    <row r="41" spans="1:17" ht="63" customHeight="1">
      <c r="A41" s="58">
        <v>12</v>
      </c>
      <c r="B41" s="117" t="s">
        <v>127</v>
      </c>
      <c r="C41" s="117"/>
      <c r="D41" s="117"/>
      <c r="E41" s="62"/>
      <c r="F41" s="60"/>
      <c r="G41" s="60"/>
      <c r="H41" s="60"/>
      <c r="I41" s="56"/>
      <c r="J41" s="57"/>
      <c r="K41" s="57"/>
      <c r="L41" s="57"/>
      <c r="M41" s="57"/>
      <c r="N41" s="57"/>
      <c r="O41" s="57"/>
      <c r="P41" s="57"/>
      <c r="Q41" s="57"/>
    </row>
    <row r="42" spans="1:17" ht="9" customHeight="1">
      <c r="A42" s="58"/>
      <c r="B42" s="78"/>
      <c r="C42" s="78"/>
      <c r="D42" s="60"/>
      <c r="E42" s="62"/>
      <c r="F42" s="60"/>
      <c r="G42" s="60"/>
      <c r="H42" s="64"/>
      <c r="I42" s="56"/>
      <c r="J42" s="57"/>
      <c r="K42" s="57"/>
      <c r="L42" s="57"/>
      <c r="M42" s="57"/>
      <c r="N42" s="57"/>
      <c r="O42" s="57"/>
      <c r="P42" s="57"/>
      <c r="Q42" s="57"/>
    </row>
    <row r="43" spans="1:17" ht="14.25">
      <c r="A43" s="58"/>
      <c r="B43" s="79" t="s">
        <v>128</v>
      </c>
      <c r="C43" s="79"/>
      <c r="D43" s="59" t="s">
        <v>114</v>
      </c>
      <c r="E43" s="62">
        <v>400</v>
      </c>
      <c r="F43" s="63">
        <v>73.209999999999994</v>
      </c>
      <c r="G43" s="60" t="s">
        <v>123</v>
      </c>
      <c r="H43" s="64">
        <f>E43*F43</f>
        <v>29283.999999999996</v>
      </c>
      <c r="I43" s="56"/>
      <c r="J43" s="57"/>
      <c r="K43" s="57"/>
      <c r="L43" s="57"/>
      <c r="M43" s="57"/>
      <c r="N43" s="57"/>
      <c r="O43" s="57"/>
      <c r="P43" s="57"/>
      <c r="Q43" s="57"/>
    </row>
    <row r="44" spans="1:17" ht="9" customHeight="1">
      <c r="A44" s="58"/>
      <c r="B44" s="79"/>
      <c r="C44" s="79"/>
      <c r="D44" s="59"/>
      <c r="E44" s="62"/>
      <c r="F44" s="63"/>
      <c r="G44" s="60"/>
      <c r="H44" s="64"/>
      <c r="I44" s="56"/>
      <c r="J44" s="57"/>
      <c r="K44" s="57"/>
      <c r="L44" s="57"/>
      <c r="M44" s="57"/>
      <c r="N44" s="57"/>
      <c r="O44" s="57"/>
      <c r="P44" s="57"/>
      <c r="Q44" s="57"/>
    </row>
    <row r="45" spans="1:17" ht="14.25">
      <c r="A45" s="66"/>
      <c r="B45" s="74" t="s">
        <v>129</v>
      </c>
      <c r="C45" s="80"/>
      <c r="D45" s="81" t="s">
        <v>114</v>
      </c>
      <c r="E45" s="72">
        <v>200</v>
      </c>
      <c r="F45" s="59">
        <v>95.89</v>
      </c>
      <c r="G45" s="59" t="s">
        <v>123</v>
      </c>
      <c r="H45" s="64">
        <f>E45*F45</f>
        <v>19178</v>
      </c>
      <c r="I45" s="56"/>
      <c r="J45" s="57"/>
      <c r="K45" s="57"/>
      <c r="L45" s="57"/>
      <c r="M45" s="57"/>
      <c r="N45" s="57"/>
      <c r="O45" s="57"/>
      <c r="P45" s="57"/>
      <c r="Q45" s="57"/>
    </row>
    <row r="46" spans="1:17" ht="9" customHeight="1">
      <c r="A46" s="58"/>
      <c r="B46" s="59"/>
      <c r="C46" s="61"/>
      <c r="D46" s="59"/>
      <c r="E46" s="72"/>
      <c r="F46" s="59"/>
      <c r="G46" s="60"/>
      <c r="H46" s="59"/>
      <c r="I46" s="56"/>
      <c r="J46" s="57"/>
      <c r="K46" s="57"/>
      <c r="L46" s="57"/>
      <c r="M46" s="57"/>
      <c r="N46" s="57"/>
      <c r="O46" s="57"/>
      <c r="P46" s="57"/>
      <c r="Q46" s="57"/>
    </row>
    <row r="47" spans="1:17" ht="14.25">
      <c r="A47" s="58"/>
      <c r="B47" s="78" t="s">
        <v>130</v>
      </c>
      <c r="C47" s="82"/>
      <c r="D47" s="60" t="s">
        <v>114</v>
      </c>
      <c r="E47" s="62">
        <v>50</v>
      </c>
      <c r="F47" s="63">
        <v>128.55000000000001</v>
      </c>
      <c r="G47" s="59" t="s">
        <v>123</v>
      </c>
      <c r="H47" s="64">
        <f>E47*F47</f>
        <v>6427.5000000000009</v>
      </c>
      <c r="I47" s="56"/>
      <c r="J47" s="57"/>
      <c r="K47" s="57"/>
      <c r="L47" s="57"/>
      <c r="M47" s="57"/>
      <c r="N47" s="57"/>
      <c r="O47" s="57"/>
      <c r="P47" s="57"/>
      <c r="Q47" s="57"/>
    </row>
    <row r="48" spans="1:17" ht="14.25">
      <c r="A48" s="58"/>
      <c r="B48" s="78"/>
      <c r="C48" s="82"/>
      <c r="D48" s="60"/>
      <c r="E48" s="62"/>
      <c r="F48" s="63"/>
      <c r="G48" s="59"/>
      <c r="H48" s="64"/>
      <c r="I48" s="56"/>
      <c r="J48" s="57"/>
      <c r="K48" s="57"/>
      <c r="L48" s="57"/>
      <c r="M48" s="57"/>
      <c r="N48" s="57"/>
      <c r="O48" s="57"/>
      <c r="P48" s="57"/>
      <c r="Q48" s="57"/>
    </row>
    <row r="49" spans="1:17" ht="12.75" customHeight="1">
      <c r="A49" s="58"/>
      <c r="B49" s="124" t="s">
        <v>131</v>
      </c>
      <c r="C49" s="124"/>
      <c r="D49" s="83" t="s">
        <v>114</v>
      </c>
      <c r="E49" s="62">
        <v>80</v>
      </c>
      <c r="F49" s="60">
        <v>188.97</v>
      </c>
      <c r="G49" s="60" t="s">
        <v>123</v>
      </c>
      <c r="H49" s="64">
        <f>E49*F49</f>
        <v>15117.6</v>
      </c>
      <c r="I49" s="56"/>
      <c r="J49" s="57"/>
      <c r="K49" s="57"/>
      <c r="L49" s="57"/>
      <c r="M49" s="57"/>
      <c r="N49" s="57"/>
      <c r="O49" s="57"/>
      <c r="P49" s="57"/>
      <c r="Q49" s="57"/>
    </row>
    <row r="50" spans="1:17" ht="6" customHeight="1">
      <c r="A50" s="58"/>
      <c r="B50" s="76"/>
      <c r="C50" s="76"/>
      <c r="D50" s="59"/>
      <c r="E50" s="77"/>
      <c r="F50" s="60"/>
      <c r="G50" s="60"/>
      <c r="H50" s="64"/>
      <c r="I50" s="56"/>
      <c r="J50" s="57"/>
      <c r="K50" s="57"/>
      <c r="L50" s="57"/>
      <c r="M50" s="57"/>
      <c r="N50" s="57"/>
      <c r="O50" s="57"/>
      <c r="P50" s="57"/>
      <c r="Q50" s="57"/>
    </row>
    <row r="51" spans="1:17" ht="42" customHeight="1">
      <c r="A51" s="66">
        <v>13</v>
      </c>
      <c r="B51" s="117" t="s">
        <v>132</v>
      </c>
      <c r="C51" s="117"/>
      <c r="D51" s="117"/>
      <c r="E51" s="62"/>
      <c r="F51" s="60"/>
      <c r="G51" s="60"/>
      <c r="H51" s="60"/>
      <c r="I51" s="56"/>
      <c r="J51" s="57"/>
      <c r="K51" s="57"/>
      <c r="L51" s="57"/>
      <c r="M51" s="57"/>
      <c r="N51" s="57"/>
      <c r="O51" s="57"/>
      <c r="P51" s="57"/>
      <c r="Q51" s="57"/>
    </row>
    <row r="52" spans="1:17" ht="14.25">
      <c r="A52" s="66"/>
      <c r="B52" s="84" t="s">
        <v>133</v>
      </c>
      <c r="C52" s="80" t="s">
        <v>134</v>
      </c>
      <c r="D52" s="84" t="s">
        <v>114</v>
      </c>
      <c r="E52" s="62">
        <v>200</v>
      </c>
      <c r="F52" s="60">
        <v>7.82</v>
      </c>
      <c r="G52" s="60" t="s">
        <v>123</v>
      </c>
      <c r="H52" s="85">
        <f>E52*F52</f>
        <v>1564</v>
      </c>
      <c r="I52" s="56"/>
      <c r="J52" s="57"/>
      <c r="K52" s="57"/>
      <c r="L52" s="57"/>
      <c r="M52" s="57"/>
      <c r="N52" s="57"/>
      <c r="O52" s="57"/>
      <c r="P52" s="57"/>
      <c r="Q52" s="57"/>
    </row>
    <row r="53" spans="1:17" ht="14.25">
      <c r="A53" s="66"/>
      <c r="B53" s="84" t="s">
        <v>135</v>
      </c>
      <c r="C53" s="80" t="s">
        <v>136</v>
      </c>
      <c r="D53" s="84" t="s">
        <v>114</v>
      </c>
      <c r="E53" s="62">
        <v>50</v>
      </c>
      <c r="F53" s="60">
        <v>8.4499999999999993</v>
      </c>
      <c r="G53" s="60" t="s">
        <v>123</v>
      </c>
      <c r="H53" s="85">
        <f>E53*F53</f>
        <v>422.49999999999994</v>
      </c>
      <c r="I53" s="56"/>
      <c r="J53" s="57"/>
      <c r="K53" s="57"/>
      <c r="L53" s="57"/>
      <c r="M53" s="57"/>
      <c r="N53" s="57"/>
      <c r="O53" s="57"/>
      <c r="P53" s="57"/>
      <c r="Q53" s="57"/>
    </row>
    <row r="54" spans="1:17" ht="14.25">
      <c r="A54" s="66"/>
      <c r="B54" s="84" t="s">
        <v>137</v>
      </c>
      <c r="C54" s="80" t="s">
        <v>138</v>
      </c>
      <c r="D54" s="84" t="s">
        <v>114</v>
      </c>
      <c r="E54" s="62">
        <v>0</v>
      </c>
      <c r="F54" s="60">
        <v>9.9600000000000009</v>
      </c>
      <c r="G54" s="60" t="s">
        <v>123</v>
      </c>
      <c r="H54" s="85">
        <f>E54*F54</f>
        <v>0</v>
      </c>
      <c r="I54" s="56"/>
      <c r="J54" s="57"/>
      <c r="K54" s="57"/>
      <c r="L54" s="57"/>
      <c r="M54" s="57"/>
      <c r="N54" s="57"/>
      <c r="O54" s="57"/>
      <c r="P54" s="57"/>
      <c r="Q54" s="57"/>
    </row>
    <row r="55" spans="1:17" ht="6.75" customHeight="1">
      <c r="A55" s="58"/>
      <c r="B55" s="76"/>
      <c r="C55" s="76"/>
      <c r="D55" s="59"/>
      <c r="E55" s="77"/>
      <c r="F55" s="60"/>
      <c r="G55" s="60"/>
      <c r="H55" s="64"/>
      <c r="I55" s="56"/>
      <c r="J55" s="57"/>
      <c r="K55" s="57"/>
      <c r="L55" s="57"/>
      <c r="M55" s="57"/>
      <c r="N55" s="57"/>
      <c r="O55" s="57"/>
      <c r="P55" s="57"/>
      <c r="Q55" s="57"/>
    </row>
    <row r="56" spans="1:17" ht="18" customHeight="1">
      <c r="A56" s="58">
        <v>14</v>
      </c>
      <c r="B56" s="123" t="s">
        <v>139</v>
      </c>
      <c r="C56" s="123"/>
      <c r="D56" s="123"/>
      <c r="E56" s="77"/>
      <c r="F56" s="60"/>
      <c r="G56" s="60"/>
      <c r="H56" s="64"/>
      <c r="I56" s="56"/>
      <c r="J56" s="57"/>
      <c r="K56" s="57"/>
      <c r="L56" s="57"/>
      <c r="M56" s="57"/>
      <c r="N56" s="57"/>
      <c r="O56" s="57"/>
      <c r="P56" s="57"/>
      <c r="Q56" s="57"/>
    </row>
    <row r="57" spans="1:17" ht="9" customHeight="1">
      <c r="A57" s="58"/>
      <c r="B57" s="86"/>
      <c r="C57" s="86"/>
      <c r="D57" s="86"/>
      <c r="E57" s="77"/>
      <c r="F57" s="60"/>
      <c r="G57" s="60"/>
      <c r="H57" s="64"/>
      <c r="I57" s="56"/>
      <c r="J57" s="57"/>
      <c r="K57" s="57"/>
      <c r="L57" s="57"/>
      <c r="M57" s="57"/>
      <c r="N57" s="57"/>
      <c r="O57" s="57"/>
      <c r="P57" s="57"/>
      <c r="Q57" s="57"/>
    </row>
    <row r="58" spans="1:17" ht="14.25">
      <c r="A58" s="66"/>
      <c r="B58" s="80" t="s">
        <v>133</v>
      </c>
      <c r="C58" s="80" t="s">
        <v>134</v>
      </c>
      <c r="D58" s="84" t="s">
        <v>114</v>
      </c>
      <c r="E58" s="62">
        <v>4</v>
      </c>
      <c r="F58" s="60">
        <v>200.42</v>
      </c>
      <c r="G58" s="60" t="s">
        <v>123</v>
      </c>
      <c r="H58" s="64">
        <f>E58*F58</f>
        <v>801.68</v>
      </c>
      <c r="I58" s="56"/>
      <c r="J58" s="57"/>
      <c r="K58" s="57"/>
      <c r="L58" s="57"/>
      <c r="M58" s="57"/>
      <c r="N58" s="57"/>
      <c r="O58" s="57"/>
      <c r="P58" s="57"/>
      <c r="Q58" s="57"/>
    </row>
    <row r="59" spans="1:17" ht="14.25">
      <c r="A59" s="66"/>
      <c r="B59" s="80" t="s">
        <v>135</v>
      </c>
      <c r="C59" s="80" t="s">
        <v>136</v>
      </c>
      <c r="D59" s="84" t="s">
        <v>114</v>
      </c>
      <c r="E59" s="62">
        <v>4</v>
      </c>
      <c r="F59" s="60">
        <v>271.92</v>
      </c>
      <c r="G59" s="60" t="s">
        <v>123</v>
      </c>
      <c r="H59" s="64">
        <f>E59*F59</f>
        <v>1087.68</v>
      </c>
      <c r="I59" s="56"/>
      <c r="J59" s="57"/>
      <c r="K59" s="57"/>
      <c r="L59" s="57"/>
      <c r="M59" s="57"/>
      <c r="N59" s="57"/>
      <c r="O59" s="57"/>
      <c r="P59" s="57"/>
      <c r="Q59" s="57"/>
    </row>
    <row r="60" spans="1:17" ht="14.25">
      <c r="A60" s="66"/>
      <c r="B60" s="84"/>
      <c r="C60" s="84"/>
      <c r="D60" s="84"/>
      <c r="E60" s="62"/>
      <c r="F60" s="60"/>
      <c r="G60" s="60"/>
      <c r="H60" s="60"/>
      <c r="I60" s="56"/>
      <c r="J60" s="57"/>
      <c r="K60" s="57"/>
      <c r="L60" s="57"/>
      <c r="M60" s="57"/>
      <c r="N60" s="57"/>
      <c r="O60" s="57"/>
      <c r="P60" s="57"/>
      <c r="Q60" s="57"/>
    </row>
    <row r="61" spans="1:17" ht="25.5" customHeight="1">
      <c r="A61" s="58">
        <v>15</v>
      </c>
      <c r="B61" s="123" t="s">
        <v>140</v>
      </c>
      <c r="C61" s="123"/>
      <c r="D61" s="123"/>
      <c r="E61" s="77"/>
      <c r="F61" s="60"/>
      <c r="G61" s="60"/>
      <c r="H61" s="64"/>
      <c r="I61" s="56"/>
      <c r="J61" s="57"/>
      <c r="K61" s="57"/>
      <c r="L61" s="57"/>
      <c r="M61" s="57"/>
      <c r="N61" s="57"/>
      <c r="O61" s="57"/>
      <c r="P61" s="57"/>
      <c r="Q61" s="57"/>
    </row>
    <row r="62" spans="1:17" ht="7.5" customHeight="1">
      <c r="A62" s="58"/>
      <c r="B62" s="86"/>
      <c r="C62" s="86"/>
      <c r="D62" s="86"/>
      <c r="E62" s="77"/>
      <c r="F62" s="60"/>
      <c r="G62" s="60"/>
      <c r="H62" s="64"/>
      <c r="I62" s="56"/>
      <c r="J62" s="57"/>
      <c r="K62" s="57"/>
      <c r="L62" s="57"/>
      <c r="M62" s="57"/>
      <c r="N62" s="57"/>
      <c r="O62" s="57"/>
      <c r="P62" s="57"/>
      <c r="Q62" s="57"/>
    </row>
    <row r="63" spans="1:17">
      <c r="C63" s="87"/>
      <c r="D63" s="52" t="s">
        <v>114</v>
      </c>
      <c r="E63" s="88">
        <v>5</v>
      </c>
      <c r="F63" s="52">
        <v>889.46</v>
      </c>
      <c r="G63" s="65" t="s">
        <v>141</v>
      </c>
      <c r="H63" s="64">
        <f>E63*F63</f>
        <v>4447.3</v>
      </c>
    </row>
    <row r="64" spans="1:17" ht="27" customHeight="1">
      <c r="A64" s="67">
        <v>16</v>
      </c>
      <c r="B64" s="125" t="s">
        <v>142</v>
      </c>
      <c r="C64" s="126"/>
      <c r="D64" s="126"/>
      <c r="E64" s="88"/>
      <c r="H64" s="89"/>
    </row>
    <row r="65" spans="1:17" ht="9" customHeight="1">
      <c r="A65" s="67"/>
      <c r="B65" s="90"/>
      <c r="C65" s="91"/>
      <c r="D65" s="91"/>
      <c r="E65" s="88"/>
      <c r="H65" s="89"/>
    </row>
    <row r="66" spans="1:17" ht="18" customHeight="1">
      <c r="A66" s="67"/>
      <c r="B66" s="90"/>
      <c r="C66" s="87"/>
      <c r="D66" s="91" t="s">
        <v>114</v>
      </c>
      <c r="E66" s="88">
        <v>6</v>
      </c>
      <c r="F66" s="52">
        <v>1109.46</v>
      </c>
      <c r="G66" s="65" t="s">
        <v>141</v>
      </c>
      <c r="H66" s="64">
        <f>E66*F66</f>
        <v>6656.76</v>
      </c>
    </row>
    <row r="67" spans="1:17" ht="6" customHeight="1">
      <c r="E67" s="88"/>
    </row>
    <row r="68" spans="1:17" ht="28.5" customHeight="1">
      <c r="A68" s="67">
        <v>17</v>
      </c>
      <c r="B68" s="127" t="s">
        <v>143</v>
      </c>
      <c r="C68" s="127"/>
      <c r="D68" s="127"/>
      <c r="E68" s="88"/>
    </row>
    <row r="69" spans="1:17" ht="8.25" customHeight="1">
      <c r="A69" s="67"/>
      <c r="B69" s="92"/>
      <c r="C69" s="92"/>
      <c r="D69" s="92"/>
      <c r="E69" s="88"/>
    </row>
    <row r="70" spans="1:17" ht="15" customHeight="1">
      <c r="A70" s="67"/>
      <c r="B70" s="92"/>
      <c r="C70" s="93"/>
      <c r="D70" s="92" t="s">
        <v>114</v>
      </c>
      <c r="E70" s="88">
        <v>2</v>
      </c>
      <c r="F70" s="94">
        <v>795</v>
      </c>
      <c r="G70" s="65" t="s">
        <v>141</v>
      </c>
      <c r="H70" s="64">
        <f>E70*F70</f>
        <v>1590</v>
      </c>
    </row>
    <row r="71" spans="1:17" ht="63.75" customHeight="1">
      <c r="A71" s="58">
        <v>18</v>
      </c>
      <c r="B71" s="123" t="s">
        <v>144</v>
      </c>
      <c r="C71" s="123"/>
      <c r="D71" s="123"/>
      <c r="E71" s="77"/>
      <c r="F71" s="60"/>
      <c r="G71" s="60"/>
      <c r="H71" s="64"/>
      <c r="I71" s="56"/>
      <c r="J71" s="57"/>
      <c r="K71" s="57"/>
      <c r="L71" s="57"/>
      <c r="M71" s="57"/>
      <c r="N71" s="57"/>
      <c r="O71" s="57"/>
      <c r="P71" s="57"/>
      <c r="Q71" s="57"/>
    </row>
    <row r="72" spans="1:17" ht="5.25" customHeight="1">
      <c r="A72" s="58"/>
      <c r="B72" s="95"/>
      <c r="C72" s="95"/>
      <c r="D72" s="95"/>
      <c r="E72" s="77"/>
      <c r="F72" s="60"/>
      <c r="G72" s="60"/>
      <c r="H72" s="64"/>
      <c r="I72" s="56"/>
      <c r="J72" s="57"/>
      <c r="K72" s="57"/>
      <c r="L72" s="57"/>
      <c r="M72" s="57"/>
      <c r="N72" s="57"/>
      <c r="O72" s="57"/>
      <c r="P72" s="57"/>
      <c r="Q72" s="57"/>
    </row>
    <row r="73" spans="1:17" ht="15.75" customHeight="1">
      <c r="A73" s="58"/>
      <c r="B73" s="95"/>
      <c r="C73" s="95"/>
      <c r="D73" s="95" t="s">
        <v>114</v>
      </c>
      <c r="E73" s="77">
        <v>1</v>
      </c>
      <c r="F73" s="63">
        <v>21989.61</v>
      </c>
      <c r="G73" s="60" t="s">
        <v>141</v>
      </c>
      <c r="H73" s="64">
        <f>E73*F73</f>
        <v>21989.61</v>
      </c>
      <c r="I73" s="56"/>
      <c r="J73" s="57"/>
      <c r="K73" s="57"/>
      <c r="L73" s="57"/>
      <c r="M73" s="57"/>
      <c r="N73" s="57"/>
      <c r="O73" s="57"/>
      <c r="P73" s="57"/>
      <c r="Q73" s="57"/>
    </row>
    <row r="74" spans="1:17" ht="15.75" customHeight="1">
      <c r="A74" s="58"/>
      <c r="B74" s="95"/>
      <c r="C74" s="95"/>
      <c r="D74" s="95"/>
      <c r="E74" s="77"/>
      <c r="F74" s="63"/>
      <c r="G74" s="60"/>
      <c r="H74" s="64"/>
      <c r="I74" s="56"/>
      <c r="J74" s="57"/>
      <c r="K74" s="57"/>
      <c r="L74" s="57"/>
      <c r="M74" s="57"/>
      <c r="N74" s="57"/>
      <c r="O74" s="57"/>
      <c r="P74" s="57"/>
      <c r="Q74" s="57"/>
    </row>
    <row r="75" spans="1:17" ht="20.25" customHeight="1">
      <c r="A75" s="58"/>
      <c r="B75" s="95"/>
      <c r="C75" s="95"/>
      <c r="D75" s="95"/>
      <c r="E75" s="77"/>
      <c r="F75" s="63"/>
      <c r="G75" s="60"/>
      <c r="H75" s="64"/>
      <c r="I75" s="56"/>
      <c r="J75" s="57"/>
      <c r="K75" s="57"/>
      <c r="L75" s="57"/>
      <c r="M75" s="57"/>
      <c r="N75" s="57"/>
      <c r="O75" s="57"/>
      <c r="P75" s="57"/>
      <c r="Q75" s="57"/>
    </row>
    <row r="76" spans="1:17" ht="51.75" hidden="1" customHeight="1">
      <c r="A76" s="58">
        <v>18</v>
      </c>
      <c r="B76" s="123" t="s">
        <v>145</v>
      </c>
      <c r="C76" s="123"/>
      <c r="D76" s="123"/>
      <c r="E76" s="77"/>
      <c r="F76" s="60"/>
      <c r="G76" s="60"/>
      <c r="H76" s="64"/>
      <c r="I76" s="56"/>
      <c r="J76" s="57"/>
      <c r="K76" s="57"/>
      <c r="L76" s="57"/>
      <c r="M76" s="57"/>
      <c r="N76" s="57"/>
      <c r="O76" s="57"/>
      <c r="P76" s="57"/>
      <c r="Q76" s="57"/>
    </row>
    <row r="77" spans="1:17" ht="8.25" hidden="1" customHeight="1">
      <c r="A77" s="58"/>
      <c r="B77" s="95"/>
      <c r="C77" s="95"/>
      <c r="D77" s="95"/>
      <c r="E77" s="77"/>
      <c r="F77" s="60"/>
      <c r="G77" s="60"/>
      <c r="H77" s="64"/>
      <c r="I77" s="56"/>
      <c r="J77" s="57"/>
      <c r="K77" s="57"/>
      <c r="L77" s="57"/>
      <c r="M77" s="57"/>
      <c r="N77" s="57"/>
      <c r="O77" s="57"/>
      <c r="P77" s="57"/>
      <c r="Q77" s="57"/>
    </row>
    <row r="78" spans="1:17" ht="15.75" hidden="1" customHeight="1">
      <c r="A78" s="58"/>
      <c r="B78" s="95"/>
      <c r="C78" s="95"/>
      <c r="D78" s="95" t="s">
        <v>114</v>
      </c>
      <c r="E78" s="77">
        <v>0</v>
      </c>
      <c r="F78" s="63">
        <v>19</v>
      </c>
      <c r="G78" s="60" t="s">
        <v>141</v>
      </c>
      <c r="H78" s="64">
        <f>E78*F78</f>
        <v>0</v>
      </c>
      <c r="I78" s="56"/>
      <c r="J78" s="57"/>
      <c r="K78" s="57"/>
      <c r="L78" s="57"/>
      <c r="M78" s="57"/>
      <c r="N78" s="57"/>
      <c r="O78" s="57"/>
      <c r="P78" s="57"/>
      <c r="Q78" s="57"/>
    </row>
    <row r="79" spans="1:17" ht="15.75" hidden="1" customHeight="1">
      <c r="A79" s="58"/>
      <c r="B79" s="95"/>
      <c r="C79" s="95"/>
      <c r="D79" s="95"/>
      <c r="E79" s="77"/>
      <c r="F79" s="63"/>
      <c r="G79" s="60"/>
      <c r="H79" s="64"/>
      <c r="I79" s="56"/>
      <c r="J79" s="57"/>
      <c r="K79" s="57"/>
      <c r="L79" s="57"/>
      <c r="M79" s="57"/>
      <c r="N79" s="57"/>
      <c r="O79" s="57"/>
      <c r="P79" s="57"/>
      <c r="Q79" s="57"/>
    </row>
    <row r="80" spans="1:17" ht="75.75" customHeight="1">
      <c r="A80" s="58">
        <v>19</v>
      </c>
      <c r="B80" s="117" t="s">
        <v>146</v>
      </c>
      <c r="C80" s="117"/>
      <c r="D80" s="117"/>
      <c r="E80" s="83"/>
      <c r="F80" s="60"/>
      <c r="G80" s="60"/>
      <c r="H80" s="64"/>
      <c r="I80" s="56"/>
      <c r="J80" s="57"/>
      <c r="K80" s="57"/>
      <c r="L80" s="57"/>
      <c r="M80" s="57"/>
      <c r="N80" s="57"/>
      <c r="O80" s="57"/>
      <c r="P80" s="57"/>
      <c r="Q80" s="57"/>
    </row>
    <row r="81" spans="1:17" ht="9" hidden="1" customHeight="1">
      <c r="A81" s="58"/>
      <c r="B81" s="78"/>
      <c r="C81" s="78"/>
      <c r="D81" s="59"/>
      <c r="E81" s="72"/>
      <c r="F81" s="59"/>
      <c r="G81" s="59"/>
      <c r="H81" s="59"/>
      <c r="I81" s="56"/>
      <c r="J81" s="57"/>
      <c r="K81" s="57"/>
      <c r="L81" s="57"/>
      <c r="M81" s="57"/>
      <c r="N81" s="57"/>
      <c r="O81" s="57"/>
      <c r="P81" s="57"/>
      <c r="Q81" s="57"/>
    </row>
    <row r="82" spans="1:17" ht="14.25">
      <c r="A82" s="58"/>
      <c r="B82" s="78" t="s">
        <v>27</v>
      </c>
      <c r="C82" s="78"/>
      <c r="D82" s="59" t="s">
        <v>114</v>
      </c>
      <c r="E82" s="72">
        <v>50</v>
      </c>
      <c r="F82" s="59">
        <v>113.97</v>
      </c>
      <c r="G82" s="59" t="s">
        <v>123</v>
      </c>
      <c r="H82" s="64">
        <f>E82*F82</f>
        <v>5698.5</v>
      </c>
      <c r="I82" s="56"/>
      <c r="J82" s="57"/>
      <c r="K82" s="57"/>
      <c r="L82" s="57"/>
      <c r="M82" s="57"/>
      <c r="N82" s="57"/>
      <c r="O82" s="57"/>
      <c r="P82" s="57"/>
      <c r="Q82" s="57"/>
    </row>
    <row r="83" spans="1:17" ht="9" hidden="1" customHeight="1">
      <c r="A83" s="58"/>
      <c r="B83" s="78"/>
      <c r="C83" s="78"/>
      <c r="D83" s="59"/>
      <c r="E83" s="72"/>
      <c r="F83" s="59"/>
      <c r="G83" s="59"/>
      <c r="H83" s="59"/>
      <c r="I83" s="56"/>
      <c r="J83" s="57"/>
      <c r="K83" s="57"/>
      <c r="L83" s="57"/>
      <c r="M83" s="57"/>
      <c r="N83" s="57"/>
      <c r="O83" s="57"/>
      <c r="P83" s="57"/>
      <c r="Q83" s="57"/>
    </row>
    <row r="84" spans="1:17" ht="14.25">
      <c r="A84" s="58"/>
      <c r="B84" s="79" t="s">
        <v>147</v>
      </c>
      <c r="C84" s="79"/>
      <c r="D84" s="59" t="s">
        <v>114</v>
      </c>
      <c r="E84" s="72">
        <v>50</v>
      </c>
      <c r="F84" s="59">
        <v>146.57</v>
      </c>
      <c r="G84" s="59" t="s">
        <v>123</v>
      </c>
      <c r="H84" s="64">
        <f>E84*F84</f>
        <v>7328.5</v>
      </c>
      <c r="I84" s="56"/>
      <c r="J84" s="57"/>
      <c r="K84" s="57"/>
      <c r="L84" s="57"/>
      <c r="M84" s="57"/>
      <c r="N84" s="57"/>
      <c r="O84" s="57"/>
      <c r="P84" s="57"/>
      <c r="Q84" s="57"/>
    </row>
    <row r="85" spans="1:17" ht="9" hidden="1" customHeight="1">
      <c r="A85" s="58"/>
      <c r="B85" s="61"/>
      <c r="C85" s="61"/>
      <c r="D85" s="60"/>
      <c r="E85" s="62"/>
      <c r="F85" s="60"/>
      <c r="G85" s="60"/>
      <c r="H85" s="64"/>
      <c r="I85" s="56"/>
      <c r="J85" s="57"/>
      <c r="K85" s="57"/>
      <c r="L85" s="57"/>
      <c r="M85" s="57"/>
      <c r="N85" s="57"/>
      <c r="O85" s="57"/>
      <c r="P85" s="57"/>
      <c r="Q85" s="57"/>
    </row>
    <row r="86" spans="1:17" ht="14.25">
      <c r="A86" s="58"/>
      <c r="B86" s="61" t="s">
        <v>148</v>
      </c>
      <c r="C86" s="61"/>
      <c r="D86" s="60" t="s">
        <v>114</v>
      </c>
      <c r="E86" s="62">
        <v>300</v>
      </c>
      <c r="F86" s="60">
        <v>199.25</v>
      </c>
      <c r="G86" s="60" t="s">
        <v>123</v>
      </c>
      <c r="H86" s="64">
        <f>E86*F86</f>
        <v>59775</v>
      </c>
      <c r="I86" s="56"/>
      <c r="J86" s="57"/>
      <c r="K86" s="57"/>
      <c r="L86" s="57"/>
      <c r="M86" s="57"/>
      <c r="N86" s="57"/>
      <c r="O86" s="57"/>
      <c r="P86" s="57"/>
      <c r="Q86" s="57"/>
    </row>
    <row r="87" spans="1:17" ht="7.5" hidden="1" customHeight="1">
      <c r="A87" s="58"/>
      <c r="B87" s="95"/>
      <c r="C87" s="95"/>
      <c r="D87" s="95"/>
      <c r="E87" s="77"/>
      <c r="F87" s="63"/>
      <c r="G87" s="60"/>
      <c r="H87" s="64"/>
      <c r="I87" s="56"/>
      <c r="J87" s="57"/>
      <c r="K87" s="57"/>
      <c r="L87" s="57"/>
      <c r="M87" s="57"/>
      <c r="N87" s="57"/>
      <c r="O87" s="57"/>
      <c r="P87" s="57"/>
      <c r="Q87" s="57"/>
    </row>
    <row r="88" spans="1:17" ht="14.25">
      <c r="A88" s="58"/>
      <c r="B88" s="61" t="s">
        <v>149</v>
      </c>
      <c r="C88" s="61"/>
      <c r="D88" s="60" t="s">
        <v>114</v>
      </c>
      <c r="E88" s="62">
        <v>18</v>
      </c>
      <c r="F88" s="60">
        <v>401.97</v>
      </c>
      <c r="G88" s="60" t="s">
        <v>123</v>
      </c>
      <c r="H88" s="64">
        <f>E88*F88</f>
        <v>7235.4600000000009</v>
      </c>
      <c r="I88" s="56"/>
      <c r="J88" s="57"/>
      <c r="K88" s="57"/>
      <c r="L88" s="57"/>
      <c r="M88" s="57"/>
      <c r="N88" s="57"/>
      <c r="O88" s="57"/>
      <c r="P88" s="57"/>
      <c r="Q88" s="57"/>
    </row>
    <row r="89" spans="1:17" ht="7.5" customHeight="1">
      <c r="A89" s="58"/>
      <c r="B89" s="61"/>
      <c r="C89" s="61"/>
      <c r="D89" s="60"/>
      <c r="E89" s="62"/>
      <c r="F89" s="60"/>
      <c r="G89" s="60"/>
      <c r="H89" s="64"/>
      <c r="I89" s="56"/>
      <c r="J89" s="57"/>
      <c r="K89" s="57"/>
      <c r="L89" s="57"/>
      <c r="M89" s="57"/>
      <c r="N89" s="57"/>
      <c r="O89" s="57"/>
      <c r="P89" s="57"/>
      <c r="Q89" s="57"/>
    </row>
    <row r="90" spans="1:17" ht="27" customHeight="1">
      <c r="A90" s="58">
        <v>20</v>
      </c>
      <c r="B90" s="123" t="s">
        <v>150</v>
      </c>
      <c r="C90" s="123"/>
      <c r="D90" s="123"/>
      <c r="E90" s="77"/>
      <c r="F90" s="63"/>
      <c r="G90" s="60"/>
      <c r="H90" s="64"/>
      <c r="I90" s="56"/>
      <c r="J90" s="57"/>
      <c r="K90" s="57"/>
      <c r="L90" s="57"/>
      <c r="M90" s="57"/>
      <c r="N90" s="57"/>
      <c r="O90" s="57"/>
      <c r="P90" s="57"/>
      <c r="Q90" s="57"/>
    </row>
    <row r="91" spans="1:17" ht="10.5" hidden="1" customHeight="1">
      <c r="A91" s="58"/>
      <c r="B91" s="95"/>
      <c r="C91" s="95"/>
      <c r="D91" s="95"/>
      <c r="E91" s="77"/>
      <c r="F91" s="63"/>
      <c r="G91" s="60"/>
      <c r="H91" s="64"/>
      <c r="I91" s="56"/>
      <c r="J91" s="57"/>
      <c r="K91" s="57"/>
      <c r="L91" s="57"/>
      <c r="M91" s="57"/>
      <c r="N91" s="57"/>
      <c r="O91" s="57"/>
      <c r="P91" s="57"/>
      <c r="Q91" s="57"/>
    </row>
    <row r="92" spans="1:17" ht="14.25">
      <c r="A92" s="58"/>
      <c r="B92" s="86"/>
      <c r="C92" s="86"/>
      <c r="D92" s="86" t="s">
        <v>114</v>
      </c>
      <c r="E92" s="77">
        <v>10</v>
      </c>
      <c r="F92" s="60">
        <v>14748</v>
      </c>
      <c r="G92" s="60" t="s">
        <v>141</v>
      </c>
      <c r="H92" s="64">
        <f>E92*F92</f>
        <v>147480</v>
      </c>
      <c r="I92" s="56"/>
      <c r="J92" s="57"/>
      <c r="K92" s="57"/>
      <c r="L92" s="57"/>
      <c r="M92" s="57"/>
      <c r="N92" s="57"/>
      <c r="O92" s="57"/>
      <c r="P92" s="57"/>
      <c r="Q92" s="57"/>
    </row>
    <row r="93" spans="1:17" ht="6.75" customHeight="1">
      <c r="A93" s="58"/>
      <c r="B93" s="86"/>
      <c r="C93" s="86"/>
      <c r="D93" s="86"/>
      <c r="E93" s="77"/>
      <c r="F93" s="60"/>
      <c r="G93" s="60"/>
      <c r="H93" s="64"/>
      <c r="I93" s="56"/>
      <c r="J93" s="57"/>
      <c r="K93" s="57"/>
      <c r="L93" s="57"/>
      <c r="M93" s="57"/>
      <c r="N93" s="57"/>
      <c r="O93" s="57"/>
      <c r="P93" s="57"/>
      <c r="Q93" s="57"/>
    </row>
    <row r="94" spans="1:17" ht="39" customHeight="1">
      <c r="A94" s="67">
        <v>21</v>
      </c>
      <c r="B94" s="130" t="s">
        <v>151</v>
      </c>
      <c r="C94" s="130"/>
      <c r="D94" s="130"/>
      <c r="I94" s="56"/>
      <c r="J94" s="57"/>
      <c r="K94" s="57"/>
      <c r="L94" s="57"/>
      <c r="M94" s="57"/>
      <c r="N94" s="57"/>
      <c r="O94" s="57"/>
      <c r="P94" s="57"/>
      <c r="Q94" s="57"/>
    </row>
    <row r="95" spans="1:17" ht="9" hidden="1" customHeight="1">
      <c r="I95" s="56"/>
      <c r="J95" s="57"/>
      <c r="K95" s="57"/>
      <c r="L95" s="57"/>
      <c r="M95" s="57"/>
      <c r="N95" s="57"/>
      <c r="O95" s="57"/>
      <c r="P95" s="57"/>
      <c r="Q95" s="57"/>
    </row>
    <row r="96" spans="1:17" ht="14.25">
      <c r="B96" s="96" t="s">
        <v>128</v>
      </c>
      <c r="D96" s="52" t="s">
        <v>114</v>
      </c>
      <c r="E96" s="88">
        <v>150</v>
      </c>
      <c r="F96" s="97">
        <v>12</v>
      </c>
      <c r="G96" s="97" t="s">
        <v>152</v>
      </c>
      <c r="H96" s="89">
        <f>E96*F96</f>
        <v>1800</v>
      </c>
      <c r="I96" s="56"/>
      <c r="J96" s="57"/>
      <c r="K96" s="57"/>
      <c r="L96" s="57"/>
      <c r="M96" s="57"/>
      <c r="N96" s="57"/>
      <c r="O96" s="57"/>
      <c r="P96" s="57"/>
      <c r="Q96" s="57"/>
    </row>
    <row r="97" spans="1:17" ht="14.25">
      <c r="B97" s="96" t="s">
        <v>129</v>
      </c>
      <c r="D97" s="52" t="s">
        <v>114</v>
      </c>
      <c r="E97" s="88">
        <v>200</v>
      </c>
      <c r="F97" s="97">
        <v>19</v>
      </c>
      <c r="G97" s="97" t="s">
        <v>152</v>
      </c>
      <c r="H97" s="89">
        <f>E97*F97</f>
        <v>3800</v>
      </c>
      <c r="I97" s="56"/>
      <c r="J97" s="57"/>
      <c r="K97" s="57"/>
      <c r="L97" s="57"/>
      <c r="M97" s="57"/>
      <c r="N97" s="57"/>
      <c r="O97" s="57"/>
      <c r="P97" s="57"/>
      <c r="Q97" s="57"/>
    </row>
    <row r="98" spans="1:17" ht="14.25">
      <c r="B98" s="96" t="s">
        <v>138</v>
      </c>
      <c r="D98" s="52" t="s">
        <v>114</v>
      </c>
      <c r="E98" s="88">
        <v>50</v>
      </c>
      <c r="F98" s="97">
        <v>27</v>
      </c>
      <c r="G98" s="97" t="s">
        <v>152</v>
      </c>
      <c r="H98" s="89">
        <f>E98*F98</f>
        <v>1350</v>
      </c>
      <c r="I98" s="56"/>
      <c r="J98" s="57"/>
      <c r="K98" s="57"/>
      <c r="L98" s="57"/>
      <c r="M98" s="57"/>
      <c r="N98" s="57"/>
      <c r="O98" s="57"/>
      <c r="P98" s="57"/>
      <c r="Q98" s="57"/>
    </row>
    <row r="99" spans="1:17" ht="6.75" customHeight="1">
      <c r="I99" s="56"/>
      <c r="J99" s="57"/>
      <c r="K99" s="57"/>
      <c r="L99" s="57"/>
      <c r="M99" s="57"/>
      <c r="N99" s="57"/>
      <c r="O99" s="57"/>
      <c r="P99" s="57"/>
      <c r="Q99" s="57"/>
    </row>
    <row r="100" spans="1:17" ht="39.75" customHeight="1">
      <c r="A100" s="58">
        <v>22</v>
      </c>
      <c r="B100" s="123" t="s">
        <v>151</v>
      </c>
      <c r="C100" s="123"/>
      <c r="D100" s="123"/>
      <c r="E100" s="77"/>
      <c r="F100" s="60"/>
      <c r="G100" s="60"/>
      <c r="H100" s="64"/>
      <c r="I100" s="56"/>
      <c r="J100" s="57"/>
      <c r="K100" s="57"/>
      <c r="L100" s="57"/>
      <c r="M100" s="57"/>
      <c r="N100" s="57"/>
      <c r="O100" s="57"/>
      <c r="P100" s="57"/>
      <c r="Q100" s="57"/>
    </row>
    <row r="101" spans="1:17" ht="6" customHeight="1">
      <c r="A101" s="58"/>
      <c r="B101" s="86"/>
      <c r="C101" s="86"/>
      <c r="D101" s="86"/>
      <c r="E101" s="77"/>
      <c r="F101" s="60"/>
      <c r="G101" s="60"/>
      <c r="H101" s="64"/>
      <c r="I101" s="56"/>
      <c r="J101" s="57"/>
      <c r="K101" s="57"/>
      <c r="L101" s="57"/>
      <c r="M101" s="57"/>
      <c r="N101" s="57"/>
      <c r="O101" s="57"/>
      <c r="P101" s="57"/>
      <c r="Q101" s="57"/>
    </row>
    <row r="102" spans="1:17" ht="9" hidden="1" customHeight="1">
      <c r="A102" s="58"/>
      <c r="B102" s="95" t="s">
        <v>27</v>
      </c>
      <c r="C102" s="95"/>
      <c r="D102" s="95" t="s">
        <v>114</v>
      </c>
      <c r="E102" s="77">
        <v>30</v>
      </c>
      <c r="F102" s="62">
        <v>90</v>
      </c>
      <c r="G102" s="60" t="s">
        <v>34</v>
      </c>
      <c r="H102" s="64">
        <f>E102*F102</f>
        <v>2700</v>
      </c>
      <c r="I102" s="56"/>
      <c r="J102" s="57"/>
      <c r="K102" s="57"/>
      <c r="L102" s="57"/>
      <c r="M102" s="57"/>
      <c r="N102" s="57"/>
      <c r="O102" s="57"/>
      <c r="P102" s="57"/>
      <c r="Q102" s="57"/>
    </row>
    <row r="103" spans="1:17" ht="12.75" customHeight="1">
      <c r="A103" s="58"/>
      <c r="B103" s="95" t="s">
        <v>29</v>
      </c>
      <c r="C103" s="95"/>
      <c r="D103" s="95" t="s">
        <v>114</v>
      </c>
      <c r="E103" s="77">
        <v>50</v>
      </c>
      <c r="F103" s="62">
        <v>136</v>
      </c>
      <c r="G103" s="60" t="s">
        <v>34</v>
      </c>
      <c r="H103" s="64">
        <f>E103*F103</f>
        <v>6800</v>
      </c>
      <c r="I103" s="56"/>
      <c r="J103" s="57"/>
      <c r="K103" s="57"/>
      <c r="L103" s="57"/>
      <c r="M103" s="57"/>
      <c r="N103" s="57"/>
      <c r="O103" s="57"/>
      <c r="P103" s="57"/>
      <c r="Q103" s="57"/>
    </row>
    <row r="104" spans="1:17" ht="12.75" customHeight="1">
      <c r="A104" s="58"/>
      <c r="B104" s="98" t="s">
        <v>28</v>
      </c>
      <c r="C104" s="86"/>
      <c r="D104" s="86" t="s">
        <v>114</v>
      </c>
      <c r="E104" s="77">
        <v>200</v>
      </c>
      <c r="F104" s="62">
        <v>259</v>
      </c>
      <c r="G104" s="60" t="s">
        <v>34</v>
      </c>
      <c r="H104" s="64">
        <f>E104*F104</f>
        <v>51800</v>
      </c>
      <c r="I104" s="56"/>
      <c r="J104" s="57"/>
      <c r="K104" s="57"/>
      <c r="L104" s="57"/>
      <c r="M104" s="57"/>
      <c r="N104" s="57"/>
      <c r="O104" s="57"/>
      <c r="P104" s="57"/>
      <c r="Q104" s="57"/>
    </row>
    <row r="105" spans="1:17" ht="66" customHeight="1">
      <c r="A105" s="58">
        <v>23</v>
      </c>
      <c r="B105" s="131" t="s">
        <v>153</v>
      </c>
      <c r="C105" s="131"/>
      <c r="D105" s="131"/>
      <c r="E105" s="77"/>
      <c r="F105" s="62"/>
      <c r="G105" s="60"/>
      <c r="H105" s="64"/>
      <c r="I105" s="56"/>
      <c r="J105" s="57"/>
      <c r="K105" s="57"/>
      <c r="L105" s="57"/>
      <c r="M105" s="57"/>
      <c r="N105" s="57"/>
      <c r="O105" s="57"/>
      <c r="P105" s="57"/>
      <c r="Q105" s="57"/>
    </row>
    <row r="106" spans="1:17" ht="14.25">
      <c r="A106" s="58"/>
      <c r="B106" s="86"/>
      <c r="C106" s="99" t="s">
        <v>154</v>
      </c>
      <c r="D106" s="86" t="s">
        <v>114</v>
      </c>
      <c r="E106" s="77">
        <v>1</v>
      </c>
      <c r="F106" s="63">
        <v>14417.7</v>
      </c>
      <c r="G106" s="60" t="s">
        <v>141</v>
      </c>
      <c r="H106" s="64">
        <f>E106*F106</f>
        <v>14417.7</v>
      </c>
      <c r="I106" s="57"/>
      <c r="J106" s="57"/>
      <c r="K106" s="57"/>
      <c r="L106" s="57"/>
      <c r="M106" s="57"/>
      <c r="N106" s="57"/>
      <c r="O106" s="57"/>
      <c r="P106" s="57"/>
      <c r="Q106" s="57"/>
    </row>
    <row r="107" spans="1:17" ht="29.25" hidden="1" customHeight="1">
      <c r="A107" s="58">
        <v>24</v>
      </c>
      <c r="B107" s="132" t="s">
        <v>155</v>
      </c>
      <c r="C107" s="132"/>
      <c r="D107" s="132"/>
      <c r="E107" s="72"/>
      <c r="F107" s="59"/>
      <c r="G107" s="59"/>
      <c r="H107" s="59"/>
      <c r="I107" s="57"/>
      <c r="J107" s="57"/>
      <c r="K107" s="57"/>
      <c r="L107" s="57"/>
      <c r="M107" s="57"/>
      <c r="N107" s="57"/>
      <c r="O107" s="57"/>
      <c r="P107" s="57"/>
      <c r="Q107" s="57"/>
    </row>
    <row r="108" spans="1:17" ht="6" hidden="1" customHeight="1">
      <c r="A108" s="58"/>
      <c r="B108" s="79"/>
      <c r="C108" s="79"/>
      <c r="D108" s="59"/>
      <c r="E108" s="62"/>
      <c r="F108" s="60"/>
      <c r="G108" s="60"/>
      <c r="H108" s="60"/>
      <c r="I108" s="57"/>
      <c r="J108" s="57"/>
      <c r="K108" s="57"/>
      <c r="L108" s="57"/>
      <c r="M108" s="57"/>
      <c r="N108" s="57"/>
      <c r="O108" s="57"/>
      <c r="P108" s="57"/>
      <c r="Q108" s="57"/>
    </row>
    <row r="109" spans="1:17" ht="12.75" hidden="1" customHeight="1">
      <c r="A109" s="58"/>
      <c r="B109" s="61" t="s">
        <v>26</v>
      </c>
      <c r="C109" s="60"/>
      <c r="D109" s="60" t="s">
        <v>114</v>
      </c>
      <c r="E109" s="62">
        <v>0</v>
      </c>
      <c r="F109" s="60">
        <v>76.05</v>
      </c>
      <c r="G109" s="60" t="s">
        <v>123</v>
      </c>
      <c r="H109" s="64">
        <f>E109*F109</f>
        <v>0</v>
      </c>
      <c r="I109" s="57" t="s">
        <v>156</v>
      </c>
      <c r="J109" s="57" t="s">
        <v>157</v>
      </c>
      <c r="K109" s="57"/>
      <c r="L109" s="57"/>
      <c r="M109" s="57"/>
      <c r="N109" s="57"/>
      <c r="O109" s="57"/>
      <c r="P109" s="57"/>
      <c r="Q109" s="57"/>
    </row>
    <row r="110" spans="1:17" ht="14.25" hidden="1">
      <c r="A110" s="58"/>
      <c r="B110" s="124" t="s">
        <v>158</v>
      </c>
      <c r="C110" s="124"/>
      <c r="D110" s="60" t="s">
        <v>114</v>
      </c>
      <c r="E110" s="62">
        <v>0</v>
      </c>
      <c r="F110" s="60">
        <v>1441.65</v>
      </c>
      <c r="G110" s="60" t="s">
        <v>33</v>
      </c>
      <c r="H110" s="64">
        <f>E110*F110</f>
        <v>0</v>
      </c>
      <c r="I110" s="57"/>
      <c r="J110" s="57"/>
      <c r="K110" s="57"/>
      <c r="L110" s="57"/>
      <c r="M110" s="57"/>
      <c r="N110" s="57"/>
      <c r="O110" s="57"/>
      <c r="P110" s="57"/>
      <c r="Q110" s="57"/>
    </row>
    <row r="111" spans="1:17" ht="3.75" hidden="1" customHeight="1">
      <c r="A111" s="58"/>
      <c r="B111" s="73"/>
      <c r="C111" s="61"/>
      <c r="D111" s="60"/>
      <c r="E111" s="62"/>
      <c r="F111" s="72"/>
      <c r="G111" s="100"/>
      <c r="H111" s="101"/>
      <c r="I111" s="57"/>
      <c r="J111" s="57"/>
      <c r="K111" s="57"/>
      <c r="L111" s="57"/>
      <c r="M111" s="57"/>
      <c r="N111" s="57"/>
      <c r="O111" s="57"/>
      <c r="P111" s="57"/>
      <c r="Q111" s="57"/>
    </row>
    <row r="112" spans="1:17" ht="6" customHeight="1">
      <c r="A112" s="66"/>
      <c r="B112" s="102"/>
      <c r="C112" s="102"/>
      <c r="D112" s="102"/>
      <c r="E112" s="60"/>
      <c r="F112" s="72"/>
      <c r="G112" s="79"/>
      <c r="H112" s="59"/>
      <c r="I112" s="57"/>
      <c r="J112" s="57"/>
      <c r="K112" s="57"/>
      <c r="L112" s="57"/>
      <c r="M112" s="57"/>
      <c r="N112" s="57"/>
      <c r="O112" s="57"/>
      <c r="P112" s="57"/>
      <c r="Q112" s="57"/>
    </row>
    <row r="113" spans="1:17" ht="12.75" customHeight="1">
      <c r="A113" s="66"/>
      <c r="B113" s="103"/>
      <c r="C113" s="103"/>
      <c r="D113" s="104"/>
      <c r="E113" s="104"/>
      <c r="F113" s="72"/>
      <c r="G113" s="79" t="s">
        <v>70</v>
      </c>
      <c r="H113" s="105">
        <v>492140</v>
      </c>
      <c r="I113" s="57"/>
      <c r="J113" s="57"/>
      <c r="K113" s="57"/>
      <c r="L113" s="57"/>
      <c r="M113" s="57"/>
      <c r="N113" s="57"/>
      <c r="O113" s="57"/>
      <c r="P113" s="57"/>
      <c r="Q113" s="57"/>
    </row>
    <row r="114" spans="1:17" ht="5.25" customHeight="1">
      <c r="A114" s="66"/>
      <c r="B114" s="102"/>
      <c r="C114" s="102"/>
      <c r="D114" s="102"/>
      <c r="E114" s="62"/>
      <c r="F114" s="72" t="s">
        <v>159</v>
      </c>
      <c r="G114" s="106"/>
      <c r="H114" s="107"/>
      <c r="I114" s="57"/>
      <c r="J114" s="57"/>
      <c r="K114" s="57"/>
      <c r="L114" s="57"/>
      <c r="M114" s="57"/>
      <c r="N114" s="57"/>
      <c r="O114" s="57"/>
      <c r="P114" s="57"/>
      <c r="Q114" s="57"/>
    </row>
    <row r="115" spans="1:17" ht="12.75" customHeight="1">
      <c r="A115" s="66"/>
      <c r="B115" s="102"/>
      <c r="C115" s="128" t="s">
        <v>73</v>
      </c>
      <c r="D115" s="128"/>
      <c r="E115" s="128"/>
      <c r="F115" s="128"/>
      <c r="G115" s="128"/>
      <c r="H115" s="108">
        <v>477722</v>
      </c>
      <c r="I115" s="57"/>
      <c r="J115" s="57"/>
      <c r="K115" s="57"/>
      <c r="L115" s="57"/>
      <c r="M115" s="57"/>
      <c r="N115" s="57"/>
      <c r="O115" s="57"/>
      <c r="P115" s="57"/>
      <c r="Q115" s="57"/>
    </row>
    <row r="116" spans="1:17" ht="5.25" customHeight="1">
      <c r="A116" s="66"/>
      <c r="B116" s="102"/>
      <c r="C116" s="102"/>
      <c r="D116" s="102"/>
      <c r="E116" s="59"/>
      <c r="F116" s="59"/>
      <c r="G116" s="59"/>
      <c r="H116" s="105"/>
      <c r="I116" s="57"/>
      <c r="J116" s="57"/>
      <c r="K116" s="57"/>
      <c r="L116" s="57"/>
      <c r="M116" s="57"/>
      <c r="N116" s="57"/>
      <c r="O116" s="57"/>
      <c r="P116" s="57"/>
      <c r="Q116" s="57"/>
    </row>
    <row r="117" spans="1:17" ht="12.75" customHeight="1">
      <c r="A117" s="66"/>
      <c r="B117" s="102"/>
      <c r="C117" s="102"/>
      <c r="D117" s="102"/>
      <c r="E117" s="60"/>
      <c r="F117" s="128" t="s">
        <v>160</v>
      </c>
      <c r="G117" s="128"/>
      <c r="H117" s="109">
        <f>(H106+H109+H110)</f>
        <v>14417.7</v>
      </c>
      <c r="I117" s="57"/>
      <c r="J117" s="57"/>
      <c r="K117" s="57"/>
      <c r="L117" s="57"/>
      <c r="M117" s="57"/>
      <c r="N117" s="57"/>
      <c r="O117" s="57"/>
      <c r="P117" s="57"/>
      <c r="Q117" s="57"/>
    </row>
    <row r="118" spans="1:17" ht="6" customHeight="1">
      <c r="A118" s="66"/>
      <c r="B118" s="79"/>
      <c r="C118" s="79"/>
      <c r="D118" s="79"/>
      <c r="E118" s="72"/>
      <c r="F118" s="81"/>
      <c r="G118" s="79"/>
      <c r="H118" s="79"/>
      <c r="I118" s="110"/>
      <c r="J118" s="57"/>
      <c r="K118" s="57"/>
      <c r="L118" s="57"/>
      <c r="M118" s="57"/>
      <c r="N118" s="57"/>
      <c r="O118" s="57"/>
      <c r="P118" s="57"/>
      <c r="Q118" s="57"/>
    </row>
    <row r="119" spans="1:17" s="2" customFormat="1">
      <c r="A119" s="10" t="s">
        <v>25</v>
      </c>
      <c r="B119" s="1"/>
      <c r="D119" s="2" t="s">
        <v>22</v>
      </c>
    </row>
    <row r="120" spans="1:17" s="2" customFormat="1">
      <c r="A120" s="1"/>
      <c r="B120" s="1"/>
      <c r="D120" s="2" t="s">
        <v>23</v>
      </c>
    </row>
    <row r="121" spans="1:17" s="2" customFormat="1">
      <c r="A121" s="1"/>
      <c r="B121" s="1"/>
    </row>
    <row r="122" spans="1:17" s="2" customFormat="1">
      <c r="A122" s="111"/>
      <c r="B122" s="112" t="s">
        <v>161</v>
      </c>
      <c r="C122" s="111"/>
      <c r="D122" s="111"/>
      <c r="E122" s="111"/>
      <c r="F122" s="111"/>
      <c r="G122" s="111"/>
      <c r="H122" s="111"/>
      <c r="I122" s="111"/>
      <c r="J122" s="111"/>
      <c r="K122" s="111"/>
      <c r="L122" s="111"/>
      <c r="M122" s="111"/>
      <c r="N122" s="111"/>
      <c r="O122" s="111"/>
    </row>
    <row r="123" spans="1:17" s="2" customFormat="1">
      <c r="A123" s="111"/>
      <c r="B123" s="112" t="s">
        <v>100</v>
      </c>
      <c r="C123" s="111"/>
      <c r="D123" s="111"/>
      <c r="E123" s="111"/>
      <c r="F123" s="111"/>
      <c r="G123" s="111"/>
      <c r="H123" s="111"/>
      <c r="I123" s="111"/>
      <c r="J123" s="111"/>
      <c r="K123" s="111"/>
      <c r="L123" s="111"/>
      <c r="M123" s="111"/>
      <c r="N123" s="111"/>
      <c r="O123" s="111"/>
    </row>
    <row r="124" spans="1:17" s="2" customFormat="1">
      <c r="A124" s="113"/>
      <c r="B124" s="113"/>
      <c r="E124" s="114" t="s">
        <v>101</v>
      </c>
      <c r="F124" s="115"/>
      <c r="G124" s="115"/>
      <c r="H124" s="113"/>
      <c r="I124" s="113"/>
      <c r="J124" s="113"/>
      <c r="K124" s="113"/>
      <c r="L124" s="113"/>
      <c r="M124" s="113"/>
      <c r="N124" s="113"/>
      <c r="O124" s="113"/>
    </row>
    <row r="125" spans="1:17" s="5" customFormat="1">
      <c r="A125" s="129" t="s">
        <v>162</v>
      </c>
      <c r="B125" s="129"/>
      <c r="C125" s="129"/>
      <c r="D125" s="129"/>
      <c r="E125" s="129"/>
      <c r="F125" s="129"/>
      <c r="G125" s="129"/>
      <c r="H125" s="129"/>
      <c r="I125" s="116"/>
      <c r="J125" s="116"/>
      <c r="K125" s="116"/>
      <c r="L125" s="116"/>
      <c r="M125" s="116"/>
      <c r="N125" s="116"/>
      <c r="O125" s="116"/>
    </row>
    <row r="126" spans="1:17" s="5" customFormat="1">
      <c r="A126" s="116"/>
      <c r="B126" s="116"/>
      <c r="C126" s="116"/>
      <c r="D126" s="116"/>
      <c r="E126" s="116"/>
      <c r="F126" s="116"/>
      <c r="G126" s="116"/>
      <c r="H126" s="116"/>
      <c r="I126" s="116"/>
      <c r="J126" s="116"/>
      <c r="K126" s="116"/>
      <c r="L126" s="116"/>
      <c r="M126" s="116"/>
      <c r="N126" s="116"/>
      <c r="O126" s="116"/>
    </row>
    <row r="127" spans="1:17" s="65" customFormat="1">
      <c r="A127" s="75"/>
    </row>
    <row r="128" spans="1:17" s="65" customFormat="1">
      <c r="A128" s="75"/>
    </row>
    <row r="129" spans="1:6" s="65" customFormat="1">
      <c r="A129" s="75"/>
      <c r="B129" s="1" t="s">
        <v>103</v>
      </c>
      <c r="C129" s="3"/>
      <c r="D129" s="3"/>
      <c r="F129" s="3" t="s">
        <v>104</v>
      </c>
    </row>
    <row r="130" spans="1:6" s="65" customFormat="1">
      <c r="A130" s="75"/>
      <c r="B130" s="1"/>
      <c r="C130" s="3"/>
      <c r="D130" s="3"/>
      <c r="F130" s="3" t="s">
        <v>105</v>
      </c>
    </row>
    <row r="131" spans="1:6" s="65" customFormat="1">
      <c r="A131" s="75"/>
      <c r="B131" s="1"/>
      <c r="C131" s="3"/>
      <c r="D131" s="3"/>
      <c r="F131" s="3" t="s">
        <v>106</v>
      </c>
    </row>
    <row r="132" spans="1:6" s="65" customFormat="1">
      <c r="A132" s="75"/>
    </row>
    <row r="147" spans="1:8" ht="14.25">
      <c r="A147" s="66"/>
      <c r="B147" s="79"/>
      <c r="C147" s="79"/>
      <c r="D147" s="79"/>
      <c r="E147" s="72"/>
      <c r="F147" s="81"/>
      <c r="G147" s="81"/>
      <c r="H147" s="81"/>
    </row>
    <row r="148" spans="1:8" ht="14.25">
      <c r="A148" s="66"/>
      <c r="B148" s="79"/>
      <c r="C148" s="79"/>
      <c r="D148" s="79"/>
      <c r="E148" s="72"/>
      <c r="F148" s="81"/>
      <c r="G148" s="81"/>
      <c r="H148" s="81"/>
    </row>
    <row r="149" spans="1:8" ht="14.25">
      <c r="A149" s="66"/>
      <c r="B149" s="61"/>
      <c r="C149" s="61"/>
      <c r="D149" s="61"/>
      <c r="E149" s="62"/>
      <c r="F149" s="63"/>
      <c r="G149" s="60"/>
      <c r="H149" s="64"/>
    </row>
    <row r="150" spans="1:8" ht="14.25">
      <c r="A150" s="66"/>
    </row>
    <row r="151" spans="1:8" ht="14.25">
      <c r="A151" s="66"/>
      <c r="B151" s="81"/>
      <c r="C151" s="79"/>
    </row>
    <row r="152" spans="1:8" ht="14.25">
      <c r="A152" s="58"/>
      <c r="B152" s="61"/>
      <c r="C152" s="61"/>
    </row>
  </sheetData>
  <mergeCells count="33">
    <mergeCell ref="C115:G115"/>
    <mergeCell ref="F117:G117"/>
    <mergeCell ref="A125:H125"/>
    <mergeCell ref="B90:D90"/>
    <mergeCell ref="B94:D94"/>
    <mergeCell ref="B100:D100"/>
    <mergeCell ref="B105:D105"/>
    <mergeCell ref="B107:D107"/>
    <mergeCell ref="B110:C110"/>
    <mergeCell ref="B80:D80"/>
    <mergeCell ref="B33:D33"/>
    <mergeCell ref="B37:D37"/>
    <mergeCell ref="B41:D41"/>
    <mergeCell ref="B49:C49"/>
    <mergeCell ref="B51:D51"/>
    <mergeCell ref="B56:D56"/>
    <mergeCell ref="B61:D61"/>
    <mergeCell ref="B64:D64"/>
    <mergeCell ref="B68:D68"/>
    <mergeCell ref="B71:D71"/>
    <mergeCell ref="B76:D76"/>
    <mergeCell ref="B30:D30"/>
    <mergeCell ref="A1:H1"/>
    <mergeCell ref="B4:D4"/>
    <mergeCell ref="B5:C5"/>
    <mergeCell ref="B6:D6"/>
    <mergeCell ref="B9:D9"/>
    <mergeCell ref="B12:D12"/>
    <mergeCell ref="B15:D15"/>
    <mergeCell ref="B18:D18"/>
    <mergeCell ref="B21:D21"/>
    <mergeCell ref="B24:D24"/>
    <mergeCell ref="B27:D27"/>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O300"/>
  <sheetViews>
    <sheetView topLeftCell="A263" zoomScale="115" zoomScaleNormal="115" zoomScaleSheetLayoutView="100" workbookViewId="0">
      <selection activeCell="A261" sqref="A261:XFD281"/>
    </sheetView>
  </sheetViews>
  <sheetFormatPr defaultRowHeight="12.75"/>
  <cols>
    <col min="1" max="1" width="6.42578125" style="1" customWidth="1"/>
    <col min="2" max="2" width="11.42578125" style="1" customWidth="1"/>
    <col min="3" max="3" width="42.85546875" style="2" customWidth="1"/>
    <col min="4" max="4" width="9.85546875" style="2" customWidth="1"/>
    <col min="5" max="5" width="9" style="2" customWidth="1"/>
    <col min="6" max="6" width="13.140625" style="2" customWidth="1"/>
    <col min="7" max="16384" width="9.140625" style="2"/>
  </cols>
  <sheetData>
    <row r="1" spans="1:10" ht="22.5" customHeight="1">
      <c r="A1" s="133" t="s">
        <v>107</v>
      </c>
      <c r="B1" s="133"/>
      <c r="C1" s="133"/>
      <c r="D1" s="133"/>
      <c r="E1" s="133"/>
      <c r="F1" s="133"/>
      <c r="G1" s="33"/>
      <c r="H1" s="33"/>
    </row>
    <row r="2" spans="1:10" ht="42.75" customHeight="1">
      <c r="A2" s="7" t="s">
        <v>15</v>
      </c>
      <c r="B2" s="6"/>
      <c r="C2" s="134" t="s">
        <v>95</v>
      </c>
      <c r="D2" s="134"/>
      <c r="E2" s="134"/>
      <c r="F2" s="134"/>
      <c r="G2" s="22"/>
      <c r="H2" s="22"/>
    </row>
    <row r="3" spans="1:10" ht="5.25" customHeight="1">
      <c r="A3" s="135"/>
      <c r="B3" s="135"/>
      <c r="C3" s="135"/>
      <c r="D3" s="135"/>
      <c r="E3" s="135"/>
      <c r="F3" s="135"/>
    </row>
    <row r="4" spans="1:10" ht="30">
      <c r="A4" s="8" t="s">
        <v>16</v>
      </c>
      <c r="B4" s="8" t="s">
        <v>17</v>
      </c>
      <c r="C4" s="9" t="s">
        <v>18</v>
      </c>
      <c r="D4" s="9" t="s">
        <v>19</v>
      </c>
      <c r="E4" s="9" t="s">
        <v>20</v>
      </c>
      <c r="F4" s="9" t="s">
        <v>21</v>
      </c>
      <c r="H4" s="16">
        <f>SUM(F9:F281)</f>
        <v>12045009.234000001</v>
      </c>
      <c r="J4" s="16"/>
    </row>
    <row r="5" spans="1:10">
      <c r="A5" s="20"/>
      <c r="B5" s="20"/>
      <c r="C5" s="21"/>
      <c r="D5" s="21"/>
      <c r="E5" s="21"/>
      <c r="F5" s="21"/>
    </row>
    <row r="6" spans="1:10" ht="14.25" customHeight="1">
      <c r="A6" s="34">
        <v>1</v>
      </c>
      <c r="B6" s="35">
        <v>615</v>
      </c>
      <c r="C6" s="32" t="s">
        <v>53</v>
      </c>
      <c r="D6" s="35">
        <v>1306.8</v>
      </c>
      <c r="E6" s="36" t="s">
        <v>50</v>
      </c>
      <c r="F6" s="34">
        <f>B6*D6%</f>
        <v>8036.82</v>
      </c>
      <c r="H6" s="16"/>
      <c r="I6" s="16"/>
    </row>
    <row r="7" spans="1:10" ht="18" customHeight="1">
      <c r="A7" s="34">
        <v>2</v>
      </c>
      <c r="B7" s="35">
        <v>10739</v>
      </c>
      <c r="C7" s="32" t="s">
        <v>74</v>
      </c>
      <c r="D7" s="35">
        <v>378.13</v>
      </c>
      <c r="E7" s="36" t="s">
        <v>50</v>
      </c>
      <c r="F7" s="34">
        <f>B7*D7%</f>
        <v>40607.380700000002</v>
      </c>
      <c r="H7" s="16"/>
      <c r="I7" s="16"/>
    </row>
    <row r="8" spans="1:10" ht="25.5">
      <c r="A8" s="34">
        <v>3</v>
      </c>
      <c r="B8" s="35">
        <v>233</v>
      </c>
      <c r="C8" s="32" t="s">
        <v>44</v>
      </c>
      <c r="D8" s="35">
        <v>5445</v>
      </c>
      <c r="E8" s="36" t="s">
        <v>31</v>
      </c>
      <c r="F8" s="34">
        <f>B8*D8%</f>
        <v>12686.85</v>
      </c>
      <c r="H8" s="16"/>
      <c r="I8" s="16"/>
    </row>
    <row r="9" spans="1:10">
      <c r="A9" s="34">
        <v>4</v>
      </c>
      <c r="B9" s="35">
        <v>868</v>
      </c>
      <c r="C9" s="32" t="s">
        <v>14</v>
      </c>
      <c r="D9" s="35">
        <v>1285.6300000000001</v>
      </c>
      <c r="E9" s="36" t="s">
        <v>31</v>
      </c>
      <c r="F9" s="34">
        <f>B9*D9%</f>
        <v>11159.268400000001</v>
      </c>
      <c r="H9" s="16"/>
      <c r="I9" s="16"/>
    </row>
    <row r="10" spans="1:10" ht="17.25" customHeight="1">
      <c r="A10" s="34">
        <v>5</v>
      </c>
      <c r="B10" s="35">
        <v>2104</v>
      </c>
      <c r="C10" s="32" t="s">
        <v>43</v>
      </c>
      <c r="D10" s="35">
        <v>121</v>
      </c>
      <c r="E10" s="36" t="s">
        <v>32</v>
      </c>
      <c r="F10" s="34">
        <f>(B10*D10%)</f>
        <v>2545.84</v>
      </c>
      <c r="H10" s="16"/>
      <c r="I10" s="16"/>
    </row>
    <row r="11" spans="1:10" ht="18" customHeight="1">
      <c r="A11" s="34">
        <v>6</v>
      </c>
      <c r="B11" s="35">
        <v>15</v>
      </c>
      <c r="C11" s="32" t="s">
        <v>54</v>
      </c>
      <c r="D11" s="36">
        <v>142.18</v>
      </c>
      <c r="E11" s="36" t="s">
        <v>55</v>
      </c>
      <c r="F11" s="34">
        <f>B11*D11</f>
        <v>2132.7000000000003</v>
      </c>
      <c r="H11" s="16"/>
      <c r="I11" s="16"/>
    </row>
    <row r="12" spans="1:10" ht="17.25" customHeight="1">
      <c r="A12" s="34">
        <v>7</v>
      </c>
      <c r="B12" s="35">
        <v>5</v>
      </c>
      <c r="C12" s="32" t="s">
        <v>56</v>
      </c>
      <c r="D12" s="35">
        <v>102.85</v>
      </c>
      <c r="E12" s="36" t="s">
        <v>55</v>
      </c>
      <c r="F12" s="34">
        <f>B12*D12</f>
        <v>514.25</v>
      </c>
      <c r="H12" s="16"/>
      <c r="I12" s="16"/>
    </row>
    <row r="13" spans="1:10" ht="25.5">
      <c r="A13" s="34">
        <v>8</v>
      </c>
      <c r="B13" s="35">
        <v>17128</v>
      </c>
      <c r="C13" s="32" t="s">
        <v>66</v>
      </c>
      <c r="D13" s="35">
        <v>226.88</v>
      </c>
      <c r="E13" s="36" t="s">
        <v>32</v>
      </c>
      <c r="F13" s="34">
        <f>B13*D13%</f>
        <v>38860.006400000006</v>
      </c>
      <c r="H13" s="16"/>
      <c r="I13" s="16"/>
    </row>
    <row r="14" spans="1:10" ht="28.5" customHeight="1">
      <c r="A14" s="34">
        <v>9</v>
      </c>
      <c r="B14" s="35">
        <v>8214</v>
      </c>
      <c r="C14" s="37" t="s">
        <v>75</v>
      </c>
      <c r="D14" s="35">
        <v>76.63</v>
      </c>
      <c r="E14" s="36" t="s">
        <v>32</v>
      </c>
      <c r="F14" s="34">
        <f>B14*D14%</f>
        <v>6294.3881999999994</v>
      </c>
      <c r="H14" s="16"/>
      <c r="I14" s="16"/>
    </row>
    <row r="15" spans="1:10" ht="67.5" customHeight="1">
      <c r="A15" s="34">
        <v>10</v>
      </c>
      <c r="B15" s="35">
        <v>838</v>
      </c>
      <c r="C15" s="32" t="s">
        <v>0</v>
      </c>
      <c r="D15" s="35">
        <v>3176.25</v>
      </c>
      <c r="E15" s="36" t="s">
        <v>45</v>
      </c>
      <c r="F15" s="34">
        <f>B15*D15/1000</f>
        <v>2661.6975000000002</v>
      </c>
      <c r="H15" s="16"/>
      <c r="I15" s="16"/>
    </row>
    <row r="16" spans="1:10" ht="30.75" customHeight="1">
      <c r="A16" s="34">
        <v>11</v>
      </c>
      <c r="B16" s="35">
        <v>947</v>
      </c>
      <c r="C16" s="32" t="s">
        <v>42</v>
      </c>
      <c r="D16" s="35">
        <v>8694.9500000000007</v>
      </c>
      <c r="E16" s="36" t="s">
        <v>31</v>
      </c>
      <c r="F16" s="34">
        <f>B16*D16%</f>
        <v>82341.176500000001</v>
      </c>
      <c r="H16" s="16"/>
      <c r="I16" s="16"/>
    </row>
    <row r="17" spans="1:9" ht="31.5" customHeight="1">
      <c r="A17" s="34">
        <v>12</v>
      </c>
      <c r="B17" s="35">
        <v>848</v>
      </c>
      <c r="C17" s="32" t="s">
        <v>41</v>
      </c>
      <c r="D17" s="35">
        <v>11948.36</v>
      </c>
      <c r="E17" s="36" t="s">
        <v>31</v>
      </c>
      <c r="F17" s="34">
        <f>B17*D17%</f>
        <v>101322.09280000001</v>
      </c>
      <c r="H17" s="16"/>
      <c r="I17" s="16"/>
    </row>
    <row r="18" spans="1:9" ht="54" customHeight="1">
      <c r="A18" s="34">
        <v>13</v>
      </c>
      <c r="B18" s="35">
        <v>364</v>
      </c>
      <c r="C18" s="32" t="s">
        <v>40</v>
      </c>
      <c r="D18" s="35">
        <v>337</v>
      </c>
      <c r="E18" s="36" t="s">
        <v>39</v>
      </c>
      <c r="F18" s="34">
        <f>B18*D18</f>
        <v>122668</v>
      </c>
      <c r="H18" s="16"/>
      <c r="I18" s="16"/>
    </row>
    <row r="19" spans="1:9" ht="51">
      <c r="A19" s="34">
        <v>14</v>
      </c>
      <c r="B19" s="38">
        <v>16.25</v>
      </c>
      <c r="C19" s="32" t="s">
        <v>1</v>
      </c>
      <c r="D19" s="35">
        <v>5001.7</v>
      </c>
      <c r="E19" s="36" t="s">
        <v>38</v>
      </c>
      <c r="F19" s="34">
        <f>B19*D19</f>
        <v>81277.625</v>
      </c>
      <c r="H19" s="16"/>
      <c r="I19" s="16"/>
    </row>
    <row r="20" spans="1:9" ht="27" customHeight="1">
      <c r="A20" s="34">
        <v>15</v>
      </c>
      <c r="B20" s="35">
        <v>586</v>
      </c>
      <c r="C20" s="32" t="s">
        <v>37</v>
      </c>
      <c r="D20" s="35">
        <v>12674.36</v>
      </c>
      <c r="E20" s="36" t="s">
        <v>31</v>
      </c>
      <c r="F20" s="34">
        <f>B20*D20%</f>
        <v>74271.749599999996</v>
      </c>
      <c r="H20" s="16"/>
      <c r="I20" s="16"/>
    </row>
    <row r="21" spans="1:9">
      <c r="A21" s="34">
        <v>16</v>
      </c>
      <c r="B21" s="35">
        <v>843</v>
      </c>
      <c r="C21" s="32" t="s">
        <v>46</v>
      </c>
      <c r="D21" s="35">
        <v>1141.25</v>
      </c>
      <c r="E21" s="36" t="s">
        <v>31</v>
      </c>
      <c r="F21" s="34">
        <f>B21*D21%</f>
        <v>9620.7374999999993</v>
      </c>
      <c r="H21" s="16"/>
      <c r="I21" s="16"/>
    </row>
    <row r="22" spans="1:9" ht="56.25" customHeight="1">
      <c r="A22" s="34"/>
      <c r="B22" s="35"/>
      <c r="C22" s="32" t="s">
        <v>47</v>
      </c>
      <c r="D22" s="36"/>
      <c r="E22" s="36"/>
      <c r="F22" s="36"/>
      <c r="H22" s="16"/>
      <c r="I22" s="16"/>
    </row>
    <row r="23" spans="1:9">
      <c r="A23" s="34">
        <v>17</v>
      </c>
      <c r="B23" s="35">
        <v>366</v>
      </c>
      <c r="C23" s="32" t="s">
        <v>30</v>
      </c>
      <c r="D23" s="35">
        <v>228.9</v>
      </c>
      <c r="E23" s="36" t="s">
        <v>34</v>
      </c>
      <c r="F23" s="34">
        <f>B23*D23</f>
        <v>83777.400000000009</v>
      </c>
      <c r="H23" s="16"/>
      <c r="I23" s="16"/>
    </row>
    <row r="24" spans="1:9">
      <c r="A24" s="39" t="s">
        <v>85</v>
      </c>
      <c r="B24" s="35">
        <v>320</v>
      </c>
      <c r="C24" s="32" t="s">
        <v>48</v>
      </c>
      <c r="D24" s="35">
        <v>240.5</v>
      </c>
      <c r="E24" s="36" t="s">
        <v>34</v>
      </c>
      <c r="F24" s="34">
        <f>B24*D24</f>
        <v>76960</v>
      </c>
      <c r="H24" s="16"/>
      <c r="I24" s="16"/>
    </row>
    <row r="25" spans="1:9" ht="54" customHeight="1">
      <c r="A25" s="34">
        <v>19</v>
      </c>
      <c r="B25" s="35">
        <v>59</v>
      </c>
      <c r="C25" s="32" t="s">
        <v>13</v>
      </c>
      <c r="D25" s="35">
        <v>180.5</v>
      </c>
      <c r="E25" s="36" t="s">
        <v>35</v>
      </c>
      <c r="F25" s="34">
        <f>B25*D25</f>
        <v>10649.5</v>
      </c>
      <c r="H25" s="16"/>
      <c r="I25" s="16"/>
    </row>
    <row r="26" spans="1:9" ht="38.25" customHeight="1">
      <c r="A26" s="34">
        <v>20</v>
      </c>
      <c r="B26" s="35">
        <v>671</v>
      </c>
      <c r="C26" s="32" t="s">
        <v>36</v>
      </c>
      <c r="D26" s="35">
        <v>902.93</v>
      </c>
      <c r="E26" s="36" t="s">
        <v>35</v>
      </c>
      <c r="F26" s="34">
        <f>B26*D26</f>
        <v>605866.02999999991</v>
      </c>
      <c r="H26" s="16"/>
      <c r="I26" s="16"/>
    </row>
    <row r="27" spans="1:9" ht="42.75" customHeight="1">
      <c r="A27" s="34">
        <v>21</v>
      </c>
      <c r="B27" s="35">
        <v>467</v>
      </c>
      <c r="C27" s="32" t="s">
        <v>57</v>
      </c>
      <c r="D27" s="35">
        <v>12346.65</v>
      </c>
      <c r="E27" s="36" t="s">
        <v>50</v>
      </c>
      <c r="F27" s="34">
        <f t="shared" ref="F27:F32" si="0">B27*D27%</f>
        <v>57658.855499999998</v>
      </c>
      <c r="H27" s="16"/>
      <c r="I27" s="16"/>
    </row>
    <row r="28" spans="1:9" ht="55.5" customHeight="1">
      <c r="A28" s="34">
        <v>22</v>
      </c>
      <c r="B28" s="35">
        <v>1136</v>
      </c>
      <c r="C28" s="32" t="s">
        <v>59</v>
      </c>
      <c r="D28" s="36">
        <v>1029.05</v>
      </c>
      <c r="E28" s="36" t="s">
        <v>24</v>
      </c>
      <c r="F28" s="34">
        <f t="shared" si="0"/>
        <v>11690.008</v>
      </c>
      <c r="H28" s="16"/>
      <c r="I28" s="16"/>
    </row>
    <row r="29" spans="1:9" ht="30.75" customHeight="1">
      <c r="A29" s="34">
        <v>23</v>
      </c>
      <c r="B29" s="35">
        <v>1136</v>
      </c>
      <c r="C29" s="32" t="s">
        <v>76</v>
      </c>
      <c r="D29" s="35">
        <v>3015.76</v>
      </c>
      <c r="E29" s="36" t="s">
        <v>32</v>
      </c>
      <c r="F29" s="34">
        <f t="shared" si="0"/>
        <v>34259.033600000002</v>
      </c>
      <c r="H29" s="16"/>
      <c r="I29" s="16"/>
    </row>
    <row r="30" spans="1:9" ht="28.5" customHeight="1">
      <c r="A30" s="34">
        <v>24</v>
      </c>
      <c r="B30" s="35">
        <v>9985</v>
      </c>
      <c r="C30" s="32" t="s">
        <v>77</v>
      </c>
      <c r="D30" s="35">
        <v>2206.6</v>
      </c>
      <c r="E30" s="36" t="s">
        <v>32</v>
      </c>
      <c r="F30" s="34">
        <f t="shared" si="0"/>
        <v>220329.00999999998</v>
      </c>
      <c r="H30" s="16"/>
      <c r="I30" s="16"/>
    </row>
    <row r="31" spans="1:9" ht="27.75" customHeight="1">
      <c r="A31" s="34">
        <v>25</v>
      </c>
      <c r="B31" s="35">
        <v>9985</v>
      </c>
      <c r="C31" s="32" t="s">
        <v>2</v>
      </c>
      <c r="D31" s="35">
        <v>2197.52</v>
      </c>
      <c r="E31" s="36" t="s">
        <v>32</v>
      </c>
      <c r="F31" s="34">
        <f t="shared" si="0"/>
        <v>219422.372</v>
      </c>
      <c r="H31" s="16"/>
      <c r="I31" s="16"/>
    </row>
    <row r="32" spans="1:9" ht="31.5" customHeight="1">
      <c r="A32" s="34">
        <v>26</v>
      </c>
      <c r="B32" s="35">
        <v>776</v>
      </c>
      <c r="C32" s="32" t="s">
        <v>51</v>
      </c>
      <c r="D32" s="36">
        <v>1287.44</v>
      </c>
      <c r="E32" s="36" t="s">
        <v>32</v>
      </c>
      <c r="F32" s="34">
        <f t="shared" si="0"/>
        <v>9990.5344000000005</v>
      </c>
      <c r="H32" s="16"/>
      <c r="I32" s="16"/>
    </row>
    <row r="33" spans="1:10" ht="38.25">
      <c r="A33" s="34">
        <v>27</v>
      </c>
      <c r="B33" s="35">
        <v>154</v>
      </c>
      <c r="C33" s="32" t="s">
        <v>3</v>
      </c>
      <c r="D33" s="35">
        <v>19.36</v>
      </c>
      <c r="E33" s="36" t="s">
        <v>35</v>
      </c>
      <c r="F33" s="34">
        <f>B33*D33</f>
        <v>2981.44</v>
      </c>
      <c r="H33" s="16"/>
      <c r="I33" s="16"/>
    </row>
    <row r="34" spans="1:10" ht="27.75" customHeight="1">
      <c r="A34" s="39" t="s">
        <v>86</v>
      </c>
      <c r="B34" s="35">
        <v>220</v>
      </c>
      <c r="C34" s="37" t="s">
        <v>78</v>
      </c>
      <c r="D34" s="35">
        <v>2401.58</v>
      </c>
      <c r="E34" s="36" t="s">
        <v>32</v>
      </c>
      <c r="F34" s="34">
        <f>B34*D34%</f>
        <v>5283.4759999999997</v>
      </c>
      <c r="H34" s="16"/>
      <c r="I34" s="16"/>
    </row>
    <row r="35" spans="1:10" ht="39" customHeight="1">
      <c r="A35" s="34">
        <v>29</v>
      </c>
      <c r="B35" s="35"/>
      <c r="C35" s="32" t="s">
        <v>5</v>
      </c>
      <c r="D35" s="36"/>
      <c r="E35" s="36"/>
      <c r="F35" s="34"/>
      <c r="H35" s="16"/>
      <c r="I35" s="16"/>
    </row>
    <row r="36" spans="1:10">
      <c r="A36" s="34" t="s">
        <v>10</v>
      </c>
      <c r="B36" s="35">
        <v>12878</v>
      </c>
      <c r="C36" s="32" t="s">
        <v>12</v>
      </c>
      <c r="D36" s="35">
        <v>3275.5</v>
      </c>
      <c r="E36" s="36" t="s">
        <v>32</v>
      </c>
      <c r="F36" s="34">
        <f>B36*D36%</f>
        <v>421818.89</v>
      </c>
      <c r="H36" s="16"/>
      <c r="I36" s="16"/>
    </row>
    <row r="37" spans="1:10">
      <c r="A37" s="34" t="s">
        <v>11</v>
      </c>
      <c r="B37" s="35">
        <v>580</v>
      </c>
      <c r="C37" s="32" t="s">
        <v>79</v>
      </c>
      <c r="D37" s="35">
        <v>4411.82</v>
      </c>
      <c r="E37" s="36" t="s">
        <v>50</v>
      </c>
      <c r="F37" s="34">
        <f>B37*D37%</f>
        <v>25588.555999999997</v>
      </c>
      <c r="H37" s="16"/>
      <c r="I37" s="16"/>
    </row>
    <row r="38" spans="1:10" ht="38.25">
      <c r="A38" s="34">
        <v>30</v>
      </c>
      <c r="B38" s="35">
        <v>12201</v>
      </c>
      <c r="C38" s="32" t="s">
        <v>64</v>
      </c>
      <c r="D38" s="35">
        <v>1887.4</v>
      </c>
      <c r="E38" s="36" t="s">
        <v>65</v>
      </c>
      <c r="F38" s="34">
        <f>B38*D38%</f>
        <v>230281.67400000003</v>
      </c>
      <c r="H38" s="16"/>
      <c r="I38" s="16"/>
    </row>
    <row r="39" spans="1:10" ht="25.5">
      <c r="A39" s="34">
        <v>31</v>
      </c>
      <c r="B39" s="35">
        <v>40</v>
      </c>
      <c r="C39" s="32" t="s">
        <v>63</v>
      </c>
      <c r="D39" s="36">
        <v>58.11</v>
      </c>
      <c r="E39" s="36" t="s">
        <v>4</v>
      </c>
      <c r="F39" s="40">
        <f>B39*D39</f>
        <v>2324.4</v>
      </c>
      <c r="H39" s="16"/>
      <c r="I39" s="16"/>
    </row>
    <row r="40" spans="1:10" ht="53.25" customHeight="1">
      <c r="A40" s="39" t="s">
        <v>87</v>
      </c>
      <c r="B40" s="35">
        <v>194</v>
      </c>
      <c r="C40" s="32" t="s">
        <v>58</v>
      </c>
      <c r="D40" s="35">
        <v>12595</v>
      </c>
      <c r="E40" s="36" t="s">
        <v>50</v>
      </c>
      <c r="F40" s="34">
        <f>B40*D40%</f>
        <v>24434.3</v>
      </c>
    </row>
    <row r="41" spans="1:10" ht="45.75" customHeight="1">
      <c r="A41" s="34">
        <v>33</v>
      </c>
      <c r="B41" s="35">
        <v>1143</v>
      </c>
      <c r="C41" s="32" t="s">
        <v>60</v>
      </c>
      <c r="D41" s="36">
        <v>27747.06</v>
      </c>
      <c r="E41" s="36" t="s">
        <v>32</v>
      </c>
      <c r="F41" s="34">
        <f>B41*D41%</f>
        <v>317148.8958</v>
      </c>
    </row>
    <row r="42" spans="1:10" ht="38.25">
      <c r="A42" s="34">
        <v>34</v>
      </c>
      <c r="B42" s="35">
        <v>244</v>
      </c>
      <c r="C42" s="32" t="s">
        <v>61</v>
      </c>
      <c r="D42" s="35">
        <v>28299.3</v>
      </c>
      <c r="E42" s="36" t="s">
        <v>62</v>
      </c>
      <c r="F42" s="34">
        <f>B42*D42%</f>
        <v>69050.292000000001</v>
      </c>
    </row>
    <row r="43" spans="1:10" ht="117" customHeight="1">
      <c r="A43" s="34">
        <v>35</v>
      </c>
      <c r="B43" s="35">
        <v>1860</v>
      </c>
      <c r="C43" s="41" t="s">
        <v>83</v>
      </c>
      <c r="D43" s="42">
        <v>310.43</v>
      </c>
      <c r="E43" s="42" t="s">
        <v>35</v>
      </c>
      <c r="F43" s="34">
        <f>B43*D43</f>
        <v>577399.80000000005</v>
      </c>
    </row>
    <row r="44" spans="1:10" ht="25.5">
      <c r="A44" s="34">
        <v>36</v>
      </c>
      <c r="B44" s="35">
        <v>4110</v>
      </c>
      <c r="C44" s="32" t="s">
        <v>6</v>
      </c>
      <c r="D44" s="35">
        <v>442.75</v>
      </c>
      <c r="E44" s="36" t="s">
        <v>32</v>
      </c>
      <c r="F44" s="34">
        <f>B44*D44%</f>
        <v>18197.025000000001</v>
      </c>
      <c r="H44" s="16"/>
      <c r="I44" s="16"/>
    </row>
    <row r="45" spans="1:10" ht="17.25" customHeight="1">
      <c r="A45" s="39" t="s">
        <v>88</v>
      </c>
      <c r="B45" s="35">
        <v>4110</v>
      </c>
      <c r="C45" s="32" t="s">
        <v>7</v>
      </c>
      <c r="D45" s="35">
        <v>1079.6500000000001</v>
      </c>
      <c r="E45" s="36" t="s">
        <v>32</v>
      </c>
      <c r="F45" s="34">
        <f>B45*D45%</f>
        <v>44373.615000000005</v>
      </c>
      <c r="H45" s="16"/>
      <c r="I45" s="16"/>
    </row>
    <row r="46" spans="1:10" ht="27.75" customHeight="1">
      <c r="A46" s="39" t="s">
        <v>89</v>
      </c>
      <c r="B46" s="35">
        <v>10</v>
      </c>
      <c r="C46" s="32" t="s">
        <v>80</v>
      </c>
      <c r="D46" s="35">
        <v>261.25</v>
      </c>
      <c r="E46" s="36" t="s">
        <v>81</v>
      </c>
      <c r="F46" s="34">
        <f>B46*D46</f>
        <v>2612.5</v>
      </c>
      <c r="H46" s="16"/>
      <c r="I46" s="16"/>
      <c r="J46" s="16"/>
    </row>
    <row r="47" spans="1:10" ht="73.5" hidden="1" customHeight="1">
      <c r="A47" s="31">
        <v>37</v>
      </c>
      <c r="B47" s="35">
        <v>1221</v>
      </c>
      <c r="C47" s="32" t="s">
        <v>8</v>
      </c>
      <c r="D47" s="35">
        <v>829.95</v>
      </c>
      <c r="E47" s="36" t="s">
        <v>32</v>
      </c>
      <c r="F47" s="34">
        <f>B47*D47%</f>
        <v>10133.6895</v>
      </c>
      <c r="H47" s="16"/>
      <c r="I47" s="16"/>
    </row>
    <row r="48" spans="1:10" ht="50.25" hidden="1" customHeight="1">
      <c r="A48" s="39"/>
      <c r="B48" s="39"/>
      <c r="C48" s="43"/>
      <c r="D48" s="43"/>
      <c r="E48" s="43"/>
      <c r="F48" s="43"/>
      <c r="G48" s="19"/>
      <c r="H48" s="16"/>
      <c r="I48" s="16"/>
    </row>
    <row r="49" spans="1:9" hidden="1">
      <c r="A49" s="39"/>
      <c r="B49" s="39"/>
      <c r="C49" s="43"/>
      <c r="D49" s="43"/>
      <c r="E49" s="43"/>
      <c r="F49" s="43"/>
      <c r="H49" s="16"/>
      <c r="I49" s="16"/>
    </row>
    <row r="50" spans="1:9" hidden="1">
      <c r="A50" s="39"/>
      <c r="B50" s="39"/>
      <c r="C50" s="43"/>
      <c r="D50" s="43"/>
      <c r="E50" s="43"/>
      <c r="F50" s="43"/>
      <c r="H50" s="16"/>
      <c r="I50" s="16"/>
    </row>
    <row r="51" spans="1:9" hidden="1">
      <c r="A51" s="39"/>
      <c r="B51" s="39"/>
      <c r="C51" s="43"/>
      <c r="D51" s="43"/>
      <c r="E51" s="43"/>
      <c r="F51" s="43"/>
      <c r="H51" s="16"/>
      <c r="I51" s="16"/>
    </row>
    <row r="52" spans="1:9" hidden="1">
      <c r="A52" s="39"/>
      <c r="B52" s="39"/>
      <c r="C52" s="43"/>
      <c r="D52" s="43"/>
      <c r="E52" s="43"/>
      <c r="F52" s="43"/>
      <c r="H52" s="16"/>
      <c r="I52" s="16"/>
    </row>
    <row r="53" spans="1:9" hidden="1">
      <c r="A53" s="39"/>
      <c r="B53" s="39"/>
      <c r="C53" s="43"/>
      <c r="D53" s="43"/>
      <c r="E53" s="43"/>
      <c r="F53" s="43"/>
      <c r="H53" s="16"/>
      <c r="I53" s="16"/>
    </row>
    <row r="54" spans="1:9" hidden="1">
      <c r="A54" s="39"/>
      <c r="B54" s="39"/>
      <c r="C54" s="43"/>
      <c r="D54" s="43"/>
      <c r="E54" s="43"/>
      <c r="F54" s="43"/>
      <c r="H54" s="16"/>
      <c r="I54" s="16"/>
    </row>
    <row r="55" spans="1:9" hidden="1">
      <c r="A55" s="39"/>
      <c r="B55" s="39"/>
      <c r="C55" s="43"/>
      <c r="D55" s="43"/>
      <c r="E55" s="43"/>
      <c r="F55" s="43"/>
      <c r="H55" s="16"/>
      <c r="I55" s="16"/>
    </row>
    <row r="56" spans="1:9" hidden="1">
      <c r="A56" s="39"/>
      <c r="B56" s="39"/>
      <c r="C56" s="43"/>
      <c r="D56" s="43"/>
      <c r="E56" s="43"/>
      <c r="F56" s="43"/>
      <c r="H56" s="16"/>
      <c r="I56" s="16"/>
    </row>
    <row r="57" spans="1:9" hidden="1">
      <c r="A57" s="39"/>
      <c r="B57" s="39"/>
      <c r="C57" s="43"/>
      <c r="D57" s="43"/>
      <c r="E57" s="43"/>
      <c r="F57" s="43"/>
      <c r="H57" s="16"/>
      <c r="I57" s="16"/>
    </row>
    <row r="58" spans="1:9" hidden="1">
      <c r="A58" s="39"/>
      <c r="B58" s="39"/>
      <c r="C58" s="43"/>
      <c r="D58" s="43"/>
      <c r="E58" s="43"/>
      <c r="F58" s="43"/>
      <c r="I58" s="16"/>
    </row>
    <row r="59" spans="1:9" hidden="1">
      <c r="A59" s="39"/>
      <c r="B59" s="39"/>
      <c r="C59" s="43"/>
      <c r="D59" s="43"/>
      <c r="E59" s="43"/>
      <c r="F59" s="43"/>
      <c r="I59" s="16"/>
    </row>
    <row r="60" spans="1:9" ht="33" hidden="1" customHeight="1">
      <c r="A60" s="39"/>
      <c r="B60" s="39"/>
      <c r="C60" s="43"/>
      <c r="D60" s="43"/>
      <c r="E60" s="43"/>
      <c r="F60" s="43"/>
      <c r="I60" s="16"/>
    </row>
    <row r="61" spans="1:9" hidden="1">
      <c r="A61" s="39"/>
      <c r="B61" s="39"/>
      <c r="C61" s="43"/>
      <c r="D61" s="43"/>
      <c r="E61" s="43"/>
      <c r="F61" s="43"/>
      <c r="I61" s="16"/>
    </row>
    <row r="62" spans="1:9" ht="42.75" hidden="1" customHeight="1">
      <c r="A62" s="39"/>
      <c r="B62" s="39"/>
      <c r="C62" s="43"/>
      <c r="D62" s="43"/>
      <c r="E62" s="43"/>
      <c r="F62" s="43"/>
      <c r="I62" s="16"/>
    </row>
    <row r="63" spans="1:9" ht="46.5" hidden="1" customHeight="1">
      <c r="A63" s="39"/>
      <c r="B63" s="39"/>
      <c r="C63" s="43"/>
      <c r="D63" s="43"/>
      <c r="E63" s="43"/>
      <c r="F63" s="43"/>
    </row>
    <row r="64" spans="1:9" ht="39.75" hidden="1" customHeight="1">
      <c r="A64" s="39"/>
      <c r="B64" s="39"/>
      <c r="C64" s="43"/>
      <c r="D64" s="43"/>
      <c r="E64" s="43"/>
      <c r="F64" s="43"/>
    </row>
    <row r="65" spans="1:8" ht="41.25" hidden="1" customHeight="1">
      <c r="A65" s="39"/>
      <c r="B65" s="39"/>
      <c r="C65" s="43"/>
      <c r="D65" s="43"/>
      <c r="E65" s="43"/>
      <c r="F65" s="43"/>
    </row>
    <row r="66" spans="1:8" ht="60.75" hidden="1" customHeight="1">
      <c r="A66" s="39"/>
      <c r="B66" s="39"/>
      <c r="C66" s="43"/>
      <c r="D66" s="43"/>
      <c r="E66" s="43"/>
      <c r="F66" s="43"/>
    </row>
    <row r="67" spans="1:8" ht="60.75" hidden="1" customHeight="1">
      <c r="A67" s="39"/>
      <c r="B67" s="39"/>
      <c r="C67" s="43"/>
      <c r="D67" s="43"/>
      <c r="E67" s="43"/>
      <c r="F67" s="43"/>
    </row>
    <row r="68" spans="1:8" ht="60.75" hidden="1" customHeight="1">
      <c r="A68" s="39"/>
      <c r="B68" s="39"/>
      <c r="C68" s="43"/>
      <c r="D68" s="43"/>
      <c r="E68" s="43"/>
      <c r="F68" s="43"/>
    </row>
    <row r="69" spans="1:8" ht="60.75" hidden="1" customHeight="1">
      <c r="A69" s="39"/>
      <c r="B69" s="39"/>
      <c r="C69" s="43"/>
      <c r="D69" s="43"/>
      <c r="E69" s="43"/>
      <c r="F69" s="43"/>
    </row>
    <row r="70" spans="1:8" ht="37.5" hidden="1" customHeight="1">
      <c r="A70" s="39"/>
      <c r="B70" s="39"/>
      <c r="C70" s="43"/>
      <c r="D70" s="43"/>
      <c r="E70" s="43"/>
      <c r="F70" s="43"/>
      <c r="H70" s="18"/>
    </row>
    <row r="71" spans="1:8" ht="41.25" hidden="1" customHeight="1">
      <c r="A71" s="39"/>
      <c r="B71" s="39"/>
      <c r="C71" s="43"/>
      <c r="D71" s="43"/>
      <c r="E71" s="43"/>
      <c r="F71" s="43"/>
    </row>
    <row r="72" spans="1:8" ht="25.5" hidden="1" customHeight="1">
      <c r="A72" s="39"/>
      <c r="B72" s="39"/>
      <c r="C72" s="43"/>
      <c r="D72" s="43"/>
      <c r="E72" s="43"/>
      <c r="F72" s="43"/>
    </row>
    <row r="73" spans="1:8" ht="25.5" hidden="1" customHeight="1">
      <c r="A73" s="39"/>
      <c r="B73" s="39"/>
      <c r="C73" s="43"/>
      <c r="D73" s="43"/>
      <c r="E73" s="43"/>
      <c r="F73" s="43"/>
    </row>
    <row r="74" spans="1:8" hidden="1">
      <c r="A74" s="39"/>
      <c r="B74" s="39"/>
      <c r="C74" s="43"/>
      <c r="D74" s="43"/>
      <c r="E74" s="43"/>
      <c r="F74" s="43"/>
    </row>
    <row r="75" spans="1:8" ht="35.25" hidden="1" customHeight="1">
      <c r="A75" s="39"/>
      <c r="B75" s="39"/>
      <c r="C75" s="43"/>
      <c r="D75" s="43"/>
      <c r="E75" s="43"/>
      <c r="F75" s="43"/>
    </row>
    <row r="76" spans="1:8" hidden="1">
      <c r="A76" s="39"/>
      <c r="B76" s="39"/>
      <c r="C76" s="43"/>
      <c r="D76" s="43"/>
      <c r="E76" s="43"/>
      <c r="F76" s="43"/>
    </row>
    <row r="77" spans="1:8" hidden="1">
      <c r="A77" s="39"/>
      <c r="B77" s="39"/>
      <c r="C77" s="43"/>
      <c r="D77" s="43"/>
      <c r="E77" s="43"/>
      <c r="F77" s="43"/>
    </row>
    <row r="78" spans="1:8" hidden="1">
      <c r="A78" s="39"/>
      <c r="B78" s="39"/>
      <c r="C78" s="43"/>
      <c r="D78" s="43"/>
      <c r="E78" s="43"/>
      <c r="F78" s="43"/>
    </row>
    <row r="79" spans="1:8" ht="49.5" hidden="1" customHeight="1">
      <c r="A79" s="39"/>
      <c r="B79" s="39"/>
      <c r="C79" s="43"/>
      <c r="D79" s="43"/>
      <c r="E79" s="43"/>
      <c r="F79" s="43"/>
    </row>
    <row r="80" spans="1:8" ht="44.25" hidden="1" customHeight="1">
      <c r="A80" s="39"/>
      <c r="B80" s="39"/>
      <c r="C80" s="43"/>
      <c r="D80" s="43"/>
      <c r="E80" s="43"/>
      <c r="F80" s="43"/>
    </row>
    <row r="81" spans="1:6" ht="30" hidden="1" customHeight="1">
      <c r="A81" s="39"/>
      <c r="B81" s="39"/>
      <c r="C81" s="43"/>
      <c r="D81" s="43"/>
      <c r="E81" s="43"/>
      <c r="F81" s="43"/>
    </row>
    <row r="82" spans="1:6" ht="30" hidden="1" customHeight="1">
      <c r="A82" s="39"/>
      <c r="B82" s="39"/>
      <c r="C82" s="43"/>
      <c r="D82" s="43"/>
      <c r="E82" s="43"/>
      <c r="F82" s="43"/>
    </row>
    <row r="83" spans="1:6" hidden="1">
      <c r="A83" s="39"/>
      <c r="B83" s="39"/>
      <c r="C83" s="43"/>
      <c r="D83" s="43"/>
      <c r="E83" s="43"/>
      <c r="F83" s="43"/>
    </row>
    <row r="84" spans="1:6" hidden="1">
      <c r="A84" s="39"/>
      <c r="B84" s="39"/>
      <c r="C84" s="43"/>
      <c r="D84" s="43"/>
      <c r="E84" s="43"/>
      <c r="F84" s="43"/>
    </row>
    <row r="85" spans="1:6" hidden="1">
      <c r="A85" s="39"/>
      <c r="B85" s="39"/>
      <c r="C85" s="43"/>
      <c r="D85" s="43"/>
      <c r="E85" s="43"/>
      <c r="F85" s="43"/>
    </row>
    <row r="86" spans="1:6" hidden="1">
      <c r="A86" s="39"/>
      <c r="B86" s="39"/>
      <c r="C86" s="43"/>
      <c r="D86" s="43"/>
      <c r="E86" s="43"/>
      <c r="F86" s="43"/>
    </row>
    <row r="87" spans="1:6" hidden="1">
      <c r="A87" s="39"/>
      <c r="B87" s="39"/>
      <c r="C87" s="43"/>
      <c r="D87" s="43"/>
      <c r="E87" s="43"/>
      <c r="F87" s="43"/>
    </row>
    <row r="88" spans="1:6" hidden="1">
      <c r="A88" s="39"/>
      <c r="B88" s="39"/>
      <c r="C88" s="43"/>
      <c r="D88" s="43"/>
      <c r="E88" s="43"/>
      <c r="F88" s="43"/>
    </row>
    <row r="89" spans="1:6" hidden="1">
      <c r="A89" s="39"/>
      <c r="B89" s="39"/>
      <c r="C89" s="43"/>
      <c r="D89" s="43"/>
      <c r="E89" s="43"/>
      <c r="F89" s="43"/>
    </row>
    <row r="90" spans="1:6" hidden="1">
      <c r="A90" s="39"/>
      <c r="B90" s="39"/>
      <c r="C90" s="43"/>
      <c r="D90" s="43"/>
      <c r="E90" s="43"/>
      <c r="F90" s="43"/>
    </row>
    <row r="91" spans="1:6" hidden="1">
      <c r="A91" s="39"/>
      <c r="B91" s="39"/>
      <c r="C91" s="43"/>
      <c r="D91" s="43"/>
      <c r="E91" s="43"/>
      <c r="F91" s="43"/>
    </row>
    <row r="92" spans="1:6" hidden="1">
      <c r="A92" s="39"/>
      <c r="B92" s="39"/>
      <c r="C92" s="43"/>
      <c r="D92" s="43"/>
      <c r="E92" s="43"/>
      <c r="F92" s="43"/>
    </row>
    <row r="93" spans="1:6" hidden="1">
      <c r="A93" s="39"/>
      <c r="B93" s="39"/>
      <c r="C93" s="43"/>
      <c r="D93" s="43"/>
      <c r="E93" s="43"/>
      <c r="F93" s="43"/>
    </row>
    <row r="94" spans="1:6" hidden="1">
      <c r="A94" s="39"/>
      <c r="B94" s="39"/>
      <c r="C94" s="43"/>
      <c r="D94" s="43"/>
      <c r="E94" s="43"/>
      <c r="F94" s="43"/>
    </row>
    <row r="95" spans="1:6" hidden="1">
      <c r="A95" s="39"/>
      <c r="B95" s="39"/>
      <c r="C95" s="43"/>
      <c r="D95" s="43"/>
      <c r="E95" s="43"/>
      <c r="F95" s="43"/>
    </row>
    <row r="96" spans="1:6" hidden="1">
      <c r="A96" s="39"/>
      <c r="B96" s="39"/>
      <c r="C96" s="43"/>
      <c r="D96" s="43"/>
      <c r="E96" s="43"/>
      <c r="F96" s="43"/>
    </row>
    <row r="97" spans="1:6" hidden="1">
      <c r="A97" s="39"/>
      <c r="B97" s="39"/>
      <c r="C97" s="43"/>
      <c r="D97" s="43"/>
      <c r="E97" s="43"/>
      <c r="F97" s="43"/>
    </row>
    <row r="98" spans="1:6" hidden="1">
      <c r="A98" s="39"/>
      <c r="B98" s="39"/>
      <c r="C98" s="43"/>
      <c r="D98" s="43"/>
      <c r="E98" s="43"/>
      <c r="F98" s="43"/>
    </row>
    <row r="99" spans="1:6" hidden="1">
      <c r="A99" s="39"/>
      <c r="B99" s="39"/>
      <c r="C99" s="43"/>
      <c r="D99" s="43"/>
      <c r="E99" s="43"/>
      <c r="F99" s="43"/>
    </row>
    <row r="100" spans="1:6" hidden="1">
      <c r="A100" s="39"/>
      <c r="B100" s="39"/>
      <c r="C100" s="43"/>
      <c r="D100" s="43"/>
      <c r="E100" s="43"/>
      <c r="F100" s="43"/>
    </row>
    <row r="101" spans="1:6" hidden="1">
      <c r="A101" s="39"/>
      <c r="B101" s="39"/>
      <c r="C101" s="43"/>
      <c r="D101" s="43"/>
      <c r="E101" s="43"/>
      <c r="F101" s="43"/>
    </row>
    <row r="102" spans="1:6" hidden="1">
      <c r="A102" s="39"/>
      <c r="B102" s="39"/>
      <c r="C102" s="43"/>
      <c r="D102" s="43"/>
      <c r="E102" s="43"/>
      <c r="F102" s="43"/>
    </row>
    <row r="103" spans="1:6" hidden="1">
      <c r="A103" s="39"/>
      <c r="B103" s="39"/>
      <c r="C103" s="43"/>
      <c r="D103" s="43"/>
      <c r="E103" s="43"/>
      <c r="F103" s="43"/>
    </row>
    <row r="104" spans="1:6" hidden="1">
      <c r="A104" s="39"/>
      <c r="B104" s="39"/>
      <c r="C104" s="43"/>
      <c r="D104" s="43"/>
      <c r="E104" s="43"/>
      <c r="F104" s="43"/>
    </row>
    <row r="105" spans="1:6" hidden="1">
      <c r="A105" s="39"/>
      <c r="B105" s="39"/>
      <c r="C105" s="43"/>
      <c r="D105" s="43"/>
      <c r="E105" s="43"/>
      <c r="F105" s="43"/>
    </row>
    <row r="106" spans="1:6" hidden="1">
      <c r="A106" s="39"/>
      <c r="B106" s="39"/>
      <c r="C106" s="43"/>
      <c r="D106" s="43"/>
      <c r="E106" s="43"/>
      <c r="F106" s="43"/>
    </row>
    <row r="107" spans="1:6" hidden="1">
      <c r="A107" s="39"/>
      <c r="B107" s="39"/>
      <c r="C107" s="43"/>
      <c r="D107" s="43"/>
      <c r="E107" s="43"/>
      <c r="F107" s="43"/>
    </row>
    <row r="108" spans="1:6" hidden="1">
      <c r="A108" s="39"/>
      <c r="B108" s="39"/>
      <c r="C108" s="43"/>
      <c r="D108" s="43"/>
      <c r="E108" s="43"/>
      <c r="F108" s="43"/>
    </row>
    <row r="109" spans="1:6" hidden="1">
      <c r="A109" s="39"/>
      <c r="B109" s="39"/>
      <c r="C109" s="43"/>
      <c r="D109" s="43"/>
      <c r="E109" s="43"/>
      <c r="F109" s="43"/>
    </row>
    <row r="110" spans="1:6" hidden="1">
      <c r="A110" s="39"/>
      <c r="B110" s="39"/>
      <c r="C110" s="43"/>
      <c r="D110" s="43"/>
      <c r="E110" s="43"/>
      <c r="F110" s="43"/>
    </row>
    <row r="111" spans="1:6" hidden="1">
      <c r="A111" s="39"/>
      <c r="B111" s="39"/>
      <c r="C111" s="43"/>
      <c r="D111" s="43"/>
      <c r="E111" s="43"/>
      <c r="F111" s="43"/>
    </row>
    <row r="112" spans="1:6" hidden="1">
      <c r="A112" s="39"/>
      <c r="B112" s="39"/>
      <c r="C112" s="43"/>
      <c r="D112" s="43"/>
      <c r="E112" s="43"/>
      <c r="F112" s="43"/>
    </row>
    <row r="113" spans="1:6" hidden="1">
      <c r="A113" s="39"/>
      <c r="B113" s="39"/>
      <c r="C113" s="43"/>
      <c r="D113" s="43"/>
      <c r="E113" s="43"/>
      <c r="F113" s="43"/>
    </row>
    <row r="114" spans="1:6" hidden="1">
      <c r="A114" s="39"/>
      <c r="B114" s="39"/>
      <c r="C114" s="43"/>
      <c r="D114" s="43"/>
      <c r="E114" s="43"/>
      <c r="F114" s="43"/>
    </row>
    <row r="115" spans="1:6" hidden="1">
      <c r="A115" s="39"/>
      <c r="B115" s="39"/>
      <c r="C115" s="43"/>
      <c r="D115" s="43"/>
      <c r="E115" s="43"/>
      <c r="F115" s="43"/>
    </row>
    <row r="116" spans="1:6" hidden="1">
      <c r="A116" s="39"/>
      <c r="B116" s="39"/>
      <c r="C116" s="43"/>
      <c r="D116" s="43"/>
      <c r="E116" s="43"/>
      <c r="F116" s="43"/>
    </row>
    <row r="117" spans="1:6" hidden="1">
      <c r="A117" s="39"/>
      <c r="B117" s="39"/>
      <c r="C117" s="43"/>
      <c r="D117" s="43"/>
      <c r="E117" s="43"/>
      <c r="F117" s="43"/>
    </row>
    <row r="118" spans="1:6" hidden="1">
      <c r="A118" s="39"/>
      <c r="B118" s="39"/>
      <c r="C118" s="43"/>
      <c r="D118" s="43"/>
      <c r="E118" s="43"/>
      <c r="F118" s="43"/>
    </row>
    <row r="119" spans="1:6" hidden="1">
      <c r="A119" s="39"/>
      <c r="B119" s="39"/>
      <c r="C119" s="43"/>
      <c r="D119" s="43"/>
      <c r="E119" s="43"/>
      <c r="F119" s="43"/>
    </row>
    <row r="120" spans="1:6" hidden="1">
      <c r="A120" s="39"/>
      <c r="B120" s="39"/>
      <c r="C120" s="43"/>
      <c r="D120" s="43"/>
      <c r="E120" s="43"/>
      <c r="F120" s="43"/>
    </row>
    <row r="121" spans="1:6" hidden="1">
      <c r="A121" s="39"/>
      <c r="B121" s="39"/>
      <c r="C121" s="43"/>
      <c r="D121" s="43"/>
      <c r="E121" s="43"/>
      <c r="F121" s="43"/>
    </row>
    <row r="122" spans="1:6" hidden="1">
      <c r="A122" s="39"/>
      <c r="B122" s="39"/>
      <c r="C122" s="43"/>
      <c r="D122" s="43"/>
      <c r="E122" s="43"/>
      <c r="F122" s="43"/>
    </row>
    <row r="123" spans="1:6" hidden="1">
      <c r="A123" s="39"/>
      <c r="B123" s="39"/>
      <c r="C123" s="43"/>
      <c r="D123" s="43"/>
      <c r="E123" s="43"/>
      <c r="F123" s="43"/>
    </row>
    <row r="124" spans="1:6" hidden="1">
      <c r="A124" s="39"/>
      <c r="B124" s="39"/>
      <c r="C124" s="43"/>
      <c r="D124" s="43"/>
      <c r="E124" s="43"/>
      <c r="F124" s="43"/>
    </row>
    <row r="125" spans="1:6" hidden="1">
      <c r="A125" s="39"/>
      <c r="B125" s="39"/>
      <c r="C125" s="43"/>
      <c r="D125" s="43"/>
      <c r="E125" s="43"/>
      <c r="F125" s="43"/>
    </row>
    <row r="126" spans="1:6" hidden="1">
      <c r="A126" s="39"/>
      <c r="B126" s="39"/>
      <c r="C126" s="43"/>
      <c r="D126" s="43"/>
      <c r="E126" s="43"/>
      <c r="F126" s="43"/>
    </row>
    <row r="127" spans="1:6" hidden="1">
      <c r="A127" s="39"/>
      <c r="B127" s="39"/>
      <c r="C127" s="43"/>
      <c r="D127" s="43"/>
      <c r="E127" s="43"/>
      <c r="F127" s="43"/>
    </row>
    <row r="128" spans="1:6" hidden="1">
      <c r="A128" s="39"/>
      <c r="B128" s="39"/>
      <c r="C128" s="43"/>
      <c r="D128" s="43"/>
      <c r="E128" s="43"/>
      <c r="F128" s="43"/>
    </row>
    <row r="129" spans="1:6" hidden="1">
      <c r="A129" s="39"/>
      <c r="B129" s="39"/>
      <c r="C129" s="43"/>
      <c r="D129" s="43"/>
      <c r="E129" s="43"/>
      <c r="F129" s="43"/>
    </row>
    <row r="130" spans="1:6" hidden="1">
      <c r="A130" s="39"/>
      <c r="B130" s="39"/>
      <c r="C130" s="43"/>
      <c r="D130" s="43"/>
      <c r="E130" s="43"/>
      <c r="F130" s="43"/>
    </row>
    <row r="131" spans="1:6" hidden="1">
      <c r="A131" s="39"/>
      <c r="B131" s="39"/>
      <c r="C131" s="43"/>
      <c r="D131" s="43"/>
      <c r="E131" s="43"/>
      <c r="F131" s="43"/>
    </row>
    <row r="132" spans="1:6" hidden="1">
      <c r="A132" s="39"/>
      <c r="B132" s="39"/>
      <c r="C132" s="43"/>
      <c r="D132" s="43"/>
      <c r="E132" s="43"/>
      <c r="F132" s="43"/>
    </row>
    <row r="133" spans="1:6" hidden="1">
      <c r="A133" s="39"/>
      <c r="B133" s="39"/>
      <c r="C133" s="43"/>
      <c r="D133" s="43"/>
      <c r="E133" s="43"/>
      <c r="F133" s="43"/>
    </row>
    <row r="134" spans="1:6" hidden="1">
      <c r="A134" s="39"/>
      <c r="B134" s="39"/>
      <c r="C134" s="43"/>
      <c r="D134" s="43"/>
      <c r="E134" s="43"/>
      <c r="F134" s="43"/>
    </row>
    <row r="135" spans="1:6" hidden="1">
      <c r="A135" s="39"/>
      <c r="B135" s="39"/>
      <c r="C135" s="43"/>
      <c r="D135" s="43"/>
      <c r="E135" s="43"/>
      <c r="F135" s="43"/>
    </row>
    <row r="136" spans="1:6" hidden="1">
      <c r="A136" s="39"/>
      <c r="B136" s="39"/>
      <c r="C136" s="43"/>
      <c r="D136" s="43"/>
      <c r="E136" s="43"/>
      <c r="F136" s="43"/>
    </row>
    <row r="137" spans="1:6" hidden="1">
      <c r="A137" s="39"/>
      <c r="B137" s="39"/>
      <c r="C137" s="43"/>
      <c r="D137" s="43"/>
      <c r="E137" s="43"/>
      <c r="F137" s="43"/>
    </row>
    <row r="138" spans="1:6" hidden="1">
      <c r="A138" s="39"/>
      <c r="B138" s="39"/>
      <c r="C138" s="43"/>
      <c r="D138" s="43"/>
      <c r="E138" s="43"/>
      <c r="F138" s="43"/>
    </row>
    <row r="139" spans="1:6" hidden="1">
      <c r="A139" s="39"/>
      <c r="B139" s="39"/>
      <c r="C139" s="43"/>
      <c r="D139" s="43"/>
      <c r="E139" s="43"/>
      <c r="F139" s="43"/>
    </row>
    <row r="140" spans="1:6" hidden="1">
      <c r="A140" s="39"/>
      <c r="B140" s="39"/>
      <c r="C140" s="43"/>
      <c r="D140" s="43"/>
      <c r="E140" s="43"/>
      <c r="F140" s="43"/>
    </row>
    <row r="141" spans="1:6" hidden="1">
      <c r="A141" s="39"/>
      <c r="B141" s="39"/>
      <c r="C141" s="43"/>
      <c r="D141" s="43"/>
      <c r="E141" s="43"/>
      <c r="F141" s="43"/>
    </row>
    <row r="142" spans="1:6" hidden="1">
      <c r="A142" s="39"/>
      <c r="B142" s="39"/>
      <c r="C142" s="43"/>
      <c r="D142" s="43"/>
      <c r="E142" s="43"/>
      <c r="F142" s="43"/>
    </row>
    <row r="143" spans="1:6" hidden="1">
      <c r="A143" s="39"/>
      <c r="B143" s="39"/>
      <c r="C143" s="43"/>
      <c r="D143" s="43"/>
      <c r="E143" s="43"/>
      <c r="F143" s="43"/>
    </row>
    <row r="144" spans="1:6" hidden="1">
      <c r="A144" s="39"/>
      <c r="B144" s="39"/>
      <c r="C144" s="43"/>
      <c r="D144" s="43"/>
      <c r="E144" s="43"/>
      <c r="F144" s="43"/>
    </row>
    <row r="145" spans="1:6" hidden="1">
      <c r="A145" s="39"/>
      <c r="B145" s="39"/>
      <c r="C145" s="43"/>
      <c r="D145" s="43"/>
      <c r="E145" s="43"/>
      <c r="F145" s="43"/>
    </row>
    <row r="146" spans="1:6" hidden="1">
      <c r="A146" s="39"/>
      <c r="B146" s="39"/>
      <c r="C146" s="43"/>
      <c r="D146" s="43"/>
      <c r="E146" s="43"/>
      <c r="F146" s="43"/>
    </row>
    <row r="147" spans="1:6" hidden="1">
      <c r="A147" s="39"/>
      <c r="B147" s="39"/>
      <c r="C147" s="43"/>
      <c r="D147" s="43"/>
      <c r="E147" s="43"/>
      <c r="F147" s="43"/>
    </row>
    <row r="148" spans="1:6" hidden="1">
      <c r="A148" s="39"/>
      <c r="B148" s="39"/>
      <c r="C148" s="43"/>
      <c r="D148" s="43"/>
      <c r="E148" s="43"/>
      <c r="F148" s="43"/>
    </row>
    <row r="149" spans="1:6" hidden="1">
      <c r="A149" s="39"/>
      <c r="B149" s="39"/>
      <c r="C149" s="43"/>
      <c r="D149" s="43"/>
      <c r="E149" s="43"/>
      <c r="F149" s="43"/>
    </row>
    <row r="150" spans="1:6" hidden="1">
      <c r="A150" s="39"/>
      <c r="B150" s="39"/>
      <c r="C150" s="43"/>
      <c r="D150" s="43"/>
      <c r="E150" s="43"/>
      <c r="F150" s="43"/>
    </row>
    <row r="151" spans="1:6" hidden="1">
      <c r="A151" s="39"/>
      <c r="B151" s="39"/>
      <c r="C151" s="43"/>
      <c r="D151" s="43"/>
      <c r="E151" s="43"/>
      <c r="F151" s="43"/>
    </row>
    <row r="152" spans="1:6" hidden="1">
      <c r="A152" s="39"/>
      <c r="B152" s="39"/>
      <c r="C152" s="43"/>
      <c r="D152" s="43"/>
      <c r="E152" s="43"/>
      <c r="F152" s="43"/>
    </row>
    <row r="153" spans="1:6" hidden="1">
      <c r="A153" s="39"/>
      <c r="B153" s="39"/>
      <c r="C153" s="43"/>
      <c r="D153" s="43"/>
      <c r="E153" s="43"/>
      <c r="F153" s="43"/>
    </row>
    <row r="154" spans="1:6" hidden="1">
      <c r="A154" s="39"/>
      <c r="B154" s="39"/>
      <c r="C154" s="43"/>
      <c r="D154" s="43"/>
      <c r="E154" s="43"/>
      <c r="F154" s="43"/>
    </row>
    <row r="155" spans="1:6" hidden="1">
      <c r="A155" s="39"/>
      <c r="B155" s="39"/>
      <c r="C155" s="43"/>
      <c r="D155" s="43"/>
      <c r="E155" s="43"/>
      <c r="F155" s="43"/>
    </row>
    <row r="156" spans="1:6" hidden="1">
      <c r="A156" s="39"/>
      <c r="B156" s="39"/>
      <c r="C156" s="43"/>
      <c r="D156" s="43"/>
      <c r="E156" s="43"/>
      <c r="F156" s="43"/>
    </row>
    <row r="157" spans="1:6" hidden="1">
      <c r="A157" s="39"/>
      <c r="B157" s="39"/>
      <c r="C157" s="43"/>
      <c r="D157" s="43"/>
      <c r="E157" s="43"/>
      <c r="F157" s="43"/>
    </row>
    <row r="158" spans="1:6" hidden="1">
      <c r="A158" s="39"/>
      <c r="B158" s="39"/>
      <c r="C158" s="43"/>
      <c r="D158" s="43"/>
      <c r="E158" s="43"/>
      <c r="F158" s="43"/>
    </row>
    <row r="159" spans="1:6" hidden="1">
      <c r="A159" s="39"/>
      <c r="B159" s="39"/>
      <c r="C159" s="43"/>
      <c r="D159" s="43"/>
      <c r="E159" s="43"/>
      <c r="F159" s="43"/>
    </row>
    <row r="160" spans="1:6" hidden="1">
      <c r="A160" s="39"/>
      <c r="B160" s="39"/>
      <c r="C160" s="43"/>
      <c r="D160" s="43"/>
      <c r="E160" s="43"/>
      <c r="F160" s="43"/>
    </row>
    <row r="161" spans="1:6" hidden="1">
      <c r="A161" s="39"/>
      <c r="B161" s="39"/>
      <c r="C161" s="43"/>
      <c r="D161" s="43"/>
      <c r="E161" s="43"/>
      <c r="F161" s="43"/>
    </row>
    <row r="162" spans="1:6" hidden="1">
      <c r="A162" s="39"/>
      <c r="B162" s="39"/>
      <c r="C162" s="43"/>
      <c r="D162" s="43"/>
      <c r="E162" s="43"/>
      <c r="F162" s="43"/>
    </row>
    <row r="163" spans="1:6" hidden="1">
      <c r="A163" s="39"/>
      <c r="B163" s="39"/>
      <c r="C163" s="43"/>
      <c r="D163" s="43"/>
      <c r="E163" s="43"/>
      <c r="F163" s="43"/>
    </row>
    <row r="164" spans="1:6" hidden="1">
      <c r="A164" s="39"/>
      <c r="B164" s="39"/>
      <c r="C164" s="43"/>
      <c r="D164" s="43"/>
      <c r="E164" s="43"/>
      <c r="F164" s="43"/>
    </row>
    <row r="165" spans="1:6" hidden="1">
      <c r="A165" s="39"/>
      <c r="B165" s="39"/>
      <c r="C165" s="43"/>
      <c r="D165" s="43"/>
      <c r="E165" s="43"/>
      <c r="F165" s="43"/>
    </row>
    <row r="166" spans="1:6" hidden="1">
      <c r="A166" s="39"/>
      <c r="B166" s="39"/>
      <c r="C166" s="43"/>
      <c r="D166" s="43"/>
      <c r="E166" s="43"/>
      <c r="F166" s="43"/>
    </row>
    <row r="167" spans="1:6" hidden="1">
      <c r="A167" s="39"/>
      <c r="B167" s="39"/>
      <c r="C167" s="43"/>
      <c r="D167" s="43"/>
      <c r="E167" s="43"/>
      <c r="F167" s="43"/>
    </row>
    <row r="168" spans="1:6" hidden="1">
      <c r="A168" s="39"/>
      <c r="B168" s="39"/>
      <c r="C168" s="43"/>
      <c r="D168" s="43"/>
      <c r="E168" s="43"/>
      <c r="F168" s="43"/>
    </row>
    <row r="169" spans="1:6" hidden="1">
      <c r="A169" s="39"/>
      <c r="B169" s="39"/>
      <c r="C169" s="43"/>
      <c r="D169" s="43"/>
      <c r="E169" s="43"/>
      <c r="F169" s="43"/>
    </row>
    <row r="170" spans="1:6" hidden="1">
      <c r="A170" s="39"/>
      <c r="B170" s="39"/>
      <c r="C170" s="43"/>
      <c r="D170" s="43"/>
      <c r="E170" s="43"/>
      <c r="F170" s="43"/>
    </row>
    <row r="171" spans="1:6" hidden="1">
      <c r="A171" s="39"/>
      <c r="B171" s="39"/>
      <c r="C171" s="43"/>
      <c r="D171" s="43"/>
      <c r="E171" s="43"/>
      <c r="F171" s="43"/>
    </row>
    <row r="172" spans="1:6" hidden="1">
      <c r="A172" s="39"/>
      <c r="B172" s="39"/>
      <c r="C172" s="43"/>
      <c r="D172" s="43"/>
      <c r="E172" s="43"/>
      <c r="F172" s="43"/>
    </row>
    <row r="173" spans="1:6" hidden="1">
      <c r="A173" s="39"/>
      <c r="B173" s="39"/>
      <c r="C173" s="43"/>
      <c r="D173" s="43"/>
      <c r="E173" s="43"/>
      <c r="F173" s="43"/>
    </row>
    <row r="174" spans="1:6" hidden="1">
      <c r="A174" s="39"/>
      <c r="B174" s="39"/>
      <c r="C174" s="43"/>
      <c r="D174" s="43"/>
      <c r="E174" s="43"/>
      <c r="F174" s="43"/>
    </row>
    <row r="175" spans="1:6" hidden="1">
      <c r="A175" s="39"/>
      <c r="B175" s="39"/>
      <c r="C175" s="43"/>
      <c r="D175" s="43"/>
      <c r="E175" s="43"/>
      <c r="F175" s="43"/>
    </row>
    <row r="176" spans="1:6" hidden="1">
      <c r="A176" s="39"/>
      <c r="B176" s="39"/>
      <c r="C176" s="43"/>
      <c r="D176" s="43"/>
      <c r="E176" s="43"/>
      <c r="F176" s="43"/>
    </row>
    <row r="177" spans="1:6" hidden="1">
      <c r="A177" s="39"/>
      <c r="B177" s="39"/>
      <c r="C177" s="43"/>
      <c r="D177" s="43"/>
      <c r="E177" s="43"/>
      <c r="F177" s="43"/>
    </row>
    <row r="178" spans="1:6" hidden="1">
      <c r="A178" s="39"/>
      <c r="B178" s="39"/>
      <c r="C178" s="43"/>
      <c r="D178" s="43"/>
      <c r="E178" s="43"/>
      <c r="F178" s="43"/>
    </row>
    <row r="179" spans="1:6" hidden="1">
      <c r="A179" s="39"/>
      <c r="B179" s="39"/>
      <c r="C179" s="43"/>
      <c r="D179" s="43"/>
      <c r="E179" s="43"/>
      <c r="F179" s="43"/>
    </row>
    <row r="180" spans="1:6" hidden="1">
      <c r="A180" s="39"/>
      <c r="B180" s="39"/>
      <c r="C180" s="43"/>
      <c r="D180" s="43"/>
      <c r="E180" s="43"/>
      <c r="F180" s="43"/>
    </row>
    <row r="181" spans="1:6" hidden="1">
      <c r="A181" s="39"/>
      <c r="B181" s="39"/>
      <c r="C181" s="43"/>
      <c r="D181" s="43"/>
      <c r="E181" s="43"/>
      <c r="F181" s="43"/>
    </row>
    <row r="182" spans="1:6" hidden="1">
      <c r="A182" s="39"/>
      <c r="B182" s="39"/>
      <c r="C182" s="43"/>
      <c r="D182" s="43"/>
      <c r="E182" s="43"/>
      <c r="F182" s="43"/>
    </row>
    <row r="183" spans="1:6" hidden="1">
      <c r="A183" s="39"/>
      <c r="B183" s="39"/>
      <c r="C183" s="43"/>
      <c r="D183" s="43"/>
      <c r="E183" s="43"/>
      <c r="F183" s="43"/>
    </row>
    <row r="184" spans="1:6" hidden="1">
      <c r="A184" s="39"/>
      <c r="B184" s="39"/>
      <c r="C184" s="43"/>
      <c r="D184" s="43"/>
      <c r="E184" s="43"/>
      <c r="F184" s="43"/>
    </row>
    <row r="185" spans="1:6" hidden="1">
      <c r="A185" s="39"/>
      <c r="B185" s="39"/>
      <c r="C185" s="43"/>
      <c r="D185" s="43"/>
      <c r="E185" s="43"/>
      <c r="F185" s="43"/>
    </row>
    <row r="186" spans="1:6" hidden="1">
      <c r="A186" s="39"/>
      <c r="B186" s="39"/>
      <c r="C186" s="43"/>
      <c r="D186" s="43"/>
      <c r="E186" s="43"/>
      <c r="F186" s="43"/>
    </row>
    <row r="187" spans="1:6" hidden="1">
      <c r="A187" s="39"/>
      <c r="B187" s="39"/>
      <c r="C187" s="43"/>
      <c r="D187" s="43"/>
      <c r="E187" s="43"/>
      <c r="F187" s="43"/>
    </row>
    <row r="188" spans="1:6" hidden="1">
      <c r="A188" s="39"/>
      <c r="B188" s="39"/>
      <c r="C188" s="43"/>
      <c r="D188" s="43"/>
      <c r="E188" s="43"/>
      <c r="F188" s="43"/>
    </row>
    <row r="189" spans="1:6" hidden="1">
      <c r="A189" s="39"/>
      <c r="B189" s="39"/>
      <c r="C189" s="43"/>
      <c r="D189" s="43"/>
      <c r="E189" s="43"/>
      <c r="F189" s="43"/>
    </row>
    <row r="190" spans="1:6" hidden="1">
      <c r="A190" s="39"/>
      <c r="B190" s="39"/>
      <c r="C190" s="43"/>
      <c r="D190" s="43"/>
      <c r="E190" s="43"/>
      <c r="F190" s="43"/>
    </row>
    <row r="191" spans="1:6" hidden="1">
      <c r="A191" s="39"/>
      <c r="B191" s="39"/>
      <c r="C191" s="43"/>
      <c r="D191" s="43"/>
      <c r="E191" s="43"/>
      <c r="F191" s="43"/>
    </row>
    <row r="192" spans="1:6" hidden="1">
      <c r="A192" s="39"/>
      <c r="B192" s="39"/>
      <c r="C192" s="43"/>
      <c r="D192" s="43"/>
      <c r="E192" s="43"/>
      <c r="F192" s="43"/>
    </row>
    <row r="193" spans="1:6" hidden="1">
      <c r="A193" s="39"/>
      <c r="B193" s="39"/>
      <c r="C193" s="43"/>
      <c r="D193" s="43"/>
      <c r="E193" s="43"/>
      <c r="F193" s="43"/>
    </row>
    <row r="194" spans="1:6" hidden="1">
      <c r="A194" s="39"/>
      <c r="B194" s="39"/>
      <c r="C194" s="43"/>
      <c r="D194" s="43"/>
      <c r="E194" s="43"/>
      <c r="F194" s="43"/>
    </row>
    <row r="195" spans="1:6" hidden="1">
      <c r="A195" s="39"/>
      <c r="B195" s="39"/>
      <c r="C195" s="43"/>
      <c r="D195" s="43"/>
      <c r="E195" s="43"/>
      <c r="F195" s="43"/>
    </row>
    <row r="196" spans="1:6" hidden="1">
      <c r="A196" s="39"/>
      <c r="B196" s="39"/>
      <c r="C196" s="43"/>
      <c r="D196" s="43"/>
      <c r="E196" s="43"/>
      <c r="F196" s="43"/>
    </row>
    <row r="197" spans="1:6" hidden="1">
      <c r="A197" s="39"/>
      <c r="B197" s="39"/>
      <c r="C197" s="43"/>
      <c r="D197" s="43"/>
      <c r="E197" s="43"/>
      <c r="F197" s="43"/>
    </row>
    <row r="198" spans="1:6" hidden="1">
      <c r="A198" s="39"/>
      <c r="B198" s="39"/>
      <c r="C198" s="43"/>
      <c r="D198" s="43"/>
      <c r="E198" s="43"/>
      <c r="F198" s="43"/>
    </row>
    <row r="199" spans="1:6" hidden="1">
      <c r="A199" s="39"/>
      <c r="B199" s="39"/>
      <c r="C199" s="43"/>
      <c r="D199" s="43"/>
      <c r="E199" s="43"/>
      <c r="F199" s="43"/>
    </row>
    <row r="200" spans="1:6" hidden="1">
      <c r="A200" s="39"/>
      <c r="B200" s="39"/>
      <c r="C200" s="43"/>
      <c r="D200" s="43"/>
      <c r="E200" s="43"/>
      <c r="F200" s="43"/>
    </row>
    <row r="201" spans="1:6" hidden="1">
      <c r="A201" s="39"/>
      <c r="B201" s="39"/>
      <c r="C201" s="43"/>
      <c r="D201" s="43"/>
      <c r="E201" s="43"/>
      <c r="F201" s="43"/>
    </row>
    <row r="202" spans="1:6" hidden="1">
      <c r="A202" s="39"/>
      <c r="B202" s="39"/>
      <c r="C202" s="43"/>
      <c r="D202" s="43"/>
      <c r="E202" s="43"/>
      <c r="F202" s="43"/>
    </row>
    <row r="203" spans="1:6" hidden="1">
      <c r="A203" s="39"/>
      <c r="B203" s="39"/>
      <c r="C203" s="43"/>
      <c r="D203" s="43"/>
      <c r="E203" s="43"/>
      <c r="F203" s="43"/>
    </row>
    <row r="204" spans="1:6" hidden="1">
      <c r="A204" s="39"/>
      <c r="B204" s="39"/>
      <c r="C204" s="43"/>
      <c r="D204" s="43"/>
      <c r="E204" s="43"/>
      <c r="F204" s="43"/>
    </row>
    <row r="205" spans="1:6" hidden="1">
      <c r="A205" s="39"/>
      <c r="B205" s="39"/>
      <c r="C205" s="43"/>
      <c r="D205" s="43"/>
      <c r="E205" s="43"/>
      <c r="F205" s="43"/>
    </row>
    <row r="206" spans="1:6" hidden="1">
      <c r="A206" s="39"/>
      <c r="B206" s="39"/>
      <c r="C206" s="43"/>
      <c r="D206" s="43"/>
      <c r="E206" s="43"/>
      <c r="F206" s="43"/>
    </row>
    <row r="207" spans="1:6" hidden="1">
      <c r="A207" s="39"/>
      <c r="B207" s="39"/>
      <c r="C207" s="43"/>
      <c r="D207" s="43"/>
      <c r="E207" s="43"/>
      <c r="F207" s="43"/>
    </row>
    <row r="208" spans="1:6" hidden="1">
      <c r="A208" s="39"/>
      <c r="B208" s="39"/>
      <c r="C208" s="43"/>
      <c r="D208" s="43"/>
      <c r="E208" s="43"/>
      <c r="F208" s="43"/>
    </row>
    <row r="209" spans="1:6" hidden="1">
      <c r="A209" s="39"/>
      <c r="B209" s="39"/>
      <c r="C209" s="43"/>
      <c r="D209" s="43"/>
      <c r="E209" s="43"/>
      <c r="F209" s="43"/>
    </row>
    <row r="210" spans="1:6" hidden="1">
      <c r="A210" s="39"/>
      <c r="B210" s="39"/>
      <c r="C210" s="43"/>
      <c r="D210" s="43"/>
      <c r="E210" s="43"/>
      <c r="F210" s="43"/>
    </row>
    <row r="211" spans="1:6" hidden="1">
      <c r="A211" s="39"/>
      <c r="B211" s="39"/>
      <c r="C211" s="43"/>
      <c r="D211" s="43"/>
      <c r="E211" s="43"/>
      <c r="F211" s="43"/>
    </row>
    <row r="212" spans="1:6" hidden="1">
      <c r="A212" s="39"/>
      <c r="B212" s="39"/>
      <c r="C212" s="43"/>
      <c r="D212" s="43"/>
      <c r="E212" s="43"/>
      <c r="F212" s="43"/>
    </row>
    <row r="213" spans="1:6" hidden="1">
      <c r="A213" s="39"/>
      <c r="B213" s="39"/>
      <c r="C213" s="43"/>
      <c r="D213" s="43"/>
      <c r="E213" s="43"/>
      <c r="F213" s="43"/>
    </row>
    <row r="214" spans="1:6" hidden="1">
      <c r="A214" s="39"/>
      <c r="B214" s="39"/>
      <c r="C214" s="43"/>
      <c r="D214" s="43"/>
      <c r="E214" s="43"/>
      <c r="F214" s="43"/>
    </row>
    <row r="215" spans="1:6" hidden="1">
      <c r="A215" s="39"/>
      <c r="B215" s="39"/>
      <c r="C215" s="43"/>
      <c r="D215" s="43"/>
      <c r="E215" s="43"/>
      <c r="F215" s="43"/>
    </row>
    <row r="216" spans="1:6" hidden="1">
      <c r="A216" s="39"/>
      <c r="B216" s="39"/>
      <c r="C216" s="43"/>
      <c r="D216" s="43"/>
      <c r="E216" s="43"/>
      <c r="F216" s="43"/>
    </row>
    <row r="217" spans="1:6" hidden="1">
      <c r="A217" s="39"/>
      <c r="B217" s="39"/>
      <c r="C217" s="43"/>
      <c r="D217" s="43"/>
      <c r="E217" s="43"/>
      <c r="F217" s="43"/>
    </row>
    <row r="218" spans="1:6" hidden="1">
      <c r="A218" s="39"/>
      <c r="B218" s="39"/>
      <c r="C218" s="43"/>
      <c r="D218" s="43"/>
      <c r="E218" s="43"/>
      <c r="F218" s="43"/>
    </row>
    <row r="219" spans="1:6" hidden="1">
      <c r="A219" s="39"/>
      <c r="B219" s="39"/>
      <c r="C219" s="43"/>
      <c r="D219" s="43"/>
      <c r="E219" s="43"/>
      <c r="F219" s="43"/>
    </row>
    <row r="220" spans="1:6" hidden="1">
      <c r="A220" s="39"/>
      <c r="B220" s="39"/>
      <c r="C220" s="43"/>
      <c r="D220" s="43"/>
      <c r="E220" s="43"/>
      <c r="F220" s="43"/>
    </row>
    <row r="221" spans="1:6" hidden="1">
      <c r="A221" s="39"/>
      <c r="B221" s="39"/>
      <c r="C221" s="43"/>
      <c r="D221" s="43"/>
      <c r="E221" s="43"/>
      <c r="F221" s="43"/>
    </row>
    <row r="222" spans="1:6" hidden="1">
      <c r="A222" s="39"/>
      <c r="B222" s="39"/>
      <c r="C222" s="43"/>
      <c r="D222" s="43"/>
      <c r="E222" s="43"/>
      <c r="F222" s="43"/>
    </row>
    <row r="223" spans="1:6" hidden="1">
      <c r="A223" s="39"/>
      <c r="B223" s="39"/>
      <c r="C223" s="43"/>
      <c r="D223" s="43"/>
      <c r="E223" s="43"/>
      <c r="F223" s="43"/>
    </row>
    <row r="224" spans="1:6" hidden="1">
      <c r="A224" s="39"/>
      <c r="B224" s="39"/>
      <c r="C224" s="43"/>
      <c r="D224" s="43"/>
      <c r="E224" s="43"/>
      <c r="F224" s="43"/>
    </row>
    <row r="225" spans="1:6" hidden="1">
      <c r="A225" s="39"/>
      <c r="B225" s="39"/>
      <c r="C225" s="43"/>
      <c r="D225" s="43"/>
      <c r="E225" s="43"/>
      <c r="F225" s="43"/>
    </row>
    <row r="226" spans="1:6" hidden="1">
      <c r="A226" s="39"/>
      <c r="B226" s="39"/>
      <c r="C226" s="43"/>
      <c r="D226" s="43"/>
      <c r="E226" s="43"/>
      <c r="F226" s="43"/>
    </row>
    <row r="227" spans="1:6" hidden="1">
      <c r="A227" s="39"/>
      <c r="B227" s="39"/>
      <c r="C227" s="43"/>
      <c r="D227" s="43"/>
      <c r="E227" s="43"/>
      <c r="F227" s="43"/>
    </row>
    <row r="228" spans="1:6" hidden="1">
      <c r="A228" s="39"/>
      <c r="B228" s="39"/>
      <c r="C228" s="43"/>
      <c r="D228" s="43"/>
      <c r="E228" s="43"/>
      <c r="F228" s="43"/>
    </row>
    <row r="229" spans="1:6" hidden="1">
      <c r="A229" s="39"/>
      <c r="B229" s="39"/>
      <c r="C229" s="43"/>
      <c r="D229" s="43"/>
      <c r="E229" s="43"/>
      <c r="F229" s="43"/>
    </row>
    <row r="230" spans="1:6" hidden="1">
      <c r="A230" s="39"/>
      <c r="B230" s="39"/>
      <c r="C230" s="43"/>
      <c r="D230" s="43"/>
      <c r="E230" s="43"/>
      <c r="F230" s="43"/>
    </row>
    <row r="231" spans="1:6" hidden="1">
      <c r="A231" s="39"/>
      <c r="B231" s="39"/>
      <c r="C231" s="43"/>
      <c r="D231" s="43"/>
      <c r="E231" s="43"/>
      <c r="F231" s="43"/>
    </row>
    <row r="232" spans="1:6" hidden="1">
      <c r="A232" s="39"/>
      <c r="B232" s="39"/>
      <c r="C232" s="43"/>
      <c r="D232" s="43"/>
      <c r="E232" s="43"/>
      <c r="F232" s="43"/>
    </row>
    <row r="233" spans="1:6" hidden="1">
      <c r="A233" s="39"/>
      <c r="B233" s="39"/>
      <c r="C233" s="43"/>
      <c r="D233" s="43"/>
      <c r="E233" s="43"/>
      <c r="F233" s="43"/>
    </row>
    <row r="234" spans="1:6" hidden="1">
      <c r="A234" s="39"/>
      <c r="B234" s="39"/>
      <c r="C234" s="43"/>
      <c r="D234" s="43"/>
      <c r="E234" s="43"/>
      <c r="F234" s="43"/>
    </row>
    <row r="235" spans="1:6" hidden="1">
      <c r="A235" s="39"/>
      <c r="B235" s="39"/>
      <c r="C235" s="43"/>
      <c r="D235" s="43"/>
      <c r="E235" s="43"/>
      <c r="F235" s="43"/>
    </row>
    <row r="236" spans="1:6" hidden="1">
      <c r="A236" s="39"/>
      <c r="B236" s="39"/>
      <c r="C236" s="43"/>
      <c r="D236" s="43"/>
      <c r="E236" s="43"/>
      <c r="F236" s="43"/>
    </row>
    <row r="237" spans="1:6" hidden="1">
      <c r="A237" s="39"/>
      <c r="B237" s="39"/>
      <c r="C237" s="43"/>
      <c r="D237" s="43"/>
      <c r="E237" s="43"/>
      <c r="F237" s="43"/>
    </row>
    <row r="238" spans="1:6" hidden="1">
      <c r="A238" s="39"/>
      <c r="B238" s="39"/>
      <c r="C238" s="43"/>
      <c r="D238" s="43"/>
      <c r="E238" s="43"/>
      <c r="F238" s="43"/>
    </row>
    <row r="239" spans="1:6" hidden="1">
      <c r="A239" s="39"/>
      <c r="B239" s="39"/>
      <c r="C239" s="43"/>
      <c r="D239" s="43"/>
      <c r="E239" s="43"/>
      <c r="F239" s="43"/>
    </row>
    <row r="240" spans="1:6" hidden="1">
      <c r="A240" s="39"/>
      <c r="B240" s="39"/>
      <c r="C240" s="43"/>
      <c r="D240" s="43"/>
      <c r="E240" s="43"/>
      <c r="F240" s="43"/>
    </row>
    <row r="241" spans="1:10" s="5" customFormat="1" hidden="1">
      <c r="A241" s="39"/>
      <c r="B241" s="39"/>
      <c r="C241" s="43"/>
      <c r="D241" s="43"/>
      <c r="E241" s="43"/>
      <c r="F241" s="43"/>
      <c r="G241" s="2"/>
      <c r="H241" s="2"/>
      <c r="I241" s="2"/>
      <c r="J241" s="2"/>
    </row>
    <row r="242" spans="1:10" s="5" customFormat="1" hidden="1">
      <c r="A242" s="32"/>
      <c r="B242" s="32"/>
      <c r="C242" s="32"/>
      <c r="D242" s="32"/>
      <c r="E242" s="32"/>
      <c r="F242" s="32"/>
      <c r="G242" s="2"/>
    </row>
    <row r="243" spans="1:10" s="5" customFormat="1" hidden="1">
      <c r="A243" s="32"/>
      <c r="B243" s="32"/>
      <c r="C243" s="32"/>
      <c r="D243" s="32"/>
      <c r="E243" s="32"/>
      <c r="F243" s="32"/>
    </row>
    <row r="244" spans="1:10" s="5" customFormat="1" hidden="1">
      <c r="A244" s="32"/>
      <c r="B244" s="32"/>
      <c r="C244" s="32"/>
      <c r="D244" s="32"/>
      <c r="E244" s="32"/>
      <c r="F244" s="32"/>
      <c r="H244" s="15"/>
      <c r="I244" s="15"/>
    </row>
    <row r="245" spans="1:10" s="5" customFormat="1">
      <c r="A245" s="34">
        <v>39</v>
      </c>
      <c r="B245" s="44">
        <v>1221</v>
      </c>
      <c r="C245" s="32" t="s">
        <v>84</v>
      </c>
      <c r="D245" s="36">
        <v>829.95</v>
      </c>
      <c r="E245" s="36" t="s">
        <v>24</v>
      </c>
      <c r="F245" s="40">
        <f>B245*D245%</f>
        <v>10133.6895</v>
      </c>
      <c r="G245" s="15"/>
    </row>
    <row r="246" spans="1:10" s="5" customFormat="1">
      <c r="A246" s="34">
        <v>40</v>
      </c>
      <c r="B246" s="44">
        <v>8272</v>
      </c>
      <c r="C246" s="32" t="s">
        <v>68</v>
      </c>
      <c r="D246" s="36">
        <v>425.84</v>
      </c>
      <c r="E246" s="36" t="s">
        <v>24</v>
      </c>
      <c r="F246" s="40">
        <f>B246*D246%</f>
        <v>35225.484799999998</v>
      </c>
      <c r="H246" s="15"/>
    </row>
    <row r="247" spans="1:10" s="5" customFormat="1">
      <c r="A247" s="34">
        <v>41</v>
      </c>
      <c r="B247" s="35">
        <v>21432</v>
      </c>
      <c r="C247" s="32" t="s">
        <v>49</v>
      </c>
      <c r="D247" s="35">
        <v>859.9</v>
      </c>
      <c r="E247" s="36" t="s">
        <v>32</v>
      </c>
      <c r="F247" s="34">
        <f>B247*D247%</f>
        <v>184293.76800000001</v>
      </c>
      <c r="G247" s="15"/>
    </row>
    <row r="248" spans="1:10" s="5" customFormat="1" ht="44.25" customHeight="1">
      <c r="A248" s="34">
        <v>42</v>
      </c>
      <c r="B248" s="35">
        <v>1341</v>
      </c>
      <c r="C248" s="32" t="s">
        <v>9</v>
      </c>
      <c r="D248" s="35">
        <v>2116.41</v>
      </c>
      <c r="E248" s="36" t="s">
        <v>32</v>
      </c>
      <c r="F248" s="34">
        <f>B248*D248%</f>
        <v>28381.058099999998</v>
      </c>
    </row>
    <row r="249" spans="1:10" s="5" customFormat="1" ht="31.5" customHeight="1">
      <c r="A249" s="31">
        <v>43</v>
      </c>
      <c r="B249" s="44">
        <v>1649</v>
      </c>
      <c r="C249" s="32" t="s">
        <v>67</v>
      </c>
      <c r="D249" s="36">
        <v>1160.06</v>
      </c>
      <c r="E249" s="36" t="s">
        <v>32</v>
      </c>
      <c r="F249" s="40">
        <f>B249*D249%</f>
        <v>19129.3894</v>
      </c>
    </row>
    <row r="250" spans="1:10" s="5" customFormat="1" ht="54.75" customHeight="1">
      <c r="A250" s="34">
        <v>44</v>
      </c>
      <c r="B250" s="44">
        <v>18</v>
      </c>
      <c r="C250" s="32" t="s">
        <v>69</v>
      </c>
      <c r="D250" s="36">
        <v>726.72</v>
      </c>
      <c r="E250" s="36" t="s">
        <v>4</v>
      </c>
      <c r="F250" s="40">
        <f>B250*D250</f>
        <v>13080.960000000001</v>
      </c>
    </row>
    <row r="251" spans="1:10" s="5" customFormat="1" ht="58.5" customHeight="1">
      <c r="A251" s="31">
        <v>45</v>
      </c>
      <c r="B251" s="35">
        <v>36</v>
      </c>
      <c r="C251" s="32" t="s">
        <v>52</v>
      </c>
      <c r="D251" s="36">
        <v>1270.83</v>
      </c>
      <c r="E251" s="36" t="s">
        <v>32</v>
      </c>
      <c r="F251" s="34">
        <f>B251*D251%</f>
        <v>457.49879999999996</v>
      </c>
    </row>
    <row r="252" spans="1:10" s="5" customFormat="1" ht="43.5" customHeight="1">
      <c r="A252" s="31">
        <v>46</v>
      </c>
      <c r="B252" s="35">
        <v>1397</v>
      </c>
      <c r="C252" s="32" t="s">
        <v>82</v>
      </c>
      <c r="D252" s="35">
        <v>674.6</v>
      </c>
      <c r="E252" s="36" t="s">
        <v>32</v>
      </c>
      <c r="F252" s="34">
        <f>B252*D252%</f>
        <v>9424.1620000000003</v>
      </c>
    </row>
    <row r="253" spans="1:10" s="5" customFormat="1" ht="105.75" customHeight="1">
      <c r="A253" s="31">
        <v>47</v>
      </c>
      <c r="B253" s="35">
        <v>50</v>
      </c>
      <c r="C253" s="37" t="s">
        <v>92</v>
      </c>
      <c r="D253" s="45">
        <v>395</v>
      </c>
      <c r="E253" s="42" t="s">
        <v>35</v>
      </c>
      <c r="F253" s="34">
        <f>B253*D253</f>
        <v>19750</v>
      </c>
    </row>
    <row r="254" spans="1:10" s="5" customFormat="1" ht="106.5" customHeight="1">
      <c r="A254" s="31">
        <v>48</v>
      </c>
      <c r="B254" s="35">
        <v>37</v>
      </c>
      <c r="C254" s="32" t="s">
        <v>93</v>
      </c>
      <c r="D254" s="36">
        <v>34520.31</v>
      </c>
      <c r="E254" s="36" t="s">
        <v>24</v>
      </c>
      <c r="F254" s="34">
        <f>B254*D254%</f>
        <v>12772.514699999998</v>
      </c>
    </row>
    <row r="255" spans="1:10" s="5" customFormat="1" ht="118.5" customHeight="1">
      <c r="A255" s="31">
        <v>49</v>
      </c>
      <c r="B255" s="35">
        <v>147</v>
      </c>
      <c r="C255" s="32" t="s">
        <v>94</v>
      </c>
      <c r="D255" s="35">
        <v>186.04</v>
      </c>
      <c r="E255" s="36" t="s">
        <v>4</v>
      </c>
      <c r="F255" s="34">
        <f>B255*D255</f>
        <v>27347.879999999997</v>
      </c>
    </row>
    <row r="256" spans="1:10" s="5" customFormat="1">
      <c r="A256" s="31">
        <v>50</v>
      </c>
      <c r="B256" s="31">
        <v>112</v>
      </c>
      <c r="C256" s="32" t="s">
        <v>90</v>
      </c>
      <c r="D256" s="32">
        <v>40</v>
      </c>
      <c r="E256" s="32" t="s">
        <v>91</v>
      </c>
      <c r="F256" s="31">
        <f>B256*D256</f>
        <v>4480</v>
      </c>
    </row>
    <row r="257" spans="1:15" s="5" customFormat="1" ht="12.75" customHeight="1">
      <c r="C257" s="46" t="s">
        <v>96</v>
      </c>
      <c r="D257" s="27" t="s">
        <v>70</v>
      </c>
      <c r="E257" s="28" t="s">
        <v>71</v>
      </c>
      <c r="F257" s="29">
        <v>4029076</v>
      </c>
    </row>
    <row r="258" spans="1:15" s="5" customFormat="1" ht="12.75" customHeight="1">
      <c r="D258" s="4" t="s">
        <v>72</v>
      </c>
      <c r="E258" s="5" t="s">
        <v>71</v>
      </c>
      <c r="F258" s="26">
        <v>597150</v>
      </c>
    </row>
    <row r="259" spans="1:15" s="5" customFormat="1" ht="12.75" customHeight="1">
      <c r="D259" s="4" t="s">
        <v>73</v>
      </c>
      <c r="E259" s="5" t="s">
        <v>71</v>
      </c>
      <c r="F259" s="30">
        <f>F257-F258</f>
        <v>3431926</v>
      </c>
    </row>
    <row r="260" spans="1:15" s="5" customFormat="1" ht="12.75" customHeight="1">
      <c r="D260" s="5" t="s">
        <v>97</v>
      </c>
      <c r="F260" s="17">
        <v>4480</v>
      </c>
    </row>
    <row r="261" spans="1:15">
      <c r="A261" s="10" t="s">
        <v>25</v>
      </c>
      <c r="D261" s="2" t="s">
        <v>22</v>
      </c>
    </row>
    <row r="262" spans="1:15">
      <c r="D262" s="2" t="s">
        <v>23</v>
      </c>
    </row>
    <row r="264" spans="1:15" ht="21" customHeight="1">
      <c r="A264" s="47"/>
      <c r="B264" s="48" t="s">
        <v>98</v>
      </c>
      <c r="C264" s="47"/>
      <c r="D264" s="47"/>
      <c r="E264" s="47"/>
      <c r="F264" s="47"/>
      <c r="G264" s="47"/>
      <c r="H264" s="47"/>
      <c r="I264" s="47"/>
      <c r="J264" s="47"/>
      <c r="K264" s="47"/>
      <c r="L264" s="47"/>
      <c r="M264" s="47"/>
      <c r="N264" s="47"/>
      <c r="O264" s="47"/>
    </row>
    <row r="265" spans="1:15" ht="21" customHeight="1">
      <c r="A265" s="47"/>
      <c r="B265" s="48" t="s">
        <v>99</v>
      </c>
      <c r="C265" s="47"/>
      <c r="D265" s="47"/>
      <c r="E265" s="47"/>
      <c r="F265" s="47"/>
      <c r="G265" s="47"/>
      <c r="H265" s="47"/>
      <c r="I265" s="47"/>
      <c r="J265" s="47"/>
      <c r="K265" s="47"/>
      <c r="L265" s="47"/>
      <c r="M265" s="47"/>
      <c r="N265" s="47"/>
      <c r="O265" s="47"/>
    </row>
    <row r="266" spans="1:15" ht="21" customHeight="1">
      <c r="A266" s="47"/>
      <c r="B266" s="48" t="s">
        <v>100</v>
      </c>
      <c r="C266" s="47"/>
      <c r="D266" s="47"/>
      <c r="E266" s="47"/>
      <c r="F266" s="47"/>
      <c r="G266" s="47"/>
      <c r="H266" s="47"/>
      <c r="I266" s="47"/>
      <c r="J266" s="47"/>
      <c r="K266" s="47"/>
      <c r="L266" s="47"/>
      <c r="M266" s="47"/>
      <c r="N266" s="47"/>
      <c r="O266" s="47"/>
    </row>
    <row r="267" spans="1:15" ht="11.25" customHeight="1">
      <c r="A267" s="49"/>
      <c r="B267" s="49"/>
      <c r="C267" s="50" t="s">
        <v>101</v>
      </c>
      <c r="D267" s="51"/>
      <c r="E267" s="51"/>
      <c r="F267" s="49"/>
      <c r="G267" s="49"/>
      <c r="H267" s="49"/>
      <c r="I267" s="49"/>
      <c r="J267" s="49"/>
      <c r="K267" s="49"/>
      <c r="L267" s="49"/>
      <c r="M267" s="49"/>
      <c r="N267" s="49"/>
      <c r="O267" s="49"/>
    </row>
    <row r="268" spans="1:15" s="5" customFormat="1" ht="21" customHeight="1">
      <c r="A268" s="136" t="s">
        <v>102</v>
      </c>
      <c r="B268" s="136"/>
      <c r="C268" s="136"/>
      <c r="D268" s="136"/>
      <c r="E268" s="136"/>
      <c r="F268" s="136"/>
      <c r="G268" s="136"/>
      <c r="H268" s="136"/>
      <c r="I268" s="136"/>
      <c r="J268" s="136"/>
      <c r="K268" s="136"/>
      <c r="L268" s="136"/>
      <c r="M268" s="136"/>
      <c r="N268" s="136"/>
      <c r="O268" s="136"/>
    </row>
    <row r="269" spans="1:15" s="5" customFormat="1" ht="15.75" hidden="1" customHeight="1">
      <c r="A269" s="136"/>
      <c r="B269" s="136"/>
      <c r="C269" s="136"/>
      <c r="D269" s="136"/>
      <c r="E269" s="136"/>
      <c r="F269" s="136"/>
      <c r="G269" s="136"/>
      <c r="H269" s="136"/>
      <c r="I269" s="136"/>
      <c r="J269" s="136"/>
      <c r="K269" s="136"/>
      <c r="L269" s="136"/>
      <c r="M269" s="136"/>
      <c r="N269" s="136"/>
      <c r="O269" s="136"/>
    </row>
    <row r="270" spans="1:15" s="5" customFormat="1" ht="15.75" customHeight="1">
      <c r="B270" s="12"/>
      <c r="C270" s="12"/>
      <c r="D270" s="12"/>
      <c r="E270" s="12"/>
      <c r="F270" s="12"/>
    </row>
    <row r="271" spans="1:15">
      <c r="B271" s="1" t="s">
        <v>103</v>
      </c>
      <c r="C271" s="3"/>
      <c r="D271" s="3" t="s">
        <v>104</v>
      </c>
    </row>
    <row r="272" spans="1:15">
      <c r="C272" s="3"/>
      <c r="D272" s="3" t="s">
        <v>105</v>
      </c>
    </row>
    <row r="273" spans="1:6">
      <c r="C273" s="3"/>
      <c r="D273" s="3" t="s">
        <v>106</v>
      </c>
    </row>
    <row r="274" spans="1:6" s="5" customFormat="1" ht="15.75" customHeight="1">
      <c r="A274" s="11"/>
      <c r="B274" s="12"/>
      <c r="C274" s="12"/>
      <c r="D274" s="12"/>
      <c r="E274" s="12"/>
      <c r="F274" s="12"/>
    </row>
    <row r="275" spans="1:6" s="5" customFormat="1" ht="15.75" customHeight="1">
      <c r="A275" s="15"/>
      <c r="B275" s="13"/>
      <c r="C275" s="12"/>
      <c r="D275" s="4"/>
      <c r="E275" s="4"/>
      <c r="F275" s="23"/>
    </row>
    <row r="276" spans="1:6" s="5" customFormat="1" ht="15.75" customHeight="1">
      <c r="A276" s="15"/>
      <c r="B276" s="24"/>
      <c r="C276" s="12"/>
      <c r="D276" s="25"/>
      <c r="E276" s="25"/>
      <c r="F276" s="23"/>
    </row>
    <row r="277" spans="1:6" s="5" customFormat="1" ht="15.75" customHeight="1">
      <c r="A277" s="15"/>
      <c r="B277" s="12"/>
      <c r="C277" s="12"/>
      <c r="D277" s="12"/>
      <c r="E277" s="12"/>
      <c r="F277" s="12"/>
    </row>
    <row r="278" spans="1:6" s="5" customFormat="1" ht="15.75" customHeight="1">
      <c r="A278" s="15"/>
      <c r="B278" s="13"/>
      <c r="C278" s="12"/>
      <c r="D278" s="4"/>
      <c r="E278" s="4"/>
      <c r="F278" s="14"/>
    </row>
    <row r="279" spans="1:6" s="5" customFormat="1" ht="15.75" customHeight="1"/>
    <row r="280" spans="1:6" s="5" customFormat="1" ht="31.5" customHeight="1">
      <c r="B280" s="14"/>
      <c r="C280" s="12"/>
      <c r="D280" s="13"/>
      <c r="E280" s="4"/>
      <c r="F280" s="14"/>
    </row>
    <row r="281" spans="1:6" s="5" customFormat="1" ht="15.75" customHeight="1">
      <c r="B281" s="13"/>
      <c r="C281" s="12"/>
      <c r="D281" s="13"/>
      <c r="E281" s="4"/>
      <c r="F281" s="14"/>
    </row>
    <row r="285" spans="1:6" ht="9.75" customHeight="1"/>
    <row r="288" spans="1:6" ht="19.5" hidden="1" customHeight="1"/>
    <row r="289" ht="18.75" hidden="1" customHeight="1"/>
    <row r="290" ht="18" hidden="1" customHeight="1"/>
    <row r="291" ht="18" hidden="1" customHeight="1"/>
    <row r="292" ht="18" hidden="1" customHeight="1"/>
    <row r="293" ht="18" hidden="1" customHeight="1"/>
    <row r="294" ht="18" hidden="1" customHeight="1"/>
    <row r="295" hidden="1"/>
    <row r="296" hidden="1"/>
    <row r="297" hidden="1"/>
    <row r="298" ht="9.75" hidden="1" customHeight="1"/>
    <row r="299" hidden="1"/>
    <row r="300" hidden="1"/>
  </sheetData>
  <autoFilter ref="A5:F273"/>
  <mergeCells count="4">
    <mergeCell ref="A1:F1"/>
    <mergeCell ref="C2:F2"/>
    <mergeCell ref="A3:F3"/>
    <mergeCell ref="A268:O269"/>
  </mergeCells>
  <pageMargins left="0.75" right="0.2" top="0.34" bottom="0.3" header="0.44" footer="0.33"/>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492140</vt:lpstr>
      <vt:lpstr>Detailed Estimate</vt:lpstr>
      <vt:lpstr>'492140'!Print_Area</vt:lpstr>
      <vt:lpstr>'Detailed Estimate'!Print_Area</vt:lpstr>
      <vt:lpstr>'Detailed Estimate'!Print_Titles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2017-03-08T12:47:34Z</cp:lastPrinted>
  <dcterms:created xsi:type="dcterms:W3CDTF">2010-05-28T06:28:34Z</dcterms:created>
  <dcterms:modified xsi:type="dcterms:W3CDTF">2017-03-08T12:48:13Z</dcterms:modified>
</cp:coreProperties>
</file>