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60" windowWidth="8475" windowHeight="5895"/>
  </bookViews>
  <sheets>
    <sheet name="492135" sheetId="9" r:id="rId1"/>
    <sheet name="Detailed Estimate" sheetId="7" r:id="rId2"/>
  </sheets>
  <definedNames>
    <definedName name="_xlnm._FilterDatabase" localSheetId="1" hidden="1">'Detailed Estimate'!$A$5:$F$84</definedName>
    <definedName name="Bajri" localSheetId="0">#REF!</definedName>
    <definedName name="Bajri">#REF!</definedName>
    <definedName name="BorrowPit" localSheetId="0">#REF!</definedName>
    <definedName name="BorrowPit">#REF!</definedName>
    <definedName name="Bricks" localSheetId="0">#REF!</definedName>
    <definedName name="Bricks">#REF!</definedName>
    <definedName name="Cement" localSheetId="0">#REF!</definedName>
    <definedName name="Cement">#REF!</definedName>
    <definedName name="Hillsand" localSheetId="0">#REF!</definedName>
    <definedName name="Hillsand">#REF!</definedName>
    <definedName name="_xlnm.Print_Area" localSheetId="0">'492135'!$A$1:$H$142</definedName>
    <definedName name="_xlnm.Print_Area" localSheetId="1">'Detailed Estimate'!$A$1:$F$84</definedName>
    <definedName name="_xlnm.Print_Titles" localSheetId="1">'Detailed Estimate'!$4:$5</definedName>
    <definedName name="Sand" localSheetId="0">#REF!</definedName>
    <definedName name="Sand">#REF!</definedName>
    <definedName name="Steel" localSheetId="0">#REF!</definedName>
    <definedName name="Steel">#REF!</definedName>
    <definedName name="StoneMatel" localSheetId="0">#REF!</definedName>
    <definedName name="StoneMatel">#REF!</definedName>
    <definedName name="StoneMatil" localSheetId="0">#REF!</definedName>
    <definedName name="StoneMatil">#REF!</definedName>
  </definedNames>
  <calcPr calcId="124519"/>
</workbook>
</file>

<file path=xl/calcChain.xml><?xml version="1.0" encoding="utf-8"?>
<calcChain xmlns="http://schemas.openxmlformats.org/spreadsheetml/2006/main">
  <c r="H108" i="9"/>
  <c r="H107"/>
  <c r="H104"/>
  <c r="H102"/>
  <c r="H101"/>
  <c r="H100"/>
  <c r="H97"/>
  <c r="H96"/>
  <c r="H95"/>
  <c r="H91"/>
  <c r="H87"/>
  <c r="H85"/>
  <c r="H83"/>
  <c r="H81"/>
  <c r="H76"/>
  <c r="H73"/>
  <c r="H70"/>
  <c r="H66"/>
  <c r="H63"/>
  <c r="H59"/>
  <c r="H58"/>
  <c r="H54"/>
  <c r="H53"/>
  <c r="H52"/>
  <c r="H49"/>
  <c r="H47"/>
  <c r="H45"/>
  <c r="H43"/>
  <c r="H39"/>
  <c r="H35"/>
  <c r="H31"/>
  <c r="H28"/>
  <c r="H25"/>
  <c r="H22"/>
  <c r="H19"/>
  <c r="H16"/>
  <c r="H13"/>
  <c r="H10"/>
  <c r="H7"/>
  <c r="H110" s="1"/>
  <c r="F56" i="7"/>
  <c r="F48"/>
  <c r="F33"/>
  <c r="F55"/>
  <c r="F54"/>
  <c r="F53"/>
  <c r="F52"/>
  <c r="F50"/>
  <c r="F49"/>
  <c r="F47"/>
  <c r="F46"/>
  <c r="F45"/>
  <c r="F44"/>
  <c r="F43"/>
  <c r="F42"/>
  <c r="F40"/>
  <c r="F35"/>
  <c r="F34"/>
  <c r="F32"/>
  <c r="F31"/>
  <c r="F27"/>
  <c r="F26"/>
  <c r="F23"/>
  <c r="F22"/>
  <c r="F18"/>
  <c r="F17"/>
  <c r="F15"/>
  <c r="F14"/>
  <c r="F12"/>
  <c r="F11"/>
  <c r="F8"/>
  <c r="F7"/>
  <c r="F6"/>
  <c r="F38"/>
  <c r="F20"/>
  <c r="F13"/>
  <c r="F37"/>
  <c r="F36"/>
  <c r="F39"/>
  <c r="F28"/>
  <c r="F10"/>
  <c r="F29"/>
  <c r="F25"/>
  <c r="F24"/>
  <c r="F16"/>
  <c r="F51"/>
  <c r="F9"/>
  <c r="F30"/>
  <c r="F19"/>
  <c r="R47"/>
  <c r="AJ47" l="1"/>
</calcChain>
</file>

<file path=xl/sharedStrings.xml><?xml version="1.0" encoding="utf-8"?>
<sst xmlns="http://schemas.openxmlformats.org/spreadsheetml/2006/main" count="297" uniqueCount="166">
  <si>
    <t>Excavation in foundation of building, bridges and other structure including dagbelling dressing, refilling around structure with excavated earth, watering and ramming. Lead upto 5 ft (b) In ordinary soil. (S.I.No. 18(b)/C-1)</t>
  </si>
  <si>
    <t xml:space="preserve">Fabrication of miled steel reinforcement for cutting, bending and binding which will joint and fasteing wire removal of removal of rust from bars. </t>
  </si>
  <si>
    <t>Cement Plaster 1/2'' thick ration 1:6 (S.No.13 b/P.51)</t>
  </si>
  <si>
    <t>Cement Plaster 3/8'' thick ration 1:4 (S.No.11 a/P.51)</t>
  </si>
  <si>
    <t>Add: Extra labour rate for making cement plaster patta/bend around or opening a around the edges or roof slab Engineer Incharge.</t>
  </si>
  <si>
    <t>P.sft</t>
  </si>
  <si>
    <t>Providing and laying 1'' thick topping cement concret (1:2:4) i/c surface finishing and dividing into panels (d) 3'' thick (S.No.16 d/P.41)</t>
  </si>
  <si>
    <t>Primary coats of chalk under distemper.(S.No.23 /P.53)</t>
  </si>
  <si>
    <t>Distempering three coats. (S.No. 24c/P.53)</t>
  </si>
  <si>
    <t>White wash three coats. (S.No. 26a/P.53)</t>
  </si>
  <si>
    <t>A</t>
  </si>
  <si>
    <t>B</t>
  </si>
  <si>
    <t xml:space="preserve">2'' Thick </t>
  </si>
  <si>
    <t>Providing and fixing iron / steel grill of 1/4"x3/4" size iron  of approved etc fixed in position i/c holds fasts to be less than 3.lbs/ Square foot finished grill. . (S.I.No. 26/P.92)</t>
  </si>
  <si>
    <t>Name of Scheme:-</t>
  </si>
  <si>
    <t>Item No.</t>
  </si>
  <si>
    <t>Quantity</t>
  </si>
  <si>
    <t xml:space="preserve">Description of Item </t>
  </si>
  <si>
    <t xml:space="preserve">Rate </t>
  </si>
  <si>
    <t>Unit</t>
  </si>
  <si>
    <t>Amount</t>
  </si>
  <si>
    <t xml:space="preserve">Amount to be added / deducted on </t>
  </si>
  <si>
    <t>basis of premium quoted Total (b)</t>
  </si>
  <si>
    <t>Total a+b Rs. (a) ___________________ Rs. (b) _______________ = Rs. _______________________</t>
  </si>
  <si>
    <t>Total (A)= a+b In Words &amp; Fiqure ______________________________________________________</t>
  </si>
  <si>
    <t>_____________________________________________________________________________________</t>
  </si>
  <si>
    <t xml:space="preserve">CONTRACTOR </t>
  </si>
  <si>
    <t>EXECUTIVE ENGINEER</t>
  </si>
  <si>
    <t xml:space="preserve">EDUCATION WORKS DIVISION </t>
  </si>
  <si>
    <t xml:space="preserve">JAMSHORO </t>
  </si>
  <si>
    <t>%sft</t>
  </si>
  <si>
    <t>__________% Above / Below on the Rates of CSR.</t>
  </si>
  <si>
    <t>Filter</t>
  </si>
  <si>
    <t>3" dia</t>
  </si>
  <si>
    <t>6" dia</t>
  </si>
  <si>
    <t>4" dia</t>
  </si>
  <si>
    <t>Door</t>
  </si>
  <si>
    <t>%Cft</t>
  </si>
  <si>
    <t>%Sft</t>
  </si>
  <si>
    <t>P.No</t>
  </si>
  <si>
    <t>P.Rft</t>
  </si>
  <si>
    <t>P.Sft</t>
  </si>
  <si>
    <t xml:space="preserve">First class deodar wood wrought, joinery in doors and windows joinery in fixed in position i/c chowkats hold fasts 3/4'' </t>
  </si>
  <si>
    <t xml:space="preserve">Pacca brick work in ground floor in cement sand mortar 1:6 </t>
  </si>
  <si>
    <t>P.Cwt</t>
  </si>
  <si>
    <t>P.Cft</t>
  </si>
  <si>
    <t xml:space="preserve">R.C.C work including all labour and material except the cost of steel reinforcement and i/c cutting beding which will be paid s separately. R.C.C work in roof slab, beams, columns, rafts,precast Ratio 1:2:4 </t>
  </si>
  <si>
    <t>Pacca brick work in foundation and plinth in cement sand mortar 1:6</t>
  </si>
  <si>
    <t>Cement concrete brick or stone ballast 1." to 2" gauge 1:5:10.</t>
  </si>
  <si>
    <t>%oCft</t>
  </si>
  <si>
    <t>S/F Sand under floor and plugging in wall 1:2</t>
  </si>
  <si>
    <t>P/F G.I fram chowkats size 7''x2'' or 4''x3'' for doors  and window using 20 gauge G.I Sheet i/c welded hinger and fixing at site with necessary hold fasts i/c all carriage tools and plants used etc.</t>
  </si>
  <si>
    <t>Window</t>
  </si>
  <si>
    <t>Colour washing of two coats.</t>
  </si>
  <si>
    <t>Two Coat of bitumen laid hot using 34 lbs for % Sft Ober Roof and blinded with sand at one Cft Per %Sft</t>
  </si>
  <si>
    <t>%0cft</t>
  </si>
  <si>
    <t>Total</t>
  </si>
  <si>
    <t>%cft</t>
  </si>
  <si>
    <t>Providing and laying HALLA or pattern tiles glazed 8"x8"x1/4" on floor or wall facing in required colour and pattern of STILE specification jointed in white cement and pigment over a base of 1:2 grey cement mortar 3/4" thick including washing and filling of joints with slurry f white cement and pigment in desired shape with finish etc. complete including cutting tiles to proper profile. (S.No: 62 /P.47)</t>
  </si>
  <si>
    <t>%.Sft</t>
  </si>
  <si>
    <t>Glazed tile dado 1/4" thick laid in pigment over 1:2 cement sand mortar 3/4" thick including finishing.(S.No: 38 / P.44)</t>
  </si>
  <si>
    <t xml:space="preserve"> %.Sft</t>
  </si>
  <si>
    <t>Painting New surface (d) Preparing surpace and painting guard bars, gates of iron bars, gratings, railings (including standards barces, etc) And similar open work. Three Coat     (S.No: 5 d P.68)</t>
  </si>
  <si>
    <t>5</t>
  </si>
  <si>
    <t>13</t>
  </si>
  <si>
    <t>14</t>
  </si>
  <si>
    <t>22</t>
  </si>
  <si>
    <t>23</t>
  </si>
  <si>
    <t>Filling watering and ramming earth in floors with surplus earth from foundation lead upto one chain and lift jupto 5 feet     (S.No: 21/ P.4)</t>
  </si>
  <si>
    <t>Filling watering and ramming earth in floors with surplus earth from foundation lead upto one chain and lift jupto 5 feet (S.No: 21/ P.4)</t>
  </si>
  <si>
    <t>Bitumen coating to plastered or cement concrete surface.  (S.No: 9 P/70)</t>
  </si>
  <si>
    <t>1235</t>
  </si>
  <si>
    <t>Providing and laying single per layer of polythene sheet 0.13 mm thick for water  proffing as per specification and instruction of engineer incharge. (S.I :38 P/37)</t>
  </si>
  <si>
    <t>Pacca brick work in ground floor in cement sand mortor ratio 1:6. (1st Floor) (S.No: 5 e /P.20)</t>
  </si>
  <si>
    <t>Pacca Brick work other than building  i/c strucking  of joints upto 20'hight in cement sand mortar 1:6.     (S.I No: 7(e) P/21)</t>
  </si>
  <si>
    <t>Providing and fixing deodar Almirah 9" 12" depth including boxing with back shelves, shutters brass fittings complete. (S.No: 23  P/No: 60)</t>
  </si>
  <si>
    <t>Providing and fixing iron steel grill door with angle iron frame of 1 1/2" x1 1/2" x1/4" and flat iron of 3/4" x1/4" with approved desige and locking arrangement embeded in Masonry as per instructions of Engineer in Charge. (S.I No: 31 P/93)</t>
  </si>
  <si>
    <t>Making notice board made with cement. (S.No: 1-(P/.94)</t>
  </si>
  <si>
    <t>Cement Pointing of joints on walls ration 1:2.                                    (S.No: 19 a /P.52)</t>
  </si>
  <si>
    <t>C.C Plain i/c placing compacting finishing and curring complete (including screening and washing of stone aggregated without shuttering) ratio 1:2:4.etc. (S.I No: 5(F) P/15)</t>
  </si>
  <si>
    <t>Providing &amp; laying Porcelene tiles glazed &amp; polished 24" x24" x1/4" on floor or wall facing in required colour &amp; patterns in white cement &amp; pigment over a base of 1:2 grey cement mortar 3/4" thick including washing and filling of joints with slurry of white cement and pigment in desired shape with finishing cleaning &amp; coats of was polish  i/c cutting tile to proper profile (R.A)</t>
  </si>
  <si>
    <t>Cement Tiles (8"x8"x3/4") laid flat in 1:2 cement mortar over 3/4" thick cement mortar 1:2. (S.No: 13 /P.40)</t>
  </si>
  <si>
    <t>Providing &amp; Lying floor of Verona marble tiles of size 12"x12"x3/4" fine dressed on the surface without winding set in white cement laid over 3/4" thick bed of 1:2 grey cement mortar seting the tiles with grey cement slurry, jointing and sashing the tiles with slurry of white cement and pigment to match the colour of tiles, including curing, grinding, rubbing and chemical polishing etc complete i.c cutting tiles to proper profile. (R.A)</t>
  </si>
  <si>
    <t>Laying floors of approved coloured glazed tiles 1/4" thick laid in white cement and pigment on a bed of 3/4" thick cement mortar 1:2.  (S.No:25 P/42)</t>
  </si>
  <si>
    <t>Khapriel of cement concrete 12"x8"x1" of aproved design/shape laid flat in 1:2 grey cement mortar over a bed of 3/4" thick cement Mortar 1:2. (S.No: 39, P/37).</t>
  </si>
  <si>
    <t>%.sft</t>
  </si>
  <si>
    <t>Providing and fixing ornamental cement jalli 2" thick (1:2:4) without steel (S.11,P/17)</t>
  </si>
  <si>
    <t>1 1/2"Thick</t>
  </si>
  <si>
    <t>Erection and removal of centering for C.C plain cement concrete works of Deodar wood (2nd-Class) FOR PARTAL WOOD (ii) Vertical          (S.No: 19b P/17)</t>
  </si>
  <si>
    <t>Supplying and fixing broden glasses on courtyard walls including 1:3:6 cement concrete coping. (S.I 61 P/104)</t>
  </si>
  <si>
    <t>Making &amp; fixing steel grated door with 1/16" thick sheeting including angle iron frame 2"x 2" 3/8" and 3/4" square bars 4" centre to centre with locking arrangemtnt.(S.No: 24 /P.91)</t>
  </si>
  <si>
    <t>Preparing the surface and paining wih weather coat I/c rubbing the surface with rubbing brick/sand Paper filling the vids wih chalk/ plaster of Paris and then painting with weather coat of approved make. 2nd &amp; subsequent coat (S.No: 38.A.B P/55).</t>
  </si>
  <si>
    <t>20</t>
  </si>
  <si>
    <t>21</t>
  </si>
  <si>
    <t>Difference of S.R Cement.</t>
  </si>
  <si>
    <t>P.Bag</t>
  </si>
  <si>
    <t>P/L Procelene Tiles glazed and polished 16"x16" x5/16" on floor or wall facing in required colour and pattern in white cement and pigment over a base of 1:2 grey cement mortar 3/4" thick shape with finishing, cleaning and cost of wax polish etc. complete i/c cutting tiles to proper profile. (R.A)</t>
  </si>
  <si>
    <t>30</t>
  </si>
  <si>
    <t>S.I</t>
  </si>
  <si>
    <t>N.S.I</t>
  </si>
  <si>
    <t>Rs:</t>
  </si>
  <si>
    <t>Painting new surface (c) preparing surface and painting of doors and windows any type, (including edges).three coat.(S.No: 5 c /P.68)</t>
  </si>
  <si>
    <t>(ADP # 366 OF 2016-17) RPGRAMME (UNDER PROVINCIAL) UP- GRADATION OF MIDDLE SCHOOL TO HIGH SCHOOL @ GBMS  LAL KHAN LASHARI</t>
  </si>
  <si>
    <t>Diff</t>
  </si>
  <si>
    <t>Schedule B</t>
  </si>
  <si>
    <r>
      <t xml:space="preserve">Total (a) </t>
    </r>
    <r>
      <rPr>
        <b/>
        <u/>
        <sz val="10"/>
        <rFont val="Arial"/>
        <family val="2"/>
      </rPr>
      <t xml:space="preserve">_____________        </t>
    </r>
    <r>
      <rPr>
        <b/>
        <sz val="10"/>
        <rFont val="Arial"/>
        <family val="2"/>
      </rPr>
      <t>Rs _______________Total Amount Rs ______________</t>
    </r>
  </si>
  <si>
    <t>PART "B" WATER SUPPLY &amp; S/FITTING</t>
  </si>
  <si>
    <t>S.NO:</t>
  </si>
  <si>
    <t>Item of Work</t>
  </si>
  <si>
    <t>Qnty</t>
  </si>
  <si>
    <t>Rate</t>
  </si>
  <si>
    <t>P/F Squating type white glazed earthen were w.e pan with including the cost of flushing cistern with internal fitting and flush Pipe with bend &amp; making requisite number of holes in walls plinth &amp; floor for pipe connections &amp; making good in cement concerete 1:2:4 (S.I.NO:  1  (b) P/1)</t>
  </si>
  <si>
    <t>=</t>
  </si>
  <si>
    <t>P/F 24x18 lavatory bason in white glazed earthen with i/c the cost of W/I or C/I contelever brackets 6" built into walls, painted white in two costs after a primary coat of red paint a pair of 1/2 dia chorm plated piller traps 1/6 rubber superior quality etc complete (S.I.No: 8 P/3)</t>
  </si>
  <si>
    <t>Add Extra labour for P/Fitting of earthen ware pedestal while or coloured glazed superior quality (S.I.No: 11 P/3)</t>
  </si>
  <si>
    <t>:</t>
  </si>
  <si>
    <t>P/F 6"x2" C.I floor trap of the approved self cleanbing &amp; desigin i/c acrewed down grating with of without making required No of holes in walls plinth &amp; floor for pipe connection &amp; making secro in C.C (S.I.No: 20 P/6)</t>
  </si>
  <si>
    <t>P/F  in position nylon connection complete with 1/2 dia bross bib cock with pair of bross nuts &amp; bults lining joints to nylon connection (S.I.No:  20  P/6)</t>
  </si>
  <si>
    <t>P/F 15"x12" beveled edge mirror of belgium glass complete with 1/8" thick hard board and C.P screws fixed to wooden plant standard. (S.I.No:  4 P/7)</t>
  </si>
  <si>
    <t>Supplying &amp; Fixing soap tray of made plastic of each superior quality and design with fine finishing with c.p screws etc. complete (S.I.NO:  6  P/8</t>
  </si>
  <si>
    <t>P/F 4" dia C.I soil vent pipe i/c cutting fitting &amp; extra paint match colour of the building (S.I.No: 1 P/9)</t>
  </si>
  <si>
    <t>P.rft</t>
  </si>
  <si>
    <t>P/F 4"x4" dia C.I branch of the required degree with accessaries doors rubber washer 3/4" thick bolts &amp; nuts &amp; extra painting to match colour of the building (S.I.No: 3 P/9)</t>
  </si>
  <si>
    <t>P/F 4"x4"  x4" dia C.I branch of the required degree with accessaries doors rubbers washer 3/4" thick bolts &amp; nuts &amp; extra painting to match colour of the building (S.I.No:  4  P/9)</t>
  </si>
  <si>
    <t>P/F 4" dia C.I terminal guard Each including extra painting to match the colour of the building (S.I.NO:  11  P/10)</t>
  </si>
  <si>
    <t>Providing G.I pipe speclals &amp; clamps etc including fixing cutting and fitting complete with and i/c the cost of breaking rough wall and roof making good etc painting two coats after cleaning the pipe etc white zink point with pigment to match the colour of building (S.I.NO:  1   P/12)</t>
  </si>
  <si>
    <t>1/2" dia</t>
  </si>
  <si>
    <t>3/4" dia</t>
  </si>
  <si>
    <t>1"  dia</t>
  </si>
  <si>
    <t xml:space="preserve">1 1/2" dia                        </t>
  </si>
  <si>
    <t>Add extra labour for concealed G.I Pipe &amp; fittings I/C making recess in the wall for Pipe &amp; making good in cement mortor etc. complete (S.I.NO:  2  P/12)</t>
  </si>
  <si>
    <t>(I)</t>
  </si>
  <si>
    <t xml:space="preserve">1/2" dia                   </t>
  </si>
  <si>
    <t>(II)</t>
  </si>
  <si>
    <t xml:space="preserve">3/4" dia                   </t>
  </si>
  <si>
    <t>(III)</t>
  </si>
  <si>
    <t>1" dia</t>
  </si>
  <si>
    <t>Providing and Fixing handle valves (china) (S.I.NO:  5  P/17)</t>
  </si>
  <si>
    <t>S/Fixing cancealed tee-stop cock of superir Each quality with c.p head 1/2" dia. (S.I.NO:  12 (b)  P/18)</t>
  </si>
  <si>
    <t>P.NO</t>
  </si>
  <si>
    <t>S/Fixing long bib-cock of superir quality Each with c.p head 1/2" dia (S.I.NO:  13  P/19)</t>
  </si>
  <si>
    <t>Supplying &amp; Fixing swan type piller cock of Each Superior quality single c.p head 1/2" dia (S.I.NO: 16  P/19)</t>
  </si>
  <si>
    <t>S/F fiber glass tank of approved quality and design and wall thicness as specifiesd I/C cost of nutes, bolts and fixing in plateform of cement concerete 1:3:6 and makin connections for in let &amp; out-let &amp; over flow Pipe etc. copmlete (250g) (S.I.NO:3 P/21)</t>
  </si>
  <si>
    <t xml:space="preserve">Providing, Laying uPVC pipes of Class 'D' fixing in trench i/c cutting, fitting and jointing with solvent cement i/c tsting with water to a head of 122 meter or 400 ft. (S.No: 6-b P-C-II/24) </t>
  </si>
  <si>
    <t>Providing R.C.C pipe with collars class "B" and digging the to required depth &amp; fixing in position i/c cutting fitting &amp; jointing with maxphalt composition cement mortor 1:1 and testing with water pressure to a head of 4" feet above the top of the heightest pipe &amp; refilling excavated staff 6" pipe class "B" (S.No: 2 (e) P/23 C-10)</t>
  </si>
  <si>
    <t>4"  dia</t>
  </si>
  <si>
    <t>6"  dia</t>
  </si>
  <si>
    <t>12"  dia</t>
  </si>
  <si>
    <t>Construction of main hole i/c inspection of chamber &amp; required depth 3/6" wall etc. complete</t>
  </si>
  <si>
    <t>Providing Laying UPVC pipes of Class "D" fixing in trench i/c cutting, fitting and jointing with solvent cement i/c tsting with water to a head of 122 meter or 400ft. (S.I No: 6 P/24)</t>
  </si>
  <si>
    <t>Rft</t>
  </si>
  <si>
    <t>P/F water pumping set wit seimen motor and jawed pump 1 H.P 1400 PRM single Phase 220 Vikts 1"x1-1/2" suction and delivery 40 ft head i/c base plate and also making C.C 1:3:6 plate farm of required size and fixing nuts and bolts complete in all respect (R.A)</t>
  </si>
  <si>
    <t>1 No</t>
  </si>
  <si>
    <t>P/F hand Pump with all accessaries wooden shown i/c boring cutting etc. (R.A)</t>
  </si>
  <si>
    <t>G.I Pipe Rs:</t>
  </si>
  <si>
    <t>73.21,95.89,128.55,7.82,8.45,9.96,113.97,146.57,199.25,90,136.00</t>
  </si>
  <si>
    <t xml:space="preserve">H.Pump Machine </t>
  </si>
  <si>
    <t>NSI</t>
  </si>
  <si>
    <t>W/S &amp; S/F Rs._________________  Rs.(+)__________________  =Rs._________________</t>
  </si>
  <si>
    <t>Non-S Item Rs._________________Rs.(+)__________________=   Rs._________________</t>
  </si>
  <si>
    <t>Grand Total Rs</t>
  </si>
  <si>
    <t>Total In Words ______________________________________________________________________________</t>
  </si>
  <si>
    <t>Contractor</t>
  </si>
  <si>
    <t>Executive Engineer</t>
  </si>
  <si>
    <t>Education Works Division</t>
  </si>
  <si>
    <t>Jamshoro</t>
  </si>
</sst>
</file>

<file path=xl/styles.xml><?xml version="1.0" encoding="utf-8"?>
<styleSheet xmlns="http://schemas.openxmlformats.org/spreadsheetml/2006/main">
  <numFmts count="3">
    <numFmt numFmtId="43" formatCode="_(* #,##0.00_);_(* \(#,##0.00\);_(* &quot;-&quot;??_);_(@_)"/>
    <numFmt numFmtId="164" formatCode="0.0"/>
    <numFmt numFmtId="165" formatCode="0.000"/>
  </numFmts>
  <fonts count="16">
    <font>
      <sz val="10"/>
      <name val="Arial"/>
    </font>
    <font>
      <b/>
      <sz val="10"/>
      <name val="Arial"/>
      <family val="2"/>
    </font>
    <font>
      <sz val="10"/>
      <name val="Arial"/>
      <family val="2"/>
    </font>
    <font>
      <sz val="11"/>
      <name val="Arial"/>
      <family val="2"/>
    </font>
    <font>
      <b/>
      <u/>
      <sz val="10"/>
      <name val="Arial"/>
      <family val="2"/>
    </font>
    <font>
      <b/>
      <u/>
      <sz val="16"/>
      <name val="Arial"/>
      <family val="2"/>
    </font>
    <font>
      <b/>
      <sz val="11"/>
      <name val="Arial"/>
      <family val="2"/>
    </font>
    <font>
      <b/>
      <sz val="12"/>
      <name val="Arial"/>
      <family val="2"/>
    </font>
    <font>
      <sz val="10"/>
      <color theme="1"/>
      <name val="Algerian"/>
      <family val="5"/>
    </font>
    <font>
      <sz val="11"/>
      <color theme="1"/>
      <name val="Arial"/>
      <family val="2"/>
    </font>
    <font>
      <u/>
      <sz val="12"/>
      <color theme="1"/>
      <name val="Algerian"/>
      <family val="5"/>
    </font>
    <font>
      <b/>
      <u/>
      <sz val="14"/>
      <name val="Arial"/>
      <family val="2"/>
    </font>
    <font>
      <sz val="9"/>
      <name val="Arial"/>
      <family val="2"/>
    </font>
    <font>
      <sz val="11"/>
      <name val="Cambria"/>
      <family val="1"/>
      <scheme val="major"/>
    </font>
    <font>
      <b/>
      <sz val="9"/>
      <name val="Maiandra GD"/>
      <family val="2"/>
    </font>
    <font>
      <b/>
      <sz val="8"/>
      <name val="Maiandra GD"/>
      <family val="2"/>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dotted">
        <color indexed="64"/>
      </left>
      <right style="dotted">
        <color indexed="64"/>
      </right>
      <top style="dotted">
        <color indexed="64"/>
      </top>
      <bottom style="dotted">
        <color indexed="64"/>
      </bottom>
      <diagonal/>
    </border>
    <border>
      <left/>
      <right/>
      <top style="thin">
        <color indexed="64"/>
      </top>
      <bottom/>
      <diagonal/>
    </border>
    <border>
      <left/>
      <right/>
      <top/>
      <bottom style="thin">
        <color indexed="64"/>
      </bottom>
      <diagonal/>
    </border>
  </borders>
  <cellStyleXfs count="4">
    <xf numFmtId="0" fontId="0" fillId="0" borderId="0"/>
    <xf numFmtId="0" fontId="2" fillId="0" borderId="0"/>
    <xf numFmtId="43" fontId="2" fillId="0" borderId="0" applyFont="0" applyFill="0" applyBorder="0" applyAlignment="0" applyProtection="0"/>
    <xf numFmtId="9" fontId="2" fillId="0" borderId="0" applyFont="0" applyFill="0" applyBorder="0" applyAlignment="0" applyProtection="0"/>
  </cellStyleXfs>
  <cellXfs count="128">
    <xf numFmtId="0" fontId="0" fillId="0" borderId="0" xfId="0"/>
    <xf numFmtId="49" fontId="2" fillId="0" borderId="0" xfId="0" applyNumberFormat="1" applyFont="1" applyFill="1" applyAlignment="1">
      <alignment horizontal="center" vertical="center"/>
    </xf>
    <xf numFmtId="0" fontId="2" fillId="0" borderId="0" xfId="0" applyFont="1" applyFill="1" applyAlignment="1">
      <alignment vertical="center"/>
    </xf>
    <xf numFmtId="0" fontId="2" fillId="0" borderId="0" xfId="0" applyFont="1" applyFill="1" applyAlignment="1">
      <alignment horizontal="center" vertical="center"/>
    </xf>
    <xf numFmtId="0" fontId="2" fillId="0" borderId="0" xfId="0" applyFont="1" applyFill="1" applyBorder="1" applyAlignment="1">
      <alignment horizontal="center" vertical="center"/>
    </xf>
    <xf numFmtId="0" fontId="2" fillId="0" borderId="0" xfId="0" applyFont="1" applyFill="1" applyAlignment="1">
      <alignment horizontal="justify" vertical="center" wrapText="1"/>
    </xf>
    <xf numFmtId="0" fontId="5" fillId="0" borderId="0" xfId="0" applyFont="1" applyFill="1" applyAlignment="1">
      <alignment horizontal="center" vertical="center"/>
    </xf>
    <xf numFmtId="0" fontId="1" fillId="0" borderId="0" xfId="0" applyFont="1" applyFill="1" applyAlignment="1">
      <alignment horizontal="left" vertical="top"/>
    </xf>
    <xf numFmtId="49" fontId="6"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49" fontId="1" fillId="0" borderId="0" xfId="0" applyNumberFormat="1" applyFont="1" applyFill="1" applyAlignment="1">
      <alignment horizontal="left" vertical="center"/>
    </xf>
    <xf numFmtId="0" fontId="1" fillId="0" borderId="0" xfId="0" applyFont="1" applyFill="1" applyAlignment="1">
      <alignment vertical="center"/>
    </xf>
    <xf numFmtId="49" fontId="1" fillId="0" borderId="0" xfId="0" applyNumberFormat="1" applyFont="1" applyFill="1" applyAlignment="1">
      <alignment horizontal="center" vertical="center"/>
    </xf>
    <xf numFmtId="49" fontId="2" fillId="0" borderId="0" xfId="0" applyNumberFormat="1" applyFont="1" applyFill="1" applyAlignment="1">
      <alignment horizontal="left" vertical="center"/>
    </xf>
    <xf numFmtId="0" fontId="1" fillId="0" borderId="0" xfId="0" applyFont="1" applyFill="1" applyAlignment="1">
      <alignment horizontal="center" vertical="center"/>
    </xf>
    <xf numFmtId="1" fontId="7" fillId="0" borderId="0" xfId="0" applyNumberFormat="1" applyFont="1" applyFill="1" applyBorder="1" applyAlignment="1">
      <alignment horizontal="center" vertical="center"/>
    </xf>
    <xf numFmtId="2" fontId="7" fillId="0" borderId="0" xfId="0" applyNumberFormat="1" applyFont="1" applyFill="1" applyBorder="1" applyAlignment="1">
      <alignment horizontal="center" vertical="center"/>
    </xf>
    <xf numFmtId="0" fontId="2" fillId="0" borderId="0" xfId="0" applyFont="1" applyFill="1" applyBorder="1" applyAlignment="1">
      <alignment horizontal="justify" vertical="center" wrapText="1"/>
    </xf>
    <xf numFmtId="2" fontId="2" fillId="0" borderId="0" xfId="0" applyNumberFormat="1" applyFont="1" applyFill="1" applyBorder="1" applyAlignment="1">
      <alignment horizontal="center" vertical="center"/>
    </xf>
    <xf numFmtId="1" fontId="2" fillId="0" borderId="0" xfId="0" applyNumberFormat="1" applyFont="1" applyFill="1" applyBorder="1" applyAlignment="1">
      <alignment horizontal="center" vertical="center"/>
    </xf>
    <xf numFmtId="1" fontId="1" fillId="0" borderId="0" xfId="0" applyNumberFormat="1" applyFont="1" applyFill="1" applyBorder="1" applyAlignment="1">
      <alignment horizontal="center" vertical="center"/>
    </xf>
    <xf numFmtId="49" fontId="1" fillId="0" borderId="0" xfId="0" applyNumberFormat="1" applyFont="1" applyFill="1" applyAlignment="1">
      <alignment horizontal="left"/>
    </xf>
    <xf numFmtId="49" fontId="2" fillId="0" borderId="0" xfId="0" applyNumberFormat="1" applyFont="1" applyFill="1" applyAlignment="1">
      <alignment horizontal="left"/>
    </xf>
    <xf numFmtId="1" fontId="2" fillId="0" borderId="0" xfId="0" applyNumberFormat="1" applyFont="1" applyFill="1" applyAlignment="1">
      <alignment horizontal="justify" vertical="center" wrapText="1"/>
    </xf>
    <xf numFmtId="1" fontId="2" fillId="0" borderId="0" xfId="0" applyNumberFormat="1" applyFont="1" applyFill="1" applyAlignment="1">
      <alignment vertical="center"/>
    </xf>
    <xf numFmtId="0" fontId="2" fillId="0" borderId="0" xfId="0" applyFont="1" applyFill="1" applyBorder="1" applyAlignment="1">
      <alignment horizontal="right" vertical="center"/>
    </xf>
    <xf numFmtId="2" fontId="1" fillId="0" borderId="0" xfId="0" applyNumberFormat="1" applyFont="1" applyFill="1" applyBorder="1" applyAlignment="1">
      <alignment horizontal="center" vertical="center"/>
    </xf>
    <xf numFmtId="1" fontId="1" fillId="0" borderId="0" xfId="0" applyNumberFormat="1" applyFont="1" applyFill="1" applyBorder="1" applyAlignment="1">
      <alignment horizontal="right" vertical="center"/>
    </xf>
    <xf numFmtId="0" fontId="1" fillId="0" borderId="0" xfId="0" applyFont="1" applyFill="1" applyBorder="1" applyAlignment="1">
      <alignment horizontal="center" vertical="center"/>
    </xf>
    <xf numFmtId="0" fontId="2" fillId="0" borderId="0" xfId="0" applyFont="1" applyFill="1" applyAlignment="1">
      <alignment horizontal="right" vertical="center" wrapText="1"/>
    </xf>
    <xf numFmtId="1" fontId="2" fillId="0" borderId="0" xfId="0" applyNumberFormat="1" applyFont="1" applyFill="1" applyAlignment="1">
      <alignment horizontal="right" vertical="center" wrapText="1"/>
    </xf>
    <xf numFmtId="0" fontId="1" fillId="0" borderId="0" xfId="0" applyFont="1" applyFill="1" applyAlignment="1">
      <alignment horizontal="justify" vertical="center" wrapText="1"/>
    </xf>
    <xf numFmtId="0" fontId="1" fillId="0" borderId="0" xfId="0" applyFont="1" applyFill="1" applyAlignment="1">
      <alignment horizontal="right" vertical="center" wrapText="1"/>
    </xf>
    <xf numFmtId="1" fontId="2" fillId="0" borderId="0" xfId="0" applyNumberFormat="1" applyFont="1" applyFill="1" applyAlignment="1">
      <alignment horizontal="right" vertical="center"/>
    </xf>
    <xf numFmtId="0" fontId="2" fillId="0" borderId="0" xfId="0" applyFont="1" applyFill="1" applyAlignment="1">
      <alignment horizontal="left" vertical="center" wrapText="1"/>
    </xf>
    <xf numFmtId="0" fontId="8" fillId="0" borderId="0" xfId="0" applyFont="1" applyAlignment="1">
      <alignment horizontal="left" vertical="top"/>
    </xf>
    <xf numFmtId="49" fontId="2" fillId="0" borderId="2" xfId="0" applyNumberFormat="1" applyFont="1" applyFill="1" applyBorder="1" applyAlignment="1">
      <alignment horizontal="center" vertical="center"/>
    </xf>
    <xf numFmtId="0" fontId="2" fillId="0" borderId="2" xfId="0" applyFont="1" applyFill="1" applyBorder="1" applyAlignment="1">
      <alignment vertical="center"/>
    </xf>
    <xf numFmtId="1" fontId="3" fillId="0" borderId="3" xfId="0" applyNumberFormat="1" applyFont="1" applyFill="1" applyBorder="1" applyAlignment="1">
      <alignment horizontal="center" vertical="center"/>
    </xf>
    <xf numFmtId="2" fontId="3" fillId="0" borderId="3" xfId="0" applyNumberFormat="1" applyFont="1" applyFill="1" applyBorder="1" applyAlignment="1">
      <alignment horizontal="center" vertical="center"/>
    </xf>
    <xf numFmtId="0" fontId="3" fillId="0" borderId="3" xfId="0" applyFont="1" applyFill="1" applyBorder="1" applyAlignment="1">
      <alignment horizontal="justify" vertical="center" wrapText="1"/>
    </xf>
    <xf numFmtId="0" fontId="3" fillId="0" borderId="3" xfId="0" applyFont="1" applyFill="1" applyBorder="1" applyAlignment="1">
      <alignment horizontal="center" vertical="center"/>
    </xf>
    <xf numFmtId="49" fontId="3" fillId="0" borderId="3" xfId="0" applyNumberFormat="1" applyFont="1" applyFill="1" applyBorder="1" applyAlignment="1">
      <alignment horizontal="center" vertical="center"/>
    </xf>
    <xf numFmtId="165" fontId="3" fillId="0" borderId="3" xfId="0" applyNumberFormat="1" applyFont="1" applyFill="1" applyBorder="1" applyAlignment="1">
      <alignment horizontal="center" vertical="center"/>
    </xf>
    <xf numFmtId="0" fontId="9" fillId="0" borderId="3" xfId="0" applyFont="1" applyFill="1" applyBorder="1" applyAlignment="1">
      <alignment vertical="center" wrapText="1"/>
    </xf>
    <xf numFmtId="2" fontId="9" fillId="0" borderId="3" xfId="0" applyNumberFormat="1"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3" xfId="0" applyFont="1" applyFill="1" applyBorder="1" applyAlignment="1">
      <alignment horizontal="left" vertical="center" wrapText="1"/>
    </xf>
    <xf numFmtId="0" fontId="3" fillId="0" borderId="3" xfId="0" applyFont="1" applyFill="1" applyBorder="1" applyAlignment="1">
      <alignment horizontal="center" vertical="center" wrapText="1"/>
    </xf>
    <xf numFmtId="2" fontId="3" fillId="0" borderId="3" xfId="0" applyNumberFormat="1" applyFont="1" applyFill="1" applyBorder="1" applyAlignment="1">
      <alignment horizontal="center" vertical="center" wrapText="1"/>
    </xf>
    <xf numFmtId="1" fontId="3" fillId="0" borderId="3" xfId="0" applyNumberFormat="1" applyFont="1" applyFill="1" applyBorder="1" applyAlignment="1">
      <alignment horizontal="center" vertical="center" wrapText="1"/>
    </xf>
    <xf numFmtId="0" fontId="3" fillId="0" borderId="3" xfId="0" applyFont="1" applyFill="1" applyBorder="1" applyAlignment="1">
      <alignment horizontal="left" vertical="center" wrapText="1"/>
    </xf>
    <xf numFmtId="0" fontId="1" fillId="0" borderId="0" xfId="0" applyFont="1" applyFill="1" applyAlignment="1">
      <alignment horizontal="center" vertical="center" wrapText="1"/>
    </xf>
    <xf numFmtId="0" fontId="10" fillId="0" borderId="0" xfId="0" applyFont="1" applyFill="1" applyBorder="1" applyAlignment="1">
      <alignment horizontal="center" vertical="top"/>
    </xf>
    <xf numFmtId="0" fontId="2" fillId="0" borderId="0" xfId="1" applyFont="1"/>
    <xf numFmtId="0" fontId="2" fillId="0" borderId="0" xfId="1" applyFont="1" applyAlignment="1">
      <alignment vertical="top"/>
    </xf>
    <xf numFmtId="0" fontId="1" fillId="0" borderId="1" xfId="1" applyFont="1" applyFill="1" applyBorder="1" applyAlignment="1">
      <alignment horizontal="center" vertical="center" wrapText="1"/>
    </xf>
    <xf numFmtId="0" fontId="1" fillId="0" borderId="1" xfId="1" applyFont="1" applyFill="1" applyBorder="1" applyAlignment="1">
      <alignment horizontal="center" vertical="center"/>
    </xf>
    <xf numFmtId="0" fontId="12" fillId="0" borderId="0" xfId="1" applyFont="1" applyBorder="1" applyAlignment="1">
      <alignment horizontal="center"/>
    </xf>
    <xf numFmtId="0" fontId="12" fillId="0" borderId="0" xfId="1" applyFont="1"/>
    <xf numFmtId="0" fontId="3" fillId="0" borderId="0" xfId="1" applyFont="1" applyBorder="1" applyAlignment="1">
      <alignment horizontal="center" vertical="top"/>
    </xf>
    <xf numFmtId="0" fontId="2" fillId="0" borderId="0" xfId="1" applyFont="1" applyBorder="1" applyAlignment="1">
      <alignment horizontal="center" wrapText="1" justifyLastLine="1"/>
    </xf>
    <xf numFmtId="0" fontId="2" fillId="0" borderId="0" xfId="1" applyFont="1" applyBorder="1" applyAlignment="1">
      <alignment horizontal="center"/>
    </xf>
    <xf numFmtId="0" fontId="2" fillId="0" borderId="0" xfId="1" applyFont="1" applyBorder="1" applyAlignment="1">
      <alignment horizontal="left"/>
    </xf>
    <xf numFmtId="164" fontId="2" fillId="0" borderId="0" xfId="1" applyNumberFormat="1" applyFont="1" applyBorder="1" applyAlignment="1">
      <alignment horizontal="center"/>
    </xf>
    <xf numFmtId="2" fontId="2" fillId="0" borderId="0" xfId="1" applyNumberFormat="1" applyFont="1" applyBorder="1" applyAlignment="1">
      <alignment horizontal="center"/>
    </xf>
    <xf numFmtId="1" fontId="2" fillId="0" borderId="0" xfId="1" applyNumberFormat="1" applyFont="1" applyBorder="1" applyAlignment="1">
      <alignment horizontal="center"/>
    </xf>
    <xf numFmtId="0" fontId="3" fillId="0" borderId="0" xfId="1" applyFont="1" applyBorder="1" applyAlignment="1">
      <alignment horizontal="center" vertical="top" wrapText="1"/>
    </xf>
    <xf numFmtId="0" fontId="2" fillId="0" borderId="0" xfId="1" applyFont="1" applyAlignment="1">
      <alignment horizontal="center" vertical="top"/>
    </xf>
    <xf numFmtId="0" fontId="2" fillId="0" borderId="0" xfId="1" applyFont="1" applyBorder="1" applyAlignment="1">
      <alignment vertical="justify" wrapText="1" justifyLastLine="1"/>
    </xf>
    <xf numFmtId="0" fontId="2" fillId="0" borderId="0" xfId="1" applyFont="1" applyBorder="1" applyAlignment="1">
      <alignment horizontal="center" vertical="justify" wrapText="1" justifyLastLine="1"/>
    </xf>
    <xf numFmtId="0" fontId="2" fillId="0" borderId="0" xfId="1" applyFont="1" applyBorder="1" applyAlignment="1">
      <alignment horizontal="center" vertical="justify" wrapText="1"/>
    </xf>
    <xf numFmtId="0" fontId="2" fillId="0" borderId="0" xfId="1" applyFont="1" applyBorder="1" applyAlignment="1">
      <alignment horizontal="left" vertical="justify" wrapText="1"/>
    </xf>
    <xf numFmtId="164" fontId="2" fillId="0" borderId="0" xfId="1" applyNumberFormat="1" applyFont="1" applyBorder="1" applyAlignment="1">
      <alignment horizontal="center" wrapText="1" justifyLastLine="1"/>
    </xf>
    <xf numFmtId="0" fontId="2" fillId="0" borderId="0" xfId="1" applyFont="1" applyFill="1" applyBorder="1" applyAlignment="1">
      <alignment horizontal="center"/>
    </xf>
    <xf numFmtId="0" fontId="2" fillId="0" borderId="0" xfId="1" applyFont="1" applyBorder="1" applyAlignment="1">
      <alignment vertical="top" wrapText="1" justifyLastLine="1"/>
    </xf>
    <xf numFmtId="0" fontId="2" fillId="0" borderId="0" xfId="1" applyFont="1" applyAlignment="1">
      <alignment vertical="top" wrapText="1"/>
    </xf>
    <xf numFmtId="164" fontId="2" fillId="0" borderId="0" xfId="1" applyNumberFormat="1" applyFont="1" applyFill="1" applyBorder="1" applyAlignment="1">
      <alignment horizontal="center"/>
    </xf>
    <xf numFmtId="0" fontId="2" fillId="0" borderId="0" xfId="1" applyFont="1" applyBorder="1" applyAlignment="1">
      <alignment vertical="top" wrapText="1"/>
    </xf>
    <xf numFmtId="0" fontId="2" fillId="0" borderId="0" xfId="1" applyFont="1" applyBorder="1" applyAlignment="1">
      <alignment horizontal="left" wrapText="1" justifyLastLine="1"/>
    </xf>
    <xf numFmtId="0" fontId="2" fillId="0" borderId="0" xfId="1" applyFont="1" applyBorder="1" applyAlignment="1">
      <alignment horizontal="left" vertical="top" wrapText="1" justifyLastLine="1"/>
    </xf>
    <xf numFmtId="0" fontId="2" fillId="0" borderId="0" xfId="1" applyFont="1" applyBorder="1" applyAlignment="1">
      <alignment wrapText="1" justifyLastLine="1"/>
    </xf>
    <xf numFmtId="0" fontId="2" fillId="0" borderId="0" xfId="1" applyFont="1" applyBorder="1" applyAlignment="1">
      <alignment horizontal="left" vertical="top" wrapText="1"/>
    </xf>
    <xf numFmtId="0" fontId="2" fillId="0" borderId="0" xfId="1" applyFont="1" applyBorder="1" applyAlignment="1">
      <alignment vertical="top"/>
    </xf>
    <xf numFmtId="0" fontId="2" fillId="0" borderId="0" xfId="1" applyFont="1" applyBorder="1" applyAlignment="1">
      <alignment horizontal="distributed" vertical="top" wrapText="1" justifyLastLine="1"/>
    </xf>
    <xf numFmtId="1" fontId="2" fillId="0" borderId="0" xfId="1" applyNumberFormat="1" applyFont="1" applyBorder="1" applyAlignment="1">
      <alignment horizontal="center" vertical="center"/>
    </xf>
    <xf numFmtId="0" fontId="2" fillId="0" borderId="0" xfId="1" applyFont="1" applyAlignment="1">
      <alignment horizontal="distributed" vertical="top" wrapText="1" justifyLastLine="1"/>
    </xf>
    <xf numFmtId="0" fontId="2" fillId="0" borderId="0" xfId="1" applyFont="1" applyAlignment="1">
      <alignment horizontal="left"/>
    </xf>
    <xf numFmtId="164" fontId="2" fillId="0" borderId="0" xfId="1" applyNumberFormat="1" applyFont="1" applyAlignment="1">
      <alignment horizontal="center"/>
    </xf>
    <xf numFmtId="0" fontId="2" fillId="0" borderId="0" xfId="1" applyFont="1" applyAlignment="1">
      <alignment horizontal="center"/>
    </xf>
    <xf numFmtId="0" fontId="2" fillId="0" borderId="0" xfId="1" applyFont="1" applyAlignment="1">
      <alignment horizontal="center" wrapText="1"/>
    </xf>
    <xf numFmtId="0" fontId="2" fillId="0" borderId="0" xfId="1" applyFont="1" applyAlignment="1">
      <alignment horizontal="distributed" justifyLastLine="1"/>
    </xf>
    <xf numFmtId="0" fontId="2" fillId="0" borderId="0" xfId="1" applyFont="1" applyAlignment="1">
      <alignment horizontal="left" justifyLastLine="1"/>
    </xf>
    <xf numFmtId="2" fontId="2" fillId="0" borderId="0" xfId="1" applyNumberFormat="1" applyFont="1"/>
    <xf numFmtId="0" fontId="2" fillId="0" borderId="0" xfId="1" applyFont="1" applyAlignment="1">
      <alignment horizontal="center" vertical="top" wrapText="1" justifyLastLine="1"/>
    </xf>
    <xf numFmtId="0" fontId="13" fillId="0" borderId="0" xfId="0" applyFont="1" applyFill="1" applyBorder="1" applyAlignment="1">
      <alignment wrapText="1"/>
    </xf>
    <xf numFmtId="0" fontId="13" fillId="0" borderId="0" xfId="0" applyFont="1" applyFill="1" applyBorder="1" applyAlignment="1">
      <alignment horizontal="center" wrapText="1"/>
    </xf>
    <xf numFmtId="0" fontId="2" fillId="0" borderId="0" xfId="1" applyFont="1" applyAlignment="1">
      <alignment horizontal="center" vertical="top" wrapText="1"/>
    </xf>
    <xf numFmtId="0" fontId="2" fillId="0" borderId="0" xfId="1" applyFont="1" applyAlignment="1">
      <alignment horizontal="left" vertical="top" wrapText="1" justifyLastLine="1"/>
    </xf>
    <xf numFmtId="0" fontId="2" fillId="0" borderId="0" xfId="1" applyFont="1" applyFill="1" applyBorder="1" applyAlignment="1">
      <alignment vertical="top" wrapText="1" justifyLastLine="1"/>
    </xf>
    <xf numFmtId="0" fontId="2" fillId="0" borderId="0" xfId="1" applyFont="1" applyFill="1" applyBorder="1" applyAlignment="1">
      <alignment vertical="top" wrapText="1"/>
    </xf>
    <xf numFmtId="1" fontId="2" fillId="0" borderId="0" xfId="1" applyNumberFormat="1" applyFont="1" applyFill="1" applyBorder="1" applyAlignment="1">
      <alignment vertical="top" wrapText="1"/>
    </xf>
    <xf numFmtId="1" fontId="2" fillId="0" borderId="0" xfId="1" applyNumberFormat="1" applyFont="1" applyBorder="1" applyAlignment="1">
      <alignment horizontal="center" wrapText="1" justifyLastLine="1"/>
    </xf>
    <xf numFmtId="0" fontId="2" fillId="0" borderId="0" xfId="0" applyFont="1" applyAlignment="1">
      <alignment horizontal="center" vertical="top" wrapText="1"/>
    </xf>
    <xf numFmtId="0" fontId="2" fillId="0" borderId="0" xfId="0" applyFont="1" applyAlignment="1">
      <alignment horizontal="left" vertical="top"/>
    </xf>
    <xf numFmtId="0" fontId="14" fillId="0" borderId="0" xfId="0" applyFont="1" applyFill="1" applyBorder="1" applyAlignment="1">
      <alignment horizontal="center" vertical="center"/>
    </xf>
    <xf numFmtId="0" fontId="2" fillId="0" borderId="0" xfId="0" applyFont="1" applyAlignment="1">
      <alignment horizontal="right"/>
    </xf>
    <xf numFmtId="0" fontId="14" fillId="0" borderId="5" xfId="0" applyFont="1" applyFill="1" applyBorder="1" applyAlignment="1">
      <alignment horizontal="center" vertical="center"/>
    </xf>
    <xf numFmtId="0" fontId="15" fillId="0" borderId="0" xfId="0" applyFont="1" applyFill="1" applyAlignment="1">
      <alignment horizontal="left" vertical="center" wrapText="1"/>
    </xf>
    <xf numFmtId="0" fontId="2" fillId="0" borderId="0" xfId="0" quotePrefix="1" applyFont="1" applyFill="1" applyAlignment="1">
      <alignment vertical="center"/>
    </xf>
    <xf numFmtId="0" fontId="15" fillId="0" borderId="0" xfId="0" applyFont="1" applyFill="1" applyAlignment="1">
      <alignment horizontal="left" vertical="center" wrapText="1"/>
    </xf>
    <xf numFmtId="0" fontId="2" fillId="0" borderId="0" xfId="1" applyFont="1" applyAlignment="1">
      <alignment horizontal="justify" vertical="top" wrapText="1" justifyLastLine="1"/>
    </xf>
    <xf numFmtId="0" fontId="2" fillId="0" borderId="0" xfId="1" applyFont="1" applyAlignment="1">
      <alignment horizontal="left" wrapText="1"/>
    </xf>
    <xf numFmtId="0" fontId="2" fillId="0" borderId="0" xfId="1" applyFont="1" applyAlignment="1">
      <alignment horizontal="justify" vertical="top" wrapText="1"/>
    </xf>
    <xf numFmtId="0" fontId="2" fillId="0" borderId="0" xfId="1" applyFont="1" applyBorder="1" applyAlignment="1">
      <alignment horizontal="justify" wrapText="1"/>
    </xf>
    <xf numFmtId="0" fontId="2" fillId="0" borderId="0" xfId="1" applyFont="1" applyBorder="1" applyAlignment="1">
      <alignment horizontal="left" vertical="top" wrapText="1"/>
    </xf>
    <xf numFmtId="0" fontId="2" fillId="0" borderId="0" xfId="1" applyFont="1" applyBorder="1" applyAlignment="1">
      <alignment horizontal="justify" vertical="top" wrapText="1" justifyLastLine="1"/>
    </xf>
    <xf numFmtId="0" fontId="2" fillId="0" borderId="0" xfId="1" applyFont="1" applyAlignment="1">
      <alignment horizontal="justify" wrapText="1" justifyLastLine="1"/>
    </xf>
    <xf numFmtId="0" fontId="2" fillId="0" borderId="0" xfId="1" applyFont="1" applyAlignment="1">
      <alignment horizontal="justify" justifyLastLine="1"/>
    </xf>
    <xf numFmtId="0" fontId="11" fillId="2" borderId="0" xfId="1" applyFont="1" applyFill="1" applyAlignment="1">
      <alignment horizontal="center" vertical="center" wrapText="1"/>
    </xf>
    <xf numFmtId="0" fontId="1" fillId="0" borderId="1" xfId="1" applyFont="1" applyFill="1" applyBorder="1" applyAlignment="1">
      <alignment horizontal="center" vertical="center" wrapText="1"/>
    </xf>
    <xf numFmtId="0" fontId="3" fillId="0" borderId="4" xfId="1" applyFont="1" applyBorder="1" applyAlignment="1">
      <alignment horizontal="left"/>
    </xf>
    <xf numFmtId="0" fontId="2" fillId="0" borderId="0" xfId="1" applyFont="1" applyBorder="1" applyAlignment="1">
      <alignment horizontal="justify" vertical="top" justifyLastLine="1"/>
    </xf>
    <xf numFmtId="0" fontId="2" fillId="2" borderId="0" xfId="1" applyFont="1" applyFill="1" applyBorder="1" applyAlignment="1">
      <alignment horizontal="justify" vertical="top" justifyLastLine="1"/>
    </xf>
    <xf numFmtId="0" fontId="10" fillId="0" borderId="0" xfId="0" applyFont="1" applyFill="1" applyBorder="1" applyAlignment="1">
      <alignment horizontal="center" vertical="top"/>
    </xf>
    <xf numFmtId="0" fontId="8" fillId="0" borderId="0" xfId="0" applyFont="1" applyAlignment="1">
      <alignment horizontal="center"/>
    </xf>
    <xf numFmtId="0" fontId="1" fillId="0" borderId="0" xfId="0" applyFont="1" applyFill="1" applyAlignment="1">
      <alignment horizontal="left" vertical="top" wrapText="1"/>
    </xf>
    <xf numFmtId="49" fontId="1" fillId="0" borderId="0" xfId="0" applyNumberFormat="1" applyFont="1" applyFill="1" applyAlignment="1">
      <alignment horizontal="center" vertical="top"/>
    </xf>
  </cellXfs>
  <cellStyles count="4">
    <cellStyle name="Comma 6" xfId="2"/>
    <cellStyle name="Normal" xfId="0" builtinId="0"/>
    <cellStyle name="Normal 2" xfId="1"/>
    <cellStyle name="Percent 2"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Q142"/>
  <sheetViews>
    <sheetView tabSelected="1" view="pageLayout" zoomScaleSheetLayoutView="140" workbookViewId="0">
      <selection activeCell="C123" sqref="C123"/>
    </sheetView>
  </sheetViews>
  <sheetFormatPr defaultRowHeight="12.75"/>
  <cols>
    <col min="1" max="1" width="6.28515625" style="55" customWidth="1"/>
    <col min="2" max="2" width="12.5703125" style="54" customWidth="1"/>
    <col min="3" max="3" width="36.140625" style="54" customWidth="1"/>
    <col min="4" max="4" width="2.140625" style="54" customWidth="1"/>
    <col min="5" max="5" width="7.85546875" style="54" customWidth="1"/>
    <col min="6" max="6" width="9.42578125" style="54" customWidth="1"/>
    <col min="7" max="7" width="5.28515625" style="54" customWidth="1"/>
    <col min="8" max="8" width="8.28515625" style="54" customWidth="1"/>
    <col min="9" max="256" width="9.140625" style="54"/>
    <col min="257" max="257" width="6.28515625" style="54" customWidth="1"/>
    <col min="258" max="258" width="12.5703125" style="54" customWidth="1"/>
    <col min="259" max="259" width="36.140625" style="54" customWidth="1"/>
    <col min="260" max="260" width="2.140625" style="54" customWidth="1"/>
    <col min="261" max="261" width="7.85546875" style="54" customWidth="1"/>
    <col min="262" max="262" width="9.42578125" style="54" customWidth="1"/>
    <col min="263" max="263" width="5.28515625" style="54" customWidth="1"/>
    <col min="264" max="264" width="8.28515625" style="54" customWidth="1"/>
    <col min="265" max="512" width="9.140625" style="54"/>
    <col min="513" max="513" width="6.28515625" style="54" customWidth="1"/>
    <col min="514" max="514" width="12.5703125" style="54" customWidth="1"/>
    <col min="515" max="515" width="36.140625" style="54" customWidth="1"/>
    <col min="516" max="516" width="2.140625" style="54" customWidth="1"/>
    <col min="517" max="517" width="7.85546875" style="54" customWidth="1"/>
    <col min="518" max="518" width="9.42578125" style="54" customWidth="1"/>
    <col min="519" max="519" width="5.28515625" style="54" customWidth="1"/>
    <col min="520" max="520" width="8.28515625" style="54" customWidth="1"/>
    <col min="521" max="768" width="9.140625" style="54"/>
    <col min="769" max="769" width="6.28515625" style="54" customWidth="1"/>
    <col min="770" max="770" width="12.5703125" style="54" customWidth="1"/>
    <col min="771" max="771" width="36.140625" style="54" customWidth="1"/>
    <col min="772" max="772" width="2.140625" style="54" customWidth="1"/>
    <col min="773" max="773" width="7.85546875" style="54" customWidth="1"/>
    <col min="774" max="774" width="9.42578125" style="54" customWidth="1"/>
    <col min="775" max="775" width="5.28515625" style="54" customWidth="1"/>
    <col min="776" max="776" width="8.28515625" style="54" customWidth="1"/>
    <col min="777" max="1024" width="9.140625" style="54"/>
    <col min="1025" max="1025" width="6.28515625" style="54" customWidth="1"/>
    <col min="1026" max="1026" width="12.5703125" style="54" customWidth="1"/>
    <col min="1027" max="1027" width="36.140625" style="54" customWidth="1"/>
    <col min="1028" max="1028" width="2.140625" style="54" customWidth="1"/>
    <col min="1029" max="1029" width="7.85546875" style="54" customWidth="1"/>
    <col min="1030" max="1030" width="9.42578125" style="54" customWidth="1"/>
    <col min="1031" max="1031" width="5.28515625" style="54" customWidth="1"/>
    <col min="1032" max="1032" width="8.28515625" style="54" customWidth="1"/>
    <col min="1033" max="1280" width="9.140625" style="54"/>
    <col min="1281" max="1281" width="6.28515625" style="54" customWidth="1"/>
    <col min="1282" max="1282" width="12.5703125" style="54" customWidth="1"/>
    <col min="1283" max="1283" width="36.140625" style="54" customWidth="1"/>
    <col min="1284" max="1284" width="2.140625" style="54" customWidth="1"/>
    <col min="1285" max="1285" width="7.85546875" style="54" customWidth="1"/>
    <col min="1286" max="1286" width="9.42578125" style="54" customWidth="1"/>
    <col min="1287" max="1287" width="5.28515625" style="54" customWidth="1"/>
    <col min="1288" max="1288" width="8.28515625" style="54" customWidth="1"/>
    <col min="1289" max="1536" width="9.140625" style="54"/>
    <col min="1537" max="1537" width="6.28515625" style="54" customWidth="1"/>
    <col min="1538" max="1538" width="12.5703125" style="54" customWidth="1"/>
    <col min="1539" max="1539" width="36.140625" style="54" customWidth="1"/>
    <col min="1540" max="1540" width="2.140625" style="54" customWidth="1"/>
    <col min="1541" max="1541" width="7.85546875" style="54" customWidth="1"/>
    <col min="1542" max="1542" width="9.42578125" style="54" customWidth="1"/>
    <col min="1543" max="1543" width="5.28515625" style="54" customWidth="1"/>
    <col min="1544" max="1544" width="8.28515625" style="54" customWidth="1"/>
    <col min="1545" max="1792" width="9.140625" style="54"/>
    <col min="1793" max="1793" width="6.28515625" style="54" customWidth="1"/>
    <col min="1794" max="1794" width="12.5703125" style="54" customWidth="1"/>
    <col min="1795" max="1795" width="36.140625" style="54" customWidth="1"/>
    <col min="1796" max="1796" width="2.140625" style="54" customWidth="1"/>
    <col min="1797" max="1797" width="7.85546875" style="54" customWidth="1"/>
    <col min="1798" max="1798" width="9.42578125" style="54" customWidth="1"/>
    <col min="1799" max="1799" width="5.28515625" style="54" customWidth="1"/>
    <col min="1800" max="1800" width="8.28515625" style="54" customWidth="1"/>
    <col min="1801" max="2048" width="9.140625" style="54"/>
    <col min="2049" max="2049" width="6.28515625" style="54" customWidth="1"/>
    <col min="2050" max="2050" width="12.5703125" style="54" customWidth="1"/>
    <col min="2051" max="2051" width="36.140625" style="54" customWidth="1"/>
    <col min="2052" max="2052" width="2.140625" style="54" customWidth="1"/>
    <col min="2053" max="2053" width="7.85546875" style="54" customWidth="1"/>
    <col min="2054" max="2054" width="9.42578125" style="54" customWidth="1"/>
    <col min="2055" max="2055" width="5.28515625" style="54" customWidth="1"/>
    <col min="2056" max="2056" width="8.28515625" style="54" customWidth="1"/>
    <col min="2057" max="2304" width="9.140625" style="54"/>
    <col min="2305" max="2305" width="6.28515625" style="54" customWidth="1"/>
    <col min="2306" max="2306" width="12.5703125" style="54" customWidth="1"/>
    <col min="2307" max="2307" width="36.140625" style="54" customWidth="1"/>
    <col min="2308" max="2308" width="2.140625" style="54" customWidth="1"/>
    <col min="2309" max="2309" width="7.85546875" style="54" customWidth="1"/>
    <col min="2310" max="2310" width="9.42578125" style="54" customWidth="1"/>
    <col min="2311" max="2311" width="5.28515625" style="54" customWidth="1"/>
    <col min="2312" max="2312" width="8.28515625" style="54" customWidth="1"/>
    <col min="2313" max="2560" width="9.140625" style="54"/>
    <col min="2561" max="2561" width="6.28515625" style="54" customWidth="1"/>
    <col min="2562" max="2562" width="12.5703125" style="54" customWidth="1"/>
    <col min="2563" max="2563" width="36.140625" style="54" customWidth="1"/>
    <col min="2564" max="2564" width="2.140625" style="54" customWidth="1"/>
    <col min="2565" max="2565" width="7.85546875" style="54" customWidth="1"/>
    <col min="2566" max="2566" width="9.42578125" style="54" customWidth="1"/>
    <col min="2567" max="2567" width="5.28515625" style="54" customWidth="1"/>
    <col min="2568" max="2568" width="8.28515625" style="54" customWidth="1"/>
    <col min="2569" max="2816" width="9.140625" style="54"/>
    <col min="2817" max="2817" width="6.28515625" style="54" customWidth="1"/>
    <col min="2818" max="2818" width="12.5703125" style="54" customWidth="1"/>
    <col min="2819" max="2819" width="36.140625" style="54" customWidth="1"/>
    <col min="2820" max="2820" width="2.140625" style="54" customWidth="1"/>
    <col min="2821" max="2821" width="7.85546875" style="54" customWidth="1"/>
    <col min="2822" max="2822" width="9.42578125" style="54" customWidth="1"/>
    <col min="2823" max="2823" width="5.28515625" style="54" customWidth="1"/>
    <col min="2824" max="2824" width="8.28515625" style="54" customWidth="1"/>
    <col min="2825" max="3072" width="9.140625" style="54"/>
    <col min="3073" max="3073" width="6.28515625" style="54" customWidth="1"/>
    <col min="3074" max="3074" width="12.5703125" style="54" customWidth="1"/>
    <col min="3075" max="3075" width="36.140625" style="54" customWidth="1"/>
    <col min="3076" max="3076" width="2.140625" style="54" customWidth="1"/>
    <col min="3077" max="3077" width="7.85546875" style="54" customWidth="1"/>
    <col min="3078" max="3078" width="9.42578125" style="54" customWidth="1"/>
    <col min="3079" max="3079" width="5.28515625" style="54" customWidth="1"/>
    <col min="3080" max="3080" width="8.28515625" style="54" customWidth="1"/>
    <col min="3081" max="3328" width="9.140625" style="54"/>
    <col min="3329" max="3329" width="6.28515625" style="54" customWidth="1"/>
    <col min="3330" max="3330" width="12.5703125" style="54" customWidth="1"/>
    <col min="3331" max="3331" width="36.140625" style="54" customWidth="1"/>
    <col min="3332" max="3332" width="2.140625" style="54" customWidth="1"/>
    <col min="3333" max="3333" width="7.85546875" style="54" customWidth="1"/>
    <col min="3334" max="3334" width="9.42578125" style="54" customWidth="1"/>
    <col min="3335" max="3335" width="5.28515625" style="54" customWidth="1"/>
    <col min="3336" max="3336" width="8.28515625" style="54" customWidth="1"/>
    <col min="3337" max="3584" width="9.140625" style="54"/>
    <col min="3585" max="3585" width="6.28515625" style="54" customWidth="1"/>
    <col min="3586" max="3586" width="12.5703125" style="54" customWidth="1"/>
    <col min="3587" max="3587" width="36.140625" style="54" customWidth="1"/>
    <col min="3588" max="3588" width="2.140625" style="54" customWidth="1"/>
    <col min="3589" max="3589" width="7.85546875" style="54" customWidth="1"/>
    <col min="3590" max="3590" width="9.42578125" style="54" customWidth="1"/>
    <col min="3591" max="3591" width="5.28515625" style="54" customWidth="1"/>
    <col min="3592" max="3592" width="8.28515625" style="54" customWidth="1"/>
    <col min="3593" max="3840" width="9.140625" style="54"/>
    <col min="3841" max="3841" width="6.28515625" style="54" customWidth="1"/>
    <col min="3842" max="3842" width="12.5703125" style="54" customWidth="1"/>
    <col min="3843" max="3843" width="36.140625" style="54" customWidth="1"/>
    <col min="3844" max="3844" width="2.140625" style="54" customWidth="1"/>
    <col min="3845" max="3845" width="7.85546875" style="54" customWidth="1"/>
    <col min="3846" max="3846" width="9.42578125" style="54" customWidth="1"/>
    <col min="3847" max="3847" width="5.28515625" style="54" customWidth="1"/>
    <col min="3848" max="3848" width="8.28515625" style="54" customWidth="1"/>
    <col min="3849" max="4096" width="9.140625" style="54"/>
    <col min="4097" max="4097" width="6.28515625" style="54" customWidth="1"/>
    <col min="4098" max="4098" width="12.5703125" style="54" customWidth="1"/>
    <col min="4099" max="4099" width="36.140625" style="54" customWidth="1"/>
    <col min="4100" max="4100" width="2.140625" style="54" customWidth="1"/>
    <col min="4101" max="4101" width="7.85546875" style="54" customWidth="1"/>
    <col min="4102" max="4102" width="9.42578125" style="54" customWidth="1"/>
    <col min="4103" max="4103" width="5.28515625" style="54" customWidth="1"/>
    <col min="4104" max="4104" width="8.28515625" style="54" customWidth="1"/>
    <col min="4105" max="4352" width="9.140625" style="54"/>
    <col min="4353" max="4353" width="6.28515625" style="54" customWidth="1"/>
    <col min="4354" max="4354" width="12.5703125" style="54" customWidth="1"/>
    <col min="4355" max="4355" width="36.140625" style="54" customWidth="1"/>
    <col min="4356" max="4356" width="2.140625" style="54" customWidth="1"/>
    <col min="4357" max="4357" width="7.85546875" style="54" customWidth="1"/>
    <col min="4358" max="4358" width="9.42578125" style="54" customWidth="1"/>
    <col min="4359" max="4359" width="5.28515625" style="54" customWidth="1"/>
    <col min="4360" max="4360" width="8.28515625" style="54" customWidth="1"/>
    <col min="4361" max="4608" width="9.140625" style="54"/>
    <col min="4609" max="4609" width="6.28515625" style="54" customWidth="1"/>
    <col min="4610" max="4610" width="12.5703125" style="54" customWidth="1"/>
    <col min="4611" max="4611" width="36.140625" style="54" customWidth="1"/>
    <col min="4612" max="4612" width="2.140625" style="54" customWidth="1"/>
    <col min="4613" max="4613" width="7.85546875" style="54" customWidth="1"/>
    <col min="4614" max="4614" width="9.42578125" style="54" customWidth="1"/>
    <col min="4615" max="4615" width="5.28515625" style="54" customWidth="1"/>
    <col min="4616" max="4616" width="8.28515625" style="54" customWidth="1"/>
    <col min="4617" max="4864" width="9.140625" style="54"/>
    <col min="4865" max="4865" width="6.28515625" style="54" customWidth="1"/>
    <col min="4866" max="4866" width="12.5703125" style="54" customWidth="1"/>
    <col min="4867" max="4867" width="36.140625" style="54" customWidth="1"/>
    <col min="4868" max="4868" width="2.140625" style="54" customWidth="1"/>
    <col min="4869" max="4869" width="7.85546875" style="54" customWidth="1"/>
    <col min="4870" max="4870" width="9.42578125" style="54" customWidth="1"/>
    <col min="4871" max="4871" width="5.28515625" style="54" customWidth="1"/>
    <col min="4872" max="4872" width="8.28515625" style="54" customWidth="1"/>
    <col min="4873" max="5120" width="9.140625" style="54"/>
    <col min="5121" max="5121" width="6.28515625" style="54" customWidth="1"/>
    <col min="5122" max="5122" width="12.5703125" style="54" customWidth="1"/>
    <col min="5123" max="5123" width="36.140625" style="54" customWidth="1"/>
    <col min="5124" max="5124" width="2.140625" style="54" customWidth="1"/>
    <col min="5125" max="5125" width="7.85546875" style="54" customWidth="1"/>
    <col min="5126" max="5126" width="9.42578125" style="54" customWidth="1"/>
    <col min="5127" max="5127" width="5.28515625" style="54" customWidth="1"/>
    <col min="5128" max="5128" width="8.28515625" style="54" customWidth="1"/>
    <col min="5129" max="5376" width="9.140625" style="54"/>
    <col min="5377" max="5377" width="6.28515625" style="54" customWidth="1"/>
    <col min="5378" max="5378" width="12.5703125" style="54" customWidth="1"/>
    <col min="5379" max="5379" width="36.140625" style="54" customWidth="1"/>
    <col min="5380" max="5380" width="2.140625" style="54" customWidth="1"/>
    <col min="5381" max="5381" width="7.85546875" style="54" customWidth="1"/>
    <col min="5382" max="5382" width="9.42578125" style="54" customWidth="1"/>
    <col min="5383" max="5383" width="5.28515625" style="54" customWidth="1"/>
    <col min="5384" max="5384" width="8.28515625" style="54" customWidth="1"/>
    <col min="5385" max="5632" width="9.140625" style="54"/>
    <col min="5633" max="5633" width="6.28515625" style="54" customWidth="1"/>
    <col min="5634" max="5634" width="12.5703125" style="54" customWidth="1"/>
    <col min="5635" max="5635" width="36.140625" style="54" customWidth="1"/>
    <col min="5636" max="5636" width="2.140625" style="54" customWidth="1"/>
    <col min="5637" max="5637" width="7.85546875" style="54" customWidth="1"/>
    <col min="5638" max="5638" width="9.42578125" style="54" customWidth="1"/>
    <col min="5639" max="5639" width="5.28515625" style="54" customWidth="1"/>
    <col min="5640" max="5640" width="8.28515625" style="54" customWidth="1"/>
    <col min="5641" max="5888" width="9.140625" style="54"/>
    <col min="5889" max="5889" width="6.28515625" style="54" customWidth="1"/>
    <col min="5890" max="5890" width="12.5703125" style="54" customWidth="1"/>
    <col min="5891" max="5891" width="36.140625" style="54" customWidth="1"/>
    <col min="5892" max="5892" width="2.140625" style="54" customWidth="1"/>
    <col min="5893" max="5893" width="7.85546875" style="54" customWidth="1"/>
    <col min="5894" max="5894" width="9.42578125" style="54" customWidth="1"/>
    <col min="5895" max="5895" width="5.28515625" style="54" customWidth="1"/>
    <col min="5896" max="5896" width="8.28515625" style="54" customWidth="1"/>
    <col min="5897" max="6144" width="9.140625" style="54"/>
    <col min="6145" max="6145" width="6.28515625" style="54" customWidth="1"/>
    <col min="6146" max="6146" width="12.5703125" style="54" customWidth="1"/>
    <col min="6147" max="6147" width="36.140625" style="54" customWidth="1"/>
    <col min="6148" max="6148" width="2.140625" style="54" customWidth="1"/>
    <col min="6149" max="6149" width="7.85546875" style="54" customWidth="1"/>
    <col min="6150" max="6150" width="9.42578125" style="54" customWidth="1"/>
    <col min="6151" max="6151" width="5.28515625" style="54" customWidth="1"/>
    <col min="6152" max="6152" width="8.28515625" style="54" customWidth="1"/>
    <col min="6153" max="6400" width="9.140625" style="54"/>
    <col min="6401" max="6401" width="6.28515625" style="54" customWidth="1"/>
    <col min="6402" max="6402" width="12.5703125" style="54" customWidth="1"/>
    <col min="6403" max="6403" width="36.140625" style="54" customWidth="1"/>
    <col min="6404" max="6404" width="2.140625" style="54" customWidth="1"/>
    <col min="6405" max="6405" width="7.85546875" style="54" customWidth="1"/>
    <col min="6406" max="6406" width="9.42578125" style="54" customWidth="1"/>
    <col min="6407" max="6407" width="5.28515625" style="54" customWidth="1"/>
    <col min="6408" max="6408" width="8.28515625" style="54" customWidth="1"/>
    <col min="6409" max="6656" width="9.140625" style="54"/>
    <col min="6657" max="6657" width="6.28515625" style="54" customWidth="1"/>
    <col min="6658" max="6658" width="12.5703125" style="54" customWidth="1"/>
    <col min="6659" max="6659" width="36.140625" style="54" customWidth="1"/>
    <col min="6660" max="6660" width="2.140625" style="54" customWidth="1"/>
    <col min="6661" max="6661" width="7.85546875" style="54" customWidth="1"/>
    <col min="6662" max="6662" width="9.42578125" style="54" customWidth="1"/>
    <col min="6663" max="6663" width="5.28515625" style="54" customWidth="1"/>
    <col min="6664" max="6664" width="8.28515625" style="54" customWidth="1"/>
    <col min="6665" max="6912" width="9.140625" style="54"/>
    <col min="6913" max="6913" width="6.28515625" style="54" customWidth="1"/>
    <col min="6914" max="6914" width="12.5703125" style="54" customWidth="1"/>
    <col min="6915" max="6915" width="36.140625" style="54" customWidth="1"/>
    <col min="6916" max="6916" width="2.140625" style="54" customWidth="1"/>
    <col min="6917" max="6917" width="7.85546875" style="54" customWidth="1"/>
    <col min="6918" max="6918" width="9.42578125" style="54" customWidth="1"/>
    <col min="6919" max="6919" width="5.28515625" style="54" customWidth="1"/>
    <col min="6920" max="6920" width="8.28515625" style="54" customWidth="1"/>
    <col min="6921" max="7168" width="9.140625" style="54"/>
    <col min="7169" max="7169" width="6.28515625" style="54" customWidth="1"/>
    <col min="7170" max="7170" width="12.5703125" style="54" customWidth="1"/>
    <col min="7171" max="7171" width="36.140625" style="54" customWidth="1"/>
    <col min="7172" max="7172" width="2.140625" style="54" customWidth="1"/>
    <col min="7173" max="7173" width="7.85546875" style="54" customWidth="1"/>
    <col min="7174" max="7174" width="9.42578125" style="54" customWidth="1"/>
    <col min="7175" max="7175" width="5.28515625" style="54" customWidth="1"/>
    <col min="7176" max="7176" width="8.28515625" style="54" customWidth="1"/>
    <col min="7177" max="7424" width="9.140625" style="54"/>
    <col min="7425" max="7425" width="6.28515625" style="54" customWidth="1"/>
    <col min="7426" max="7426" width="12.5703125" style="54" customWidth="1"/>
    <col min="7427" max="7427" width="36.140625" style="54" customWidth="1"/>
    <col min="7428" max="7428" width="2.140625" style="54" customWidth="1"/>
    <col min="7429" max="7429" width="7.85546875" style="54" customWidth="1"/>
    <col min="7430" max="7430" width="9.42578125" style="54" customWidth="1"/>
    <col min="7431" max="7431" width="5.28515625" style="54" customWidth="1"/>
    <col min="7432" max="7432" width="8.28515625" style="54" customWidth="1"/>
    <col min="7433" max="7680" width="9.140625" style="54"/>
    <col min="7681" max="7681" width="6.28515625" style="54" customWidth="1"/>
    <col min="7682" max="7682" width="12.5703125" style="54" customWidth="1"/>
    <col min="7683" max="7683" width="36.140625" style="54" customWidth="1"/>
    <col min="7684" max="7684" width="2.140625" style="54" customWidth="1"/>
    <col min="7685" max="7685" width="7.85546875" style="54" customWidth="1"/>
    <col min="7686" max="7686" width="9.42578125" style="54" customWidth="1"/>
    <col min="7687" max="7687" width="5.28515625" style="54" customWidth="1"/>
    <col min="7688" max="7688" width="8.28515625" style="54" customWidth="1"/>
    <col min="7689" max="7936" width="9.140625" style="54"/>
    <col min="7937" max="7937" width="6.28515625" style="54" customWidth="1"/>
    <col min="7938" max="7938" width="12.5703125" style="54" customWidth="1"/>
    <col min="7939" max="7939" width="36.140625" style="54" customWidth="1"/>
    <col min="7940" max="7940" width="2.140625" style="54" customWidth="1"/>
    <col min="7941" max="7941" width="7.85546875" style="54" customWidth="1"/>
    <col min="7942" max="7942" width="9.42578125" style="54" customWidth="1"/>
    <col min="7943" max="7943" width="5.28515625" style="54" customWidth="1"/>
    <col min="7944" max="7944" width="8.28515625" style="54" customWidth="1"/>
    <col min="7945" max="8192" width="9.140625" style="54"/>
    <col min="8193" max="8193" width="6.28515625" style="54" customWidth="1"/>
    <col min="8194" max="8194" width="12.5703125" style="54" customWidth="1"/>
    <col min="8195" max="8195" width="36.140625" style="54" customWidth="1"/>
    <col min="8196" max="8196" width="2.140625" style="54" customWidth="1"/>
    <col min="8197" max="8197" width="7.85546875" style="54" customWidth="1"/>
    <col min="8198" max="8198" width="9.42578125" style="54" customWidth="1"/>
    <col min="8199" max="8199" width="5.28515625" style="54" customWidth="1"/>
    <col min="8200" max="8200" width="8.28515625" style="54" customWidth="1"/>
    <col min="8201" max="8448" width="9.140625" style="54"/>
    <col min="8449" max="8449" width="6.28515625" style="54" customWidth="1"/>
    <col min="8450" max="8450" width="12.5703125" style="54" customWidth="1"/>
    <col min="8451" max="8451" width="36.140625" style="54" customWidth="1"/>
    <col min="8452" max="8452" width="2.140625" style="54" customWidth="1"/>
    <col min="8453" max="8453" width="7.85546875" style="54" customWidth="1"/>
    <col min="8454" max="8454" width="9.42578125" style="54" customWidth="1"/>
    <col min="8455" max="8455" width="5.28515625" style="54" customWidth="1"/>
    <col min="8456" max="8456" width="8.28515625" style="54" customWidth="1"/>
    <col min="8457" max="8704" width="9.140625" style="54"/>
    <col min="8705" max="8705" width="6.28515625" style="54" customWidth="1"/>
    <col min="8706" max="8706" width="12.5703125" style="54" customWidth="1"/>
    <col min="8707" max="8707" width="36.140625" style="54" customWidth="1"/>
    <col min="8708" max="8708" width="2.140625" style="54" customWidth="1"/>
    <col min="8709" max="8709" width="7.85546875" style="54" customWidth="1"/>
    <col min="8710" max="8710" width="9.42578125" style="54" customWidth="1"/>
    <col min="8711" max="8711" width="5.28515625" style="54" customWidth="1"/>
    <col min="8712" max="8712" width="8.28515625" style="54" customWidth="1"/>
    <col min="8713" max="8960" width="9.140625" style="54"/>
    <col min="8961" max="8961" width="6.28515625" style="54" customWidth="1"/>
    <col min="8962" max="8962" width="12.5703125" style="54" customWidth="1"/>
    <col min="8963" max="8963" width="36.140625" style="54" customWidth="1"/>
    <col min="8964" max="8964" width="2.140625" style="54" customWidth="1"/>
    <col min="8965" max="8965" width="7.85546875" style="54" customWidth="1"/>
    <col min="8966" max="8966" width="9.42578125" style="54" customWidth="1"/>
    <col min="8967" max="8967" width="5.28515625" style="54" customWidth="1"/>
    <col min="8968" max="8968" width="8.28515625" style="54" customWidth="1"/>
    <col min="8969" max="9216" width="9.140625" style="54"/>
    <col min="9217" max="9217" width="6.28515625" style="54" customWidth="1"/>
    <col min="9218" max="9218" width="12.5703125" style="54" customWidth="1"/>
    <col min="9219" max="9219" width="36.140625" style="54" customWidth="1"/>
    <col min="9220" max="9220" width="2.140625" style="54" customWidth="1"/>
    <col min="9221" max="9221" width="7.85546875" style="54" customWidth="1"/>
    <col min="9222" max="9222" width="9.42578125" style="54" customWidth="1"/>
    <col min="9223" max="9223" width="5.28515625" style="54" customWidth="1"/>
    <col min="9224" max="9224" width="8.28515625" style="54" customWidth="1"/>
    <col min="9225" max="9472" width="9.140625" style="54"/>
    <col min="9473" max="9473" width="6.28515625" style="54" customWidth="1"/>
    <col min="9474" max="9474" width="12.5703125" style="54" customWidth="1"/>
    <col min="9475" max="9475" width="36.140625" style="54" customWidth="1"/>
    <col min="9476" max="9476" width="2.140625" style="54" customWidth="1"/>
    <col min="9477" max="9477" width="7.85546875" style="54" customWidth="1"/>
    <col min="9478" max="9478" width="9.42578125" style="54" customWidth="1"/>
    <col min="9479" max="9479" width="5.28515625" style="54" customWidth="1"/>
    <col min="9480" max="9480" width="8.28515625" style="54" customWidth="1"/>
    <col min="9481" max="9728" width="9.140625" style="54"/>
    <col min="9729" max="9729" width="6.28515625" style="54" customWidth="1"/>
    <col min="9730" max="9730" width="12.5703125" style="54" customWidth="1"/>
    <col min="9731" max="9731" width="36.140625" style="54" customWidth="1"/>
    <col min="9732" max="9732" width="2.140625" style="54" customWidth="1"/>
    <col min="9733" max="9733" width="7.85546875" style="54" customWidth="1"/>
    <col min="9734" max="9734" width="9.42578125" style="54" customWidth="1"/>
    <col min="9735" max="9735" width="5.28515625" style="54" customWidth="1"/>
    <col min="9736" max="9736" width="8.28515625" style="54" customWidth="1"/>
    <col min="9737" max="9984" width="9.140625" style="54"/>
    <col min="9985" max="9985" width="6.28515625" style="54" customWidth="1"/>
    <col min="9986" max="9986" width="12.5703125" style="54" customWidth="1"/>
    <col min="9987" max="9987" width="36.140625" style="54" customWidth="1"/>
    <col min="9988" max="9988" width="2.140625" style="54" customWidth="1"/>
    <col min="9989" max="9989" width="7.85546875" style="54" customWidth="1"/>
    <col min="9990" max="9990" width="9.42578125" style="54" customWidth="1"/>
    <col min="9991" max="9991" width="5.28515625" style="54" customWidth="1"/>
    <col min="9992" max="9992" width="8.28515625" style="54" customWidth="1"/>
    <col min="9993" max="10240" width="9.140625" style="54"/>
    <col min="10241" max="10241" width="6.28515625" style="54" customWidth="1"/>
    <col min="10242" max="10242" width="12.5703125" style="54" customWidth="1"/>
    <col min="10243" max="10243" width="36.140625" style="54" customWidth="1"/>
    <col min="10244" max="10244" width="2.140625" style="54" customWidth="1"/>
    <col min="10245" max="10245" width="7.85546875" style="54" customWidth="1"/>
    <col min="10246" max="10246" width="9.42578125" style="54" customWidth="1"/>
    <col min="10247" max="10247" width="5.28515625" style="54" customWidth="1"/>
    <col min="10248" max="10248" width="8.28515625" style="54" customWidth="1"/>
    <col min="10249" max="10496" width="9.140625" style="54"/>
    <col min="10497" max="10497" width="6.28515625" style="54" customWidth="1"/>
    <col min="10498" max="10498" width="12.5703125" style="54" customWidth="1"/>
    <col min="10499" max="10499" width="36.140625" style="54" customWidth="1"/>
    <col min="10500" max="10500" width="2.140625" style="54" customWidth="1"/>
    <col min="10501" max="10501" width="7.85546875" style="54" customWidth="1"/>
    <col min="10502" max="10502" width="9.42578125" style="54" customWidth="1"/>
    <col min="10503" max="10503" width="5.28515625" style="54" customWidth="1"/>
    <col min="10504" max="10504" width="8.28515625" style="54" customWidth="1"/>
    <col min="10505" max="10752" width="9.140625" style="54"/>
    <col min="10753" max="10753" width="6.28515625" style="54" customWidth="1"/>
    <col min="10754" max="10754" width="12.5703125" style="54" customWidth="1"/>
    <col min="10755" max="10755" width="36.140625" style="54" customWidth="1"/>
    <col min="10756" max="10756" width="2.140625" style="54" customWidth="1"/>
    <col min="10757" max="10757" width="7.85546875" style="54" customWidth="1"/>
    <col min="10758" max="10758" width="9.42578125" style="54" customWidth="1"/>
    <col min="10759" max="10759" width="5.28515625" style="54" customWidth="1"/>
    <col min="10760" max="10760" width="8.28515625" style="54" customWidth="1"/>
    <col min="10761" max="11008" width="9.140625" style="54"/>
    <col min="11009" max="11009" width="6.28515625" style="54" customWidth="1"/>
    <col min="11010" max="11010" width="12.5703125" style="54" customWidth="1"/>
    <col min="11011" max="11011" width="36.140625" style="54" customWidth="1"/>
    <col min="11012" max="11012" width="2.140625" style="54" customWidth="1"/>
    <col min="11013" max="11013" width="7.85546875" style="54" customWidth="1"/>
    <col min="11014" max="11014" width="9.42578125" style="54" customWidth="1"/>
    <col min="11015" max="11015" width="5.28515625" style="54" customWidth="1"/>
    <col min="11016" max="11016" width="8.28515625" style="54" customWidth="1"/>
    <col min="11017" max="11264" width="9.140625" style="54"/>
    <col min="11265" max="11265" width="6.28515625" style="54" customWidth="1"/>
    <col min="11266" max="11266" width="12.5703125" style="54" customWidth="1"/>
    <col min="11267" max="11267" width="36.140625" style="54" customWidth="1"/>
    <col min="11268" max="11268" width="2.140625" style="54" customWidth="1"/>
    <col min="11269" max="11269" width="7.85546875" style="54" customWidth="1"/>
    <col min="11270" max="11270" width="9.42578125" style="54" customWidth="1"/>
    <col min="11271" max="11271" width="5.28515625" style="54" customWidth="1"/>
    <col min="11272" max="11272" width="8.28515625" style="54" customWidth="1"/>
    <col min="11273" max="11520" width="9.140625" style="54"/>
    <col min="11521" max="11521" width="6.28515625" style="54" customWidth="1"/>
    <col min="11522" max="11522" width="12.5703125" style="54" customWidth="1"/>
    <col min="11523" max="11523" width="36.140625" style="54" customWidth="1"/>
    <col min="11524" max="11524" width="2.140625" style="54" customWidth="1"/>
    <col min="11525" max="11525" width="7.85546875" style="54" customWidth="1"/>
    <col min="11526" max="11526" width="9.42578125" style="54" customWidth="1"/>
    <col min="11527" max="11527" width="5.28515625" style="54" customWidth="1"/>
    <col min="11528" max="11528" width="8.28515625" style="54" customWidth="1"/>
    <col min="11529" max="11776" width="9.140625" style="54"/>
    <col min="11777" max="11777" width="6.28515625" style="54" customWidth="1"/>
    <col min="11778" max="11778" width="12.5703125" style="54" customWidth="1"/>
    <col min="11779" max="11779" width="36.140625" style="54" customWidth="1"/>
    <col min="11780" max="11780" width="2.140625" style="54" customWidth="1"/>
    <col min="11781" max="11781" width="7.85546875" style="54" customWidth="1"/>
    <col min="11782" max="11782" width="9.42578125" style="54" customWidth="1"/>
    <col min="11783" max="11783" width="5.28515625" style="54" customWidth="1"/>
    <col min="11784" max="11784" width="8.28515625" style="54" customWidth="1"/>
    <col min="11785" max="12032" width="9.140625" style="54"/>
    <col min="12033" max="12033" width="6.28515625" style="54" customWidth="1"/>
    <col min="12034" max="12034" width="12.5703125" style="54" customWidth="1"/>
    <col min="12035" max="12035" width="36.140625" style="54" customWidth="1"/>
    <col min="12036" max="12036" width="2.140625" style="54" customWidth="1"/>
    <col min="12037" max="12037" width="7.85546875" style="54" customWidth="1"/>
    <col min="12038" max="12038" width="9.42578125" style="54" customWidth="1"/>
    <col min="12039" max="12039" width="5.28515625" style="54" customWidth="1"/>
    <col min="12040" max="12040" width="8.28515625" style="54" customWidth="1"/>
    <col min="12041" max="12288" width="9.140625" style="54"/>
    <col min="12289" max="12289" width="6.28515625" style="54" customWidth="1"/>
    <col min="12290" max="12290" width="12.5703125" style="54" customWidth="1"/>
    <col min="12291" max="12291" width="36.140625" style="54" customWidth="1"/>
    <col min="12292" max="12292" width="2.140625" style="54" customWidth="1"/>
    <col min="12293" max="12293" width="7.85546875" style="54" customWidth="1"/>
    <col min="12294" max="12294" width="9.42578125" style="54" customWidth="1"/>
    <col min="12295" max="12295" width="5.28515625" style="54" customWidth="1"/>
    <col min="12296" max="12296" width="8.28515625" style="54" customWidth="1"/>
    <col min="12297" max="12544" width="9.140625" style="54"/>
    <col min="12545" max="12545" width="6.28515625" style="54" customWidth="1"/>
    <col min="12546" max="12546" width="12.5703125" style="54" customWidth="1"/>
    <col min="12547" max="12547" width="36.140625" style="54" customWidth="1"/>
    <col min="12548" max="12548" width="2.140625" style="54" customWidth="1"/>
    <col min="12549" max="12549" width="7.85546875" style="54" customWidth="1"/>
    <col min="12550" max="12550" width="9.42578125" style="54" customWidth="1"/>
    <col min="12551" max="12551" width="5.28515625" style="54" customWidth="1"/>
    <col min="12552" max="12552" width="8.28515625" style="54" customWidth="1"/>
    <col min="12553" max="12800" width="9.140625" style="54"/>
    <col min="12801" max="12801" width="6.28515625" style="54" customWidth="1"/>
    <col min="12802" max="12802" width="12.5703125" style="54" customWidth="1"/>
    <col min="12803" max="12803" width="36.140625" style="54" customWidth="1"/>
    <col min="12804" max="12804" width="2.140625" style="54" customWidth="1"/>
    <col min="12805" max="12805" width="7.85546875" style="54" customWidth="1"/>
    <col min="12806" max="12806" width="9.42578125" style="54" customWidth="1"/>
    <col min="12807" max="12807" width="5.28515625" style="54" customWidth="1"/>
    <col min="12808" max="12808" width="8.28515625" style="54" customWidth="1"/>
    <col min="12809" max="13056" width="9.140625" style="54"/>
    <col min="13057" max="13057" width="6.28515625" style="54" customWidth="1"/>
    <col min="13058" max="13058" width="12.5703125" style="54" customWidth="1"/>
    <col min="13059" max="13059" width="36.140625" style="54" customWidth="1"/>
    <col min="13060" max="13060" width="2.140625" style="54" customWidth="1"/>
    <col min="13061" max="13061" width="7.85546875" style="54" customWidth="1"/>
    <col min="13062" max="13062" width="9.42578125" style="54" customWidth="1"/>
    <col min="13063" max="13063" width="5.28515625" style="54" customWidth="1"/>
    <col min="13064" max="13064" width="8.28515625" style="54" customWidth="1"/>
    <col min="13065" max="13312" width="9.140625" style="54"/>
    <col min="13313" max="13313" width="6.28515625" style="54" customWidth="1"/>
    <col min="13314" max="13314" width="12.5703125" style="54" customWidth="1"/>
    <col min="13315" max="13315" width="36.140625" style="54" customWidth="1"/>
    <col min="13316" max="13316" width="2.140625" style="54" customWidth="1"/>
    <col min="13317" max="13317" width="7.85546875" style="54" customWidth="1"/>
    <col min="13318" max="13318" width="9.42578125" style="54" customWidth="1"/>
    <col min="13319" max="13319" width="5.28515625" style="54" customWidth="1"/>
    <col min="13320" max="13320" width="8.28515625" style="54" customWidth="1"/>
    <col min="13321" max="13568" width="9.140625" style="54"/>
    <col min="13569" max="13569" width="6.28515625" style="54" customWidth="1"/>
    <col min="13570" max="13570" width="12.5703125" style="54" customWidth="1"/>
    <col min="13571" max="13571" width="36.140625" style="54" customWidth="1"/>
    <col min="13572" max="13572" width="2.140625" style="54" customWidth="1"/>
    <col min="13573" max="13573" width="7.85546875" style="54" customWidth="1"/>
    <col min="13574" max="13574" width="9.42578125" style="54" customWidth="1"/>
    <col min="13575" max="13575" width="5.28515625" style="54" customWidth="1"/>
    <col min="13576" max="13576" width="8.28515625" style="54" customWidth="1"/>
    <col min="13577" max="13824" width="9.140625" style="54"/>
    <col min="13825" max="13825" width="6.28515625" style="54" customWidth="1"/>
    <col min="13826" max="13826" width="12.5703125" style="54" customWidth="1"/>
    <col min="13827" max="13827" width="36.140625" style="54" customWidth="1"/>
    <col min="13828" max="13828" width="2.140625" style="54" customWidth="1"/>
    <col min="13829" max="13829" width="7.85546875" style="54" customWidth="1"/>
    <col min="13830" max="13830" width="9.42578125" style="54" customWidth="1"/>
    <col min="13831" max="13831" width="5.28515625" style="54" customWidth="1"/>
    <col min="13832" max="13832" width="8.28515625" style="54" customWidth="1"/>
    <col min="13833" max="14080" width="9.140625" style="54"/>
    <col min="14081" max="14081" width="6.28515625" style="54" customWidth="1"/>
    <col min="14082" max="14082" width="12.5703125" style="54" customWidth="1"/>
    <col min="14083" max="14083" width="36.140625" style="54" customWidth="1"/>
    <col min="14084" max="14084" width="2.140625" style="54" customWidth="1"/>
    <col min="14085" max="14085" width="7.85546875" style="54" customWidth="1"/>
    <col min="14086" max="14086" width="9.42578125" style="54" customWidth="1"/>
    <col min="14087" max="14087" width="5.28515625" style="54" customWidth="1"/>
    <col min="14088" max="14088" width="8.28515625" style="54" customWidth="1"/>
    <col min="14089" max="14336" width="9.140625" style="54"/>
    <col min="14337" max="14337" width="6.28515625" style="54" customWidth="1"/>
    <col min="14338" max="14338" width="12.5703125" style="54" customWidth="1"/>
    <col min="14339" max="14339" width="36.140625" style="54" customWidth="1"/>
    <col min="14340" max="14340" width="2.140625" style="54" customWidth="1"/>
    <col min="14341" max="14341" width="7.85546875" style="54" customWidth="1"/>
    <col min="14342" max="14342" width="9.42578125" style="54" customWidth="1"/>
    <col min="14343" max="14343" width="5.28515625" style="54" customWidth="1"/>
    <col min="14344" max="14344" width="8.28515625" style="54" customWidth="1"/>
    <col min="14345" max="14592" width="9.140625" style="54"/>
    <col min="14593" max="14593" width="6.28515625" style="54" customWidth="1"/>
    <col min="14594" max="14594" width="12.5703125" style="54" customWidth="1"/>
    <col min="14595" max="14595" width="36.140625" style="54" customWidth="1"/>
    <col min="14596" max="14596" width="2.140625" style="54" customWidth="1"/>
    <col min="14597" max="14597" width="7.85546875" style="54" customWidth="1"/>
    <col min="14598" max="14598" width="9.42578125" style="54" customWidth="1"/>
    <col min="14599" max="14599" width="5.28515625" style="54" customWidth="1"/>
    <col min="14600" max="14600" width="8.28515625" style="54" customWidth="1"/>
    <col min="14601" max="14848" width="9.140625" style="54"/>
    <col min="14849" max="14849" width="6.28515625" style="54" customWidth="1"/>
    <col min="14850" max="14850" width="12.5703125" style="54" customWidth="1"/>
    <col min="14851" max="14851" width="36.140625" style="54" customWidth="1"/>
    <col min="14852" max="14852" width="2.140625" style="54" customWidth="1"/>
    <col min="14853" max="14853" width="7.85546875" style="54" customWidth="1"/>
    <col min="14854" max="14854" width="9.42578125" style="54" customWidth="1"/>
    <col min="14855" max="14855" width="5.28515625" style="54" customWidth="1"/>
    <col min="14856" max="14856" width="8.28515625" style="54" customWidth="1"/>
    <col min="14857" max="15104" width="9.140625" style="54"/>
    <col min="15105" max="15105" width="6.28515625" style="54" customWidth="1"/>
    <col min="15106" max="15106" width="12.5703125" style="54" customWidth="1"/>
    <col min="15107" max="15107" width="36.140625" style="54" customWidth="1"/>
    <col min="15108" max="15108" width="2.140625" style="54" customWidth="1"/>
    <col min="15109" max="15109" width="7.85546875" style="54" customWidth="1"/>
    <col min="15110" max="15110" width="9.42578125" style="54" customWidth="1"/>
    <col min="15111" max="15111" width="5.28515625" style="54" customWidth="1"/>
    <col min="15112" max="15112" width="8.28515625" style="54" customWidth="1"/>
    <col min="15113" max="15360" width="9.140625" style="54"/>
    <col min="15361" max="15361" width="6.28515625" style="54" customWidth="1"/>
    <col min="15362" max="15362" width="12.5703125" style="54" customWidth="1"/>
    <col min="15363" max="15363" width="36.140625" style="54" customWidth="1"/>
    <col min="15364" max="15364" width="2.140625" style="54" customWidth="1"/>
    <col min="15365" max="15365" width="7.85546875" style="54" customWidth="1"/>
    <col min="15366" max="15366" width="9.42578125" style="54" customWidth="1"/>
    <col min="15367" max="15367" width="5.28515625" style="54" customWidth="1"/>
    <col min="15368" max="15368" width="8.28515625" style="54" customWidth="1"/>
    <col min="15369" max="15616" width="9.140625" style="54"/>
    <col min="15617" max="15617" width="6.28515625" style="54" customWidth="1"/>
    <col min="15618" max="15618" width="12.5703125" style="54" customWidth="1"/>
    <col min="15619" max="15619" width="36.140625" style="54" customWidth="1"/>
    <col min="15620" max="15620" width="2.140625" style="54" customWidth="1"/>
    <col min="15621" max="15621" width="7.85546875" style="54" customWidth="1"/>
    <col min="15622" max="15622" width="9.42578125" style="54" customWidth="1"/>
    <col min="15623" max="15623" width="5.28515625" style="54" customWidth="1"/>
    <col min="15624" max="15624" width="8.28515625" style="54" customWidth="1"/>
    <col min="15625" max="15872" width="9.140625" style="54"/>
    <col min="15873" max="15873" width="6.28515625" style="54" customWidth="1"/>
    <col min="15874" max="15874" width="12.5703125" style="54" customWidth="1"/>
    <col min="15875" max="15875" width="36.140625" style="54" customWidth="1"/>
    <col min="15876" max="15876" width="2.140625" style="54" customWidth="1"/>
    <col min="15877" max="15877" width="7.85546875" style="54" customWidth="1"/>
    <col min="15878" max="15878" width="9.42578125" style="54" customWidth="1"/>
    <col min="15879" max="15879" width="5.28515625" style="54" customWidth="1"/>
    <col min="15880" max="15880" width="8.28515625" style="54" customWidth="1"/>
    <col min="15881" max="16128" width="9.140625" style="54"/>
    <col min="16129" max="16129" width="6.28515625" style="54" customWidth="1"/>
    <col min="16130" max="16130" width="12.5703125" style="54" customWidth="1"/>
    <col min="16131" max="16131" width="36.140625" style="54" customWidth="1"/>
    <col min="16132" max="16132" width="2.140625" style="54" customWidth="1"/>
    <col min="16133" max="16133" width="7.85546875" style="54" customWidth="1"/>
    <col min="16134" max="16134" width="9.42578125" style="54" customWidth="1"/>
    <col min="16135" max="16135" width="5.28515625" style="54" customWidth="1"/>
    <col min="16136" max="16136" width="8.28515625" style="54" customWidth="1"/>
    <col min="16137" max="16384" width="9.140625" style="54"/>
  </cols>
  <sheetData>
    <row r="1" spans="1:17" ht="18">
      <c r="A1" s="119" t="s">
        <v>106</v>
      </c>
      <c r="B1" s="119"/>
      <c r="C1" s="119"/>
      <c r="D1" s="119"/>
      <c r="E1" s="119"/>
      <c r="F1" s="119"/>
      <c r="G1" s="119"/>
      <c r="H1" s="119"/>
    </row>
    <row r="2" spans="1:17" ht="9" customHeight="1"/>
    <row r="3" spans="1:17" ht="10.5" customHeight="1"/>
    <row r="4" spans="1:17" ht="23.25" customHeight="1">
      <c r="A4" s="56" t="s">
        <v>107</v>
      </c>
      <c r="B4" s="120" t="s">
        <v>108</v>
      </c>
      <c r="C4" s="120"/>
      <c r="D4" s="120"/>
      <c r="E4" s="57" t="s">
        <v>109</v>
      </c>
      <c r="F4" s="57" t="s">
        <v>110</v>
      </c>
      <c r="G4" s="57" t="s">
        <v>19</v>
      </c>
      <c r="H4" s="57" t="s">
        <v>20</v>
      </c>
    </row>
    <row r="5" spans="1:17" ht="9" customHeight="1">
      <c r="B5" s="121"/>
      <c r="C5" s="121"/>
      <c r="D5" s="58"/>
      <c r="E5" s="58"/>
      <c r="F5" s="58"/>
      <c r="G5" s="58"/>
      <c r="H5" s="58"/>
      <c r="I5" s="59"/>
      <c r="J5" s="59"/>
      <c r="K5" s="59"/>
      <c r="L5" s="59"/>
      <c r="M5" s="59"/>
      <c r="N5" s="59"/>
      <c r="O5" s="59"/>
      <c r="P5" s="59"/>
      <c r="Q5" s="59"/>
    </row>
    <row r="6" spans="1:17" ht="65.25" customHeight="1">
      <c r="A6" s="60">
        <v>1</v>
      </c>
      <c r="B6" s="116" t="s">
        <v>111</v>
      </c>
      <c r="C6" s="116"/>
      <c r="D6" s="116"/>
      <c r="E6" s="61"/>
      <c r="F6" s="61"/>
      <c r="G6" s="61"/>
      <c r="H6" s="61"/>
      <c r="I6" s="59"/>
      <c r="J6" s="59"/>
      <c r="K6" s="59"/>
      <c r="L6" s="59"/>
      <c r="M6" s="59"/>
      <c r="N6" s="59"/>
      <c r="O6" s="59"/>
      <c r="P6" s="59"/>
      <c r="Q6" s="59"/>
    </row>
    <row r="7" spans="1:17" ht="14.25">
      <c r="A7" s="60"/>
      <c r="B7" s="62"/>
      <c r="C7" s="63"/>
      <c r="D7" s="62" t="s">
        <v>112</v>
      </c>
      <c r="E7" s="64">
        <v>5</v>
      </c>
      <c r="F7" s="65">
        <v>4802.6000000000004</v>
      </c>
      <c r="G7" s="62" t="s">
        <v>39</v>
      </c>
      <c r="H7" s="66">
        <f>E7*F7</f>
        <v>24013</v>
      </c>
      <c r="I7" s="59"/>
      <c r="J7" s="59"/>
      <c r="K7" s="59"/>
      <c r="L7" s="59"/>
      <c r="M7" s="59"/>
      <c r="N7" s="59"/>
      <c r="O7" s="59"/>
      <c r="P7" s="59"/>
      <c r="Q7" s="59"/>
    </row>
    <row r="8" spans="1:17" ht="6" customHeight="1">
      <c r="E8" s="64"/>
      <c r="F8" s="62"/>
      <c r="G8" s="62"/>
      <c r="H8" s="62"/>
      <c r="I8" s="59"/>
      <c r="J8" s="59"/>
      <c r="K8" s="59"/>
      <c r="L8" s="59"/>
      <c r="M8" s="59"/>
      <c r="N8" s="59"/>
      <c r="O8" s="59"/>
      <c r="P8" s="59"/>
      <c r="Q8" s="59"/>
    </row>
    <row r="9" spans="1:17" ht="68.25" customHeight="1">
      <c r="A9" s="67">
        <v>2</v>
      </c>
      <c r="B9" s="116" t="s">
        <v>113</v>
      </c>
      <c r="C9" s="116"/>
      <c r="D9" s="116"/>
      <c r="E9" s="64"/>
      <c r="F9" s="64"/>
      <c r="G9" s="62"/>
      <c r="H9" s="66"/>
      <c r="I9" s="59"/>
      <c r="J9" s="59"/>
      <c r="K9" s="59"/>
      <c r="L9" s="59"/>
      <c r="M9" s="59"/>
      <c r="N9" s="59"/>
      <c r="O9" s="59"/>
      <c r="P9" s="59"/>
      <c r="Q9" s="59"/>
    </row>
    <row r="10" spans="1:17">
      <c r="A10" s="68"/>
      <c r="B10" s="69"/>
      <c r="C10" s="69"/>
      <c r="D10" s="70" t="s">
        <v>112</v>
      </c>
      <c r="E10" s="64">
        <v>2</v>
      </c>
      <c r="F10" s="65">
        <v>4253.8999999999996</v>
      </c>
      <c r="G10" s="62" t="s">
        <v>39</v>
      </c>
      <c r="H10" s="66">
        <f>E10*F10</f>
        <v>8507.7999999999993</v>
      </c>
      <c r="I10" s="59"/>
      <c r="J10" s="59"/>
      <c r="K10" s="59"/>
      <c r="L10" s="59"/>
      <c r="M10" s="59"/>
      <c r="N10" s="59"/>
      <c r="O10" s="59"/>
      <c r="P10" s="59"/>
      <c r="Q10" s="59"/>
    </row>
    <row r="11" spans="1:17" ht="6" customHeight="1">
      <c r="A11" s="60"/>
      <c r="B11" s="61"/>
      <c r="C11" s="61"/>
      <c r="D11" s="61"/>
      <c r="E11" s="64"/>
      <c r="F11" s="62"/>
      <c r="G11" s="62"/>
      <c r="H11" s="66"/>
      <c r="I11" s="58"/>
      <c r="J11" s="59"/>
      <c r="K11" s="59"/>
      <c r="L11" s="59"/>
      <c r="M11" s="59"/>
      <c r="N11" s="59"/>
      <c r="O11" s="59"/>
      <c r="P11" s="59"/>
      <c r="Q11" s="59"/>
    </row>
    <row r="12" spans="1:17" ht="28.5" customHeight="1">
      <c r="A12" s="60">
        <v>3</v>
      </c>
      <c r="B12" s="116" t="s">
        <v>114</v>
      </c>
      <c r="C12" s="116"/>
      <c r="D12" s="116"/>
      <c r="E12" s="64"/>
      <c r="F12" s="62"/>
      <c r="G12" s="62"/>
      <c r="H12" s="66"/>
      <c r="I12" s="58"/>
      <c r="J12" s="59"/>
      <c r="K12" s="59"/>
      <c r="L12" s="59"/>
      <c r="M12" s="59"/>
      <c r="N12" s="59"/>
      <c r="O12" s="59"/>
      <c r="P12" s="59"/>
      <c r="Q12" s="59"/>
    </row>
    <row r="13" spans="1:17" ht="14.25">
      <c r="A13" s="67"/>
      <c r="B13" s="71"/>
      <c r="C13" s="72"/>
      <c r="D13" s="71" t="s">
        <v>112</v>
      </c>
      <c r="E13" s="64">
        <v>2</v>
      </c>
      <c r="F13" s="62">
        <v>2533.4699999999998</v>
      </c>
      <c r="G13" s="62" t="s">
        <v>39</v>
      </c>
      <c r="H13" s="66">
        <f>E13*F13</f>
        <v>5066.9399999999996</v>
      </c>
      <c r="I13" s="58"/>
      <c r="J13" s="59"/>
      <c r="K13" s="59"/>
      <c r="L13" s="59"/>
      <c r="M13" s="59"/>
      <c r="N13" s="59"/>
      <c r="O13" s="59"/>
      <c r="P13" s="59"/>
      <c r="Q13" s="59"/>
    </row>
    <row r="14" spans="1:17" ht="6" customHeight="1">
      <c r="A14" s="60"/>
      <c r="B14" s="61" t="s">
        <v>115</v>
      </c>
      <c r="C14" s="61"/>
      <c r="D14" s="61"/>
      <c r="E14" s="73"/>
      <c r="F14" s="61"/>
      <c r="G14" s="61"/>
      <c r="H14" s="61"/>
      <c r="I14" s="58"/>
      <c r="J14" s="59"/>
      <c r="K14" s="59"/>
      <c r="L14" s="59"/>
      <c r="M14" s="59"/>
      <c r="N14" s="59"/>
      <c r="O14" s="59"/>
      <c r="P14" s="59"/>
      <c r="Q14" s="59"/>
    </row>
    <row r="15" spans="1:17" ht="52.5" customHeight="1">
      <c r="A15" s="60">
        <v>4</v>
      </c>
      <c r="B15" s="122" t="s">
        <v>116</v>
      </c>
      <c r="C15" s="122"/>
      <c r="D15" s="122"/>
      <c r="E15" s="64"/>
      <c r="F15" s="62"/>
      <c r="G15" s="62"/>
      <c r="H15" s="62"/>
      <c r="I15" s="58"/>
      <c r="J15" s="59"/>
      <c r="K15" s="59"/>
      <c r="L15" s="59"/>
      <c r="M15" s="59"/>
      <c r="N15" s="59"/>
      <c r="O15" s="59"/>
      <c r="P15" s="59"/>
      <c r="Q15" s="59"/>
    </row>
    <row r="16" spans="1:17" ht="14.25">
      <c r="A16" s="60"/>
      <c r="B16" s="71"/>
      <c r="C16" s="72"/>
      <c r="D16" s="62" t="s">
        <v>112</v>
      </c>
      <c r="E16" s="64">
        <v>5</v>
      </c>
      <c r="F16" s="62">
        <v>2024.43</v>
      </c>
      <c r="G16" s="62" t="s">
        <v>39</v>
      </c>
      <c r="H16" s="66">
        <f>E16*F16</f>
        <v>10122.15</v>
      </c>
      <c r="I16" s="58"/>
      <c r="J16" s="59"/>
      <c r="K16" s="59"/>
      <c r="L16" s="59"/>
      <c r="M16" s="59"/>
      <c r="N16" s="59"/>
      <c r="O16" s="59"/>
      <c r="P16" s="59"/>
      <c r="Q16" s="59"/>
    </row>
    <row r="17" spans="1:17" ht="6" customHeight="1">
      <c r="A17" s="60"/>
      <c r="B17" s="62"/>
      <c r="C17" s="63"/>
      <c r="D17" s="74"/>
      <c r="E17" s="64"/>
      <c r="F17" s="62"/>
      <c r="G17" s="62"/>
      <c r="H17" s="66"/>
      <c r="I17" s="58"/>
      <c r="J17" s="59"/>
      <c r="K17" s="59"/>
      <c r="L17" s="59"/>
      <c r="M17" s="59"/>
      <c r="N17" s="59"/>
      <c r="O17" s="59"/>
      <c r="P17" s="59"/>
      <c r="Q17" s="59"/>
    </row>
    <row r="18" spans="1:17" ht="39.75" customHeight="1">
      <c r="A18" s="60">
        <v>5</v>
      </c>
      <c r="B18" s="122" t="s">
        <v>117</v>
      </c>
      <c r="C18" s="122"/>
      <c r="D18" s="122"/>
      <c r="E18" s="64"/>
      <c r="F18" s="62"/>
      <c r="G18" s="62"/>
      <c r="H18" s="62"/>
      <c r="I18" s="58"/>
      <c r="J18" s="59"/>
      <c r="K18" s="59"/>
      <c r="L18" s="59"/>
      <c r="M18" s="59"/>
      <c r="N18" s="59"/>
      <c r="O18" s="59"/>
      <c r="P18" s="59"/>
      <c r="Q18" s="59"/>
    </row>
    <row r="19" spans="1:17" ht="14.25">
      <c r="A19" s="60"/>
      <c r="B19" s="71"/>
      <c r="C19" s="71"/>
      <c r="D19" s="71" t="s">
        <v>112</v>
      </c>
      <c r="E19" s="64">
        <v>5</v>
      </c>
      <c r="F19" s="65">
        <v>447.15</v>
      </c>
      <c r="G19" s="62" t="s">
        <v>39</v>
      </c>
      <c r="H19" s="66">
        <f>E19*F19</f>
        <v>2235.75</v>
      </c>
      <c r="I19" s="58"/>
      <c r="J19" s="59"/>
      <c r="K19" s="59"/>
      <c r="L19" s="59"/>
      <c r="M19" s="59"/>
      <c r="N19" s="59"/>
      <c r="O19" s="59"/>
      <c r="P19" s="59"/>
      <c r="Q19" s="59"/>
    </row>
    <row r="20" spans="1:17" ht="6" customHeight="1">
      <c r="A20" s="60"/>
      <c r="B20" s="62"/>
      <c r="C20" s="63"/>
      <c r="D20" s="74"/>
      <c r="E20" s="64"/>
      <c r="F20" s="65"/>
      <c r="G20" s="62"/>
      <c r="H20" s="66"/>
      <c r="I20" s="58"/>
      <c r="J20" s="59"/>
      <c r="K20" s="59"/>
      <c r="L20" s="59"/>
      <c r="M20" s="59"/>
      <c r="N20" s="59"/>
      <c r="O20" s="59"/>
      <c r="P20" s="59"/>
      <c r="Q20" s="59"/>
    </row>
    <row r="21" spans="1:17" ht="39.75" customHeight="1">
      <c r="A21" s="67">
        <v>6</v>
      </c>
      <c r="B21" s="122" t="s">
        <v>118</v>
      </c>
      <c r="C21" s="122"/>
      <c r="D21" s="122"/>
      <c r="E21" s="73"/>
      <c r="F21" s="61"/>
      <c r="G21" s="61"/>
      <c r="H21" s="61"/>
      <c r="I21" s="58"/>
      <c r="J21" s="59"/>
      <c r="K21" s="59"/>
      <c r="L21" s="59"/>
      <c r="M21" s="59"/>
      <c r="N21" s="59"/>
      <c r="O21" s="59"/>
      <c r="P21" s="59"/>
      <c r="Q21" s="59"/>
    </row>
    <row r="22" spans="1:17" ht="14.25">
      <c r="A22" s="67"/>
      <c r="B22" s="75"/>
      <c r="C22" s="75"/>
      <c r="D22" s="63" t="s">
        <v>112</v>
      </c>
      <c r="E22" s="64">
        <v>2</v>
      </c>
      <c r="F22" s="65">
        <v>1161.5999999999999</v>
      </c>
      <c r="G22" s="62" t="s">
        <v>39</v>
      </c>
      <c r="H22" s="66">
        <f>E22*F22</f>
        <v>2323.1999999999998</v>
      </c>
      <c r="I22" s="58"/>
      <c r="J22" s="59"/>
      <c r="K22" s="59"/>
      <c r="L22" s="59"/>
      <c r="M22" s="59"/>
      <c r="N22" s="59"/>
      <c r="O22" s="59"/>
      <c r="P22" s="59"/>
      <c r="Q22" s="59"/>
    </row>
    <row r="23" spans="1:17" ht="6" customHeight="1">
      <c r="A23" s="67"/>
      <c r="B23" s="61"/>
      <c r="C23" s="61"/>
      <c r="D23" s="61"/>
      <c r="E23" s="73"/>
      <c r="F23" s="61"/>
      <c r="G23" s="61"/>
      <c r="H23" s="61"/>
      <c r="I23" s="58"/>
      <c r="J23" s="59"/>
      <c r="K23" s="59"/>
      <c r="L23" s="59"/>
      <c r="M23" s="59"/>
      <c r="N23" s="59"/>
      <c r="O23" s="59"/>
      <c r="P23" s="59"/>
      <c r="Q23" s="59"/>
    </row>
    <row r="24" spans="1:17" ht="38.25" customHeight="1">
      <c r="A24" s="67">
        <v>7</v>
      </c>
      <c r="B24" s="123" t="s">
        <v>119</v>
      </c>
      <c r="C24" s="123"/>
      <c r="D24" s="123"/>
      <c r="E24" s="64"/>
      <c r="F24" s="62"/>
      <c r="G24" s="62"/>
      <c r="H24" s="62"/>
      <c r="I24" s="58"/>
      <c r="J24" s="59"/>
      <c r="K24" s="59"/>
      <c r="L24" s="59"/>
      <c r="M24" s="59"/>
      <c r="N24" s="59"/>
      <c r="O24" s="59"/>
      <c r="P24" s="59"/>
      <c r="Q24" s="59"/>
    </row>
    <row r="25" spans="1:17" ht="14.25">
      <c r="A25" s="67"/>
      <c r="B25" s="63"/>
      <c r="C25" s="63"/>
      <c r="D25" s="63" t="s">
        <v>112</v>
      </c>
      <c r="E25" s="64">
        <v>2</v>
      </c>
      <c r="F25" s="65">
        <v>169.4</v>
      </c>
      <c r="G25" s="62" t="s">
        <v>39</v>
      </c>
      <c r="H25" s="66">
        <f>E25*F25</f>
        <v>338.8</v>
      </c>
      <c r="I25" s="58"/>
      <c r="J25" s="59"/>
      <c r="K25" s="59"/>
      <c r="L25" s="59"/>
      <c r="M25" s="59"/>
      <c r="N25" s="59"/>
      <c r="O25" s="59"/>
      <c r="P25" s="59"/>
      <c r="Q25" s="59"/>
    </row>
    <row r="26" spans="1:17" ht="6" customHeight="1">
      <c r="A26" s="67"/>
      <c r="B26" s="63"/>
      <c r="C26" s="63"/>
      <c r="D26" s="63"/>
      <c r="E26" s="64"/>
      <c r="F26" s="65"/>
      <c r="G26" s="62"/>
      <c r="H26" s="62"/>
      <c r="I26" s="58"/>
      <c r="J26" s="59"/>
      <c r="K26" s="59"/>
      <c r="L26" s="59"/>
      <c r="M26" s="59"/>
      <c r="N26" s="59"/>
      <c r="O26" s="59"/>
      <c r="P26" s="59"/>
      <c r="Q26" s="59"/>
    </row>
    <row r="27" spans="1:17" ht="27.75" customHeight="1">
      <c r="A27" s="60">
        <v>8</v>
      </c>
      <c r="B27" s="111" t="s">
        <v>120</v>
      </c>
      <c r="C27" s="111"/>
      <c r="D27" s="111"/>
      <c r="E27" s="55"/>
      <c r="F27" s="65"/>
      <c r="G27" s="62"/>
      <c r="H27" s="62"/>
      <c r="I27" s="58"/>
      <c r="J27" s="59"/>
      <c r="K27" s="59"/>
      <c r="L27" s="59"/>
      <c r="M27" s="59"/>
      <c r="N27" s="59"/>
      <c r="O27" s="59"/>
      <c r="P27" s="59"/>
      <c r="Q27" s="59"/>
    </row>
    <row r="28" spans="1:17" ht="14.25">
      <c r="A28" s="60"/>
      <c r="B28" s="74"/>
      <c r="C28" s="62"/>
      <c r="D28" s="62" t="s">
        <v>112</v>
      </c>
      <c r="E28" s="64">
        <v>50</v>
      </c>
      <c r="F28" s="62">
        <v>333.29</v>
      </c>
      <c r="G28" s="62" t="s">
        <v>121</v>
      </c>
      <c r="H28" s="66">
        <f>E28*F28</f>
        <v>16664.5</v>
      </c>
      <c r="I28" s="58"/>
      <c r="J28" s="59"/>
      <c r="K28" s="59"/>
      <c r="L28" s="59"/>
      <c r="M28" s="59"/>
      <c r="N28" s="59"/>
      <c r="O28" s="59"/>
      <c r="P28" s="59"/>
      <c r="Q28" s="59"/>
    </row>
    <row r="29" spans="1:17" ht="6" customHeight="1">
      <c r="A29" s="60"/>
      <c r="B29" s="71"/>
      <c r="C29" s="72"/>
      <c r="D29" s="71"/>
      <c r="E29" s="64"/>
      <c r="F29" s="62"/>
      <c r="G29" s="62"/>
      <c r="H29" s="66"/>
      <c r="I29" s="58"/>
      <c r="J29" s="59"/>
      <c r="K29" s="59"/>
      <c r="L29" s="59"/>
      <c r="M29" s="59"/>
      <c r="N29" s="59"/>
      <c r="O29" s="59"/>
      <c r="P29" s="59"/>
      <c r="Q29" s="59"/>
    </row>
    <row r="30" spans="1:17" ht="52.5" customHeight="1">
      <c r="A30" s="67">
        <v>9</v>
      </c>
      <c r="B30" s="116" t="s">
        <v>122</v>
      </c>
      <c r="C30" s="116"/>
      <c r="D30" s="116"/>
      <c r="E30" s="64"/>
      <c r="F30" s="65"/>
      <c r="G30" s="62"/>
      <c r="H30" s="66"/>
      <c r="I30" s="58"/>
      <c r="J30" s="59"/>
      <c r="K30" s="59"/>
      <c r="L30" s="59"/>
      <c r="M30" s="59"/>
      <c r="N30" s="59"/>
      <c r="O30" s="59"/>
      <c r="P30" s="59"/>
      <c r="Q30" s="59"/>
    </row>
    <row r="31" spans="1:17" ht="14.25" customHeight="1">
      <c r="A31" s="60"/>
      <c r="B31" s="62"/>
      <c r="C31" s="62"/>
      <c r="D31" s="62" t="s">
        <v>112</v>
      </c>
      <c r="E31" s="73">
        <v>5</v>
      </c>
      <c r="F31" s="61">
        <v>702</v>
      </c>
      <c r="G31" s="61" t="s">
        <v>39</v>
      </c>
      <c r="H31" s="66">
        <f>E31*F31</f>
        <v>3510</v>
      </c>
      <c r="I31" s="58"/>
      <c r="J31" s="59"/>
      <c r="K31" s="59"/>
      <c r="L31" s="59"/>
      <c r="M31" s="59"/>
      <c r="N31" s="59"/>
      <c r="O31" s="59"/>
      <c r="P31" s="59"/>
      <c r="Q31" s="59"/>
    </row>
    <row r="32" spans="1:17" ht="6" customHeight="1">
      <c r="A32" s="60"/>
      <c r="B32" s="76"/>
      <c r="C32" s="76"/>
      <c r="D32" s="76"/>
      <c r="E32" s="76"/>
      <c r="F32" s="62"/>
      <c r="G32" s="62"/>
      <c r="H32" s="62"/>
      <c r="I32" s="58"/>
      <c r="J32" s="59"/>
      <c r="K32" s="59"/>
      <c r="L32" s="59"/>
      <c r="M32" s="59"/>
      <c r="N32" s="59"/>
      <c r="O32" s="59"/>
      <c r="P32" s="59"/>
      <c r="Q32" s="59"/>
    </row>
    <row r="33" spans="1:17" ht="38.25" customHeight="1">
      <c r="A33" s="67">
        <v>10</v>
      </c>
      <c r="B33" s="111" t="s">
        <v>123</v>
      </c>
      <c r="C33" s="111"/>
      <c r="D33" s="111"/>
      <c r="E33" s="64"/>
      <c r="F33" s="65"/>
      <c r="G33" s="62"/>
      <c r="H33" s="66"/>
      <c r="I33" s="58"/>
      <c r="J33" s="59"/>
      <c r="K33" s="59"/>
      <c r="L33" s="59"/>
      <c r="M33" s="59"/>
      <c r="N33" s="59"/>
      <c r="O33" s="59"/>
      <c r="P33" s="59"/>
      <c r="Q33" s="59"/>
    </row>
    <row r="34" spans="1:17" ht="6" customHeight="1">
      <c r="A34" s="60"/>
      <c r="B34" s="76"/>
      <c r="C34" s="76"/>
      <c r="D34" s="62"/>
      <c r="E34" s="64"/>
      <c r="F34" s="62"/>
      <c r="G34" s="62"/>
      <c r="H34" s="66"/>
      <c r="I34" s="58"/>
      <c r="J34" s="59"/>
      <c r="K34" s="59"/>
      <c r="L34" s="59"/>
      <c r="M34" s="59"/>
      <c r="N34" s="59"/>
      <c r="O34" s="59"/>
      <c r="P34" s="59"/>
      <c r="Q34" s="59"/>
    </row>
    <row r="35" spans="1:17" ht="14.25" customHeight="1">
      <c r="A35" s="60"/>
      <c r="B35" s="76"/>
      <c r="C35" s="76"/>
      <c r="D35" s="61" t="s">
        <v>112</v>
      </c>
      <c r="E35" s="73">
        <v>5</v>
      </c>
      <c r="F35" s="61">
        <v>270.60000000000002</v>
      </c>
      <c r="G35" s="61" t="s">
        <v>39</v>
      </c>
      <c r="H35" s="66">
        <f>E35*F35</f>
        <v>1353</v>
      </c>
      <c r="I35" s="58"/>
      <c r="J35" s="59"/>
      <c r="K35" s="59"/>
      <c r="L35" s="59"/>
      <c r="M35" s="59"/>
      <c r="N35" s="59"/>
      <c r="O35" s="59"/>
      <c r="P35" s="59"/>
      <c r="Q35" s="59"/>
    </row>
    <row r="36" spans="1:17" ht="9" customHeight="1">
      <c r="A36" s="60"/>
      <c r="B36" s="76"/>
      <c r="C36" s="76"/>
      <c r="D36" s="61"/>
      <c r="E36" s="77"/>
      <c r="F36" s="62"/>
      <c r="G36" s="62"/>
      <c r="H36" s="66"/>
      <c r="I36" s="58"/>
      <c r="J36" s="59"/>
      <c r="K36" s="59"/>
      <c r="L36" s="59"/>
      <c r="M36" s="59"/>
      <c r="N36" s="59"/>
      <c r="O36" s="59"/>
      <c r="P36" s="59"/>
      <c r="Q36" s="59"/>
    </row>
    <row r="37" spans="1:17" ht="27" customHeight="1">
      <c r="A37" s="60">
        <v>11</v>
      </c>
      <c r="B37" s="111" t="s">
        <v>124</v>
      </c>
      <c r="C37" s="111"/>
      <c r="D37" s="111"/>
      <c r="E37" s="77"/>
      <c r="F37" s="62"/>
      <c r="G37" s="62"/>
      <c r="H37" s="66"/>
      <c r="I37" s="58"/>
      <c r="J37" s="59"/>
      <c r="K37" s="59"/>
      <c r="L37" s="59"/>
      <c r="M37" s="59"/>
      <c r="N37" s="59"/>
      <c r="O37" s="59"/>
      <c r="P37" s="59"/>
      <c r="Q37" s="59"/>
    </row>
    <row r="38" spans="1:17" ht="9" customHeight="1">
      <c r="A38" s="60"/>
      <c r="B38" s="76"/>
      <c r="C38" s="76"/>
      <c r="D38" s="61"/>
      <c r="E38" s="77"/>
      <c r="F38" s="62"/>
      <c r="G38" s="62"/>
      <c r="H38" s="66"/>
      <c r="I38" s="58"/>
      <c r="J38" s="59"/>
      <c r="K38" s="59"/>
      <c r="L38" s="59"/>
      <c r="M38" s="59"/>
      <c r="N38" s="59"/>
      <c r="O38" s="59"/>
      <c r="P38" s="59"/>
      <c r="Q38" s="59"/>
    </row>
    <row r="39" spans="1:17" ht="14.25">
      <c r="A39" s="60"/>
      <c r="B39" s="76"/>
      <c r="C39" s="76"/>
      <c r="D39" s="61" t="s">
        <v>112</v>
      </c>
      <c r="E39" s="77">
        <v>5</v>
      </c>
      <c r="F39" s="62">
        <v>389.7</v>
      </c>
      <c r="G39" s="62" t="s">
        <v>39</v>
      </c>
      <c r="H39" s="66">
        <f>E39*F39</f>
        <v>1948.5</v>
      </c>
      <c r="I39" s="58"/>
      <c r="J39" s="59"/>
      <c r="K39" s="59"/>
      <c r="L39" s="59"/>
      <c r="M39" s="59"/>
      <c r="N39" s="59"/>
      <c r="O39" s="59"/>
      <c r="P39" s="59"/>
      <c r="Q39" s="59"/>
    </row>
    <row r="40" spans="1:17" ht="9" customHeight="1">
      <c r="A40" s="60"/>
      <c r="B40" s="76"/>
      <c r="C40" s="76"/>
      <c r="D40" s="61"/>
      <c r="E40" s="77"/>
      <c r="F40" s="62"/>
      <c r="G40" s="62"/>
      <c r="H40" s="66"/>
      <c r="I40" s="58"/>
      <c r="J40" s="59"/>
      <c r="K40" s="59"/>
      <c r="L40" s="59"/>
      <c r="M40" s="59"/>
      <c r="N40" s="59"/>
      <c r="O40" s="59"/>
      <c r="P40" s="59"/>
      <c r="Q40" s="59"/>
    </row>
    <row r="41" spans="1:17" ht="63" customHeight="1">
      <c r="A41" s="60">
        <v>12</v>
      </c>
      <c r="B41" s="116" t="s">
        <v>125</v>
      </c>
      <c r="C41" s="116"/>
      <c r="D41" s="116"/>
      <c r="E41" s="64"/>
      <c r="F41" s="62"/>
      <c r="G41" s="62"/>
      <c r="H41" s="62"/>
      <c r="I41" s="58"/>
      <c r="J41" s="59"/>
      <c r="K41" s="59"/>
      <c r="L41" s="59"/>
      <c r="M41" s="59"/>
      <c r="N41" s="59"/>
      <c r="O41" s="59"/>
      <c r="P41" s="59"/>
      <c r="Q41" s="59"/>
    </row>
    <row r="42" spans="1:17" ht="9" customHeight="1">
      <c r="A42" s="60"/>
      <c r="B42" s="78"/>
      <c r="C42" s="78"/>
      <c r="D42" s="62"/>
      <c r="E42" s="64"/>
      <c r="F42" s="62"/>
      <c r="G42" s="62"/>
      <c r="H42" s="66"/>
      <c r="I42" s="58"/>
      <c r="J42" s="59"/>
      <c r="K42" s="59"/>
      <c r="L42" s="59"/>
      <c r="M42" s="59"/>
      <c r="N42" s="59"/>
      <c r="O42" s="59"/>
      <c r="P42" s="59"/>
      <c r="Q42" s="59"/>
    </row>
    <row r="43" spans="1:17" ht="14.25">
      <c r="A43" s="60"/>
      <c r="B43" s="79" t="s">
        <v>126</v>
      </c>
      <c r="C43" s="79"/>
      <c r="D43" s="61" t="s">
        <v>112</v>
      </c>
      <c r="E43" s="64">
        <v>400</v>
      </c>
      <c r="F43" s="65">
        <v>73.209999999999994</v>
      </c>
      <c r="G43" s="62" t="s">
        <v>121</v>
      </c>
      <c r="H43" s="66">
        <f>E43*F43</f>
        <v>29283.999999999996</v>
      </c>
      <c r="I43" s="58"/>
      <c r="J43" s="59"/>
      <c r="K43" s="59"/>
      <c r="L43" s="59"/>
      <c r="M43" s="59"/>
      <c r="N43" s="59"/>
      <c r="O43" s="59"/>
      <c r="P43" s="59"/>
      <c r="Q43" s="59"/>
    </row>
    <row r="44" spans="1:17" ht="9" customHeight="1">
      <c r="A44" s="60"/>
      <c r="B44" s="79"/>
      <c r="C44" s="79"/>
      <c r="D44" s="61"/>
      <c r="E44" s="64"/>
      <c r="F44" s="65"/>
      <c r="G44" s="62"/>
      <c r="H44" s="66"/>
      <c r="I44" s="58"/>
      <c r="J44" s="59"/>
      <c r="K44" s="59"/>
      <c r="L44" s="59"/>
      <c r="M44" s="59"/>
      <c r="N44" s="59"/>
      <c r="O44" s="59"/>
      <c r="P44" s="59"/>
      <c r="Q44" s="59"/>
    </row>
    <row r="45" spans="1:17" ht="14.25">
      <c r="A45" s="67"/>
      <c r="B45" s="75" t="s">
        <v>127</v>
      </c>
      <c r="C45" s="80"/>
      <c r="D45" s="81" t="s">
        <v>112</v>
      </c>
      <c r="E45" s="73">
        <v>200</v>
      </c>
      <c r="F45" s="61">
        <v>95.89</v>
      </c>
      <c r="G45" s="61" t="s">
        <v>121</v>
      </c>
      <c r="H45" s="66">
        <f>E45*F45</f>
        <v>19178</v>
      </c>
      <c r="I45" s="58"/>
      <c r="J45" s="59"/>
      <c r="K45" s="59"/>
      <c r="L45" s="59"/>
      <c r="M45" s="59"/>
      <c r="N45" s="59"/>
      <c r="O45" s="59"/>
      <c r="P45" s="59"/>
      <c r="Q45" s="59"/>
    </row>
    <row r="46" spans="1:17" ht="9" customHeight="1">
      <c r="A46" s="60"/>
      <c r="B46" s="61"/>
      <c r="C46" s="63"/>
      <c r="D46" s="61"/>
      <c r="E46" s="73"/>
      <c r="F46" s="61"/>
      <c r="G46" s="62"/>
      <c r="H46" s="61"/>
      <c r="I46" s="58"/>
      <c r="J46" s="59"/>
      <c r="K46" s="59"/>
      <c r="L46" s="59"/>
      <c r="M46" s="59"/>
      <c r="N46" s="59"/>
      <c r="O46" s="59"/>
      <c r="P46" s="59"/>
      <c r="Q46" s="59"/>
    </row>
    <row r="47" spans="1:17" ht="14.25">
      <c r="A47" s="60"/>
      <c r="B47" s="78" t="s">
        <v>128</v>
      </c>
      <c r="C47" s="82"/>
      <c r="D47" s="62" t="s">
        <v>112</v>
      </c>
      <c r="E47" s="64">
        <v>50</v>
      </c>
      <c r="F47" s="65">
        <v>128.55000000000001</v>
      </c>
      <c r="G47" s="61" t="s">
        <v>121</v>
      </c>
      <c r="H47" s="66">
        <f>E47*F47</f>
        <v>6427.5000000000009</v>
      </c>
      <c r="I47" s="58"/>
      <c r="J47" s="59"/>
      <c r="K47" s="59"/>
      <c r="L47" s="59"/>
      <c r="M47" s="59"/>
      <c r="N47" s="59"/>
      <c r="O47" s="59"/>
      <c r="P47" s="59"/>
      <c r="Q47" s="59"/>
    </row>
    <row r="48" spans="1:17" ht="14.25">
      <c r="A48" s="60"/>
      <c r="B48" s="78"/>
      <c r="C48" s="82"/>
      <c r="D48" s="62"/>
      <c r="E48" s="64"/>
      <c r="F48" s="65"/>
      <c r="G48" s="61"/>
      <c r="H48" s="66"/>
      <c r="I48" s="58"/>
      <c r="J48" s="59"/>
      <c r="K48" s="59"/>
      <c r="L48" s="59"/>
      <c r="M48" s="59"/>
      <c r="N48" s="59"/>
      <c r="O48" s="59"/>
      <c r="P48" s="59"/>
      <c r="Q48" s="59"/>
    </row>
    <row r="49" spans="1:17" ht="12.75" customHeight="1">
      <c r="A49" s="60"/>
      <c r="B49" s="115" t="s">
        <v>129</v>
      </c>
      <c r="C49" s="115"/>
      <c r="D49" s="83" t="s">
        <v>112</v>
      </c>
      <c r="E49" s="64">
        <v>80</v>
      </c>
      <c r="F49" s="62">
        <v>188.97</v>
      </c>
      <c r="G49" s="62" t="s">
        <v>121</v>
      </c>
      <c r="H49" s="66">
        <f>E49*F49</f>
        <v>15117.6</v>
      </c>
      <c r="I49" s="58"/>
      <c r="J49" s="59"/>
      <c r="K49" s="59"/>
      <c r="L49" s="59"/>
      <c r="M49" s="59"/>
      <c r="N49" s="59"/>
      <c r="O49" s="59"/>
      <c r="P49" s="59"/>
      <c r="Q49" s="59"/>
    </row>
    <row r="50" spans="1:17" ht="6" customHeight="1">
      <c r="A50" s="60"/>
      <c r="B50" s="76"/>
      <c r="C50" s="76"/>
      <c r="D50" s="61"/>
      <c r="E50" s="77"/>
      <c r="F50" s="62"/>
      <c r="G50" s="62"/>
      <c r="H50" s="66"/>
      <c r="I50" s="58"/>
      <c r="J50" s="59"/>
      <c r="K50" s="59"/>
      <c r="L50" s="59"/>
      <c r="M50" s="59"/>
      <c r="N50" s="59"/>
      <c r="O50" s="59"/>
      <c r="P50" s="59"/>
      <c r="Q50" s="59"/>
    </row>
    <row r="51" spans="1:17" ht="42" customHeight="1">
      <c r="A51" s="67">
        <v>13</v>
      </c>
      <c r="B51" s="116" t="s">
        <v>130</v>
      </c>
      <c r="C51" s="116"/>
      <c r="D51" s="116"/>
      <c r="E51" s="64"/>
      <c r="F51" s="62"/>
      <c r="G51" s="62"/>
      <c r="H51" s="62"/>
      <c r="I51" s="58"/>
      <c r="J51" s="59"/>
      <c r="K51" s="59"/>
      <c r="L51" s="59"/>
      <c r="M51" s="59"/>
      <c r="N51" s="59"/>
      <c r="O51" s="59"/>
      <c r="P51" s="59"/>
      <c r="Q51" s="59"/>
    </row>
    <row r="52" spans="1:17" ht="14.25">
      <c r="A52" s="67"/>
      <c r="B52" s="84" t="s">
        <v>131</v>
      </c>
      <c r="C52" s="80" t="s">
        <v>132</v>
      </c>
      <c r="D52" s="84" t="s">
        <v>112</v>
      </c>
      <c r="E52" s="64">
        <v>200</v>
      </c>
      <c r="F52" s="62">
        <v>7.82</v>
      </c>
      <c r="G52" s="62" t="s">
        <v>121</v>
      </c>
      <c r="H52" s="85">
        <f>E52*F52</f>
        <v>1564</v>
      </c>
      <c r="I52" s="58"/>
      <c r="J52" s="59"/>
      <c r="K52" s="59"/>
      <c r="L52" s="59"/>
      <c r="M52" s="59"/>
      <c r="N52" s="59"/>
      <c r="O52" s="59"/>
      <c r="P52" s="59"/>
      <c r="Q52" s="59"/>
    </row>
    <row r="53" spans="1:17" ht="14.25">
      <c r="A53" s="67"/>
      <c r="B53" s="84" t="s">
        <v>133</v>
      </c>
      <c r="C53" s="80" t="s">
        <v>134</v>
      </c>
      <c r="D53" s="84" t="s">
        <v>112</v>
      </c>
      <c r="E53" s="64">
        <v>50</v>
      </c>
      <c r="F53" s="62">
        <v>8.4499999999999993</v>
      </c>
      <c r="G53" s="62" t="s">
        <v>121</v>
      </c>
      <c r="H53" s="85">
        <f>E53*F53</f>
        <v>422.49999999999994</v>
      </c>
      <c r="I53" s="58"/>
      <c r="J53" s="59"/>
      <c r="K53" s="59"/>
      <c r="L53" s="59"/>
      <c r="M53" s="59"/>
      <c r="N53" s="59"/>
      <c r="O53" s="59"/>
      <c r="P53" s="59"/>
      <c r="Q53" s="59"/>
    </row>
    <row r="54" spans="1:17" ht="14.25">
      <c r="A54" s="67"/>
      <c r="B54" s="84" t="s">
        <v>135</v>
      </c>
      <c r="C54" s="80" t="s">
        <v>136</v>
      </c>
      <c r="D54" s="84" t="s">
        <v>112</v>
      </c>
      <c r="E54" s="64">
        <v>0</v>
      </c>
      <c r="F54" s="62">
        <v>9.9600000000000009</v>
      </c>
      <c r="G54" s="62" t="s">
        <v>121</v>
      </c>
      <c r="H54" s="85">
        <f>E54*F54</f>
        <v>0</v>
      </c>
      <c r="I54" s="58"/>
      <c r="J54" s="59"/>
      <c r="K54" s="59"/>
      <c r="L54" s="59"/>
      <c r="M54" s="59"/>
      <c r="N54" s="59"/>
      <c r="O54" s="59"/>
      <c r="P54" s="59"/>
      <c r="Q54" s="59"/>
    </row>
    <row r="55" spans="1:17" ht="6.75" customHeight="1">
      <c r="A55" s="60"/>
      <c r="B55" s="76"/>
      <c r="C55" s="76"/>
      <c r="D55" s="61"/>
      <c r="E55" s="77"/>
      <c r="F55" s="62"/>
      <c r="G55" s="62"/>
      <c r="H55" s="66"/>
      <c r="I55" s="58"/>
      <c r="J55" s="59"/>
      <c r="K55" s="59"/>
      <c r="L55" s="59"/>
      <c r="M55" s="59"/>
      <c r="N55" s="59"/>
      <c r="O55" s="59"/>
      <c r="P55" s="59"/>
      <c r="Q55" s="59"/>
    </row>
    <row r="56" spans="1:17" ht="18" customHeight="1">
      <c r="A56" s="60">
        <v>14</v>
      </c>
      <c r="B56" s="111" t="s">
        <v>137</v>
      </c>
      <c r="C56" s="111"/>
      <c r="D56" s="111"/>
      <c r="E56" s="77"/>
      <c r="F56" s="62"/>
      <c r="G56" s="62"/>
      <c r="H56" s="66"/>
      <c r="I56" s="58"/>
      <c r="J56" s="59"/>
      <c r="K56" s="59"/>
      <c r="L56" s="59"/>
      <c r="M56" s="59"/>
      <c r="N56" s="59"/>
      <c r="O56" s="59"/>
      <c r="P56" s="59"/>
      <c r="Q56" s="59"/>
    </row>
    <row r="57" spans="1:17" ht="9" customHeight="1">
      <c r="A57" s="60"/>
      <c r="B57" s="86"/>
      <c r="C57" s="86"/>
      <c r="D57" s="86"/>
      <c r="E57" s="77"/>
      <c r="F57" s="62"/>
      <c r="G57" s="62"/>
      <c r="H57" s="66"/>
      <c r="I57" s="58"/>
      <c r="J57" s="59"/>
      <c r="K57" s="59"/>
      <c r="L57" s="59"/>
      <c r="M57" s="59"/>
      <c r="N57" s="59"/>
      <c r="O57" s="59"/>
      <c r="P57" s="59"/>
      <c r="Q57" s="59"/>
    </row>
    <row r="58" spans="1:17" ht="14.25">
      <c r="A58" s="67"/>
      <c r="B58" s="80" t="s">
        <v>131</v>
      </c>
      <c r="C58" s="80" t="s">
        <v>132</v>
      </c>
      <c r="D58" s="84" t="s">
        <v>112</v>
      </c>
      <c r="E58" s="64">
        <v>4</v>
      </c>
      <c r="F58" s="62">
        <v>200.42</v>
      </c>
      <c r="G58" s="62" t="s">
        <v>121</v>
      </c>
      <c r="H58" s="66">
        <f>E58*F58</f>
        <v>801.68</v>
      </c>
      <c r="I58" s="58"/>
      <c r="J58" s="59"/>
      <c r="K58" s="59"/>
      <c r="L58" s="59"/>
      <c r="M58" s="59"/>
      <c r="N58" s="59"/>
      <c r="O58" s="59"/>
      <c r="P58" s="59"/>
      <c r="Q58" s="59"/>
    </row>
    <row r="59" spans="1:17" ht="14.25">
      <c r="A59" s="67"/>
      <c r="B59" s="80" t="s">
        <v>133</v>
      </c>
      <c r="C59" s="80" t="s">
        <v>134</v>
      </c>
      <c r="D59" s="84" t="s">
        <v>112</v>
      </c>
      <c r="E59" s="64">
        <v>4</v>
      </c>
      <c r="F59" s="62">
        <v>271.92</v>
      </c>
      <c r="G59" s="62" t="s">
        <v>121</v>
      </c>
      <c r="H59" s="66">
        <f>E59*F59</f>
        <v>1087.68</v>
      </c>
      <c r="I59" s="58"/>
      <c r="J59" s="59"/>
      <c r="K59" s="59"/>
      <c r="L59" s="59"/>
      <c r="M59" s="59"/>
      <c r="N59" s="59"/>
      <c r="O59" s="59"/>
      <c r="P59" s="59"/>
      <c r="Q59" s="59"/>
    </row>
    <row r="60" spans="1:17" ht="14.25">
      <c r="A60" s="67"/>
      <c r="B60" s="84"/>
      <c r="C60" s="84"/>
      <c r="D60" s="84"/>
      <c r="E60" s="64"/>
      <c r="F60" s="62"/>
      <c r="G60" s="62"/>
      <c r="H60" s="62"/>
      <c r="I60" s="58"/>
      <c r="J60" s="59"/>
      <c r="K60" s="59"/>
      <c r="L60" s="59"/>
      <c r="M60" s="59"/>
      <c r="N60" s="59"/>
      <c r="O60" s="59"/>
      <c r="P60" s="59"/>
      <c r="Q60" s="59"/>
    </row>
    <row r="61" spans="1:17" ht="25.5" customHeight="1">
      <c r="A61" s="60">
        <v>15</v>
      </c>
      <c r="B61" s="111" t="s">
        <v>138</v>
      </c>
      <c r="C61" s="111"/>
      <c r="D61" s="111"/>
      <c r="E61" s="77"/>
      <c r="F61" s="62"/>
      <c r="G61" s="62"/>
      <c r="H61" s="66"/>
      <c r="I61" s="58"/>
      <c r="J61" s="59"/>
      <c r="K61" s="59"/>
      <c r="L61" s="59"/>
      <c r="M61" s="59"/>
      <c r="N61" s="59"/>
      <c r="O61" s="59"/>
      <c r="P61" s="59"/>
      <c r="Q61" s="59"/>
    </row>
    <row r="62" spans="1:17" ht="7.5" customHeight="1">
      <c r="A62" s="60"/>
      <c r="B62" s="86"/>
      <c r="C62" s="86"/>
      <c r="D62" s="86"/>
      <c r="E62" s="77"/>
      <c r="F62" s="62"/>
      <c r="G62" s="62"/>
      <c r="H62" s="66"/>
      <c r="I62" s="58"/>
      <c r="J62" s="59"/>
      <c r="K62" s="59"/>
      <c r="L62" s="59"/>
      <c r="M62" s="59"/>
      <c r="N62" s="59"/>
      <c r="O62" s="59"/>
      <c r="P62" s="59"/>
      <c r="Q62" s="59"/>
    </row>
    <row r="63" spans="1:17">
      <c r="C63" s="87"/>
      <c r="D63" s="54" t="s">
        <v>112</v>
      </c>
      <c r="E63" s="88">
        <v>5</v>
      </c>
      <c r="F63" s="54">
        <v>889.46</v>
      </c>
      <c r="G63" s="54" t="s">
        <v>139</v>
      </c>
      <c r="H63" s="66">
        <f>E63*F63</f>
        <v>4447.3</v>
      </c>
    </row>
    <row r="64" spans="1:17" ht="27" customHeight="1">
      <c r="A64" s="68">
        <v>16</v>
      </c>
      <c r="B64" s="117" t="s">
        <v>140</v>
      </c>
      <c r="C64" s="117"/>
      <c r="D64" s="117"/>
      <c r="E64" s="88"/>
      <c r="H64" s="89"/>
    </row>
    <row r="65" spans="1:17" ht="9" customHeight="1">
      <c r="A65" s="68"/>
      <c r="B65" s="90"/>
      <c r="C65" s="90"/>
      <c r="D65" s="90"/>
      <c r="E65" s="88"/>
      <c r="H65" s="89"/>
    </row>
    <row r="66" spans="1:17" ht="18" customHeight="1">
      <c r="A66" s="68"/>
      <c r="B66" s="90"/>
      <c r="C66" s="87"/>
      <c r="D66" s="90" t="s">
        <v>112</v>
      </c>
      <c r="E66" s="88">
        <v>6</v>
      </c>
      <c r="F66" s="54">
        <v>1109.46</v>
      </c>
      <c r="G66" s="54" t="s">
        <v>139</v>
      </c>
      <c r="H66" s="66">
        <f>E66*F66</f>
        <v>6656.76</v>
      </c>
    </row>
    <row r="67" spans="1:17" ht="6" customHeight="1">
      <c r="E67" s="88"/>
    </row>
    <row r="68" spans="1:17" ht="28.5" customHeight="1">
      <c r="A68" s="68">
        <v>17</v>
      </c>
      <c r="B68" s="118" t="s">
        <v>141</v>
      </c>
      <c r="C68" s="118"/>
      <c r="D68" s="118"/>
      <c r="E68" s="88"/>
    </row>
    <row r="69" spans="1:17" ht="8.25" customHeight="1">
      <c r="A69" s="68"/>
      <c r="B69" s="91"/>
      <c r="C69" s="91"/>
      <c r="D69" s="91"/>
      <c r="E69" s="88"/>
    </row>
    <row r="70" spans="1:17" ht="15" customHeight="1">
      <c r="A70" s="68"/>
      <c r="B70" s="91"/>
      <c r="C70" s="92"/>
      <c r="D70" s="91" t="s">
        <v>112</v>
      </c>
      <c r="E70" s="88">
        <v>2</v>
      </c>
      <c r="F70" s="93">
        <v>795</v>
      </c>
      <c r="G70" s="54" t="s">
        <v>139</v>
      </c>
      <c r="H70" s="66">
        <f>E70*F70</f>
        <v>1590</v>
      </c>
    </row>
    <row r="71" spans="1:17" ht="63.75" customHeight="1">
      <c r="A71" s="60">
        <v>18</v>
      </c>
      <c r="B71" s="111" t="s">
        <v>142</v>
      </c>
      <c r="C71" s="111"/>
      <c r="D71" s="111"/>
      <c r="E71" s="77"/>
      <c r="F71" s="62"/>
      <c r="G71" s="62"/>
      <c r="H71" s="66"/>
      <c r="I71" s="58"/>
      <c r="J71" s="59"/>
      <c r="K71" s="59"/>
      <c r="L71" s="59"/>
      <c r="M71" s="59"/>
      <c r="N71" s="59"/>
      <c r="O71" s="59"/>
      <c r="P71" s="59"/>
      <c r="Q71" s="59"/>
    </row>
    <row r="72" spans="1:17" ht="5.25" customHeight="1">
      <c r="A72" s="60"/>
      <c r="B72" s="94"/>
      <c r="C72" s="94"/>
      <c r="D72" s="94"/>
      <c r="E72" s="77"/>
      <c r="F72" s="62"/>
      <c r="G72" s="62"/>
      <c r="H72" s="66"/>
      <c r="I72" s="58"/>
      <c r="J72" s="59"/>
      <c r="K72" s="59"/>
      <c r="L72" s="59"/>
      <c r="M72" s="59"/>
      <c r="N72" s="59"/>
      <c r="O72" s="59"/>
      <c r="P72" s="59"/>
      <c r="Q72" s="59"/>
    </row>
    <row r="73" spans="1:17" ht="15.75" customHeight="1">
      <c r="A73" s="60"/>
      <c r="B73" s="94"/>
      <c r="C73" s="94"/>
      <c r="D73" s="94" t="s">
        <v>112</v>
      </c>
      <c r="E73" s="77">
        <v>1</v>
      </c>
      <c r="F73" s="65">
        <v>21989.61</v>
      </c>
      <c r="G73" s="62" t="s">
        <v>139</v>
      </c>
      <c r="H73" s="66">
        <f>E73*F73</f>
        <v>21989.61</v>
      </c>
      <c r="I73" s="58"/>
      <c r="J73" s="59"/>
      <c r="K73" s="59"/>
      <c r="L73" s="59"/>
      <c r="M73" s="59"/>
      <c r="N73" s="59"/>
      <c r="O73" s="59"/>
      <c r="P73" s="59"/>
      <c r="Q73" s="59"/>
    </row>
    <row r="74" spans="1:17" ht="51.75" hidden="1" customHeight="1">
      <c r="A74" s="60">
        <v>18</v>
      </c>
      <c r="B74" s="111" t="s">
        <v>143</v>
      </c>
      <c r="C74" s="111"/>
      <c r="D74" s="111"/>
      <c r="E74" s="77"/>
      <c r="F74" s="62"/>
      <c r="G74" s="62"/>
      <c r="H74" s="66"/>
      <c r="I74" s="58"/>
      <c r="J74" s="59"/>
      <c r="K74" s="59"/>
      <c r="L74" s="59"/>
      <c r="M74" s="59"/>
      <c r="N74" s="59"/>
      <c r="O74" s="59"/>
      <c r="P74" s="59"/>
      <c r="Q74" s="59"/>
    </row>
    <row r="75" spans="1:17" ht="8.25" hidden="1" customHeight="1">
      <c r="A75" s="60"/>
      <c r="B75" s="94"/>
      <c r="C75" s="94"/>
      <c r="D75" s="94"/>
      <c r="E75" s="77"/>
      <c r="F75" s="62"/>
      <c r="G75" s="62"/>
      <c r="H75" s="66"/>
      <c r="I75" s="58"/>
      <c r="J75" s="59"/>
      <c r="K75" s="59"/>
      <c r="L75" s="59"/>
      <c r="M75" s="59"/>
      <c r="N75" s="59"/>
      <c r="O75" s="59"/>
      <c r="P75" s="59"/>
      <c r="Q75" s="59"/>
    </row>
    <row r="76" spans="1:17" ht="15.75" hidden="1" customHeight="1">
      <c r="A76" s="60"/>
      <c r="B76" s="94"/>
      <c r="C76" s="94"/>
      <c r="D76" s="94" t="s">
        <v>112</v>
      </c>
      <c r="E76" s="77">
        <v>0</v>
      </c>
      <c r="F76" s="65">
        <v>19</v>
      </c>
      <c r="G76" s="62" t="s">
        <v>139</v>
      </c>
      <c r="H76" s="66">
        <f>E76*F76</f>
        <v>0</v>
      </c>
      <c r="I76" s="58"/>
      <c r="J76" s="59"/>
      <c r="K76" s="59"/>
      <c r="L76" s="59"/>
      <c r="M76" s="59"/>
      <c r="N76" s="59"/>
      <c r="O76" s="59"/>
      <c r="P76" s="59"/>
      <c r="Q76" s="59"/>
    </row>
    <row r="77" spans="1:17" ht="15.75" customHeight="1">
      <c r="A77" s="60"/>
      <c r="B77" s="94"/>
      <c r="C77" s="94"/>
      <c r="D77" s="94"/>
      <c r="E77" s="77"/>
      <c r="F77" s="65"/>
      <c r="G77" s="62"/>
      <c r="H77" s="66"/>
      <c r="I77" s="58"/>
      <c r="J77" s="59"/>
      <c r="K77" s="59"/>
      <c r="L77" s="59"/>
      <c r="M77" s="59"/>
      <c r="N77" s="59"/>
      <c r="O77" s="59"/>
      <c r="P77" s="59"/>
      <c r="Q77" s="59"/>
    </row>
    <row r="78" spans="1:17" ht="15.75" customHeight="1">
      <c r="A78" s="60"/>
      <c r="B78" s="94"/>
      <c r="C78" s="94"/>
      <c r="D78" s="94"/>
      <c r="E78" s="77"/>
      <c r="F78" s="65"/>
      <c r="G78" s="62"/>
      <c r="H78" s="66"/>
      <c r="I78" s="58"/>
      <c r="J78" s="59"/>
      <c r="K78" s="59"/>
      <c r="L78" s="59"/>
      <c r="M78" s="59"/>
      <c r="N78" s="59"/>
      <c r="O78" s="59"/>
      <c r="P78" s="59"/>
      <c r="Q78" s="59"/>
    </row>
    <row r="79" spans="1:17" ht="75.75" customHeight="1">
      <c r="A79" s="60">
        <v>19</v>
      </c>
      <c r="B79" s="116" t="s">
        <v>144</v>
      </c>
      <c r="C79" s="116"/>
      <c r="D79" s="116"/>
      <c r="E79" s="83"/>
      <c r="F79" s="62"/>
      <c r="G79" s="62"/>
      <c r="H79" s="66"/>
      <c r="I79" s="58"/>
      <c r="J79" s="59"/>
      <c r="K79" s="59"/>
      <c r="L79" s="59"/>
      <c r="M79" s="59"/>
      <c r="N79" s="59"/>
      <c r="O79" s="59"/>
      <c r="P79" s="59"/>
      <c r="Q79" s="59"/>
    </row>
    <row r="80" spans="1:17" ht="9" customHeight="1">
      <c r="A80" s="60"/>
      <c r="B80" s="78"/>
      <c r="C80" s="78"/>
      <c r="D80" s="61"/>
      <c r="E80" s="73"/>
      <c r="F80" s="61"/>
      <c r="G80" s="61"/>
      <c r="H80" s="61"/>
      <c r="I80" s="58"/>
      <c r="J80" s="59"/>
      <c r="K80" s="59"/>
      <c r="L80" s="59"/>
      <c r="M80" s="59"/>
      <c r="N80" s="59"/>
      <c r="O80" s="59"/>
      <c r="P80" s="59"/>
      <c r="Q80" s="59"/>
    </row>
    <row r="81" spans="1:17" ht="14.25">
      <c r="A81" s="60"/>
      <c r="B81" s="78" t="s">
        <v>33</v>
      </c>
      <c r="C81" s="78"/>
      <c r="D81" s="61" t="s">
        <v>112</v>
      </c>
      <c r="E81" s="73">
        <v>50</v>
      </c>
      <c r="F81" s="61">
        <v>113.97</v>
      </c>
      <c r="G81" s="61" t="s">
        <v>121</v>
      </c>
      <c r="H81" s="66">
        <f>E81*F81</f>
        <v>5698.5</v>
      </c>
      <c r="I81" s="58"/>
      <c r="J81" s="59"/>
      <c r="K81" s="59"/>
      <c r="L81" s="59"/>
      <c r="M81" s="59"/>
      <c r="N81" s="59"/>
      <c r="O81" s="59"/>
      <c r="P81" s="59"/>
      <c r="Q81" s="59"/>
    </row>
    <row r="82" spans="1:17" ht="9" customHeight="1">
      <c r="A82" s="60"/>
      <c r="B82" s="78"/>
      <c r="C82" s="78"/>
      <c r="D82" s="61"/>
      <c r="E82" s="73"/>
      <c r="F82" s="61"/>
      <c r="G82" s="61"/>
      <c r="H82" s="61"/>
      <c r="I82" s="58"/>
      <c r="J82" s="59"/>
      <c r="K82" s="59"/>
      <c r="L82" s="59"/>
      <c r="M82" s="59"/>
      <c r="N82" s="59"/>
      <c r="O82" s="59"/>
      <c r="P82" s="59"/>
      <c r="Q82" s="59"/>
    </row>
    <row r="83" spans="1:17" ht="14.25">
      <c r="A83" s="60"/>
      <c r="B83" s="79" t="s">
        <v>145</v>
      </c>
      <c r="C83" s="79"/>
      <c r="D83" s="61" t="s">
        <v>112</v>
      </c>
      <c r="E83" s="73">
        <v>50</v>
      </c>
      <c r="F83" s="61">
        <v>146.57</v>
      </c>
      <c r="G83" s="61" t="s">
        <v>121</v>
      </c>
      <c r="H83" s="66">
        <f>E83*F83</f>
        <v>7328.5</v>
      </c>
      <c r="I83" s="58"/>
      <c r="J83" s="59"/>
      <c r="K83" s="59"/>
      <c r="L83" s="59"/>
      <c r="M83" s="59"/>
      <c r="N83" s="59"/>
      <c r="O83" s="59"/>
      <c r="P83" s="59"/>
      <c r="Q83" s="59"/>
    </row>
    <row r="84" spans="1:17" ht="9" customHeight="1">
      <c r="A84" s="60"/>
      <c r="B84" s="63"/>
      <c r="C84" s="63"/>
      <c r="D84" s="62"/>
      <c r="E84" s="64"/>
      <c r="F84" s="62"/>
      <c r="G84" s="62"/>
      <c r="H84" s="66"/>
      <c r="I84" s="58"/>
      <c r="J84" s="59"/>
      <c r="K84" s="59"/>
      <c r="L84" s="59"/>
      <c r="M84" s="59"/>
      <c r="N84" s="59"/>
      <c r="O84" s="59"/>
      <c r="P84" s="59"/>
      <c r="Q84" s="59"/>
    </row>
    <row r="85" spans="1:17" ht="14.25">
      <c r="A85" s="60"/>
      <c r="B85" s="63" t="s">
        <v>146</v>
      </c>
      <c r="C85" s="63"/>
      <c r="D85" s="62" t="s">
        <v>112</v>
      </c>
      <c r="E85" s="64">
        <v>300</v>
      </c>
      <c r="F85" s="62">
        <v>199.25</v>
      </c>
      <c r="G85" s="62" t="s">
        <v>121</v>
      </c>
      <c r="H85" s="66">
        <f>E85*F85</f>
        <v>59775</v>
      </c>
      <c r="I85" s="58"/>
      <c r="J85" s="59"/>
      <c r="K85" s="59"/>
      <c r="L85" s="59"/>
      <c r="M85" s="59"/>
      <c r="N85" s="59"/>
      <c r="O85" s="59"/>
      <c r="P85" s="59"/>
      <c r="Q85" s="59"/>
    </row>
    <row r="86" spans="1:17" ht="7.5" customHeight="1">
      <c r="A86" s="60"/>
      <c r="B86" s="94"/>
      <c r="C86" s="94"/>
      <c r="D86" s="94"/>
      <c r="E86" s="77"/>
      <c r="F86" s="65"/>
      <c r="G86" s="62"/>
      <c r="H86" s="66"/>
      <c r="I86" s="58"/>
      <c r="J86" s="59"/>
      <c r="K86" s="59"/>
      <c r="L86" s="59"/>
      <c r="M86" s="59"/>
      <c r="N86" s="59"/>
      <c r="O86" s="59"/>
      <c r="P86" s="59"/>
      <c r="Q86" s="59"/>
    </row>
    <row r="87" spans="1:17" ht="14.25">
      <c r="A87" s="60"/>
      <c r="B87" s="63" t="s">
        <v>147</v>
      </c>
      <c r="C87" s="63"/>
      <c r="D87" s="62" t="s">
        <v>112</v>
      </c>
      <c r="E87" s="64">
        <v>18</v>
      </c>
      <c r="F87" s="62">
        <v>401.97</v>
      </c>
      <c r="G87" s="62" t="s">
        <v>121</v>
      </c>
      <c r="H87" s="66">
        <f>E87*F87</f>
        <v>7235.4600000000009</v>
      </c>
      <c r="I87" s="58"/>
      <c r="J87" s="59"/>
      <c r="K87" s="59"/>
      <c r="L87" s="59"/>
      <c r="M87" s="59"/>
      <c r="N87" s="59"/>
      <c r="O87" s="59"/>
      <c r="P87" s="59"/>
      <c r="Q87" s="59"/>
    </row>
    <row r="88" spans="1:17" ht="7.5" customHeight="1">
      <c r="A88" s="60"/>
      <c r="B88" s="63"/>
      <c r="C88" s="63"/>
      <c r="D88" s="62"/>
      <c r="E88" s="64"/>
      <c r="F88" s="62"/>
      <c r="G88" s="62"/>
      <c r="H88" s="66"/>
      <c r="I88" s="58"/>
      <c r="J88" s="59"/>
      <c r="K88" s="59"/>
      <c r="L88" s="59"/>
      <c r="M88" s="59"/>
      <c r="N88" s="59"/>
      <c r="O88" s="59"/>
      <c r="P88" s="59"/>
      <c r="Q88" s="59"/>
    </row>
    <row r="89" spans="1:17" ht="27" customHeight="1">
      <c r="A89" s="60">
        <v>20</v>
      </c>
      <c r="B89" s="111" t="s">
        <v>148</v>
      </c>
      <c r="C89" s="111"/>
      <c r="D89" s="111"/>
      <c r="E89" s="77"/>
      <c r="F89" s="65"/>
      <c r="G89" s="62"/>
      <c r="H89" s="66"/>
      <c r="I89" s="58"/>
      <c r="J89" s="59"/>
      <c r="K89" s="59"/>
      <c r="L89" s="59"/>
      <c r="M89" s="59"/>
      <c r="N89" s="59"/>
      <c r="O89" s="59"/>
      <c r="P89" s="59"/>
      <c r="Q89" s="59"/>
    </row>
    <row r="90" spans="1:17" ht="10.5" customHeight="1">
      <c r="A90" s="60"/>
      <c r="B90" s="94"/>
      <c r="C90" s="94"/>
      <c r="D90" s="94"/>
      <c r="E90" s="77"/>
      <c r="F90" s="65"/>
      <c r="G90" s="62"/>
      <c r="H90" s="66"/>
      <c r="I90" s="58"/>
      <c r="J90" s="59"/>
      <c r="K90" s="59"/>
      <c r="L90" s="59"/>
      <c r="M90" s="59"/>
      <c r="N90" s="59"/>
      <c r="O90" s="59"/>
      <c r="P90" s="59"/>
      <c r="Q90" s="59"/>
    </row>
    <row r="91" spans="1:17" ht="14.25">
      <c r="A91" s="60"/>
      <c r="B91" s="86"/>
      <c r="C91" s="86"/>
      <c r="D91" s="86" t="s">
        <v>112</v>
      </c>
      <c r="E91" s="77">
        <v>10</v>
      </c>
      <c r="F91" s="62">
        <v>14748</v>
      </c>
      <c r="G91" s="62" t="s">
        <v>139</v>
      </c>
      <c r="H91" s="66">
        <f>E91*F91</f>
        <v>147480</v>
      </c>
      <c r="I91" s="58"/>
      <c r="J91" s="59"/>
      <c r="K91" s="59"/>
      <c r="L91" s="59"/>
      <c r="M91" s="59"/>
      <c r="N91" s="59"/>
      <c r="O91" s="59"/>
      <c r="P91" s="59"/>
      <c r="Q91" s="59"/>
    </row>
    <row r="92" spans="1:17" ht="6.75" customHeight="1">
      <c r="A92" s="60"/>
      <c r="B92" s="86"/>
      <c r="C92" s="86"/>
      <c r="D92" s="86"/>
      <c r="E92" s="77"/>
      <c r="F92" s="62"/>
      <c r="G92" s="62"/>
      <c r="H92" s="66"/>
      <c r="I92" s="58"/>
      <c r="J92" s="59"/>
      <c r="K92" s="59"/>
      <c r="L92" s="59"/>
      <c r="M92" s="59"/>
      <c r="N92" s="59"/>
      <c r="O92" s="59"/>
      <c r="P92" s="59"/>
      <c r="Q92" s="59"/>
    </row>
    <row r="93" spans="1:17" ht="39" customHeight="1">
      <c r="A93" s="68">
        <v>21</v>
      </c>
      <c r="B93" s="112" t="s">
        <v>149</v>
      </c>
      <c r="C93" s="112"/>
      <c r="D93" s="112"/>
      <c r="I93" s="58"/>
      <c r="J93" s="59"/>
      <c r="K93" s="59"/>
      <c r="L93" s="59"/>
      <c r="M93" s="59"/>
      <c r="N93" s="59"/>
      <c r="O93" s="59"/>
      <c r="P93" s="59"/>
      <c r="Q93" s="59"/>
    </row>
    <row r="94" spans="1:17" ht="9" customHeight="1">
      <c r="I94" s="58"/>
      <c r="J94" s="59"/>
      <c r="K94" s="59"/>
      <c r="L94" s="59"/>
      <c r="M94" s="59"/>
      <c r="N94" s="59"/>
      <c r="O94" s="59"/>
      <c r="P94" s="59"/>
      <c r="Q94" s="59"/>
    </row>
    <row r="95" spans="1:17" ht="14.25">
      <c r="B95" s="95" t="s">
        <v>126</v>
      </c>
      <c r="D95" s="54" t="s">
        <v>112</v>
      </c>
      <c r="E95" s="88">
        <v>150</v>
      </c>
      <c r="F95" s="96">
        <v>12</v>
      </c>
      <c r="G95" s="96" t="s">
        <v>150</v>
      </c>
      <c r="H95" s="89">
        <f>E95*F95</f>
        <v>1800</v>
      </c>
      <c r="I95" s="58"/>
      <c r="J95" s="59"/>
      <c r="K95" s="59"/>
      <c r="L95" s="59"/>
      <c r="M95" s="59"/>
      <c r="N95" s="59"/>
      <c r="O95" s="59"/>
      <c r="P95" s="59"/>
      <c r="Q95" s="59"/>
    </row>
    <row r="96" spans="1:17" ht="14.25">
      <c r="B96" s="95" t="s">
        <v>127</v>
      </c>
      <c r="D96" s="54" t="s">
        <v>112</v>
      </c>
      <c r="E96" s="88">
        <v>200</v>
      </c>
      <c r="F96" s="96">
        <v>19</v>
      </c>
      <c r="G96" s="96" t="s">
        <v>150</v>
      </c>
      <c r="H96" s="89">
        <f>E96*F96</f>
        <v>3800</v>
      </c>
      <c r="I96" s="58"/>
      <c r="J96" s="59"/>
      <c r="K96" s="59"/>
      <c r="L96" s="59"/>
      <c r="M96" s="59"/>
      <c r="N96" s="59"/>
      <c r="O96" s="59"/>
      <c r="P96" s="59"/>
      <c r="Q96" s="59"/>
    </row>
    <row r="97" spans="1:17" ht="14.25">
      <c r="B97" s="95" t="s">
        <v>136</v>
      </c>
      <c r="D97" s="54" t="s">
        <v>112</v>
      </c>
      <c r="E97" s="88">
        <v>50</v>
      </c>
      <c r="F97" s="96">
        <v>27</v>
      </c>
      <c r="G97" s="96" t="s">
        <v>150</v>
      </c>
      <c r="H97" s="89">
        <f>E97*F97</f>
        <v>1350</v>
      </c>
      <c r="I97" s="58"/>
      <c r="J97" s="59"/>
      <c r="K97" s="59"/>
      <c r="L97" s="59"/>
      <c r="M97" s="59"/>
      <c r="N97" s="59"/>
      <c r="O97" s="59"/>
      <c r="P97" s="59"/>
      <c r="Q97" s="59"/>
    </row>
    <row r="98" spans="1:17" ht="39.75" customHeight="1">
      <c r="A98" s="60">
        <v>22</v>
      </c>
      <c r="B98" s="111" t="s">
        <v>149</v>
      </c>
      <c r="C98" s="111"/>
      <c r="D98" s="111"/>
      <c r="E98" s="77"/>
      <c r="F98" s="62"/>
      <c r="G98" s="62"/>
      <c r="H98" s="66"/>
      <c r="I98" s="58"/>
      <c r="J98" s="59"/>
      <c r="K98" s="59"/>
      <c r="L98" s="59"/>
      <c r="M98" s="59"/>
      <c r="N98" s="59"/>
      <c r="O98" s="59"/>
      <c r="P98" s="59"/>
      <c r="Q98" s="59"/>
    </row>
    <row r="99" spans="1:17" ht="6" customHeight="1">
      <c r="A99" s="60"/>
      <c r="B99" s="86"/>
      <c r="C99" s="86"/>
      <c r="D99" s="86"/>
      <c r="E99" s="77"/>
      <c r="F99" s="62"/>
      <c r="G99" s="62"/>
      <c r="H99" s="66"/>
      <c r="I99" s="58"/>
      <c r="J99" s="59"/>
      <c r="K99" s="59"/>
      <c r="L99" s="59"/>
      <c r="M99" s="59"/>
      <c r="N99" s="59"/>
      <c r="O99" s="59"/>
      <c r="P99" s="59"/>
      <c r="Q99" s="59"/>
    </row>
    <row r="100" spans="1:17" ht="9" customHeight="1">
      <c r="A100" s="60"/>
      <c r="B100" s="94" t="s">
        <v>33</v>
      </c>
      <c r="C100" s="94"/>
      <c r="D100" s="94" t="s">
        <v>112</v>
      </c>
      <c r="E100" s="77">
        <v>0</v>
      </c>
      <c r="F100" s="64">
        <v>90</v>
      </c>
      <c r="G100" s="62" t="s">
        <v>40</v>
      </c>
      <c r="H100" s="66">
        <f>E100*F100</f>
        <v>0</v>
      </c>
      <c r="I100" s="58"/>
      <c r="J100" s="59"/>
      <c r="K100" s="59"/>
      <c r="L100" s="59"/>
      <c r="M100" s="59"/>
      <c r="N100" s="59"/>
      <c r="O100" s="59"/>
      <c r="P100" s="59"/>
      <c r="Q100" s="59"/>
    </row>
    <row r="101" spans="1:17" ht="12.75" customHeight="1">
      <c r="A101" s="60"/>
      <c r="B101" s="94" t="s">
        <v>35</v>
      </c>
      <c r="C101" s="94"/>
      <c r="D101" s="94" t="s">
        <v>112</v>
      </c>
      <c r="E101" s="77">
        <v>50</v>
      </c>
      <c r="F101" s="64">
        <v>136</v>
      </c>
      <c r="G101" s="62" t="s">
        <v>40</v>
      </c>
      <c r="H101" s="66">
        <f>E101*F101</f>
        <v>6800</v>
      </c>
      <c r="I101" s="58"/>
      <c r="J101" s="59"/>
      <c r="K101" s="59"/>
      <c r="L101" s="59"/>
      <c r="M101" s="59"/>
      <c r="N101" s="59"/>
      <c r="O101" s="59"/>
      <c r="P101" s="59"/>
      <c r="Q101" s="59"/>
    </row>
    <row r="102" spans="1:17" ht="12.75" customHeight="1">
      <c r="A102" s="60"/>
      <c r="B102" s="97" t="s">
        <v>34</v>
      </c>
      <c r="C102" s="86"/>
      <c r="D102" s="86" t="s">
        <v>112</v>
      </c>
      <c r="E102" s="77">
        <v>200</v>
      </c>
      <c r="F102" s="64">
        <v>259</v>
      </c>
      <c r="G102" s="62" t="s">
        <v>40</v>
      </c>
      <c r="H102" s="66">
        <f>E102*F102</f>
        <v>51800</v>
      </c>
      <c r="I102" s="58"/>
      <c r="J102" s="59"/>
      <c r="K102" s="59"/>
      <c r="L102" s="59"/>
      <c r="M102" s="59"/>
      <c r="N102" s="59"/>
      <c r="O102" s="59"/>
      <c r="P102" s="59"/>
      <c r="Q102" s="59"/>
    </row>
    <row r="103" spans="1:17" ht="66" customHeight="1">
      <c r="A103" s="60">
        <v>22</v>
      </c>
      <c r="B103" s="113" t="s">
        <v>151</v>
      </c>
      <c r="C103" s="113"/>
      <c r="D103" s="113"/>
      <c r="E103" s="77"/>
      <c r="F103" s="64"/>
      <c r="G103" s="62"/>
      <c r="H103" s="66"/>
      <c r="I103" s="58"/>
      <c r="J103" s="59"/>
      <c r="K103" s="59"/>
      <c r="L103" s="59"/>
      <c r="M103" s="59"/>
      <c r="N103" s="59"/>
      <c r="O103" s="59"/>
      <c r="P103" s="59"/>
      <c r="Q103" s="59"/>
    </row>
    <row r="104" spans="1:17" ht="14.25">
      <c r="A104" s="60"/>
      <c r="B104" s="86"/>
      <c r="C104" s="98" t="s">
        <v>152</v>
      </c>
      <c r="D104" s="86" t="s">
        <v>112</v>
      </c>
      <c r="E104" s="77">
        <v>1</v>
      </c>
      <c r="F104" s="65">
        <v>14417.7</v>
      </c>
      <c r="G104" s="62" t="s">
        <v>139</v>
      </c>
      <c r="H104" s="66">
        <f>E104*F104</f>
        <v>14417.7</v>
      </c>
      <c r="I104" s="59"/>
      <c r="J104" s="59"/>
      <c r="K104" s="59"/>
      <c r="L104" s="59"/>
      <c r="M104" s="59"/>
      <c r="N104" s="59"/>
      <c r="O104" s="59"/>
      <c r="P104" s="59"/>
      <c r="Q104" s="59"/>
    </row>
    <row r="105" spans="1:17" ht="29.25" hidden="1" customHeight="1">
      <c r="A105" s="60">
        <v>24</v>
      </c>
      <c r="B105" s="114" t="s">
        <v>153</v>
      </c>
      <c r="C105" s="114"/>
      <c r="D105" s="114"/>
      <c r="E105" s="73"/>
      <c r="F105" s="61"/>
      <c r="G105" s="61"/>
      <c r="H105" s="61"/>
      <c r="I105" s="59"/>
      <c r="J105" s="59"/>
      <c r="K105" s="59"/>
      <c r="L105" s="59"/>
      <c r="M105" s="59"/>
      <c r="N105" s="59"/>
      <c r="O105" s="59"/>
      <c r="P105" s="59"/>
      <c r="Q105" s="59"/>
    </row>
    <row r="106" spans="1:17" ht="6" hidden="1" customHeight="1">
      <c r="A106" s="60"/>
      <c r="B106" s="79"/>
      <c r="C106" s="79"/>
      <c r="D106" s="61"/>
      <c r="E106" s="64"/>
      <c r="F106" s="62"/>
      <c r="G106" s="62"/>
      <c r="H106" s="62"/>
      <c r="I106" s="59"/>
      <c r="J106" s="59"/>
      <c r="K106" s="59"/>
      <c r="L106" s="59"/>
      <c r="M106" s="59"/>
      <c r="N106" s="59"/>
      <c r="O106" s="59"/>
      <c r="P106" s="59"/>
      <c r="Q106" s="59"/>
    </row>
    <row r="107" spans="1:17" ht="12.75" hidden="1" customHeight="1">
      <c r="A107" s="60"/>
      <c r="B107" s="63" t="s">
        <v>32</v>
      </c>
      <c r="C107" s="62"/>
      <c r="D107" s="62" t="s">
        <v>112</v>
      </c>
      <c r="E107" s="64">
        <v>0</v>
      </c>
      <c r="F107" s="62">
        <v>76.05</v>
      </c>
      <c r="G107" s="62" t="s">
        <v>121</v>
      </c>
      <c r="H107" s="66">
        <f>E107*F107</f>
        <v>0</v>
      </c>
      <c r="I107" s="59" t="s">
        <v>154</v>
      </c>
      <c r="J107" s="59" t="s">
        <v>155</v>
      </c>
      <c r="K107" s="59"/>
      <c r="L107" s="59"/>
      <c r="M107" s="59"/>
      <c r="N107" s="59"/>
      <c r="O107" s="59"/>
      <c r="P107" s="59"/>
      <c r="Q107" s="59"/>
    </row>
    <row r="108" spans="1:17" ht="14.25" hidden="1">
      <c r="A108" s="60"/>
      <c r="B108" s="115" t="s">
        <v>156</v>
      </c>
      <c r="C108" s="115"/>
      <c r="D108" s="62" t="s">
        <v>112</v>
      </c>
      <c r="E108" s="64">
        <v>0</v>
      </c>
      <c r="F108" s="62">
        <v>1441.65</v>
      </c>
      <c r="G108" s="62" t="s">
        <v>39</v>
      </c>
      <c r="H108" s="66">
        <f>E108*F108</f>
        <v>0</v>
      </c>
      <c r="I108" s="59"/>
      <c r="J108" s="59"/>
      <c r="K108" s="59"/>
      <c r="L108" s="59"/>
      <c r="M108" s="59"/>
      <c r="N108" s="59"/>
      <c r="O108" s="59"/>
      <c r="P108" s="59"/>
      <c r="Q108" s="59"/>
    </row>
    <row r="109" spans="1:17" ht="14.25">
      <c r="A109" s="60"/>
      <c r="B109" s="82"/>
      <c r="C109" s="82"/>
      <c r="D109" s="62"/>
      <c r="E109" s="64"/>
      <c r="F109" s="62"/>
      <c r="G109" s="62"/>
      <c r="H109" s="66"/>
      <c r="I109" s="59"/>
      <c r="J109" s="59"/>
      <c r="K109" s="59"/>
      <c r="L109" s="59"/>
      <c r="M109" s="59"/>
      <c r="N109" s="59"/>
      <c r="O109" s="59"/>
      <c r="P109" s="59"/>
      <c r="Q109" s="59"/>
    </row>
    <row r="110" spans="1:17" ht="12.75" customHeight="1">
      <c r="A110" s="67"/>
      <c r="B110" s="99"/>
      <c r="C110" s="99"/>
      <c r="D110" s="100"/>
      <c r="E110" s="101"/>
      <c r="F110" s="73"/>
      <c r="G110" s="79" t="s">
        <v>56</v>
      </c>
      <c r="H110" s="102">
        <f>SUM(H6:H109)</f>
        <v>492135.43</v>
      </c>
      <c r="I110" s="59"/>
      <c r="J110" s="59"/>
      <c r="K110" s="59"/>
      <c r="L110" s="59"/>
      <c r="M110" s="59"/>
      <c r="N110" s="59"/>
      <c r="O110" s="59"/>
      <c r="P110" s="59"/>
      <c r="Q110" s="59"/>
    </row>
    <row r="111" spans="1:17">
      <c r="C111" s="62"/>
      <c r="D111" s="62"/>
      <c r="E111" s="62"/>
      <c r="F111" s="62"/>
      <c r="G111" s="62" t="s">
        <v>98</v>
      </c>
    </row>
    <row r="112" spans="1:17" hidden="1">
      <c r="G112" s="54" t="s">
        <v>98</v>
      </c>
      <c r="H112" s="54">
        <v>256379</v>
      </c>
    </row>
    <row r="113" spans="1:15">
      <c r="G113" s="54" t="s">
        <v>157</v>
      </c>
      <c r="H113" s="54">
        <v>14418</v>
      </c>
    </row>
    <row r="115" spans="1:15" s="2" customFormat="1">
      <c r="A115" s="13" t="s">
        <v>31</v>
      </c>
      <c r="B115" s="1"/>
      <c r="D115" s="2" t="s">
        <v>21</v>
      </c>
    </row>
    <row r="116" spans="1:15" s="2" customFormat="1">
      <c r="A116" s="1"/>
      <c r="B116" s="1"/>
      <c r="D116" s="2" t="s">
        <v>22</v>
      </c>
    </row>
    <row r="117" spans="1:15" s="2" customFormat="1">
      <c r="A117" s="1"/>
      <c r="B117" s="1"/>
    </row>
    <row r="118" spans="1:15" s="2" customFormat="1" ht="18.75" customHeight="1">
      <c r="A118" s="103"/>
      <c r="B118" s="104" t="s">
        <v>158</v>
      </c>
      <c r="C118" s="103"/>
      <c r="D118" s="103"/>
      <c r="E118" s="103"/>
      <c r="F118" s="103"/>
      <c r="G118" s="103"/>
      <c r="H118" s="103"/>
      <c r="I118" s="103"/>
      <c r="J118" s="103"/>
      <c r="K118" s="103"/>
      <c r="L118" s="103"/>
      <c r="M118" s="103"/>
      <c r="N118" s="103"/>
      <c r="O118" s="103"/>
    </row>
    <row r="119" spans="1:15" s="2" customFormat="1" ht="18.75" customHeight="1">
      <c r="A119" s="103"/>
      <c r="B119" s="104" t="s">
        <v>159</v>
      </c>
      <c r="C119" s="103"/>
      <c r="D119" s="103"/>
      <c r="E119" s="103"/>
      <c r="F119" s="103"/>
      <c r="G119" s="103"/>
      <c r="H119" s="103"/>
      <c r="I119" s="103"/>
      <c r="J119" s="103"/>
      <c r="K119" s="103"/>
      <c r="L119" s="103"/>
      <c r="M119" s="103"/>
      <c r="N119" s="103"/>
      <c r="O119" s="103"/>
    </row>
    <row r="120" spans="1:15" s="2" customFormat="1">
      <c r="A120" s="105"/>
      <c r="B120" s="105"/>
      <c r="E120" s="106" t="s">
        <v>160</v>
      </c>
      <c r="F120" s="107"/>
      <c r="G120" s="107"/>
      <c r="H120" s="105"/>
      <c r="I120" s="105"/>
      <c r="J120" s="105"/>
      <c r="K120" s="105"/>
      <c r="L120" s="105"/>
      <c r="M120" s="105"/>
      <c r="N120" s="105"/>
      <c r="O120" s="105"/>
    </row>
    <row r="121" spans="1:15" s="5" customFormat="1" ht="21" customHeight="1">
      <c r="A121" s="110" t="s">
        <v>161</v>
      </c>
      <c r="B121" s="110"/>
      <c r="C121" s="110"/>
      <c r="D121" s="110"/>
      <c r="E121" s="110"/>
      <c r="F121" s="110"/>
      <c r="G121" s="110"/>
      <c r="H121" s="110"/>
      <c r="I121" s="108"/>
      <c r="J121" s="108"/>
      <c r="K121" s="108"/>
      <c r="L121" s="108"/>
      <c r="M121" s="108"/>
      <c r="N121" s="108"/>
      <c r="O121" s="108"/>
    </row>
    <row r="122" spans="1:15" s="5" customFormat="1" ht="15.75" customHeight="1">
      <c r="A122" s="108"/>
      <c r="B122" s="108"/>
      <c r="C122" s="108"/>
      <c r="D122" s="108"/>
      <c r="E122" s="108"/>
      <c r="F122" s="108"/>
      <c r="G122" s="108"/>
      <c r="H122" s="108"/>
      <c r="I122" s="108"/>
      <c r="J122" s="108"/>
      <c r="K122" s="108"/>
      <c r="L122" s="108"/>
      <c r="M122" s="108"/>
      <c r="N122" s="108"/>
      <c r="O122" s="108"/>
    </row>
    <row r="123" spans="1:15">
      <c r="B123" s="1" t="s">
        <v>162</v>
      </c>
      <c r="C123" s="3"/>
      <c r="D123" s="3"/>
      <c r="F123" s="3" t="s">
        <v>163</v>
      </c>
    </row>
    <row r="124" spans="1:15">
      <c r="B124" s="1"/>
      <c r="C124" s="3"/>
      <c r="D124" s="3"/>
      <c r="F124" s="3" t="s">
        <v>164</v>
      </c>
    </row>
    <row r="125" spans="1:15">
      <c r="B125" s="1"/>
      <c r="C125" s="3"/>
      <c r="D125" s="3"/>
      <c r="F125" s="3" t="s">
        <v>165</v>
      </c>
    </row>
    <row r="137" spans="1:8" ht="14.25">
      <c r="A137" s="67"/>
      <c r="B137" s="79"/>
      <c r="C137" s="79"/>
      <c r="D137" s="79"/>
      <c r="E137" s="73"/>
      <c r="F137" s="81"/>
      <c r="G137" s="81"/>
      <c r="H137" s="81"/>
    </row>
    <row r="138" spans="1:8" ht="14.25">
      <c r="A138" s="67"/>
      <c r="B138" s="79"/>
      <c r="C138" s="79"/>
      <c r="D138" s="79"/>
      <c r="E138" s="73"/>
      <c r="F138" s="81"/>
      <c r="G138" s="81"/>
      <c r="H138" s="81"/>
    </row>
    <row r="139" spans="1:8" ht="14.25">
      <c r="A139" s="67"/>
      <c r="B139" s="63"/>
      <c r="C139" s="63"/>
      <c r="D139" s="63"/>
      <c r="E139" s="64"/>
      <c r="F139" s="65"/>
      <c r="G139" s="62"/>
      <c r="H139" s="66"/>
    </row>
    <row r="140" spans="1:8" ht="14.25">
      <c r="A140" s="67"/>
    </row>
    <row r="141" spans="1:8" ht="14.25">
      <c r="A141" s="67"/>
      <c r="B141" s="81"/>
      <c r="C141" s="79"/>
    </row>
    <row r="142" spans="1:8" ht="14.25">
      <c r="A142" s="60"/>
      <c r="B142" s="63"/>
      <c r="C142" s="63"/>
    </row>
  </sheetData>
  <mergeCells count="31">
    <mergeCell ref="B30:D30"/>
    <mergeCell ref="A1:H1"/>
    <mergeCell ref="B4:D4"/>
    <mergeCell ref="B5:C5"/>
    <mergeCell ref="B6:D6"/>
    <mergeCell ref="B9:D9"/>
    <mergeCell ref="B12:D12"/>
    <mergeCell ref="B15:D15"/>
    <mergeCell ref="B18:D18"/>
    <mergeCell ref="B21:D21"/>
    <mergeCell ref="B24:D24"/>
    <mergeCell ref="B27:D27"/>
    <mergeCell ref="B79:D79"/>
    <mergeCell ref="B33:D33"/>
    <mergeCell ref="B37:D37"/>
    <mergeCell ref="B41:D41"/>
    <mergeCell ref="B49:C49"/>
    <mergeCell ref="B51:D51"/>
    <mergeCell ref="B56:D56"/>
    <mergeCell ref="B61:D61"/>
    <mergeCell ref="B64:D64"/>
    <mergeCell ref="B68:D68"/>
    <mergeCell ref="B71:D71"/>
    <mergeCell ref="B74:D74"/>
    <mergeCell ref="A121:H121"/>
    <mergeCell ref="B89:D89"/>
    <mergeCell ref="B93:D93"/>
    <mergeCell ref="B98:D98"/>
    <mergeCell ref="B103:D103"/>
    <mergeCell ref="B105:D105"/>
    <mergeCell ref="B108:C108"/>
  </mergeCells>
  <pageMargins left="0.53" right="0.16" top="0.44" bottom="0.4" header="0.34" footer="0.38"/>
  <pageSetup paperSize="9" scale="110" orientation="portrait" r:id="rId1"/>
  <headerFooter scaleWithDoc="0" alignWithMargins="0"/>
</worksheet>
</file>

<file path=xl/worksheets/sheet2.xml><?xml version="1.0" encoding="utf-8"?>
<worksheet xmlns="http://schemas.openxmlformats.org/spreadsheetml/2006/main" xmlns:r="http://schemas.openxmlformats.org/officeDocument/2006/relationships">
  <dimension ref="A1:AN90"/>
  <sheetViews>
    <sheetView topLeftCell="A49" zoomScale="85" zoomScaleNormal="85" zoomScaleSheetLayoutView="100" workbookViewId="0">
      <selection activeCell="H1" sqref="H1:K1048576"/>
    </sheetView>
  </sheetViews>
  <sheetFormatPr defaultRowHeight="12.75"/>
  <cols>
    <col min="1" max="1" width="6.42578125" style="1" customWidth="1"/>
    <col min="2" max="2" width="11.42578125" style="1" customWidth="1"/>
    <col min="3" max="3" width="42.85546875" style="2" customWidth="1"/>
    <col min="4" max="4" width="9.85546875" style="2" customWidth="1"/>
    <col min="5" max="5" width="9" style="2" customWidth="1"/>
    <col min="6" max="6" width="13.140625" style="2" customWidth="1"/>
    <col min="7" max="9" width="9.140625" style="2"/>
    <col min="10" max="10" width="11.28515625" style="2" bestFit="1" customWidth="1"/>
    <col min="11" max="16384" width="9.140625" style="2"/>
  </cols>
  <sheetData>
    <row r="1" spans="1:10" ht="23.25" customHeight="1">
      <c r="A1" s="124" t="s">
        <v>104</v>
      </c>
      <c r="B1" s="124"/>
      <c r="C1" s="124"/>
      <c r="D1" s="124"/>
      <c r="E1" s="124"/>
      <c r="F1" s="124"/>
      <c r="G1" s="53"/>
    </row>
    <row r="2" spans="1:10" ht="27" customHeight="1">
      <c r="A2" s="7" t="s">
        <v>14</v>
      </c>
      <c r="B2" s="6"/>
      <c r="C2" s="126" t="s">
        <v>102</v>
      </c>
      <c r="D2" s="126"/>
      <c r="E2" s="126"/>
      <c r="F2" s="126"/>
    </row>
    <row r="3" spans="1:10" ht="6.75" customHeight="1">
      <c r="A3" s="127"/>
      <c r="B3" s="127"/>
      <c r="C3" s="127"/>
      <c r="D3" s="127"/>
      <c r="E3" s="127"/>
      <c r="F3" s="127"/>
    </row>
    <row r="4" spans="1:10" ht="30">
      <c r="A4" s="8" t="s">
        <v>15</v>
      </c>
      <c r="B4" s="8" t="s">
        <v>16</v>
      </c>
      <c r="C4" s="9" t="s">
        <v>17</v>
      </c>
      <c r="D4" s="9" t="s">
        <v>18</v>
      </c>
      <c r="E4" s="9" t="s">
        <v>19</v>
      </c>
      <c r="F4" s="9" t="s">
        <v>20</v>
      </c>
      <c r="H4" s="24"/>
      <c r="J4" s="24"/>
    </row>
    <row r="5" spans="1:10">
      <c r="A5" s="36"/>
      <c r="B5" s="36"/>
      <c r="C5" s="37"/>
      <c r="D5" s="37"/>
      <c r="E5" s="37"/>
      <c r="F5" s="37"/>
    </row>
    <row r="6" spans="1:10" ht="85.5">
      <c r="A6" s="38">
        <v>1</v>
      </c>
      <c r="B6" s="39">
        <v>12787</v>
      </c>
      <c r="C6" s="40" t="s">
        <v>0</v>
      </c>
      <c r="D6" s="39">
        <v>3176.25</v>
      </c>
      <c r="E6" s="41" t="s">
        <v>49</v>
      </c>
      <c r="F6" s="38">
        <f>(B6*D6/1000)</f>
        <v>40614.708749999998</v>
      </c>
      <c r="H6" s="24"/>
      <c r="I6" s="24"/>
      <c r="J6" s="109"/>
    </row>
    <row r="7" spans="1:10" ht="28.5">
      <c r="A7" s="38">
        <v>2</v>
      </c>
      <c r="B7" s="39">
        <v>4810</v>
      </c>
      <c r="C7" s="40" t="s">
        <v>48</v>
      </c>
      <c r="D7" s="39">
        <v>8694.9500000000007</v>
      </c>
      <c r="E7" s="41" t="s">
        <v>37</v>
      </c>
      <c r="F7" s="38">
        <f>(B7*D7%)</f>
        <v>418227.09500000003</v>
      </c>
      <c r="H7" s="24"/>
      <c r="I7" s="24"/>
      <c r="J7" s="109"/>
    </row>
    <row r="8" spans="1:10" ht="28.5">
      <c r="A8" s="38">
        <v>3</v>
      </c>
      <c r="B8" s="39">
        <v>9738</v>
      </c>
      <c r="C8" s="40" t="s">
        <v>47</v>
      </c>
      <c r="D8" s="39">
        <v>11948.36</v>
      </c>
      <c r="E8" s="41" t="s">
        <v>37</v>
      </c>
      <c r="F8" s="38">
        <f>(B8*D8%)</f>
        <v>1163531.2968000001</v>
      </c>
      <c r="H8" s="24"/>
      <c r="I8" s="24"/>
      <c r="J8" s="109"/>
    </row>
    <row r="9" spans="1:10" ht="57" customHeight="1">
      <c r="A9" s="38">
        <v>4</v>
      </c>
      <c r="B9" s="39">
        <v>7445</v>
      </c>
      <c r="C9" s="40" t="s">
        <v>46</v>
      </c>
      <c r="D9" s="39">
        <v>337</v>
      </c>
      <c r="E9" s="41" t="s">
        <v>45</v>
      </c>
      <c r="F9" s="38">
        <f>(B9*D9)</f>
        <v>2508965</v>
      </c>
      <c r="H9" s="24"/>
      <c r="I9" s="24"/>
    </row>
    <row r="10" spans="1:10" ht="57">
      <c r="A10" s="42" t="s">
        <v>63</v>
      </c>
      <c r="B10" s="43">
        <v>365.60199999999998</v>
      </c>
      <c r="C10" s="40" t="s">
        <v>1</v>
      </c>
      <c r="D10" s="39">
        <v>5001.7</v>
      </c>
      <c r="E10" s="41" t="s">
        <v>44</v>
      </c>
      <c r="F10" s="38">
        <f>(B10*D10)</f>
        <v>1828631.5233999998</v>
      </c>
      <c r="H10" s="24"/>
      <c r="I10" s="24"/>
    </row>
    <row r="11" spans="1:10" ht="57">
      <c r="A11" s="38">
        <v>6</v>
      </c>
      <c r="B11" s="39">
        <v>4495</v>
      </c>
      <c r="C11" s="40" t="s">
        <v>69</v>
      </c>
      <c r="D11" s="39">
        <v>1512.5</v>
      </c>
      <c r="E11" s="41" t="s">
        <v>55</v>
      </c>
      <c r="F11" s="38">
        <f>B11*D11/1000</f>
        <v>6798.6875</v>
      </c>
      <c r="H11" s="24"/>
      <c r="I11" s="24"/>
    </row>
    <row r="12" spans="1:10" ht="28.5">
      <c r="A12" s="38">
        <v>7</v>
      </c>
      <c r="B12" s="42" t="s">
        <v>71</v>
      </c>
      <c r="C12" s="40" t="s">
        <v>70</v>
      </c>
      <c r="D12" s="41">
        <v>778.09</v>
      </c>
      <c r="E12" s="41" t="s">
        <v>30</v>
      </c>
      <c r="F12" s="38">
        <f>B12*D12%</f>
        <v>9609.4115000000002</v>
      </c>
      <c r="H12" s="24"/>
      <c r="I12" s="24"/>
    </row>
    <row r="13" spans="1:10" ht="60.75" customHeight="1">
      <c r="A13" s="38">
        <v>8</v>
      </c>
      <c r="B13" s="39">
        <v>1235</v>
      </c>
      <c r="C13" s="44" t="s">
        <v>72</v>
      </c>
      <c r="D13" s="45">
        <v>10.7</v>
      </c>
      <c r="E13" s="46" t="s">
        <v>41</v>
      </c>
      <c r="F13" s="38">
        <f>B13*D13</f>
        <v>13214.5</v>
      </c>
      <c r="H13" s="24"/>
      <c r="I13" s="24"/>
    </row>
    <row r="14" spans="1:10" ht="43.5" customHeight="1">
      <c r="A14" s="38">
        <v>9</v>
      </c>
      <c r="B14" s="39">
        <v>29646</v>
      </c>
      <c r="C14" s="40" t="s">
        <v>68</v>
      </c>
      <c r="D14" s="39">
        <v>3630</v>
      </c>
      <c r="E14" s="41" t="s">
        <v>55</v>
      </c>
      <c r="F14" s="38">
        <f>B14*D14/1000</f>
        <v>107614.98</v>
      </c>
      <c r="H14" s="24"/>
      <c r="I14" s="24"/>
    </row>
    <row r="15" spans="1:10" ht="18.75" customHeight="1">
      <c r="A15" s="38">
        <v>10</v>
      </c>
      <c r="B15" s="39">
        <v>2292</v>
      </c>
      <c r="C15" s="40" t="s">
        <v>50</v>
      </c>
      <c r="D15" s="39">
        <v>1141.25</v>
      </c>
      <c r="E15" s="41" t="s">
        <v>37</v>
      </c>
      <c r="F15" s="38">
        <f>B15*D15%</f>
        <v>26157.45</v>
      </c>
      <c r="H15" s="24"/>
      <c r="I15" s="24"/>
    </row>
    <row r="16" spans="1:10" ht="30.75" customHeight="1">
      <c r="A16" s="38">
        <v>11</v>
      </c>
      <c r="B16" s="39">
        <v>7635</v>
      </c>
      <c r="C16" s="40" t="s">
        <v>43</v>
      </c>
      <c r="D16" s="39">
        <v>12674.36</v>
      </c>
      <c r="E16" s="41" t="s">
        <v>37</v>
      </c>
      <c r="F16" s="38">
        <f>(B16*D16%)</f>
        <v>967687.38600000006</v>
      </c>
      <c r="H16" s="24"/>
      <c r="I16" s="24"/>
    </row>
    <row r="17" spans="1:9" ht="42.75">
      <c r="A17" s="38">
        <v>12</v>
      </c>
      <c r="B17" s="39">
        <v>223</v>
      </c>
      <c r="C17" s="40" t="s">
        <v>73</v>
      </c>
      <c r="D17" s="39">
        <v>13112.99</v>
      </c>
      <c r="E17" s="41" t="s">
        <v>57</v>
      </c>
      <c r="F17" s="38">
        <f>B17*D17%</f>
        <v>29241.967699999997</v>
      </c>
      <c r="H17" s="24"/>
      <c r="I17" s="24"/>
    </row>
    <row r="18" spans="1:9" ht="42.75">
      <c r="A18" s="42" t="s">
        <v>64</v>
      </c>
      <c r="B18" s="39">
        <v>2700</v>
      </c>
      <c r="C18" s="40" t="s">
        <v>74</v>
      </c>
      <c r="D18" s="39">
        <v>12346.65</v>
      </c>
      <c r="E18" s="41" t="s">
        <v>57</v>
      </c>
      <c r="F18" s="38">
        <f>(B18*D18%)</f>
        <v>333359.55</v>
      </c>
      <c r="H18" s="24"/>
      <c r="I18" s="24"/>
    </row>
    <row r="19" spans="1:9" ht="32.25" customHeight="1">
      <c r="A19" s="42" t="s">
        <v>65</v>
      </c>
      <c r="B19" s="39">
        <v>22391</v>
      </c>
      <c r="C19" s="40" t="s">
        <v>2</v>
      </c>
      <c r="D19" s="39">
        <v>2206.6</v>
      </c>
      <c r="E19" s="41" t="s">
        <v>38</v>
      </c>
      <c r="F19" s="38">
        <f>(B19*D19%)</f>
        <v>494079.80599999998</v>
      </c>
      <c r="H19" s="24"/>
      <c r="I19" s="24"/>
    </row>
    <row r="20" spans="1:9" ht="28.5">
      <c r="A20" s="38">
        <v>15</v>
      </c>
      <c r="B20" s="39">
        <v>22191</v>
      </c>
      <c r="C20" s="40" t="s">
        <v>3</v>
      </c>
      <c r="D20" s="39">
        <v>2197.52</v>
      </c>
      <c r="E20" s="41" t="s">
        <v>38</v>
      </c>
      <c r="F20" s="38">
        <f>B20*D20%</f>
        <v>487651.66320000001</v>
      </c>
      <c r="H20" s="24"/>
      <c r="I20" s="24"/>
    </row>
    <row r="21" spans="1:9" ht="57" customHeight="1">
      <c r="A21" s="38">
        <v>16</v>
      </c>
      <c r="B21" s="39"/>
      <c r="C21" s="40" t="s">
        <v>51</v>
      </c>
      <c r="D21" s="41"/>
      <c r="E21" s="41"/>
      <c r="F21" s="41"/>
      <c r="H21" s="24"/>
      <c r="I21" s="24"/>
    </row>
    <row r="22" spans="1:9" ht="14.25">
      <c r="A22" s="38" t="s">
        <v>10</v>
      </c>
      <c r="B22" s="39">
        <v>225</v>
      </c>
      <c r="C22" s="40" t="s">
        <v>36</v>
      </c>
      <c r="D22" s="39">
        <v>228.9</v>
      </c>
      <c r="E22" s="41" t="s">
        <v>40</v>
      </c>
      <c r="F22" s="38">
        <f>(B22*D22)</f>
        <v>51502.5</v>
      </c>
      <c r="H22" s="24"/>
      <c r="I22" s="24"/>
    </row>
    <row r="23" spans="1:9" ht="14.25">
      <c r="A23" s="38" t="s">
        <v>11</v>
      </c>
      <c r="B23" s="39">
        <v>615</v>
      </c>
      <c r="C23" s="40" t="s">
        <v>52</v>
      </c>
      <c r="D23" s="39">
        <v>240.5</v>
      </c>
      <c r="E23" s="41" t="s">
        <v>40</v>
      </c>
      <c r="F23" s="38">
        <f>(B23*D23)</f>
        <v>147907.5</v>
      </c>
      <c r="H23" s="24"/>
      <c r="I23" s="24"/>
    </row>
    <row r="24" spans="1:9" ht="61.5" customHeight="1">
      <c r="A24" s="38">
        <v>17</v>
      </c>
      <c r="B24" s="39">
        <v>195</v>
      </c>
      <c r="C24" s="40" t="s">
        <v>13</v>
      </c>
      <c r="D24" s="39">
        <v>180.5</v>
      </c>
      <c r="E24" s="41" t="s">
        <v>41</v>
      </c>
      <c r="F24" s="38">
        <f>(B24*D24)</f>
        <v>35197.5</v>
      </c>
      <c r="H24" s="24"/>
      <c r="I24" s="24"/>
    </row>
    <row r="25" spans="1:9" ht="45" customHeight="1">
      <c r="A25" s="38">
        <v>18</v>
      </c>
      <c r="B25" s="39">
        <v>568</v>
      </c>
      <c r="C25" s="40" t="s">
        <v>42</v>
      </c>
      <c r="D25" s="39">
        <v>902.93</v>
      </c>
      <c r="E25" s="41" t="s">
        <v>41</v>
      </c>
      <c r="F25" s="38">
        <f>(B25*D25)</f>
        <v>512864.24</v>
      </c>
      <c r="H25" s="24"/>
      <c r="I25" s="24"/>
    </row>
    <row r="26" spans="1:9" ht="57">
      <c r="A26" s="38">
        <v>19</v>
      </c>
      <c r="B26" s="39">
        <v>34</v>
      </c>
      <c r="C26" s="44" t="s">
        <v>75</v>
      </c>
      <c r="D26" s="45">
        <v>1776.2</v>
      </c>
      <c r="E26" s="41" t="s">
        <v>41</v>
      </c>
      <c r="F26" s="38">
        <f>B26*D26</f>
        <v>60390.8</v>
      </c>
      <c r="H26" s="24"/>
      <c r="I26" s="24"/>
    </row>
    <row r="27" spans="1:9" ht="89.25" customHeight="1">
      <c r="A27" s="42" t="s">
        <v>92</v>
      </c>
      <c r="B27" s="39">
        <v>56</v>
      </c>
      <c r="C27" s="47" t="s">
        <v>76</v>
      </c>
      <c r="D27" s="45">
        <v>231.6</v>
      </c>
      <c r="E27" s="46" t="s">
        <v>41</v>
      </c>
      <c r="F27" s="38">
        <f>B27*D27</f>
        <v>12969.6</v>
      </c>
      <c r="H27" s="24"/>
      <c r="I27" s="24"/>
    </row>
    <row r="28" spans="1:9" ht="28.5" customHeight="1">
      <c r="A28" s="42" t="s">
        <v>93</v>
      </c>
      <c r="B28" s="39">
        <v>200</v>
      </c>
      <c r="C28" s="40" t="s">
        <v>77</v>
      </c>
      <c r="D28" s="41">
        <v>58.11</v>
      </c>
      <c r="E28" s="41" t="s">
        <v>5</v>
      </c>
      <c r="F28" s="38">
        <f>B28*D28</f>
        <v>11622</v>
      </c>
      <c r="H28" s="24"/>
      <c r="I28" s="24"/>
    </row>
    <row r="29" spans="1:9" ht="42.75">
      <c r="A29" s="42" t="s">
        <v>66</v>
      </c>
      <c r="B29" s="39">
        <v>5356</v>
      </c>
      <c r="C29" s="40" t="s">
        <v>78</v>
      </c>
      <c r="D29" s="41">
        <v>1287.44</v>
      </c>
      <c r="E29" s="41" t="s">
        <v>30</v>
      </c>
      <c r="F29" s="38">
        <f>B29*D29%</f>
        <v>68955.286400000012</v>
      </c>
      <c r="H29" s="24"/>
      <c r="I29" s="24"/>
    </row>
    <row r="30" spans="1:9" ht="48.75" customHeight="1">
      <c r="A30" s="42" t="s">
        <v>67</v>
      </c>
      <c r="B30" s="39">
        <v>1655</v>
      </c>
      <c r="C30" s="40" t="s">
        <v>4</v>
      </c>
      <c r="D30" s="39">
        <v>19.36</v>
      </c>
      <c r="E30" s="41" t="s">
        <v>41</v>
      </c>
      <c r="F30" s="38">
        <f>(B30*D30)</f>
        <v>32040.799999999999</v>
      </c>
      <c r="H30" s="24"/>
      <c r="I30" s="24"/>
    </row>
    <row r="31" spans="1:9" ht="62.25" customHeight="1">
      <c r="A31" s="38">
        <v>24</v>
      </c>
      <c r="B31" s="39">
        <v>1176</v>
      </c>
      <c r="C31" s="40" t="s">
        <v>79</v>
      </c>
      <c r="D31" s="39">
        <v>14429.25</v>
      </c>
      <c r="E31" s="41" t="s">
        <v>59</v>
      </c>
      <c r="F31" s="38">
        <f>B31*D31%</f>
        <v>169687.97999999998</v>
      </c>
      <c r="H31" s="24"/>
      <c r="I31" s="24"/>
    </row>
    <row r="32" spans="1:9" ht="132.75" customHeight="1">
      <c r="A32" s="38">
        <v>25</v>
      </c>
      <c r="B32" s="39">
        <v>1800</v>
      </c>
      <c r="C32" s="44" t="s">
        <v>80</v>
      </c>
      <c r="D32" s="46">
        <v>323</v>
      </c>
      <c r="E32" s="46" t="s">
        <v>41</v>
      </c>
      <c r="F32" s="38">
        <f>B32*D32</f>
        <v>581400</v>
      </c>
      <c r="H32" s="24"/>
      <c r="I32" s="24"/>
    </row>
    <row r="33" spans="1:40" ht="103.5" customHeight="1">
      <c r="A33" s="38">
        <v>26</v>
      </c>
      <c r="B33" s="39">
        <v>480</v>
      </c>
      <c r="C33" s="44" t="s">
        <v>96</v>
      </c>
      <c r="D33" s="46">
        <v>263.20999999999998</v>
      </c>
      <c r="E33" s="46" t="s">
        <v>41</v>
      </c>
      <c r="F33" s="38">
        <f>B33*D33</f>
        <v>126340.79999999999</v>
      </c>
      <c r="H33" s="24"/>
      <c r="I33" s="24"/>
    </row>
    <row r="34" spans="1:40" ht="42.75">
      <c r="A34" s="38">
        <v>27</v>
      </c>
      <c r="B34" s="39">
        <v>1160</v>
      </c>
      <c r="C34" s="40" t="s">
        <v>81</v>
      </c>
      <c r="D34" s="41">
        <v>10916.65</v>
      </c>
      <c r="E34" s="41" t="s">
        <v>38</v>
      </c>
      <c r="F34" s="38">
        <f>(B34*D34%)</f>
        <v>126633.14</v>
      </c>
      <c r="H34" s="24"/>
      <c r="I34" s="24"/>
    </row>
    <row r="35" spans="1:40" ht="147" customHeight="1">
      <c r="A35" s="38">
        <v>28</v>
      </c>
      <c r="B35" s="39">
        <v>1242</v>
      </c>
      <c r="C35" s="47" t="s">
        <v>82</v>
      </c>
      <c r="D35" s="46">
        <v>310.43</v>
      </c>
      <c r="E35" s="46" t="s">
        <v>41</v>
      </c>
      <c r="F35" s="38">
        <f>B35*D35</f>
        <v>385554.06</v>
      </c>
      <c r="H35" s="24"/>
      <c r="I35" s="24"/>
    </row>
    <row r="36" spans="1:40" ht="57.75" customHeight="1">
      <c r="A36" s="38">
        <v>29</v>
      </c>
      <c r="B36" s="39">
        <v>223</v>
      </c>
      <c r="C36" s="40" t="s">
        <v>83</v>
      </c>
      <c r="D36" s="41">
        <v>27747.06</v>
      </c>
      <c r="E36" s="41" t="s">
        <v>38</v>
      </c>
      <c r="F36" s="38">
        <f>B36*D36%</f>
        <v>61875.943800000001</v>
      </c>
      <c r="H36" s="24"/>
      <c r="I36" s="24"/>
    </row>
    <row r="37" spans="1:40" ht="42.75">
      <c r="A37" s="42" t="s">
        <v>97</v>
      </c>
      <c r="B37" s="39">
        <v>612</v>
      </c>
      <c r="C37" s="40" t="s">
        <v>60</v>
      </c>
      <c r="D37" s="39">
        <v>28299.3</v>
      </c>
      <c r="E37" s="41" t="s">
        <v>61</v>
      </c>
      <c r="F37" s="38">
        <f>B37*D37%</f>
        <v>173191.71599999999</v>
      </c>
      <c r="H37" s="24"/>
      <c r="I37" s="24"/>
    </row>
    <row r="38" spans="1:40" ht="142.5">
      <c r="A38" s="38">
        <v>31</v>
      </c>
      <c r="B38" s="39">
        <v>465</v>
      </c>
      <c r="C38" s="40" t="s">
        <v>58</v>
      </c>
      <c r="D38" s="41">
        <v>34520.31</v>
      </c>
      <c r="E38" s="41" t="s">
        <v>30</v>
      </c>
      <c r="F38" s="38">
        <f>(B38*D38%)</f>
        <v>160519.44149999999</v>
      </c>
      <c r="H38" s="24"/>
      <c r="I38" s="24"/>
    </row>
    <row r="39" spans="1:40" ht="57">
      <c r="A39" s="38">
        <v>32</v>
      </c>
      <c r="B39" s="39">
        <v>121</v>
      </c>
      <c r="C39" s="40" t="s">
        <v>84</v>
      </c>
      <c r="D39" s="39">
        <v>8977.9</v>
      </c>
      <c r="E39" s="41" t="s">
        <v>85</v>
      </c>
      <c r="F39" s="38">
        <f>B39*D39%</f>
        <v>10863.259</v>
      </c>
      <c r="H39" s="24"/>
      <c r="I39" s="24"/>
    </row>
    <row r="40" spans="1:40" ht="28.5">
      <c r="A40" s="38">
        <v>33</v>
      </c>
      <c r="B40" s="39">
        <v>60</v>
      </c>
      <c r="C40" s="40" t="s">
        <v>86</v>
      </c>
      <c r="D40" s="39">
        <v>226.02</v>
      </c>
      <c r="E40" s="41" t="s">
        <v>41</v>
      </c>
      <c r="F40" s="38">
        <f>B40*D40</f>
        <v>13561.2</v>
      </c>
    </row>
    <row r="41" spans="1:40" ht="57">
      <c r="A41" s="38">
        <v>34</v>
      </c>
      <c r="B41" s="39"/>
      <c r="C41" s="40" t="s">
        <v>6</v>
      </c>
      <c r="D41" s="41"/>
      <c r="E41" s="41"/>
      <c r="F41" s="38"/>
    </row>
    <row r="42" spans="1:40" ht="14.25">
      <c r="A42" s="38" t="s">
        <v>10</v>
      </c>
      <c r="B42" s="39">
        <v>6340</v>
      </c>
      <c r="C42" s="40" t="s">
        <v>12</v>
      </c>
      <c r="D42" s="39">
        <v>3275.5</v>
      </c>
      <c r="E42" s="41" t="s">
        <v>38</v>
      </c>
      <c r="F42" s="38">
        <f>B42*D42%</f>
        <v>207666.7</v>
      </c>
    </row>
    <row r="43" spans="1:40" ht="14.25">
      <c r="A43" s="38" t="s">
        <v>11</v>
      </c>
      <c r="B43" s="39">
        <v>333</v>
      </c>
      <c r="C43" s="40" t="s">
        <v>87</v>
      </c>
      <c r="D43" s="39">
        <v>2548.29</v>
      </c>
      <c r="E43" s="41" t="s">
        <v>57</v>
      </c>
      <c r="F43" s="38">
        <f>B43*D43%</f>
        <v>8485.8057000000008</v>
      </c>
      <c r="M43" s="19"/>
      <c r="N43" s="18"/>
      <c r="O43" s="17"/>
      <c r="P43" s="18"/>
      <c r="Q43" s="4"/>
      <c r="R43" s="19"/>
      <c r="T43" s="24"/>
      <c r="U43" s="24"/>
    </row>
    <row r="44" spans="1:40" ht="45" customHeight="1">
      <c r="A44" s="38">
        <v>35</v>
      </c>
      <c r="B44" s="39">
        <v>6340</v>
      </c>
      <c r="C44" s="40" t="s">
        <v>54</v>
      </c>
      <c r="D44" s="39">
        <v>1887.4</v>
      </c>
      <c r="E44" s="41" t="s">
        <v>38</v>
      </c>
      <c r="F44" s="38">
        <f>(B44*D44%)</f>
        <v>119661.16000000002</v>
      </c>
      <c r="M44" s="19"/>
      <c r="N44" s="18"/>
      <c r="O44" s="17"/>
      <c r="P44" s="18"/>
      <c r="Q44" s="4"/>
      <c r="R44" s="19"/>
      <c r="T44" s="24"/>
      <c r="U44" s="24"/>
    </row>
    <row r="45" spans="1:40" ht="57">
      <c r="A45" s="38">
        <v>36</v>
      </c>
      <c r="B45" s="39">
        <v>600</v>
      </c>
      <c r="C45" s="40" t="s">
        <v>88</v>
      </c>
      <c r="D45" s="39">
        <v>3127.41</v>
      </c>
      <c r="E45" s="41" t="s">
        <v>30</v>
      </c>
      <c r="F45" s="38">
        <f>(B45*D45/100)</f>
        <v>18764.46</v>
      </c>
      <c r="M45" s="1"/>
      <c r="N45" s="1"/>
      <c r="AE45" s="19"/>
      <c r="AF45" s="18"/>
      <c r="AG45" s="17"/>
      <c r="AH45" s="4"/>
      <c r="AI45" s="4"/>
      <c r="AJ45" s="19"/>
      <c r="AL45" s="24"/>
      <c r="AM45" s="24"/>
      <c r="AN45" s="24"/>
    </row>
    <row r="46" spans="1:40" ht="42.75">
      <c r="A46" s="38">
        <v>37</v>
      </c>
      <c r="B46" s="39">
        <v>600</v>
      </c>
      <c r="C46" s="44" t="s">
        <v>89</v>
      </c>
      <c r="D46" s="46">
        <v>70.44</v>
      </c>
      <c r="E46" s="41" t="s">
        <v>41</v>
      </c>
      <c r="F46" s="38">
        <f>(B46*D46)</f>
        <v>42264</v>
      </c>
      <c r="M46" s="19"/>
      <c r="N46" s="1"/>
      <c r="AE46" s="19"/>
      <c r="AF46" s="18"/>
      <c r="AG46" s="17"/>
      <c r="AH46" s="4"/>
      <c r="AI46" s="4"/>
      <c r="AJ46" s="19"/>
      <c r="AL46" s="24"/>
      <c r="AM46" s="24"/>
    </row>
    <row r="47" spans="1:40" ht="73.5" customHeight="1">
      <c r="A47" s="38">
        <v>37</v>
      </c>
      <c r="B47" s="39">
        <v>120</v>
      </c>
      <c r="C47" s="40" t="s">
        <v>90</v>
      </c>
      <c r="D47" s="41">
        <v>726.72</v>
      </c>
      <c r="E47" s="41" t="s">
        <v>5</v>
      </c>
      <c r="F47" s="38">
        <f>B47*D47</f>
        <v>87206.400000000009</v>
      </c>
      <c r="R47" s="33">
        <f>SUM(F6:F90)</f>
        <v>37358652.656150006</v>
      </c>
      <c r="AE47" s="15"/>
      <c r="AF47" s="16"/>
      <c r="AG47" s="17"/>
      <c r="AH47" s="18"/>
      <c r="AI47" s="4" t="s">
        <v>56</v>
      </c>
      <c r="AJ47" s="27">
        <f>SUM(F6:F90)</f>
        <v>37358652.656150006</v>
      </c>
      <c r="AL47" s="24"/>
      <c r="AM47" s="24"/>
    </row>
    <row r="48" spans="1:40" s="5" customFormat="1" ht="58.5" customHeight="1">
      <c r="A48" s="48">
        <v>38</v>
      </c>
      <c r="B48" s="49">
        <v>120</v>
      </c>
      <c r="C48" s="51" t="s">
        <v>90</v>
      </c>
      <c r="D48" s="41">
        <v>726.72</v>
      </c>
      <c r="E48" s="41" t="s">
        <v>5</v>
      </c>
      <c r="F48" s="50">
        <f>B48*D48</f>
        <v>87206.400000000009</v>
      </c>
      <c r="AE48" s="15"/>
      <c r="AF48" s="16"/>
      <c r="AG48" s="17"/>
      <c r="AH48" s="18"/>
      <c r="AI48" s="4"/>
      <c r="AJ48" s="19"/>
    </row>
    <row r="49" spans="1:6" s="5" customFormat="1" ht="29.25" customHeight="1">
      <c r="A49" s="38">
        <v>39</v>
      </c>
      <c r="B49" s="39">
        <v>22191</v>
      </c>
      <c r="C49" s="40" t="s">
        <v>7</v>
      </c>
      <c r="D49" s="39">
        <v>442.75</v>
      </c>
      <c r="E49" s="41" t="s">
        <v>38</v>
      </c>
      <c r="F49" s="38">
        <f>(B49*D49%)</f>
        <v>98250.652500000011</v>
      </c>
    </row>
    <row r="50" spans="1:6" s="5" customFormat="1" ht="15.75" customHeight="1">
      <c r="A50" s="38">
        <v>40</v>
      </c>
      <c r="B50" s="39">
        <v>22191</v>
      </c>
      <c r="C50" s="40" t="s">
        <v>8</v>
      </c>
      <c r="D50" s="39">
        <v>1079.6500000000001</v>
      </c>
      <c r="E50" s="41" t="s">
        <v>38</v>
      </c>
      <c r="F50" s="38">
        <f>(B50*D50%)</f>
        <v>239585.13150000005</v>
      </c>
    </row>
    <row r="51" spans="1:6" s="5" customFormat="1" ht="15.75" customHeight="1">
      <c r="A51" s="38">
        <v>41</v>
      </c>
      <c r="B51" s="39">
        <v>5177</v>
      </c>
      <c r="C51" s="40" t="s">
        <v>9</v>
      </c>
      <c r="D51" s="39">
        <v>829.95</v>
      </c>
      <c r="E51" s="41" t="s">
        <v>38</v>
      </c>
      <c r="F51" s="38">
        <f>(B51*D51%)</f>
        <v>42966.511500000001</v>
      </c>
    </row>
    <row r="52" spans="1:6" s="5" customFormat="1" ht="14.25">
      <c r="A52" s="38">
        <v>42</v>
      </c>
      <c r="B52" s="39">
        <v>5356</v>
      </c>
      <c r="C52" s="40" t="s">
        <v>53</v>
      </c>
      <c r="D52" s="39">
        <v>859.9</v>
      </c>
      <c r="E52" s="41" t="s">
        <v>38</v>
      </c>
      <c r="F52" s="38">
        <f>B52*D52%</f>
        <v>46056.243999999999</v>
      </c>
    </row>
    <row r="53" spans="1:6" s="5" customFormat="1" ht="87" customHeight="1">
      <c r="A53" s="38">
        <v>43</v>
      </c>
      <c r="B53" s="39">
        <v>949</v>
      </c>
      <c r="C53" s="40" t="s">
        <v>91</v>
      </c>
      <c r="D53" s="39">
        <v>2567</v>
      </c>
      <c r="E53" s="41" t="s">
        <v>38</v>
      </c>
      <c r="F53" s="38">
        <f>B53*D53%</f>
        <v>24360.83</v>
      </c>
    </row>
    <row r="54" spans="1:6" s="5" customFormat="1" ht="46.5" customHeight="1">
      <c r="A54" s="38">
        <v>44</v>
      </c>
      <c r="B54" s="39">
        <v>1204</v>
      </c>
      <c r="C54" s="40" t="s">
        <v>101</v>
      </c>
      <c r="D54" s="41">
        <v>2116.41</v>
      </c>
      <c r="E54" s="41" t="s">
        <v>38</v>
      </c>
      <c r="F54" s="38">
        <f>B54*D54%</f>
        <v>25481.576399999998</v>
      </c>
    </row>
    <row r="55" spans="1:6" s="5" customFormat="1" ht="59.25" customHeight="1">
      <c r="A55" s="38">
        <v>45</v>
      </c>
      <c r="B55" s="39">
        <v>240</v>
      </c>
      <c r="C55" s="40" t="s">
        <v>62</v>
      </c>
      <c r="D55" s="41">
        <v>1270.83</v>
      </c>
      <c r="E55" s="41" t="s">
        <v>38</v>
      </c>
      <c r="F55" s="38">
        <f>B55*D55%</f>
        <v>3049.9919999999997</v>
      </c>
    </row>
    <row r="56" spans="1:6" s="5" customFormat="1" ht="15.75" customHeight="1">
      <c r="A56" s="38">
        <v>46</v>
      </c>
      <c r="B56" s="39">
        <v>1048</v>
      </c>
      <c r="C56" s="40" t="s">
        <v>94</v>
      </c>
      <c r="D56" s="39">
        <v>40</v>
      </c>
      <c r="E56" s="41" t="s">
        <v>95</v>
      </c>
      <c r="F56" s="38">
        <f>B56*D56</f>
        <v>41920</v>
      </c>
    </row>
    <row r="57" spans="1:6" s="5" customFormat="1" ht="15.75" customHeight="1">
      <c r="A57" s="19"/>
      <c r="B57" s="18"/>
      <c r="C57" s="17"/>
      <c r="D57" s="28" t="s">
        <v>56</v>
      </c>
      <c r="E57" s="31" t="s">
        <v>100</v>
      </c>
      <c r="F57" s="20">
        <v>12522672</v>
      </c>
    </row>
    <row r="58" spans="1:6" s="5" customFormat="1" ht="15.75" customHeight="1">
      <c r="A58" s="19"/>
      <c r="B58" s="18"/>
      <c r="C58" s="17"/>
      <c r="D58" s="26"/>
      <c r="E58" s="28"/>
      <c r="F58" s="19"/>
    </row>
    <row r="59" spans="1:6" s="5" customFormat="1" ht="15.75" customHeight="1">
      <c r="D59" s="52" t="s">
        <v>98</v>
      </c>
      <c r="E59" s="31" t="s">
        <v>100</v>
      </c>
      <c r="F59" s="52">
        <v>11429377</v>
      </c>
    </row>
    <row r="60" spans="1:6" s="5" customFormat="1" ht="15.75" customHeight="1">
      <c r="D60" s="52" t="s">
        <v>103</v>
      </c>
      <c r="E60" s="31" t="s">
        <v>100</v>
      </c>
      <c r="F60" s="52">
        <v>41920</v>
      </c>
    </row>
    <row r="61" spans="1:6" s="5" customFormat="1" ht="15.75" customHeight="1">
      <c r="C61" s="25"/>
      <c r="D61" s="28" t="s">
        <v>99</v>
      </c>
      <c r="E61" s="31" t="s">
        <v>100</v>
      </c>
      <c r="F61" s="52">
        <v>1093295</v>
      </c>
    </row>
    <row r="62" spans="1:6" s="5" customFormat="1" ht="15.75" customHeight="1">
      <c r="C62" s="25"/>
      <c r="D62" s="28"/>
      <c r="E62" s="31"/>
      <c r="F62" s="52"/>
    </row>
    <row r="63" spans="1:6">
      <c r="A63" s="10" t="s">
        <v>31</v>
      </c>
      <c r="D63" s="11" t="s">
        <v>21</v>
      </c>
    </row>
    <row r="64" spans="1:6">
      <c r="D64" s="11" t="s">
        <v>22</v>
      </c>
    </row>
    <row r="65" spans="1:6" ht="18" customHeight="1">
      <c r="A65" s="10"/>
      <c r="B65" s="21" t="s">
        <v>23</v>
      </c>
    </row>
    <row r="66" spans="1:6" ht="18" customHeight="1">
      <c r="A66" s="2"/>
      <c r="B66" s="21" t="s">
        <v>105</v>
      </c>
      <c r="C66" s="10"/>
      <c r="D66" s="10"/>
      <c r="E66" s="10"/>
      <c r="F66" s="10"/>
    </row>
    <row r="67" spans="1:6" ht="18" customHeight="1">
      <c r="A67" s="2"/>
      <c r="B67" s="21"/>
      <c r="C67" s="10"/>
      <c r="D67" s="10"/>
      <c r="E67" s="10"/>
      <c r="F67" s="10"/>
    </row>
    <row r="68" spans="1:6" ht="18" customHeight="1">
      <c r="A68" s="13"/>
      <c r="B68" s="21" t="s">
        <v>24</v>
      </c>
    </row>
    <row r="69" spans="1:6" ht="18" customHeight="1">
      <c r="B69" s="22" t="s">
        <v>25</v>
      </c>
    </row>
    <row r="70" spans="1:6">
      <c r="B70" s="22"/>
    </row>
    <row r="71" spans="1:6">
      <c r="B71" s="22"/>
    </row>
    <row r="73" spans="1:6" ht="9.75" customHeight="1">
      <c r="E73" s="14" t="s">
        <v>27</v>
      </c>
    </row>
    <row r="74" spans="1:6">
      <c r="B74" s="12" t="s">
        <v>26</v>
      </c>
      <c r="D74" s="14"/>
      <c r="E74" s="14" t="s">
        <v>28</v>
      </c>
      <c r="F74" s="14"/>
    </row>
    <row r="75" spans="1:6">
      <c r="D75" s="14"/>
      <c r="E75" s="14" t="s">
        <v>29</v>
      </c>
      <c r="F75" s="14"/>
    </row>
    <row r="76" spans="1:6" s="5" customFormat="1" ht="15.75" customHeight="1">
      <c r="D76" s="34"/>
      <c r="F76" s="30"/>
    </row>
    <row r="77" spans="1:6" s="5" customFormat="1" ht="15.75" customHeight="1">
      <c r="D77" s="34"/>
      <c r="E77" s="31"/>
      <c r="F77" s="32"/>
    </row>
    <row r="78" spans="1:6" s="5" customFormat="1" ht="15.75" customHeight="1">
      <c r="D78" s="34"/>
      <c r="E78" s="31"/>
    </row>
    <row r="79" spans="1:6" s="5" customFormat="1" ht="15.75" customHeight="1">
      <c r="D79" s="34"/>
      <c r="E79" s="31"/>
    </row>
    <row r="80" spans="1:6" s="5" customFormat="1" ht="15.75" customHeight="1">
      <c r="D80" s="34"/>
      <c r="E80" s="31"/>
    </row>
    <row r="81" spans="1:6" s="5" customFormat="1" ht="15.75" customHeight="1">
      <c r="A81" s="35"/>
      <c r="B81" s="35"/>
      <c r="C81" s="2"/>
      <c r="D81" s="125"/>
      <c r="E81" s="125"/>
      <c r="F81" s="125"/>
    </row>
    <row r="82" spans="1:6" s="5" customFormat="1" ht="15.75" customHeight="1">
      <c r="A82" s="1"/>
      <c r="B82" s="1"/>
      <c r="C82" s="2"/>
      <c r="D82" s="125"/>
      <c r="E82" s="125"/>
      <c r="F82" s="125"/>
    </row>
    <row r="83" spans="1:6" s="5" customFormat="1" ht="15.75" customHeight="1">
      <c r="A83" s="1"/>
      <c r="B83" s="1"/>
      <c r="C83" s="2"/>
      <c r="D83" s="125"/>
      <c r="E83" s="125"/>
      <c r="F83" s="125"/>
    </row>
    <row r="84" spans="1:6" s="5" customFormat="1" ht="15.75" customHeight="1">
      <c r="A84" s="15"/>
      <c r="B84" s="16"/>
      <c r="C84" s="17"/>
      <c r="D84" s="18"/>
      <c r="E84" s="4"/>
      <c r="F84" s="19"/>
    </row>
    <row r="85" spans="1:6" s="5" customFormat="1" ht="15.75" customHeight="1">
      <c r="A85" s="23"/>
      <c r="F85" s="29"/>
    </row>
    <row r="86" spans="1:6" s="5" customFormat="1" ht="15.75" customHeight="1">
      <c r="A86" s="23"/>
      <c r="F86" s="30"/>
    </row>
    <row r="87" spans="1:6" s="5" customFormat="1" ht="15.75" customHeight="1">
      <c r="A87" s="23"/>
      <c r="F87" s="30"/>
    </row>
    <row r="88" spans="1:6" s="5" customFormat="1" ht="15.75" customHeight="1">
      <c r="A88" s="23"/>
      <c r="F88" s="32"/>
    </row>
    <row r="89" spans="1:6" s="5" customFormat="1" ht="15.75" customHeight="1">
      <c r="A89" s="23"/>
    </row>
    <row r="90" spans="1:6" s="5" customFormat="1" ht="15.75" customHeight="1">
      <c r="A90" s="23"/>
    </row>
  </sheetData>
  <autoFilter ref="A5:F84"/>
  <mergeCells count="6">
    <mergeCell ref="A1:F1"/>
    <mergeCell ref="D81:F81"/>
    <mergeCell ref="D82:F82"/>
    <mergeCell ref="D83:F83"/>
    <mergeCell ref="C2:F2"/>
    <mergeCell ref="A3:F3"/>
  </mergeCells>
  <pageMargins left="0.75" right="0.2" top="0.4" bottom="0.3" header="0.5" footer="0.5"/>
  <pageSetup paperSize="9" orientation="portrait" verticalDpi="18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492135</vt:lpstr>
      <vt:lpstr>Detailed Estimate</vt:lpstr>
      <vt:lpstr>'492135'!Print_Area</vt:lpstr>
      <vt:lpstr>'Detailed Estimate'!Print_Area</vt:lpstr>
      <vt:lpstr>'Detailed Estimate'!Print_Titles</vt:lpstr>
    </vt:vector>
  </TitlesOfParts>
  <Company>Education Works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WASEEM</dc:creator>
  <cp:lastModifiedBy>Windows User</cp:lastModifiedBy>
  <cp:lastPrinted>2017-03-08T12:49:56Z</cp:lastPrinted>
  <dcterms:created xsi:type="dcterms:W3CDTF">2010-05-28T06:28:34Z</dcterms:created>
  <dcterms:modified xsi:type="dcterms:W3CDTF">2017-03-08T12:50:29Z</dcterms:modified>
</cp:coreProperties>
</file>