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s>
  <definedNames>
    <definedName name="_xlnm.Print_Area" localSheetId="0">'DWE MBldg'!$A$1:$AN$101</definedName>
    <definedName name="_xlnm.Print_Titles" localSheetId="0">'DWE MBldg'!$4:$4</definedName>
  </definedNames>
  <calcPr calcId="124519"/>
</workbook>
</file>

<file path=xl/calcChain.xml><?xml version="1.0" encoding="utf-8"?>
<calcChain xmlns="http://schemas.openxmlformats.org/spreadsheetml/2006/main">
  <c r="AK82" i="5"/>
  <c r="AK79"/>
  <c r="AK76"/>
  <c r="AK73"/>
  <c r="AK70"/>
  <c r="AK67"/>
  <c r="AK64"/>
  <c r="AK55"/>
  <c r="AK25" l="1"/>
  <c r="AK28" l="1"/>
  <c r="AK9"/>
  <c r="AK6"/>
  <c r="AK15" l="1"/>
  <c r="AK12"/>
  <c r="AK46" l="1"/>
  <c r="AK49" l="1"/>
  <c r="AK31"/>
  <c r="AB105" l="1"/>
  <c r="AB106" l="1"/>
  <c r="AK43"/>
  <c r="AK61"/>
  <c r="AK34"/>
  <c r="AK85" l="1"/>
  <c r="AK40"/>
  <c r="AK22"/>
  <c r="AK19"/>
  <c r="AK52"/>
  <c r="AK87" l="1"/>
  <c r="AK37"/>
  <c r="AK58"/>
  <c r="AO34" l="1"/>
  <c r="AO87"/>
</calcChain>
</file>

<file path=xl/sharedStrings.xml><?xml version="1.0" encoding="utf-8"?>
<sst xmlns="http://schemas.openxmlformats.org/spreadsheetml/2006/main" count="219" uniqueCount="91">
  <si>
    <t>SHEDULE-B</t>
  </si>
  <si>
    <t>S.N:</t>
  </si>
  <si>
    <t xml:space="preserve"> ITEM OF WORK</t>
  </si>
  <si>
    <t>QTY</t>
  </si>
  <si>
    <t>RATE</t>
  </si>
  <si>
    <t>UNIT</t>
  </si>
  <si>
    <t>AMOUNT</t>
  </si>
  <si>
    <t>Cft.</t>
  </si>
  <si>
    <t>@ Rs:</t>
  </si>
  <si>
    <t>Rs.</t>
  </si>
  <si>
    <t>/=</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</si>
  <si>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</si>
  <si>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</si>
  <si>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</si>
  <si>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</si>
  <si>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</si>
  <si>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</si>
  <si>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</si>
  <si>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</si>
  <si>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</si>
  <si>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</si>
  <si>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</si>
  <si>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</si>
  <si>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</si>
  <si>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</si>
  <si>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</si>
  <si>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</si>
  <si>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</si>
  <si>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</si>
  <si>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</si>
  <si>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</si>
  <si>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</si>
  <si>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</si>
  <si>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</si>
  <si>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</si>
  <si>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________________________________________________________________________________________________</t>
  </si>
  <si>
    <t>CONTRACTOR</t>
  </si>
  <si>
    <t>Name of work:-</t>
  </si>
  <si>
    <t>X</t>
  </si>
  <si>
    <t>=</t>
  </si>
  <si>
    <t>Total Qnty:</t>
  </si>
  <si>
    <t>Laying floor of approved with glazed tile ¼”  thick in white cement 1:2 over ¾” thick cement morter 1:2 complete. (S.I.No. 24, P.No.43).</t>
  </si>
  <si>
    <t>LAV F/S P.F</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</si>
  <si>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</si>
  <si>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</si>
  <si>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</si>
  <si>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</si>
  <si>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</si>
  <si>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</si>
  <si>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</si>
  <si>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</si>
  <si>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</si>
  <si>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</si>
  <si>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Eight Three Paisa only)</t>
  </si>
  <si>
    <t>Pacca brick work in mud mortar in building in Ground floor. (S.I.No. 1-b, P.No: 20).</t>
  </si>
  <si>
    <t xml:space="preserve">                          (Rs. Nine Thousand Nine Hundred Fifty Four &amp; Ps. Thirty One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</si>
  <si>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</si>
  <si>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</si>
  <si>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Providing and fixing iron steel grill doors with angle iron frame 1½” X 1½” X 1/4 with approved design and looking arrangement embedded is masonry as per instruction of Engineer/Incharge (S.I.No: 31-P-94).</t>
  </si>
  <si>
    <t>(Rupees:-Two hundred thirty one and sixty paisa only.)</t>
  </si>
  <si>
    <t xml:space="preserve">Colour wash two coats i/c one coat of white wash .(S.I.No. 25-b+26-a, P.No. 54). </t>
  </si>
  <si>
    <t>(Rs. One Thousand Two Hundred Seventy Six &amp; Fifty Three Paisa only)</t>
  </si>
  <si>
    <t xml:space="preserve">Pacca brick work in foundation and plinth in cement sand morter (1:6) Ratio.(S.I.No: 4-e, P.No: 21) </t>
  </si>
  <si>
    <t xml:space="preserve">                            (Rs. Eleven Thousand Nine Hundred Fourty Eight &amp; Ps. Thirty six)</t>
  </si>
  <si>
    <r>
      <t xml:space="preserve">REHABILITATION , IMPROVEMENT / RENOVATION FOR MISSING FACILITIES IN EXISTING PRIMARY / ELEMENTARY SCHOOLS IN DISTRICT THARPARKAR (12-UNITS) ADP NO. 175 OF 2016-17. </t>
    </r>
    <r>
      <rPr>
        <b/>
        <u/>
        <sz val="11"/>
        <rFont val="Times New Roman"/>
        <family val="1"/>
      </rPr>
      <t>@  GBPS JUMOON KUMBHAR ARNARO U/C KANTIO,</t>
    </r>
    <r>
      <rPr>
        <u/>
        <sz val="11"/>
        <rFont val="Times New Roman"/>
        <family val="1"/>
      </rPr>
      <t xml:space="preserve"> TALUKA CHACHRO.</t>
    </r>
  </si>
  <si>
    <t>Addition Class Room &amp; External Development</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</si>
  <si>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</si>
  <si>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</si>
  <si>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</si>
  <si>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Cement concrete brick or stone ballast 1½” to 2” guage ratio 1:6:12. (S.I.No.4-d, P.No.15).</t>
  </si>
  <si>
    <t>(Rs. Eight Thousand One Hundred Twenty Two &amp; Ninty Five Paisa only)</t>
  </si>
  <si>
    <t>Filling, watering and ramming earth under floor with new earth (Excavated from outside) lead up to one chain and lift upto 5 feet. (S.I.No. 22, P.No: 4).</t>
  </si>
  <si>
    <t xml:space="preserve">                          (Rs. Three Thousand Six Hundred Thirty Only)</t>
  </si>
  <si>
    <t>Filling, watering and ramming earth in floors with surplus earth from foundation lead upto one chain and lift upto 5 feet . (S.I.No: 21, P.No: 4).</t>
  </si>
  <si>
    <t xml:space="preserve">                          (Rs. One Thousand Five Hundred Twelve &amp; Fifty Paisa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</si>
  <si>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</si>
  <si>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</si>
  <si>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Cement tiles (8"x8"x3/4") laid in 1:2 cement mortar over a bed of 3/4" thick cement mortar 1:2. (S.I.No. 13, P.No.41).</t>
  </si>
  <si>
    <t>(Rs. Ten Thousand Nine Hundred Sixteen &amp; Sixty Five Paisa only)</t>
  </si>
  <si>
    <t>Tiles (size 12"x6"x2") laid in 1:6 cement mortar over 3/4" thick cement mortar 1:6. (S.I.No.11, P.no.41).</t>
  </si>
  <si>
    <t>(Rupees:-Three thousend fifty six and thirty five paisa only.)</t>
  </si>
  <si>
    <t>Providing and laying 2" thick topping cement concrete (1:2:4) including surface finishing and dividing into panels.  (S.I.No. 16-c, P.No.42).</t>
  </si>
  <si>
    <t>(Rs. Three Thousand Two Hundred Seventy Five &amp; Fifty Paisa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</si>
  <si>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</si>
  <si>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</si>
  <si>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</si>
  <si>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</si>
  <si>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</si>
  <si>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</si>
  <si>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</si>
  <si>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Total (A) = (a) in words &amp; figures_______________________________________________________________</t>
  </si>
</sst>
</file>

<file path=xl/styles.xml><?xml version="1.0" encoding="utf-8"?>
<styleSheet xmlns="http://schemas.openxmlformats.org/spreadsheetml/2006/main">
  <numFmts count="2">
    <numFmt numFmtId="164" formatCode="0.0"/>
    <numFmt numFmtId="165" formatCode="0.000"/>
  </numFmts>
  <fonts count="25">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1"/>
      <name val="Times New Roman"/>
      <family val="1"/>
    </font>
    <font>
      <b/>
      <u/>
      <sz val="11"/>
      <name val="Times New Roman"/>
      <family val="1"/>
    </font>
    <font>
      <b/>
      <sz val="11"/>
      <name val="Book Antiqua"/>
      <family val="1"/>
    </font>
    <font>
      <sz val="11"/>
      <name val="Book Antiqua"/>
      <family val="1"/>
    </font>
    <font>
      <b/>
      <u/>
      <sz val="14"/>
      <name val="Arial"/>
      <family val="2"/>
    </font>
  </fonts>
  <fills count="3">
    <fill>
      <patternFill patternType="none"/>
    </fill>
    <fill>
      <patternFill patternType="gray125"/>
    </fill>
    <fill>
      <patternFill patternType="solid">
        <fgColor theme="0" tint="-0.14999847407452621"/>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
      <left/>
      <right/>
      <top/>
      <bottom style="thick">
        <color indexed="64"/>
      </bottom>
      <diagonal/>
    </border>
  </borders>
  <cellStyleXfs count="5">
    <xf numFmtId="0" fontId="0" fillId="0" borderId="0"/>
    <xf numFmtId="0" fontId="1" fillId="0" borderId="0"/>
    <xf numFmtId="0" fontId="1" fillId="0" borderId="0"/>
    <xf numFmtId="0" fontId="1" fillId="0" borderId="0"/>
    <xf numFmtId="0" fontId="1" fillId="0" borderId="0"/>
  </cellStyleXfs>
  <cellXfs count="138">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horizontal="center"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2" fillId="0" borderId="0" xfId="1" applyFont="1" applyBorder="1" applyAlignment="1">
      <alignment horizontal="center" vertical="center"/>
    </xf>
    <xf numFmtId="0" fontId="8" fillId="2" borderId="1" xfId="1" applyFont="1" applyFill="1" applyBorder="1" applyAlignment="1">
      <alignment horizontal="center" vertical="center"/>
    </xf>
    <xf numFmtId="0" fontId="4" fillId="2" borderId="0" xfId="1" applyFont="1" applyFill="1" applyAlignment="1">
      <alignment vertical="center"/>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center"/>
    </xf>
    <xf numFmtId="0" fontId="17" fillId="0" borderId="0" xfId="1" applyFont="1" applyBorder="1" applyAlignment="1">
      <alignment horizontal="left"/>
    </xf>
    <xf numFmtId="0" fontId="16" fillId="0" borderId="0" xfId="1" applyFont="1" applyBorder="1" applyAlignment="1"/>
    <xf numFmtId="0" fontId="4" fillId="0" borderId="0" xfId="1" applyFont="1" applyBorder="1" applyAlignment="1"/>
    <xf numFmtId="0" fontId="22" fillId="0" borderId="0" xfId="1" applyFont="1" applyBorder="1" applyAlignment="1">
      <alignment horizontal="center" vertical="top"/>
    </xf>
    <xf numFmtId="0" fontId="23" fillId="0" borderId="0" xfId="1" applyFont="1" applyBorder="1"/>
    <xf numFmtId="0" fontId="16" fillId="0" borderId="0" xfId="1" applyFont="1" applyBorder="1" applyAlignment="1">
      <alignment horizontal="center" vertical="top"/>
    </xf>
    <xf numFmtId="0" fontId="17" fillId="0" borderId="0" xfId="1" applyFont="1" applyBorder="1" applyAlignment="1">
      <alignment horizontal="center"/>
    </xf>
    <xf numFmtId="0" fontId="17" fillId="0" borderId="0" xfId="1" applyFont="1" applyBorder="1" applyAlignment="1">
      <alignment horizontal="left"/>
    </xf>
    <xf numFmtId="0" fontId="22" fillId="0" borderId="0" xfId="1" applyFont="1" applyBorder="1" applyAlignment="1">
      <alignment horizontal="center" vertical="top"/>
    </xf>
    <xf numFmtId="0" fontId="1" fillId="0" borderId="0" xfId="1" applyFont="1" applyBorder="1" applyAlignment="1">
      <alignment horizontal="center"/>
    </xf>
    <xf numFmtId="0" fontId="2" fillId="0" borderId="0" xfId="1" applyFont="1" applyBorder="1" applyAlignment="1">
      <alignment horizontal="center" vertical="center"/>
    </xf>
    <xf numFmtId="0" fontId="23" fillId="0" borderId="0" xfId="1" applyFont="1" applyBorder="1" applyAlignment="1">
      <alignment horizontal="justify" vertical="top"/>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6" fillId="0" borderId="0" xfId="1" applyFont="1" applyBorder="1" applyAlignment="1">
      <alignment horizontal="center" vertical="center"/>
    </xf>
    <xf numFmtId="0" fontId="16" fillId="0" borderId="0" xfId="1" applyFont="1" applyBorder="1" applyAlignment="1">
      <alignment horizontal="center" vertical="center"/>
    </xf>
    <xf numFmtId="0" fontId="16" fillId="0" borderId="0" xfId="1" applyFont="1" applyBorder="1" applyAlignment="1">
      <alignment horizontal="center" vertical="top"/>
    </xf>
    <xf numFmtId="164" fontId="17" fillId="0" borderId="0" xfId="1" applyNumberFormat="1" applyFont="1" applyBorder="1" applyAlignment="1">
      <alignment horizontal="center"/>
    </xf>
    <xf numFmtId="0" fontId="16" fillId="0" borderId="0" xfId="1" applyFont="1" applyBorder="1" applyAlignment="1">
      <alignment horizontal="justify" vertical="top"/>
    </xf>
    <xf numFmtId="0" fontId="1" fillId="0" borderId="0" xfId="1" applyFont="1" applyBorder="1" applyAlignment="1">
      <alignment horizontal="right" vertical="center"/>
    </xf>
    <xf numFmtId="0" fontId="22" fillId="0" borderId="0" xfId="1" applyFont="1" applyBorder="1" applyAlignment="1">
      <alignment horizontal="center" vertical="top"/>
    </xf>
    <xf numFmtId="0" fontId="1" fillId="0" borderId="0" xfId="1" applyFont="1" applyFill="1" applyBorder="1" applyAlignment="1">
      <alignment horizontal="right" vertical="center"/>
    </xf>
    <xf numFmtId="0" fontId="16" fillId="0" borderId="0" xfId="1" applyFont="1" applyBorder="1" applyAlignment="1">
      <alignment horizontal="center"/>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24" fillId="0" borderId="7" xfId="1" applyFont="1" applyBorder="1" applyAlignment="1">
      <alignment horizontal="center" vertical="center"/>
    </xf>
    <xf numFmtId="2" fontId="17" fillId="0" borderId="0" xfId="1" applyNumberFormat="1" applyFont="1" applyBorder="1" applyAlignment="1">
      <alignment horizontal="center"/>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1" fillId="0" borderId="0" xfId="1" applyFont="1" applyBorder="1" applyAlignment="1">
      <alignment horizontal="right"/>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xf numFmtId="1" fontId="17" fillId="0" borderId="0" xfId="1" applyNumberFormat="1" applyFont="1" applyFill="1" applyBorder="1" applyAlignment="1">
      <alignment horizontal="right"/>
    </xf>
    <xf numFmtId="0" fontId="16" fillId="0" borderId="0" xfId="1" applyFont="1" applyBorder="1" applyAlignment="1">
      <alignment horizontal="justify" vertical="justify" wrapText="1"/>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106"/>
  <sheetViews>
    <sheetView tabSelected="1" view="pageBreakPreview" zoomScaleSheetLayoutView="100" workbookViewId="0">
      <selection activeCell="B14" sqref="B14:AJ14"/>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02" t="s">
        <v>0</v>
      </c>
      <c r="B1" s="102"/>
      <c r="C1" s="102"/>
      <c r="D1" s="102"/>
      <c r="E1" s="102"/>
      <c r="F1" s="102"/>
      <c r="G1" s="102"/>
      <c r="H1" s="102"/>
      <c r="I1" s="102"/>
      <c r="J1" s="102"/>
      <c r="K1" s="102"/>
      <c r="L1" s="102"/>
      <c r="M1" s="102"/>
      <c r="N1" s="102"/>
      <c r="O1" s="102"/>
      <c r="P1" s="102"/>
      <c r="Q1" s="102"/>
      <c r="R1" s="102"/>
      <c r="S1" s="102"/>
      <c r="T1" s="102"/>
      <c r="U1" s="102"/>
      <c r="V1" s="102"/>
      <c r="W1" s="102"/>
      <c r="X1" s="102"/>
      <c r="Y1" s="102"/>
      <c r="Z1" s="102"/>
      <c r="AA1" s="102"/>
      <c r="AB1" s="102"/>
      <c r="AC1" s="102"/>
      <c r="AD1" s="102"/>
      <c r="AE1" s="102"/>
      <c r="AF1" s="102"/>
      <c r="AG1" s="102"/>
      <c r="AH1" s="102"/>
      <c r="AI1" s="102"/>
      <c r="AJ1" s="102"/>
      <c r="AK1" s="102"/>
      <c r="AL1" s="102"/>
      <c r="AM1" s="102"/>
    </row>
    <row r="2" spans="1:40" ht="45.75" customHeight="1">
      <c r="A2" s="103" t="s">
        <v>37</v>
      </c>
      <c r="B2" s="103"/>
      <c r="C2" s="103"/>
      <c r="D2" s="103"/>
      <c r="E2" s="104" t="s">
        <v>64</v>
      </c>
      <c r="F2" s="105"/>
      <c r="G2" s="105"/>
      <c r="H2" s="105"/>
      <c r="I2" s="105"/>
      <c r="J2" s="105"/>
      <c r="K2" s="105"/>
      <c r="L2" s="105"/>
      <c r="M2" s="105"/>
      <c r="N2" s="105"/>
      <c r="O2" s="105"/>
      <c r="P2" s="105"/>
      <c r="Q2" s="105"/>
      <c r="R2" s="105"/>
      <c r="S2" s="105"/>
      <c r="T2" s="105"/>
      <c r="U2" s="105"/>
      <c r="V2" s="105"/>
      <c r="W2" s="105"/>
      <c r="X2" s="105"/>
      <c r="Y2" s="105"/>
      <c r="Z2" s="105"/>
      <c r="AA2" s="105"/>
      <c r="AB2" s="105"/>
      <c r="AC2" s="105"/>
      <c r="AD2" s="105"/>
      <c r="AE2" s="105"/>
      <c r="AF2" s="105"/>
      <c r="AG2" s="105"/>
      <c r="AH2" s="105"/>
      <c r="AI2" s="105"/>
      <c r="AJ2" s="105"/>
      <c r="AK2" s="105"/>
      <c r="AL2" s="105"/>
      <c r="AM2" s="105"/>
      <c r="AN2" s="105"/>
    </row>
    <row r="3" spans="1:40" ht="20.25" customHeight="1" thickBot="1">
      <c r="E3" s="110" t="s">
        <v>65</v>
      </c>
      <c r="F3" s="110"/>
      <c r="G3" s="110"/>
      <c r="H3" s="110"/>
      <c r="I3" s="110"/>
      <c r="J3" s="110"/>
      <c r="K3" s="110"/>
      <c r="L3" s="110"/>
      <c r="M3" s="110"/>
      <c r="N3" s="110"/>
      <c r="O3" s="110"/>
      <c r="P3" s="110"/>
      <c r="Q3" s="110"/>
      <c r="R3" s="110"/>
      <c r="S3" s="110"/>
      <c r="T3" s="110"/>
      <c r="U3" s="110"/>
      <c r="V3" s="110"/>
      <c r="W3" s="110"/>
      <c r="X3" s="110"/>
      <c r="Y3" s="110"/>
      <c r="Z3" s="110"/>
      <c r="AA3" s="110"/>
      <c r="AB3" s="110"/>
      <c r="AC3" s="110"/>
      <c r="AD3" s="110"/>
      <c r="AE3" s="110"/>
      <c r="AF3" s="110"/>
      <c r="AG3" s="110"/>
      <c r="AH3" s="110"/>
      <c r="AI3" s="110"/>
      <c r="AJ3" s="110"/>
      <c r="AK3" s="110"/>
      <c r="AL3" s="110"/>
      <c r="AM3" s="110"/>
      <c r="AN3" s="110"/>
    </row>
    <row r="4" spans="1:40" s="73" customFormat="1" ht="17.25" customHeight="1" thickTop="1" thickBot="1">
      <c r="A4" s="72" t="s">
        <v>1</v>
      </c>
      <c r="B4" s="106" t="s">
        <v>2</v>
      </c>
      <c r="C4" s="106"/>
      <c r="D4" s="106"/>
      <c r="E4" s="106"/>
      <c r="F4" s="106"/>
      <c r="G4" s="106"/>
      <c r="H4" s="106"/>
      <c r="I4" s="106"/>
      <c r="J4" s="106"/>
      <c r="K4" s="106"/>
      <c r="L4" s="106"/>
      <c r="M4" s="106"/>
      <c r="N4" s="107" t="s">
        <v>3</v>
      </c>
      <c r="O4" s="108"/>
      <c r="P4" s="108"/>
      <c r="Q4" s="108"/>
      <c r="R4" s="108"/>
      <c r="S4" s="108"/>
      <c r="T4" s="108"/>
      <c r="U4" s="108"/>
      <c r="V4" s="109"/>
      <c r="W4" s="107" t="s">
        <v>4</v>
      </c>
      <c r="X4" s="108"/>
      <c r="Y4" s="108"/>
      <c r="Z4" s="108"/>
      <c r="AA4" s="108"/>
      <c r="AB4" s="109"/>
      <c r="AC4" s="108" t="s">
        <v>5</v>
      </c>
      <c r="AD4" s="108"/>
      <c r="AE4" s="108"/>
      <c r="AF4" s="108"/>
      <c r="AG4" s="108"/>
      <c r="AH4" s="108"/>
      <c r="AI4" s="107" t="s">
        <v>6</v>
      </c>
      <c r="AJ4" s="108"/>
      <c r="AK4" s="108"/>
      <c r="AL4" s="108"/>
      <c r="AM4" s="108"/>
      <c r="AN4" s="109"/>
    </row>
    <row r="5" spans="1:40" s="81" customFormat="1" ht="16.5" customHeight="1" thickTop="1">
      <c r="A5" s="85">
        <v>1</v>
      </c>
      <c r="B5" s="20" t="s">
        <v>66</v>
      </c>
      <c r="C5" s="20"/>
      <c r="D5" s="20"/>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99"/>
      <c r="AL5" s="99"/>
      <c r="AM5" s="99"/>
    </row>
    <row r="6" spans="1:40" s="22" customFormat="1" ht="13.5" customHeight="1">
      <c r="F6" s="30"/>
      <c r="G6" s="30"/>
      <c r="H6" s="31"/>
      <c r="I6" s="6"/>
      <c r="J6" s="6"/>
      <c r="K6" s="32"/>
      <c r="L6" s="32"/>
      <c r="M6" s="32"/>
      <c r="N6" s="32"/>
      <c r="O6" s="89">
        <v>863</v>
      </c>
      <c r="P6" s="89"/>
      <c r="Q6" s="89"/>
      <c r="R6" s="89"/>
      <c r="S6" s="84" t="s">
        <v>7</v>
      </c>
      <c r="T6" s="33"/>
      <c r="U6" s="33"/>
      <c r="V6" s="83"/>
      <c r="W6" s="90" t="s">
        <v>8</v>
      </c>
      <c r="X6" s="90"/>
      <c r="Y6" s="90"/>
      <c r="Z6" s="89">
        <v>3176.25</v>
      </c>
      <c r="AA6" s="89"/>
      <c r="AB6" s="89"/>
      <c r="AC6" s="89"/>
      <c r="AE6" s="27" t="s">
        <v>67</v>
      </c>
      <c r="AF6" s="27"/>
      <c r="AG6" s="27"/>
      <c r="AH6" s="27"/>
      <c r="AI6" s="91" t="s">
        <v>9</v>
      </c>
      <c r="AJ6" s="91"/>
      <c r="AK6" s="92">
        <f>ROUND(O6*Z6/1000,0)</f>
        <v>2741</v>
      </c>
      <c r="AL6" s="92"/>
      <c r="AM6" s="92"/>
      <c r="AN6" s="29" t="s">
        <v>10</v>
      </c>
    </row>
    <row r="7" spans="1:40" s="2" customFormat="1" ht="15">
      <c r="B7" s="93" t="s">
        <v>68</v>
      </c>
      <c r="C7" s="93"/>
      <c r="D7" s="93"/>
      <c r="E7" s="93"/>
      <c r="F7" s="93"/>
      <c r="G7" s="93"/>
      <c r="H7" s="93"/>
      <c r="I7" s="93"/>
      <c r="J7" s="93"/>
      <c r="K7" s="93"/>
      <c r="L7" s="93"/>
      <c r="M7" s="93"/>
      <c r="N7" s="93"/>
      <c r="O7" s="93"/>
      <c r="P7" s="93"/>
      <c r="Q7" s="93"/>
      <c r="R7" s="93"/>
      <c r="S7" s="93"/>
      <c r="T7" s="93"/>
      <c r="U7" s="93"/>
      <c r="V7" s="93"/>
      <c r="W7" s="93"/>
      <c r="X7" s="93"/>
      <c r="Y7" s="93"/>
      <c r="Z7" s="93"/>
      <c r="AA7" s="93"/>
      <c r="AB7" s="93"/>
      <c r="AC7" s="93"/>
      <c r="AD7" s="93"/>
      <c r="AE7" s="93"/>
      <c r="AF7" s="93"/>
      <c r="AG7" s="93"/>
      <c r="AH7" s="93"/>
      <c r="AI7" s="93"/>
      <c r="AJ7" s="93"/>
      <c r="AK7" s="3"/>
      <c r="AL7" s="3"/>
      <c r="AM7" s="3"/>
    </row>
    <row r="8" spans="1:40" s="79" customFormat="1" ht="13.5" customHeight="1">
      <c r="A8" s="41">
        <v>2</v>
      </c>
      <c r="B8" s="78" t="s">
        <v>69</v>
      </c>
      <c r="C8" s="78"/>
      <c r="D8" s="78"/>
      <c r="E8" s="78"/>
      <c r="F8" s="78"/>
      <c r="G8" s="78"/>
      <c r="H8" s="78"/>
      <c r="I8" s="78"/>
      <c r="J8" s="78"/>
      <c r="K8" s="78"/>
      <c r="L8" s="78"/>
      <c r="M8" s="78"/>
      <c r="N8" s="78"/>
      <c r="O8" s="78"/>
      <c r="P8" s="78"/>
      <c r="Q8" s="78"/>
      <c r="R8" s="78"/>
      <c r="S8" s="78"/>
      <c r="T8" s="78"/>
      <c r="U8" s="78"/>
      <c r="V8" s="78"/>
      <c r="W8" s="78"/>
      <c r="X8" s="78"/>
      <c r="Y8" s="78"/>
      <c r="Z8" s="78"/>
      <c r="AA8" s="78"/>
      <c r="AB8" s="78"/>
      <c r="AC8" s="78"/>
      <c r="AD8" s="78"/>
      <c r="AE8" s="78"/>
      <c r="AF8" s="78"/>
      <c r="AG8" s="78"/>
      <c r="AH8" s="78"/>
      <c r="AI8" s="78"/>
      <c r="AJ8" s="78"/>
      <c r="AK8" s="101"/>
      <c r="AL8" s="101"/>
      <c r="AM8" s="101"/>
    </row>
    <row r="9" spans="1:40" s="6" customFormat="1" ht="13.5" customHeight="1">
      <c r="N9" s="26"/>
      <c r="O9" s="89">
        <v>743</v>
      </c>
      <c r="P9" s="89"/>
      <c r="Q9" s="89"/>
      <c r="R9" s="89"/>
      <c r="S9" s="90" t="s">
        <v>7</v>
      </c>
      <c r="T9" s="90"/>
      <c r="U9" s="27"/>
      <c r="V9" s="83"/>
      <c r="W9" s="90" t="s">
        <v>8</v>
      </c>
      <c r="X9" s="90"/>
      <c r="Y9" s="90"/>
      <c r="Z9" s="89">
        <v>8122.95</v>
      </c>
      <c r="AA9" s="89"/>
      <c r="AB9" s="89"/>
      <c r="AC9" s="89"/>
      <c r="AD9" s="27"/>
      <c r="AE9" s="27" t="s">
        <v>11</v>
      </c>
      <c r="AF9" s="27"/>
      <c r="AG9" s="27"/>
      <c r="AH9" s="27"/>
      <c r="AI9" s="91" t="s">
        <v>9</v>
      </c>
      <c r="AJ9" s="91"/>
      <c r="AK9" s="92">
        <f>ROUND(O9*Z9/100,0)</f>
        <v>60354</v>
      </c>
      <c r="AL9" s="92"/>
      <c r="AM9" s="92"/>
      <c r="AN9" s="29" t="s">
        <v>10</v>
      </c>
    </row>
    <row r="10" spans="1:40" s="2" customFormat="1" ht="15">
      <c r="B10" s="93" t="s">
        <v>70</v>
      </c>
      <c r="C10" s="93"/>
      <c r="D10" s="93"/>
      <c r="E10" s="93"/>
      <c r="F10" s="93"/>
      <c r="G10" s="93"/>
      <c r="H10" s="93"/>
      <c r="I10" s="93"/>
      <c r="J10" s="93"/>
      <c r="K10" s="93"/>
      <c r="L10" s="93"/>
      <c r="M10" s="93"/>
      <c r="N10" s="93"/>
      <c r="O10" s="93"/>
      <c r="P10" s="93"/>
      <c r="Q10" s="93"/>
      <c r="R10" s="93"/>
      <c r="S10" s="93"/>
      <c r="T10" s="93"/>
      <c r="U10" s="93"/>
      <c r="V10" s="93"/>
      <c r="W10" s="93"/>
      <c r="X10" s="93"/>
      <c r="Y10" s="93"/>
      <c r="Z10" s="93"/>
      <c r="AA10" s="93"/>
      <c r="AB10" s="93"/>
      <c r="AC10" s="93"/>
      <c r="AD10" s="93"/>
      <c r="AE10" s="93"/>
      <c r="AF10" s="93"/>
      <c r="AG10" s="93"/>
      <c r="AH10" s="93"/>
      <c r="AI10" s="93"/>
      <c r="AJ10" s="93"/>
      <c r="AK10" s="3"/>
      <c r="AL10" s="3"/>
      <c r="AM10" s="3"/>
    </row>
    <row r="11" spans="1:40" s="81" customFormat="1" ht="16.5" customHeight="1">
      <c r="A11" s="80">
        <v>3</v>
      </c>
      <c r="B11" s="20" t="s">
        <v>62</v>
      </c>
      <c r="C11" s="20"/>
      <c r="D11" s="20"/>
      <c r="E11" s="20"/>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99"/>
      <c r="AL11" s="99"/>
      <c r="AM11" s="99"/>
    </row>
    <row r="12" spans="1:40" s="22" customFormat="1" ht="13.5" customHeight="1">
      <c r="F12" s="30"/>
      <c r="G12" s="30"/>
      <c r="H12" s="31"/>
      <c r="I12" s="6"/>
      <c r="J12" s="6"/>
      <c r="K12" s="32"/>
      <c r="L12" s="32"/>
      <c r="M12" s="32"/>
      <c r="N12" s="32"/>
      <c r="O12" s="89">
        <v>943</v>
      </c>
      <c r="P12" s="89"/>
      <c r="Q12" s="89"/>
      <c r="R12" s="89"/>
      <c r="S12" s="77" t="s">
        <v>7</v>
      </c>
      <c r="T12" s="33"/>
      <c r="U12" s="33"/>
      <c r="V12" s="76"/>
      <c r="W12" s="90" t="s">
        <v>8</v>
      </c>
      <c r="X12" s="90"/>
      <c r="Y12" s="90"/>
      <c r="Z12" s="89">
        <v>11948.36</v>
      </c>
      <c r="AA12" s="89"/>
      <c r="AB12" s="89"/>
      <c r="AC12" s="89"/>
      <c r="AE12" s="27" t="s">
        <v>11</v>
      </c>
      <c r="AF12" s="27"/>
      <c r="AG12" s="27"/>
      <c r="AH12" s="27"/>
      <c r="AI12" s="91" t="s">
        <v>9</v>
      </c>
      <c r="AJ12" s="91"/>
      <c r="AK12" s="92">
        <f>ROUND(O12*Z12/100,0)</f>
        <v>112673</v>
      </c>
      <c r="AL12" s="92"/>
      <c r="AM12" s="92"/>
      <c r="AN12" s="29" t="s">
        <v>10</v>
      </c>
    </row>
    <row r="13" spans="1:40" s="2" customFormat="1" ht="15">
      <c r="B13" s="93" t="s">
        <v>63</v>
      </c>
      <c r="C13" s="93"/>
      <c r="D13" s="93"/>
      <c r="E13" s="93"/>
      <c r="F13" s="93"/>
      <c r="G13" s="93"/>
      <c r="H13" s="93"/>
      <c r="I13" s="93"/>
      <c r="J13" s="93"/>
      <c r="K13" s="93"/>
      <c r="L13" s="93"/>
      <c r="M13" s="93"/>
      <c r="N13" s="93"/>
      <c r="O13" s="93"/>
      <c r="P13" s="93"/>
      <c r="Q13" s="93"/>
      <c r="R13" s="93"/>
      <c r="S13" s="93"/>
      <c r="T13" s="93"/>
      <c r="U13" s="93"/>
      <c r="V13" s="93"/>
      <c r="W13" s="93"/>
      <c r="X13" s="93"/>
      <c r="Y13" s="93"/>
      <c r="Z13" s="93"/>
      <c r="AA13" s="93"/>
      <c r="AB13" s="93"/>
      <c r="AC13" s="93"/>
      <c r="AD13" s="93"/>
      <c r="AE13" s="93"/>
      <c r="AF13" s="93"/>
      <c r="AG13" s="93"/>
      <c r="AH13" s="93"/>
      <c r="AI13" s="93"/>
      <c r="AJ13" s="93"/>
      <c r="AK13" s="3"/>
      <c r="AL13" s="3"/>
      <c r="AM13" s="3"/>
    </row>
    <row r="14" spans="1:40" s="21" customFormat="1" ht="76.5" customHeight="1">
      <c r="A14" s="42">
        <v>4</v>
      </c>
      <c r="B14" s="97" t="s">
        <v>12</v>
      </c>
      <c r="C14" s="97"/>
      <c r="D14" s="97"/>
      <c r="E14" s="97"/>
      <c r="F14" s="97"/>
      <c r="G14" s="97"/>
      <c r="H14" s="97"/>
      <c r="I14" s="97"/>
      <c r="J14" s="97"/>
      <c r="K14" s="97"/>
      <c r="L14" s="97"/>
      <c r="M14" s="97"/>
      <c r="N14" s="97"/>
      <c r="O14" s="97"/>
      <c r="P14" s="97"/>
      <c r="Q14" s="97"/>
      <c r="R14" s="97"/>
      <c r="S14" s="97"/>
      <c r="T14" s="97"/>
      <c r="U14" s="97"/>
      <c r="V14" s="97"/>
      <c r="W14" s="97"/>
      <c r="X14" s="97"/>
      <c r="Y14" s="97"/>
      <c r="Z14" s="97"/>
      <c r="AA14" s="97"/>
      <c r="AB14" s="97"/>
      <c r="AC14" s="97"/>
      <c r="AD14" s="97"/>
      <c r="AE14" s="97"/>
      <c r="AF14" s="97"/>
      <c r="AG14" s="97"/>
      <c r="AH14" s="97"/>
      <c r="AI14" s="97"/>
      <c r="AJ14" s="97"/>
      <c r="AK14" s="95"/>
      <c r="AL14" s="95"/>
      <c r="AM14" s="95"/>
    </row>
    <row r="15" spans="1:40" s="6" customFormat="1" ht="14.25" customHeight="1">
      <c r="N15" s="26"/>
      <c r="O15" s="89">
        <v>84</v>
      </c>
      <c r="P15" s="89"/>
      <c r="Q15" s="89"/>
      <c r="R15" s="89"/>
      <c r="S15" s="90" t="s">
        <v>7</v>
      </c>
      <c r="T15" s="90"/>
      <c r="U15" s="27"/>
      <c r="V15" s="76"/>
      <c r="W15" s="90" t="s">
        <v>8</v>
      </c>
      <c r="X15" s="90"/>
      <c r="Y15" s="90"/>
      <c r="Z15" s="89">
        <v>337</v>
      </c>
      <c r="AA15" s="89"/>
      <c r="AB15" s="89"/>
      <c r="AC15" s="89"/>
      <c r="AD15" s="27"/>
      <c r="AE15" s="27" t="s">
        <v>13</v>
      </c>
      <c r="AF15" s="27"/>
      <c r="AG15" s="27"/>
      <c r="AH15" s="27"/>
      <c r="AI15" s="91" t="s">
        <v>9</v>
      </c>
      <c r="AJ15" s="91"/>
      <c r="AK15" s="92">
        <f>O15*Z15</f>
        <v>28308</v>
      </c>
      <c r="AL15" s="92"/>
      <c r="AM15" s="92"/>
      <c r="AN15" s="29" t="s">
        <v>10</v>
      </c>
    </row>
    <row r="16" spans="1:40" s="2" customFormat="1" ht="15">
      <c r="B16" s="93" t="s">
        <v>43</v>
      </c>
      <c r="C16" s="93"/>
      <c r="D16" s="93"/>
      <c r="E16" s="93"/>
      <c r="F16" s="93"/>
      <c r="G16" s="93"/>
      <c r="H16" s="93"/>
      <c r="I16" s="93"/>
      <c r="J16" s="93"/>
      <c r="K16" s="93"/>
      <c r="L16" s="93"/>
      <c r="M16" s="93"/>
      <c r="N16" s="93"/>
      <c r="O16" s="93"/>
      <c r="P16" s="93"/>
      <c r="Q16" s="93"/>
      <c r="R16" s="93"/>
      <c r="S16" s="93"/>
      <c r="T16" s="93"/>
      <c r="U16" s="93"/>
      <c r="V16" s="93"/>
      <c r="W16" s="93"/>
      <c r="X16" s="93"/>
      <c r="Y16" s="93"/>
      <c r="Z16" s="93"/>
      <c r="AA16" s="93"/>
      <c r="AB16" s="93"/>
      <c r="AC16" s="93"/>
      <c r="AD16" s="93"/>
      <c r="AE16" s="93"/>
      <c r="AF16" s="93"/>
      <c r="AG16" s="93"/>
      <c r="AH16" s="93"/>
      <c r="AI16" s="93"/>
      <c r="AJ16" s="93"/>
      <c r="AK16" s="3"/>
      <c r="AL16" s="3"/>
      <c r="AM16" s="3"/>
    </row>
    <row r="17" spans="1:40" s="21" customFormat="1" ht="30" customHeight="1">
      <c r="A17" s="42">
        <v>5</v>
      </c>
      <c r="B17" s="97" t="s">
        <v>14</v>
      </c>
      <c r="C17" s="97"/>
      <c r="D17" s="97"/>
      <c r="E17" s="97"/>
      <c r="F17" s="97"/>
      <c r="G17" s="97"/>
      <c r="H17" s="97"/>
      <c r="I17" s="97"/>
      <c r="J17" s="97"/>
      <c r="K17" s="97"/>
      <c r="L17" s="97"/>
      <c r="M17" s="97"/>
      <c r="N17" s="97"/>
      <c r="O17" s="97"/>
      <c r="P17" s="97"/>
      <c r="Q17" s="97"/>
      <c r="R17" s="97"/>
      <c r="S17" s="97"/>
      <c r="T17" s="97"/>
      <c r="U17" s="97"/>
      <c r="V17" s="97"/>
      <c r="W17" s="97"/>
      <c r="X17" s="97"/>
      <c r="Y17" s="97"/>
      <c r="Z17" s="97"/>
      <c r="AA17" s="97"/>
      <c r="AB17" s="97"/>
      <c r="AC17" s="97"/>
      <c r="AD17" s="97"/>
      <c r="AE17" s="97"/>
      <c r="AF17" s="97"/>
      <c r="AG17" s="97"/>
      <c r="AH17" s="97"/>
      <c r="AI17" s="97"/>
      <c r="AJ17" s="97"/>
      <c r="AK17" s="95"/>
      <c r="AL17" s="95"/>
      <c r="AM17" s="95"/>
    </row>
    <row r="18" spans="1:40" s="22" customFormat="1" ht="13.5" customHeight="1">
      <c r="A18" s="43" t="s">
        <v>15</v>
      </c>
      <c r="B18" s="44" t="s">
        <v>16</v>
      </c>
      <c r="L18" s="23"/>
      <c r="M18" s="24"/>
      <c r="N18" s="112"/>
      <c r="O18" s="112"/>
      <c r="P18" s="25"/>
      <c r="Q18" s="113"/>
      <c r="R18" s="113"/>
      <c r="S18" s="24"/>
      <c r="T18" s="114"/>
      <c r="U18" s="114"/>
      <c r="V18" s="114"/>
      <c r="AB18" s="115"/>
      <c r="AC18" s="115"/>
      <c r="AD18" s="115"/>
      <c r="AE18" s="115"/>
      <c r="AF18" s="112"/>
      <c r="AG18" s="112"/>
      <c r="AK18" s="116"/>
      <c r="AL18" s="116"/>
      <c r="AM18" s="116"/>
      <c r="AN18" s="36"/>
    </row>
    <row r="19" spans="1:40" s="22" customFormat="1" ht="13.5" customHeight="1">
      <c r="F19" s="30"/>
      <c r="G19" s="30"/>
      <c r="H19" s="31"/>
      <c r="I19" s="6"/>
      <c r="J19" s="41"/>
      <c r="K19" s="45"/>
      <c r="L19" s="32"/>
      <c r="M19" s="32"/>
      <c r="N19" s="32"/>
      <c r="O19" s="23"/>
      <c r="P19" s="89">
        <v>3</v>
      </c>
      <c r="Q19" s="89"/>
      <c r="R19" s="89"/>
      <c r="S19" s="28" t="s">
        <v>17</v>
      </c>
      <c r="T19" s="33"/>
      <c r="U19" s="33"/>
      <c r="V19" s="90" t="s">
        <v>8</v>
      </c>
      <c r="W19" s="90"/>
      <c r="X19" s="90"/>
      <c r="Y19" s="89">
        <v>5001.7</v>
      </c>
      <c r="Z19" s="89"/>
      <c r="AA19" s="89"/>
      <c r="AB19" s="89"/>
      <c r="AC19" s="27"/>
      <c r="AD19" s="27" t="s">
        <v>18</v>
      </c>
      <c r="AE19" s="27"/>
      <c r="AF19" s="27"/>
      <c r="AG19" s="27"/>
      <c r="AH19" s="27"/>
      <c r="AI19" s="91" t="s">
        <v>9</v>
      </c>
      <c r="AJ19" s="91"/>
      <c r="AK19" s="92">
        <f>ROUND(P19*Y19,0)</f>
        <v>15005</v>
      </c>
      <c r="AL19" s="92"/>
      <c r="AM19" s="92"/>
      <c r="AN19" s="29" t="s">
        <v>10</v>
      </c>
    </row>
    <row r="20" spans="1:40" s="2" customFormat="1" ht="15">
      <c r="B20" s="93" t="s">
        <v>44</v>
      </c>
      <c r="C20" s="93"/>
      <c r="D20" s="93"/>
      <c r="E20" s="93"/>
      <c r="F20" s="93"/>
      <c r="G20" s="93"/>
      <c r="H20" s="93"/>
      <c r="I20" s="93"/>
      <c r="J20" s="93"/>
      <c r="K20" s="93"/>
      <c r="L20" s="93"/>
      <c r="M20" s="93"/>
      <c r="N20" s="93"/>
      <c r="O20" s="93"/>
      <c r="P20" s="93"/>
      <c r="Q20" s="93"/>
      <c r="R20" s="93"/>
      <c r="S20" s="93"/>
      <c r="T20" s="93"/>
      <c r="U20" s="93"/>
      <c r="V20" s="93"/>
      <c r="W20" s="93"/>
      <c r="X20" s="93"/>
      <c r="Y20" s="93"/>
      <c r="Z20" s="93"/>
      <c r="AA20" s="93"/>
      <c r="AB20" s="93"/>
      <c r="AC20" s="93"/>
      <c r="AD20" s="93"/>
      <c r="AE20" s="93"/>
      <c r="AF20" s="93"/>
      <c r="AG20" s="93"/>
      <c r="AH20" s="93"/>
      <c r="AI20" s="93"/>
      <c r="AJ20" s="93"/>
      <c r="AK20" s="3"/>
      <c r="AL20" s="3"/>
      <c r="AM20" s="3"/>
    </row>
    <row r="21" spans="1:40" s="22" customFormat="1" ht="13.5" customHeight="1">
      <c r="A21" s="43" t="s">
        <v>19</v>
      </c>
      <c r="B21" s="44" t="s">
        <v>20</v>
      </c>
      <c r="J21" s="41"/>
      <c r="K21" s="41"/>
      <c r="L21" s="23"/>
      <c r="M21" s="24"/>
      <c r="N21" s="112"/>
      <c r="O21" s="112"/>
      <c r="P21" s="25"/>
      <c r="Q21" s="113"/>
      <c r="R21" s="113"/>
      <c r="S21" s="24"/>
      <c r="T21" s="114"/>
      <c r="U21" s="114"/>
      <c r="V21" s="114"/>
      <c r="AB21" s="115"/>
      <c r="AC21" s="115"/>
      <c r="AD21" s="115"/>
      <c r="AE21" s="115"/>
      <c r="AF21" s="112"/>
      <c r="AG21" s="112"/>
      <c r="AK21" s="116"/>
      <c r="AL21" s="116"/>
      <c r="AM21" s="116"/>
      <c r="AN21" s="36"/>
    </row>
    <row r="22" spans="1:40" s="6" customFormat="1" ht="13.5" customHeight="1">
      <c r="H22" s="34"/>
      <c r="K22" s="32"/>
      <c r="L22" s="32"/>
      <c r="M22" s="32"/>
      <c r="N22" s="32"/>
      <c r="O22" s="23"/>
      <c r="P22" s="89">
        <v>0.75</v>
      </c>
      <c r="Q22" s="89"/>
      <c r="R22" s="89"/>
      <c r="S22" s="27" t="s">
        <v>17</v>
      </c>
      <c r="T22" s="46"/>
      <c r="U22" s="46"/>
      <c r="V22" s="90" t="s">
        <v>8</v>
      </c>
      <c r="W22" s="90"/>
      <c r="X22" s="90"/>
      <c r="Y22" s="89">
        <v>4820.2</v>
      </c>
      <c r="Z22" s="89"/>
      <c r="AA22" s="89"/>
      <c r="AB22" s="89"/>
      <c r="AC22" s="27"/>
      <c r="AD22" s="27" t="s">
        <v>18</v>
      </c>
      <c r="AE22" s="27"/>
      <c r="AF22" s="27"/>
      <c r="AG22" s="27"/>
      <c r="AH22" s="27"/>
      <c r="AI22" s="91" t="s">
        <v>9</v>
      </c>
      <c r="AJ22" s="91"/>
      <c r="AK22" s="92">
        <f>ROUND(P22*Y22,0)</f>
        <v>3615</v>
      </c>
      <c r="AL22" s="92"/>
      <c r="AM22" s="92"/>
      <c r="AN22" s="29" t="s">
        <v>10</v>
      </c>
    </row>
    <row r="23" spans="1:40" s="2" customFormat="1" ht="15">
      <c r="B23" s="93" t="s">
        <v>45</v>
      </c>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3"/>
      <c r="AL23" s="3"/>
      <c r="AM23" s="3"/>
    </row>
    <row r="24" spans="1:40" s="81" customFormat="1" ht="16.5" customHeight="1">
      <c r="A24" s="85">
        <v>6</v>
      </c>
      <c r="B24" s="20" t="s">
        <v>73</v>
      </c>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99"/>
      <c r="AL24" s="99"/>
      <c r="AM24" s="99"/>
    </row>
    <row r="25" spans="1:40" s="22" customFormat="1" ht="13.5" customHeight="1">
      <c r="F25" s="30"/>
      <c r="G25" s="30"/>
      <c r="H25" s="31"/>
      <c r="I25" s="6"/>
      <c r="J25" s="6"/>
      <c r="K25" s="32"/>
      <c r="L25" s="32"/>
      <c r="M25" s="32"/>
      <c r="N25" s="32"/>
      <c r="O25" s="89">
        <v>575</v>
      </c>
      <c r="P25" s="89"/>
      <c r="Q25" s="89"/>
      <c r="R25" s="89"/>
      <c r="S25" s="84" t="s">
        <v>7</v>
      </c>
      <c r="T25" s="33"/>
      <c r="U25" s="33"/>
      <c r="V25" s="83"/>
      <c r="W25" s="90" t="s">
        <v>8</v>
      </c>
      <c r="X25" s="90"/>
      <c r="Y25" s="90"/>
      <c r="Z25" s="89">
        <v>1512.5</v>
      </c>
      <c r="AA25" s="89"/>
      <c r="AB25" s="89"/>
      <c r="AC25" s="89"/>
      <c r="AE25" s="27" t="s">
        <v>67</v>
      </c>
      <c r="AF25" s="27"/>
      <c r="AG25" s="27"/>
      <c r="AH25" s="27"/>
      <c r="AI25" s="91" t="s">
        <v>9</v>
      </c>
      <c r="AJ25" s="91"/>
      <c r="AK25" s="92">
        <f>ROUND(O25*Z25/1000,0)</f>
        <v>870</v>
      </c>
      <c r="AL25" s="92"/>
      <c r="AM25" s="92"/>
      <c r="AN25" s="29" t="s">
        <v>10</v>
      </c>
    </row>
    <row r="26" spans="1:40" s="2" customFormat="1" ht="15">
      <c r="B26" s="93" t="s">
        <v>74</v>
      </c>
      <c r="C26" s="93"/>
      <c r="D26" s="93"/>
      <c r="E26" s="93"/>
      <c r="F26" s="93"/>
      <c r="G26" s="93"/>
      <c r="H26" s="93"/>
      <c r="I26" s="93"/>
      <c r="J26" s="93"/>
      <c r="K26" s="93"/>
      <c r="L26" s="93"/>
      <c r="M26" s="93"/>
      <c r="N26" s="93"/>
      <c r="O26" s="93"/>
      <c r="P26" s="93"/>
      <c r="Q26" s="93"/>
      <c r="R26" s="93"/>
      <c r="S26" s="93"/>
      <c r="T26" s="93"/>
      <c r="U26" s="93"/>
      <c r="V26" s="93"/>
      <c r="W26" s="93"/>
      <c r="X26" s="93"/>
      <c r="Y26" s="93"/>
      <c r="Z26" s="93"/>
      <c r="AA26" s="93"/>
      <c r="AB26" s="93"/>
      <c r="AC26" s="93"/>
      <c r="AD26" s="93"/>
      <c r="AE26" s="93"/>
      <c r="AF26" s="93"/>
      <c r="AG26" s="93"/>
      <c r="AH26" s="93"/>
      <c r="AI26" s="93"/>
      <c r="AJ26" s="93"/>
      <c r="AK26" s="3"/>
      <c r="AL26" s="3"/>
      <c r="AM26" s="3"/>
    </row>
    <row r="27" spans="1:40" s="81" customFormat="1" ht="16.5" customHeight="1">
      <c r="A27" s="85">
        <v>7</v>
      </c>
      <c r="B27" s="20" t="s">
        <v>71</v>
      </c>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99"/>
      <c r="AL27" s="99"/>
      <c r="AM27" s="99"/>
    </row>
    <row r="28" spans="1:40" s="22" customFormat="1" ht="13.5" customHeight="1">
      <c r="F28" s="30"/>
      <c r="G28" s="30"/>
      <c r="H28" s="31"/>
      <c r="I28" s="6"/>
      <c r="J28" s="6"/>
      <c r="K28" s="32"/>
      <c r="L28" s="32"/>
      <c r="M28" s="32"/>
      <c r="N28" s="32"/>
      <c r="O28" s="89">
        <v>1041</v>
      </c>
      <c r="P28" s="89"/>
      <c r="Q28" s="89"/>
      <c r="R28" s="89"/>
      <c r="S28" s="84" t="s">
        <v>7</v>
      </c>
      <c r="T28" s="33"/>
      <c r="U28" s="33"/>
      <c r="V28" s="83"/>
      <c r="W28" s="90" t="s">
        <v>8</v>
      </c>
      <c r="X28" s="90"/>
      <c r="Y28" s="90"/>
      <c r="Z28" s="89">
        <v>3630</v>
      </c>
      <c r="AA28" s="89"/>
      <c r="AB28" s="89"/>
      <c r="AC28" s="89"/>
      <c r="AE28" s="27" t="s">
        <v>67</v>
      </c>
      <c r="AF28" s="27"/>
      <c r="AG28" s="27"/>
      <c r="AH28" s="27"/>
      <c r="AI28" s="91" t="s">
        <v>9</v>
      </c>
      <c r="AJ28" s="91"/>
      <c r="AK28" s="92">
        <f>ROUND(O28*Z28/1000,0)</f>
        <v>3779</v>
      </c>
      <c r="AL28" s="92"/>
      <c r="AM28" s="92"/>
      <c r="AN28" s="29" t="s">
        <v>10</v>
      </c>
    </row>
    <row r="29" spans="1:40" s="2" customFormat="1" ht="15">
      <c r="B29" s="93" t="s">
        <v>72</v>
      </c>
      <c r="C29" s="93"/>
      <c r="D29" s="93"/>
      <c r="E29" s="93"/>
      <c r="F29" s="93"/>
      <c r="G29" s="93"/>
      <c r="H29" s="93"/>
      <c r="I29" s="93"/>
      <c r="J29" s="93"/>
      <c r="K29" s="93"/>
      <c r="L29" s="93"/>
      <c r="M29" s="93"/>
      <c r="N29" s="93"/>
      <c r="O29" s="93"/>
      <c r="P29" s="93"/>
      <c r="Q29" s="93"/>
      <c r="R29" s="93"/>
      <c r="S29" s="93"/>
      <c r="T29" s="93"/>
      <c r="U29" s="93"/>
      <c r="V29" s="93"/>
      <c r="W29" s="93"/>
      <c r="X29" s="93"/>
      <c r="Y29" s="93"/>
      <c r="Z29" s="93"/>
      <c r="AA29" s="93"/>
      <c r="AB29" s="93"/>
      <c r="AC29" s="93"/>
      <c r="AD29" s="93"/>
      <c r="AE29" s="93"/>
      <c r="AF29" s="93"/>
      <c r="AG29" s="93"/>
      <c r="AH29" s="93"/>
      <c r="AI29" s="93"/>
      <c r="AJ29" s="93"/>
      <c r="AK29" s="3"/>
      <c r="AL29" s="3"/>
      <c r="AM29" s="3"/>
    </row>
    <row r="30" spans="1:40" s="50" customFormat="1" ht="13.5" customHeight="1">
      <c r="A30" s="47">
        <v>8</v>
      </c>
      <c r="B30" s="48" t="s">
        <v>54</v>
      </c>
      <c r="C30" s="49"/>
      <c r="D30" s="49"/>
      <c r="E30" s="49"/>
      <c r="F30" s="49"/>
      <c r="G30" s="49"/>
      <c r="H30" s="49"/>
      <c r="I30" s="49"/>
      <c r="J30" s="49"/>
      <c r="K30" s="49"/>
      <c r="L30" s="49"/>
      <c r="AK30" s="100"/>
      <c r="AL30" s="100"/>
      <c r="AM30" s="100"/>
    </row>
    <row r="31" spans="1:40" s="37" customFormat="1" ht="13.5" customHeight="1">
      <c r="N31" s="38"/>
      <c r="O31" s="133">
        <v>1375</v>
      </c>
      <c r="P31" s="133"/>
      <c r="Q31" s="133"/>
      <c r="R31" s="133"/>
      <c r="S31" s="134" t="s">
        <v>7</v>
      </c>
      <c r="T31" s="134"/>
      <c r="U31" s="39"/>
      <c r="V31" s="74"/>
      <c r="W31" s="134" t="s">
        <v>8</v>
      </c>
      <c r="X31" s="134"/>
      <c r="Y31" s="134"/>
      <c r="Z31" s="133">
        <v>9954.31</v>
      </c>
      <c r="AA31" s="133"/>
      <c r="AB31" s="133"/>
      <c r="AC31" s="133"/>
      <c r="AD31" s="39"/>
      <c r="AE31" s="39" t="s">
        <v>11</v>
      </c>
      <c r="AF31" s="39"/>
      <c r="AG31" s="39"/>
      <c r="AH31" s="39"/>
      <c r="AI31" s="135" t="s">
        <v>9</v>
      </c>
      <c r="AJ31" s="135"/>
      <c r="AK31" s="136">
        <f>ROUND(O31*Z31/100,0)</f>
        <v>136872</v>
      </c>
      <c r="AL31" s="136"/>
      <c r="AM31" s="136"/>
      <c r="AN31" s="40" t="s">
        <v>10</v>
      </c>
    </row>
    <row r="32" spans="1:40" s="2" customFormat="1" ht="15">
      <c r="B32" s="93" t="s">
        <v>55</v>
      </c>
      <c r="C32" s="93"/>
      <c r="D32" s="93"/>
      <c r="E32" s="93"/>
      <c r="F32" s="93"/>
      <c r="G32" s="93"/>
      <c r="H32" s="93"/>
      <c r="I32" s="93"/>
      <c r="J32" s="93"/>
      <c r="K32" s="93"/>
      <c r="L32" s="93"/>
      <c r="M32" s="93"/>
      <c r="N32" s="93"/>
      <c r="O32" s="93"/>
      <c r="P32" s="93"/>
      <c r="Q32" s="93"/>
      <c r="R32" s="93"/>
      <c r="S32" s="93"/>
      <c r="T32" s="93"/>
      <c r="U32" s="93"/>
      <c r="V32" s="93"/>
      <c r="W32" s="93"/>
      <c r="X32" s="93"/>
      <c r="Y32" s="93"/>
      <c r="Z32" s="93"/>
      <c r="AA32" s="93"/>
      <c r="AB32" s="93"/>
      <c r="AC32" s="93"/>
      <c r="AD32" s="93"/>
      <c r="AE32" s="93"/>
      <c r="AF32" s="93"/>
      <c r="AG32" s="93"/>
      <c r="AH32" s="93"/>
      <c r="AI32" s="93"/>
      <c r="AJ32" s="93"/>
      <c r="AK32" s="3"/>
      <c r="AL32" s="3"/>
      <c r="AM32" s="3"/>
    </row>
    <row r="33" spans="1:41" s="5" customFormat="1" ht="15" customHeight="1">
      <c r="A33" s="19">
        <v>9</v>
      </c>
      <c r="B33" s="20" t="s">
        <v>21</v>
      </c>
      <c r="C33" s="20"/>
      <c r="D33" s="20"/>
      <c r="E33" s="20"/>
      <c r="F33" s="20"/>
      <c r="G33" s="20"/>
      <c r="H33" s="20"/>
      <c r="I33" s="20"/>
      <c r="J33" s="20"/>
      <c r="K33" s="20"/>
      <c r="L33" s="20"/>
      <c r="M33" s="20"/>
      <c r="N33" s="20"/>
      <c r="O33" s="20"/>
      <c r="P33" s="20"/>
      <c r="Q33" s="20"/>
      <c r="R33" s="20"/>
      <c r="S33" s="20"/>
      <c r="T33" s="20"/>
      <c r="U33" s="20"/>
      <c r="V33" s="20"/>
      <c r="W33" s="20"/>
      <c r="AK33" s="98"/>
      <c r="AL33" s="98"/>
      <c r="AM33" s="98"/>
    </row>
    <row r="34" spans="1:41" s="6" customFormat="1" ht="12.75">
      <c r="H34" s="34"/>
      <c r="K34" s="32"/>
      <c r="L34" s="32"/>
      <c r="M34" s="32"/>
      <c r="N34" s="32"/>
      <c r="O34" s="23"/>
      <c r="P34" s="89">
        <v>21.2</v>
      </c>
      <c r="Q34" s="89"/>
      <c r="R34" s="89"/>
      <c r="S34" s="27" t="s">
        <v>17</v>
      </c>
      <c r="T34" s="46"/>
      <c r="U34" s="46"/>
      <c r="V34" s="90" t="s">
        <v>8</v>
      </c>
      <c r="W34" s="90"/>
      <c r="X34" s="90"/>
      <c r="Y34" s="111">
        <v>3850</v>
      </c>
      <c r="Z34" s="111"/>
      <c r="AA34" s="111"/>
      <c r="AB34" s="111"/>
      <c r="AC34" s="27"/>
      <c r="AD34" s="27" t="s">
        <v>18</v>
      </c>
      <c r="AE34" s="27"/>
      <c r="AF34" s="27"/>
      <c r="AG34" s="27"/>
      <c r="AH34" s="91" t="s">
        <v>9</v>
      </c>
      <c r="AI34" s="91"/>
      <c r="AK34" s="92">
        <f>ROUND(P34*Y34,0)</f>
        <v>81620</v>
      </c>
      <c r="AL34" s="92"/>
      <c r="AM34" s="92"/>
      <c r="AN34" s="29" t="s">
        <v>10</v>
      </c>
      <c r="AO34" s="32" t="e">
        <f>#REF!+AK19+AK22+AK37+AK34</f>
        <v>#REF!</v>
      </c>
    </row>
    <row r="35" spans="1:41" s="2" customFormat="1" ht="15">
      <c r="B35" s="93" t="s">
        <v>46</v>
      </c>
      <c r="C35" s="93"/>
      <c r="D35" s="93"/>
      <c r="E35" s="93"/>
      <c r="F35" s="93"/>
      <c r="G35" s="93"/>
      <c r="H35" s="93"/>
      <c r="I35" s="93"/>
      <c r="J35" s="93"/>
      <c r="K35" s="93"/>
      <c r="L35" s="93"/>
      <c r="M35" s="93"/>
      <c r="N35" s="93"/>
      <c r="O35" s="93"/>
      <c r="P35" s="93"/>
      <c r="Q35" s="93"/>
      <c r="R35" s="93"/>
      <c r="S35" s="93"/>
      <c r="T35" s="93"/>
      <c r="U35" s="93"/>
      <c r="V35" s="93"/>
      <c r="W35" s="93"/>
      <c r="X35" s="93"/>
      <c r="Y35" s="93"/>
      <c r="Z35" s="93"/>
      <c r="AA35" s="93"/>
      <c r="AB35" s="93"/>
      <c r="AC35" s="93"/>
      <c r="AD35" s="93"/>
      <c r="AE35" s="93"/>
      <c r="AF35" s="93"/>
      <c r="AG35" s="93"/>
      <c r="AH35" s="93"/>
      <c r="AI35" s="93"/>
      <c r="AJ35" s="93"/>
      <c r="AK35" s="3"/>
      <c r="AL35" s="3"/>
      <c r="AM35" s="3"/>
    </row>
    <row r="36" spans="1:41" s="21" customFormat="1" ht="15" customHeight="1">
      <c r="A36" s="71">
        <v>10</v>
      </c>
      <c r="B36" s="20" t="s">
        <v>22</v>
      </c>
      <c r="C36" s="20"/>
      <c r="D36" s="20"/>
      <c r="E36" s="20"/>
      <c r="F36" s="20"/>
      <c r="G36" s="20"/>
      <c r="H36" s="20"/>
      <c r="I36" s="20"/>
      <c r="J36" s="20"/>
      <c r="K36" s="20"/>
      <c r="L36" s="20"/>
      <c r="M36" s="20"/>
      <c r="N36" s="20"/>
      <c r="O36" s="20"/>
      <c r="P36" s="20"/>
      <c r="Q36" s="20"/>
      <c r="R36" s="20"/>
      <c r="S36" s="20"/>
      <c r="T36" s="20"/>
      <c r="U36" s="20"/>
      <c r="V36" s="20"/>
      <c r="W36" s="20"/>
      <c r="AK36" s="116"/>
      <c r="AL36" s="116"/>
      <c r="AM36" s="116"/>
    </row>
    <row r="37" spans="1:41" s="6" customFormat="1" ht="12.75">
      <c r="H37" s="34"/>
      <c r="K37" s="32"/>
      <c r="L37" s="32"/>
      <c r="M37" s="32"/>
      <c r="N37" s="32"/>
      <c r="O37" s="23"/>
      <c r="P37" s="111">
        <v>8.86</v>
      </c>
      <c r="Q37" s="111"/>
      <c r="R37" s="111"/>
      <c r="S37" s="27" t="s">
        <v>17</v>
      </c>
      <c r="T37" s="46"/>
      <c r="U37" s="46"/>
      <c r="V37" s="90" t="s">
        <v>8</v>
      </c>
      <c r="W37" s="90"/>
      <c r="X37" s="90"/>
      <c r="Y37" s="111">
        <v>3575</v>
      </c>
      <c r="Z37" s="111"/>
      <c r="AA37" s="111"/>
      <c r="AB37" s="111"/>
      <c r="AC37" s="27"/>
      <c r="AD37" s="27" t="s">
        <v>18</v>
      </c>
      <c r="AE37" s="27"/>
      <c r="AF37" s="27"/>
      <c r="AG37" s="27"/>
      <c r="AH37" s="91" t="s">
        <v>9</v>
      </c>
      <c r="AI37" s="91"/>
      <c r="AK37" s="92">
        <f>ROUND(P37*Y37,0)</f>
        <v>31675</v>
      </c>
      <c r="AL37" s="92"/>
      <c r="AM37" s="92"/>
      <c r="AN37" s="29" t="s">
        <v>10</v>
      </c>
    </row>
    <row r="38" spans="1:41" s="2" customFormat="1" ht="15">
      <c r="B38" s="93" t="s">
        <v>46</v>
      </c>
      <c r="C38" s="93"/>
      <c r="D38" s="93"/>
      <c r="E38" s="93"/>
      <c r="F38" s="93"/>
      <c r="G38" s="93"/>
      <c r="H38" s="93"/>
      <c r="I38" s="93"/>
      <c r="J38" s="93"/>
      <c r="K38" s="93"/>
      <c r="L38" s="93"/>
      <c r="M38" s="93"/>
      <c r="N38" s="93"/>
      <c r="O38" s="93"/>
      <c r="P38" s="93"/>
      <c r="Q38" s="93"/>
      <c r="R38" s="93"/>
      <c r="S38" s="93"/>
      <c r="T38" s="93"/>
      <c r="U38" s="93"/>
      <c r="V38" s="93"/>
      <c r="W38" s="93"/>
      <c r="X38" s="93"/>
      <c r="Y38" s="93"/>
      <c r="Z38" s="93"/>
      <c r="AA38" s="93"/>
      <c r="AB38" s="93"/>
      <c r="AC38" s="93"/>
      <c r="AD38" s="93"/>
      <c r="AE38" s="93"/>
      <c r="AF38" s="93"/>
      <c r="AG38" s="93"/>
      <c r="AH38" s="93"/>
      <c r="AI38" s="93"/>
      <c r="AJ38" s="93"/>
      <c r="AK38" s="3"/>
      <c r="AL38" s="3"/>
      <c r="AM38" s="3"/>
    </row>
    <row r="39" spans="1:41" s="5" customFormat="1" ht="15">
      <c r="A39" s="19">
        <v>11</v>
      </c>
      <c r="B39" s="97" t="s">
        <v>23</v>
      </c>
      <c r="C39" s="97"/>
      <c r="D39" s="97"/>
      <c r="E39" s="97"/>
      <c r="F39" s="97"/>
      <c r="G39" s="97"/>
      <c r="H39" s="97"/>
      <c r="I39" s="97"/>
      <c r="J39" s="97"/>
      <c r="K39" s="97"/>
      <c r="L39" s="97"/>
      <c r="M39" s="97"/>
      <c r="N39" s="97"/>
      <c r="O39" s="97"/>
      <c r="P39" s="97"/>
      <c r="Q39" s="97"/>
      <c r="R39" s="97"/>
      <c r="S39" s="97"/>
      <c r="T39" s="97"/>
      <c r="U39" s="97"/>
      <c r="V39" s="97"/>
      <c r="W39" s="97"/>
      <c r="X39" s="97"/>
      <c r="Y39" s="97"/>
      <c r="Z39" s="97"/>
      <c r="AA39" s="97"/>
      <c r="AB39" s="97"/>
      <c r="AC39" s="97"/>
      <c r="AD39" s="97"/>
      <c r="AE39" s="97"/>
      <c r="AF39" s="97"/>
      <c r="AG39" s="97"/>
      <c r="AH39" s="97"/>
      <c r="AI39" s="97"/>
      <c r="AJ39" s="97"/>
      <c r="AK39" s="98"/>
      <c r="AL39" s="98"/>
      <c r="AM39" s="98"/>
    </row>
    <row r="40" spans="1:41" s="6" customFormat="1" ht="12.75">
      <c r="H40" s="34"/>
      <c r="K40" s="32"/>
      <c r="L40" s="32"/>
      <c r="M40" s="32"/>
      <c r="N40" s="32"/>
      <c r="O40" s="23"/>
      <c r="P40" s="89">
        <v>30.06</v>
      </c>
      <c r="Q40" s="89"/>
      <c r="R40" s="89"/>
      <c r="S40" s="27" t="s">
        <v>17</v>
      </c>
      <c r="T40" s="46"/>
      <c r="U40" s="46"/>
      <c r="V40" s="90" t="s">
        <v>8</v>
      </c>
      <c r="W40" s="90"/>
      <c r="X40" s="90"/>
      <c r="Y40" s="89">
        <v>186.34</v>
      </c>
      <c r="Z40" s="89"/>
      <c r="AA40" s="89"/>
      <c r="AB40" s="89"/>
      <c r="AC40" s="27"/>
      <c r="AD40" s="27" t="s">
        <v>18</v>
      </c>
      <c r="AE40" s="27"/>
      <c r="AF40" s="27"/>
      <c r="AG40" s="27"/>
      <c r="AH40" s="91" t="s">
        <v>9</v>
      </c>
      <c r="AI40" s="91"/>
      <c r="AK40" s="92">
        <f>ROUND(P40*Y40,0)</f>
        <v>5601</v>
      </c>
      <c r="AL40" s="92"/>
      <c r="AM40" s="92"/>
      <c r="AN40" s="29" t="s">
        <v>10</v>
      </c>
    </row>
    <row r="41" spans="1:41" s="2" customFormat="1" ht="15">
      <c r="B41" s="93" t="s">
        <v>47</v>
      </c>
      <c r="C41" s="93"/>
      <c r="D41" s="93"/>
      <c r="E41" s="93"/>
      <c r="F41" s="93"/>
      <c r="G41" s="93"/>
      <c r="H41" s="93"/>
      <c r="I41" s="93"/>
      <c r="J41" s="93"/>
      <c r="K41" s="93"/>
      <c r="L41" s="93"/>
      <c r="M41" s="93"/>
      <c r="N41" s="93"/>
      <c r="O41" s="93"/>
      <c r="P41" s="93"/>
      <c r="Q41" s="93"/>
      <c r="R41" s="93"/>
      <c r="S41" s="93"/>
      <c r="T41" s="93"/>
      <c r="U41" s="93"/>
      <c r="V41" s="93"/>
      <c r="W41" s="93"/>
      <c r="X41" s="93"/>
      <c r="Y41" s="93"/>
      <c r="Z41" s="93"/>
      <c r="AA41" s="93"/>
      <c r="AB41" s="93"/>
      <c r="AC41" s="93"/>
      <c r="AD41" s="93"/>
      <c r="AE41" s="93"/>
      <c r="AF41" s="93"/>
      <c r="AG41" s="93"/>
      <c r="AH41" s="93"/>
      <c r="AI41" s="93"/>
      <c r="AJ41" s="93"/>
      <c r="AK41" s="3"/>
      <c r="AL41" s="3"/>
      <c r="AM41" s="3"/>
    </row>
    <row r="42" spans="1:41" s="21" customFormat="1" ht="60" customHeight="1">
      <c r="A42" s="42">
        <v>12</v>
      </c>
      <c r="B42" s="97" t="s">
        <v>24</v>
      </c>
      <c r="C42" s="97"/>
      <c r="D42" s="97"/>
      <c r="E42" s="97"/>
      <c r="F42" s="97"/>
      <c r="G42" s="97"/>
      <c r="H42" s="97"/>
      <c r="I42" s="97"/>
      <c r="J42" s="97"/>
      <c r="K42" s="97"/>
      <c r="L42" s="97"/>
      <c r="M42" s="97"/>
      <c r="N42" s="97"/>
      <c r="O42" s="97"/>
      <c r="P42" s="97"/>
      <c r="Q42" s="97"/>
      <c r="R42" s="97"/>
      <c r="S42" s="97"/>
      <c r="T42" s="97"/>
      <c r="U42" s="97"/>
      <c r="V42" s="97"/>
      <c r="W42" s="97"/>
      <c r="X42" s="97"/>
      <c r="Y42" s="97"/>
      <c r="Z42" s="97"/>
      <c r="AA42" s="97"/>
      <c r="AB42" s="97"/>
      <c r="AC42" s="97"/>
      <c r="AD42" s="97"/>
      <c r="AE42" s="97"/>
      <c r="AF42" s="97"/>
      <c r="AG42" s="97"/>
      <c r="AH42" s="97"/>
      <c r="AI42" s="97"/>
      <c r="AJ42" s="97"/>
      <c r="AK42" s="95"/>
      <c r="AL42" s="95"/>
      <c r="AM42" s="95"/>
    </row>
    <row r="43" spans="1:41" s="6" customFormat="1" ht="12.75">
      <c r="H43" s="34"/>
      <c r="K43" s="32"/>
      <c r="L43" s="32"/>
      <c r="M43" s="32"/>
      <c r="N43" s="32"/>
      <c r="O43" s="89">
        <v>482</v>
      </c>
      <c r="P43" s="89"/>
      <c r="Q43" s="89"/>
      <c r="R43" s="89"/>
      <c r="S43" s="27" t="s">
        <v>25</v>
      </c>
      <c r="T43" s="46"/>
      <c r="U43" s="46"/>
      <c r="V43" s="90" t="s">
        <v>8</v>
      </c>
      <c r="W43" s="90"/>
      <c r="X43" s="90"/>
      <c r="Y43" s="89">
        <v>11443.1</v>
      </c>
      <c r="Z43" s="89"/>
      <c r="AA43" s="89"/>
      <c r="AB43" s="89"/>
      <c r="AC43" s="27"/>
      <c r="AD43" s="27" t="s">
        <v>26</v>
      </c>
      <c r="AE43" s="27"/>
      <c r="AF43" s="27"/>
      <c r="AG43" s="27"/>
      <c r="AH43" s="91" t="s">
        <v>9</v>
      </c>
      <c r="AI43" s="91"/>
      <c r="AK43" s="92">
        <f>ROUND(O43*Y43/100,0)</f>
        <v>55156</v>
      </c>
      <c r="AL43" s="92"/>
      <c r="AM43" s="92"/>
      <c r="AN43" s="29" t="s">
        <v>10</v>
      </c>
    </row>
    <row r="44" spans="1:41" s="2" customFormat="1" ht="15">
      <c r="B44" s="93" t="s">
        <v>48</v>
      </c>
      <c r="C44" s="93"/>
      <c r="D44" s="93"/>
      <c r="E44" s="93"/>
      <c r="F44" s="93"/>
      <c r="G44" s="93"/>
      <c r="H44" s="93"/>
      <c r="I44" s="93"/>
      <c r="J44" s="93"/>
      <c r="K44" s="93"/>
      <c r="L44" s="93"/>
      <c r="M44" s="93"/>
      <c r="N44" s="93"/>
      <c r="O44" s="93"/>
      <c r="P44" s="93"/>
      <c r="Q44" s="93"/>
      <c r="R44" s="93"/>
      <c r="S44" s="93"/>
      <c r="T44" s="93"/>
      <c r="U44" s="93"/>
      <c r="V44" s="93"/>
      <c r="W44" s="93"/>
      <c r="X44" s="93"/>
      <c r="Y44" s="93"/>
      <c r="Z44" s="93"/>
      <c r="AA44" s="93"/>
      <c r="AB44" s="93"/>
      <c r="AC44" s="93"/>
      <c r="AD44" s="93"/>
      <c r="AE44" s="93"/>
      <c r="AF44" s="93"/>
      <c r="AG44" s="93"/>
      <c r="AH44" s="93"/>
      <c r="AI44" s="93"/>
      <c r="AJ44" s="93"/>
      <c r="AK44" s="3"/>
      <c r="AL44" s="3"/>
      <c r="AM44" s="3"/>
    </row>
    <row r="45" spans="1:41" s="5" customFormat="1" ht="15.75" customHeight="1">
      <c r="A45" s="75">
        <v>13</v>
      </c>
      <c r="B45" s="20" t="s">
        <v>58</v>
      </c>
      <c r="C45" s="4"/>
      <c r="D45" s="4"/>
      <c r="E45" s="4"/>
      <c r="F45" s="4"/>
      <c r="G45" s="4"/>
      <c r="H45" s="4"/>
      <c r="I45" s="4"/>
      <c r="J45" s="4"/>
      <c r="K45" s="4"/>
      <c r="L45" s="4"/>
      <c r="M45" s="4"/>
      <c r="N45" s="4"/>
      <c r="AK45" s="98"/>
      <c r="AL45" s="98"/>
      <c r="AM45" s="98"/>
    </row>
    <row r="46" spans="1:41" s="6" customFormat="1" ht="12.75">
      <c r="H46" s="34"/>
      <c r="K46" s="32"/>
      <c r="L46" s="32"/>
      <c r="M46" s="32"/>
      <c r="N46" s="32"/>
      <c r="O46" s="89">
        <v>92</v>
      </c>
      <c r="P46" s="89">
        <v>164</v>
      </c>
      <c r="Q46" s="89"/>
      <c r="R46" s="89"/>
      <c r="S46" s="27" t="s">
        <v>27</v>
      </c>
      <c r="T46" s="46"/>
      <c r="U46" s="46"/>
      <c r="V46" s="90" t="s">
        <v>8</v>
      </c>
      <c r="W46" s="90"/>
      <c r="X46" s="90"/>
      <c r="Y46" s="89">
        <v>231.6</v>
      </c>
      <c r="Z46" s="89"/>
      <c r="AA46" s="89"/>
      <c r="AB46" s="89"/>
      <c r="AC46" s="27"/>
      <c r="AD46" s="27" t="s">
        <v>28</v>
      </c>
      <c r="AE46" s="27"/>
      <c r="AF46" s="27"/>
      <c r="AG46" s="27"/>
      <c r="AH46" s="91" t="s">
        <v>9</v>
      </c>
      <c r="AI46" s="91"/>
      <c r="AK46" s="92">
        <f>O46*Y46</f>
        <v>21307.200000000001</v>
      </c>
      <c r="AL46" s="92"/>
      <c r="AM46" s="92"/>
      <c r="AN46" s="29" t="s">
        <v>10</v>
      </c>
    </row>
    <row r="47" spans="1:41" s="2" customFormat="1" ht="15">
      <c r="B47" s="93" t="s">
        <v>59</v>
      </c>
      <c r="C47" s="93"/>
      <c r="D47" s="93"/>
      <c r="E47" s="93"/>
      <c r="F47" s="93"/>
      <c r="G47" s="93"/>
      <c r="H47" s="93"/>
      <c r="I47" s="93"/>
      <c r="J47" s="93"/>
      <c r="K47" s="93"/>
      <c r="L47" s="93"/>
      <c r="M47" s="93"/>
      <c r="N47" s="93"/>
      <c r="O47" s="93"/>
      <c r="P47" s="93"/>
      <c r="Q47" s="93"/>
      <c r="R47" s="93"/>
      <c r="S47" s="93"/>
      <c r="T47" s="93"/>
      <c r="U47" s="93"/>
      <c r="V47" s="93"/>
      <c r="W47" s="93"/>
      <c r="X47" s="93"/>
      <c r="Y47" s="93"/>
      <c r="Z47" s="93"/>
      <c r="AA47" s="93"/>
      <c r="AB47" s="93"/>
      <c r="AC47" s="93"/>
      <c r="AD47" s="93"/>
      <c r="AE47" s="93"/>
      <c r="AF47" s="93"/>
      <c r="AG47" s="93"/>
      <c r="AH47" s="93"/>
      <c r="AI47" s="93"/>
      <c r="AJ47" s="93"/>
      <c r="AK47" s="3"/>
      <c r="AL47" s="3"/>
      <c r="AM47" s="3"/>
    </row>
    <row r="48" spans="1:41" s="21" customFormat="1" ht="30" customHeight="1">
      <c r="A48" s="42">
        <v>14</v>
      </c>
      <c r="B48" s="97" t="s">
        <v>56</v>
      </c>
      <c r="C48" s="97"/>
      <c r="D48" s="97"/>
      <c r="E48" s="97"/>
      <c r="F48" s="97"/>
      <c r="G48" s="97"/>
      <c r="H48" s="97"/>
      <c r="I48" s="97"/>
      <c r="J48" s="97"/>
      <c r="K48" s="97"/>
      <c r="L48" s="97"/>
      <c r="M48" s="97"/>
      <c r="N48" s="97"/>
      <c r="O48" s="97"/>
      <c r="P48" s="97"/>
      <c r="Q48" s="97"/>
      <c r="R48" s="97"/>
      <c r="S48" s="97"/>
      <c r="T48" s="97"/>
      <c r="U48" s="97"/>
      <c r="V48" s="97"/>
      <c r="W48" s="97"/>
      <c r="X48" s="97"/>
      <c r="Y48" s="97"/>
      <c r="Z48" s="97"/>
      <c r="AA48" s="97"/>
      <c r="AB48" s="97"/>
      <c r="AC48" s="97"/>
      <c r="AD48" s="97"/>
      <c r="AE48" s="97"/>
      <c r="AF48" s="97"/>
      <c r="AG48" s="97"/>
      <c r="AH48" s="97"/>
      <c r="AI48" s="97"/>
      <c r="AJ48" s="97"/>
      <c r="AK48" s="95"/>
      <c r="AL48" s="95"/>
      <c r="AM48" s="95"/>
    </row>
    <row r="49" spans="1:40" s="6" customFormat="1" ht="12.75">
      <c r="H49" s="34"/>
      <c r="K49" s="32"/>
      <c r="L49" s="32"/>
      <c r="M49" s="32"/>
      <c r="N49" s="32"/>
      <c r="O49" s="89">
        <v>114</v>
      </c>
      <c r="P49" s="89"/>
      <c r="Q49" s="89"/>
      <c r="R49" s="89"/>
      <c r="S49" s="27" t="s">
        <v>27</v>
      </c>
      <c r="T49" s="46"/>
      <c r="U49" s="46"/>
      <c r="V49" s="90" t="s">
        <v>8</v>
      </c>
      <c r="W49" s="90"/>
      <c r="X49" s="90"/>
      <c r="Y49" s="89">
        <v>180.5</v>
      </c>
      <c r="Z49" s="89"/>
      <c r="AA49" s="89"/>
      <c r="AB49" s="89"/>
      <c r="AC49" s="27"/>
      <c r="AD49" s="27" t="s">
        <v>28</v>
      </c>
      <c r="AE49" s="27"/>
      <c r="AF49" s="27"/>
      <c r="AG49" s="27"/>
      <c r="AH49" s="91" t="s">
        <v>9</v>
      </c>
      <c r="AI49" s="91"/>
      <c r="AK49" s="92">
        <f>ROUND(O49*Y49,0)</f>
        <v>20577</v>
      </c>
      <c r="AL49" s="92"/>
      <c r="AM49" s="92"/>
      <c r="AN49" s="29" t="s">
        <v>10</v>
      </c>
    </row>
    <row r="50" spans="1:40" s="2" customFormat="1" ht="15">
      <c r="B50" s="93" t="s">
        <v>57</v>
      </c>
      <c r="C50" s="93"/>
      <c r="D50" s="93"/>
      <c r="E50" s="93"/>
      <c r="F50" s="93"/>
      <c r="G50" s="93"/>
      <c r="H50" s="93"/>
      <c r="I50" s="93"/>
      <c r="J50" s="93"/>
      <c r="K50" s="93"/>
      <c r="L50" s="93"/>
      <c r="M50" s="93"/>
      <c r="N50" s="93"/>
      <c r="O50" s="93"/>
      <c r="P50" s="93"/>
      <c r="Q50" s="93"/>
      <c r="R50" s="93"/>
      <c r="S50" s="93"/>
      <c r="T50" s="93"/>
      <c r="U50" s="93"/>
      <c r="V50" s="93"/>
      <c r="W50" s="93"/>
      <c r="X50" s="93"/>
      <c r="Y50" s="93"/>
      <c r="Z50" s="93"/>
      <c r="AA50" s="93"/>
      <c r="AB50" s="93"/>
      <c r="AC50" s="93"/>
      <c r="AD50" s="93"/>
      <c r="AE50" s="93"/>
      <c r="AF50" s="93"/>
      <c r="AG50" s="93"/>
      <c r="AH50" s="93"/>
      <c r="AI50" s="93"/>
      <c r="AJ50" s="93"/>
      <c r="AK50" s="3"/>
      <c r="AL50" s="3"/>
      <c r="AM50" s="3"/>
    </row>
    <row r="51" spans="1:40" s="5" customFormat="1" ht="15.75" customHeight="1">
      <c r="A51" s="19">
        <v>15</v>
      </c>
      <c r="B51" s="20" t="s">
        <v>29</v>
      </c>
      <c r="C51" s="4"/>
      <c r="D51" s="4"/>
      <c r="E51" s="4"/>
      <c r="F51" s="4"/>
      <c r="G51" s="4"/>
      <c r="H51" s="4"/>
      <c r="I51" s="4"/>
      <c r="J51" s="4"/>
      <c r="K51" s="4"/>
      <c r="L51" s="4"/>
      <c r="M51" s="4"/>
      <c r="N51" s="4"/>
      <c r="AK51" s="98"/>
      <c r="AL51" s="98"/>
      <c r="AM51" s="98"/>
    </row>
    <row r="52" spans="1:40" s="6" customFormat="1" ht="12.75">
      <c r="H52" s="34"/>
      <c r="K52" s="32"/>
      <c r="L52" s="32"/>
      <c r="M52" s="32"/>
      <c r="N52" s="32"/>
      <c r="O52" s="89">
        <v>3126</v>
      </c>
      <c r="P52" s="89"/>
      <c r="Q52" s="89"/>
      <c r="R52" s="89"/>
      <c r="S52" s="27" t="s">
        <v>25</v>
      </c>
      <c r="T52" s="46"/>
      <c r="U52" s="46"/>
      <c r="V52" s="90" t="s">
        <v>8</v>
      </c>
      <c r="W52" s="90"/>
      <c r="X52" s="90"/>
      <c r="Y52" s="89">
        <v>2206.6</v>
      </c>
      <c r="Z52" s="89"/>
      <c r="AA52" s="89"/>
      <c r="AB52" s="89"/>
      <c r="AC52" s="27"/>
      <c r="AD52" s="27" t="s">
        <v>26</v>
      </c>
      <c r="AE52" s="27"/>
      <c r="AF52" s="27"/>
      <c r="AG52" s="27"/>
      <c r="AH52" s="91" t="s">
        <v>9</v>
      </c>
      <c r="AI52" s="91"/>
      <c r="AK52" s="92">
        <f>ROUND(O52*Y52/100,0)</f>
        <v>68978</v>
      </c>
      <c r="AL52" s="92"/>
      <c r="AM52" s="92"/>
      <c r="AN52" s="29" t="s">
        <v>10</v>
      </c>
    </row>
    <row r="53" spans="1:40" s="2" customFormat="1" ht="15">
      <c r="B53" s="93" t="s">
        <v>49</v>
      </c>
      <c r="C53" s="93"/>
      <c r="D53" s="93"/>
      <c r="E53" s="93"/>
      <c r="F53" s="93"/>
      <c r="G53" s="93"/>
      <c r="H53" s="93"/>
      <c r="I53" s="93"/>
      <c r="J53" s="93"/>
      <c r="K53" s="93"/>
      <c r="L53" s="93"/>
      <c r="M53" s="93"/>
      <c r="N53" s="93"/>
      <c r="O53" s="93"/>
      <c r="P53" s="93"/>
      <c r="Q53" s="93"/>
      <c r="R53" s="93"/>
      <c r="S53" s="93"/>
      <c r="T53" s="93"/>
      <c r="U53" s="93"/>
      <c r="V53" s="93"/>
      <c r="W53" s="93"/>
      <c r="X53" s="93"/>
      <c r="Y53" s="93"/>
      <c r="Z53" s="93"/>
      <c r="AA53" s="93"/>
      <c r="AB53" s="93"/>
      <c r="AC53" s="93"/>
      <c r="AD53" s="93"/>
      <c r="AE53" s="93"/>
      <c r="AF53" s="93"/>
      <c r="AG53" s="93"/>
      <c r="AH53" s="93"/>
      <c r="AI53" s="93"/>
      <c r="AJ53" s="93"/>
      <c r="AK53" s="3"/>
      <c r="AL53" s="3"/>
      <c r="AM53" s="3"/>
    </row>
    <row r="54" spans="1:40" s="88" customFormat="1" ht="60.75" customHeight="1">
      <c r="A54" s="85">
        <v>16</v>
      </c>
      <c r="B54" s="137" t="s">
        <v>75</v>
      </c>
      <c r="C54" s="137"/>
      <c r="D54" s="137"/>
      <c r="E54" s="137"/>
      <c r="F54" s="137"/>
      <c r="G54" s="137"/>
      <c r="H54" s="137"/>
      <c r="I54" s="137"/>
      <c r="J54" s="137"/>
      <c r="K54" s="137"/>
      <c r="L54" s="137"/>
      <c r="M54" s="137"/>
      <c r="N54" s="137"/>
      <c r="O54" s="137"/>
      <c r="P54" s="137"/>
      <c r="Q54" s="137"/>
      <c r="R54" s="137"/>
      <c r="S54" s="137"/>
      <c r="T54" s="137"/>
      <c r="U54" s="137"/>
      <c r="V54" s="137"/>
      <c r="W54" s="137"/>
      <c r="X54" s="137"/>
      <c r="Y54" s="137"/>
      <c r="Z54" s="137"/>
      <c r="AA54" s="137"/>
      <c r="AB54" s="137"/>
      <c r="AC54" s="137"/>
      <c r="AD54" s="137"/>
      <c r="AE54" s="137"/>
      <c r="AF54" s="137"/>
      <c r="AG54" s="137"/>
      <c r="AH54" s="137"/>
      <c r="AI54" s="137"/>
      <c r="AJ54" s="137"/>
      <c r="AK54" s="99"/>
      <c r="AL54" s="99"/>
      <c r="AM54" s="99"/>
    </row>
    <row r="55" spans="1:40" s="6" customFormat="1" ht="12.75">
      <c r="H55" s="34"/>
      <c r="K55" s="32"/>
      <c r="L55" s="32"/>
      <c r="M55" s="32"/>
      <c r="N55" s="32"/>
      <c r="O55" s="89">
        <v>127</v>
      </c>
      <c r="P55" s="89"/>
      <c r="Q55" s="89"/>
      <c r="R55" s="89"/>
      <c r="S55" s="27" t="s">
        <v>25</v>
      </c>
      <c r="T55" s="46"/>
      <c r="U55" s="46"/>
      <c r="V55" s="90" t="s">
        <v>8</v>
      </c>
      <c r="W55" s="90"/>
      <c r="X55" s="90"/>
      <c r="Y55" s="89">
        <v>34520.31</v>
      </c>
      <c r="Z55" s="89"/>
      <c r="AA55" s="89"/>
      <c r="AB55" s="89"/>
      <c r="AC55" s="27"/>
      <c r="AD55" s="27" t="s">
        <v>26</v>
      </c>
      <c r="AE55" s="27"/>
      <c r="AF55" s="27"/>
      <c r="AG55" s="27"/>
      <c r="AH55" s="91" t="s">
        <v>9</v>
      </c>
      <c r="AI55" s="91"/>
      <c r="AK55" s="92">
        <f>ROUND(O55*Y55/100,0)</f>
        <v>43841</v>
      </c>
      <c r="AL55" s="92"/>
      <c r="AM55" s="92"/>
      <c r="AN55" s="29" t="s">
        <v>10</v>
      </c>
    </row>
    <row r="56" spans="1:40" s="2" customFormat="1" ht="15">
      <c r="B56" s="93" t="s">
        <v>76</v>
      </c>
      <c r="C56" s="93"/>
      <c r="D56" s="93"/>
      <c r="E56" s="93"/>
      <c r="F56" s="93"/>
      <c r="G56" s="93"/>
      <c r="H56" s="93"/>
      <c r="I56" s="93"/>
      <c r="J56" s="93"/>
      <c r="K56" s="93"/>
      <c r="L56" s="93"/>
      <c r="M56" s="93"/>
      <c r="N56" s="93"/>
      <c r="O56" s="93"/>
      <c r="P56" s="93"/>
      <c r="Q56" s="93"/>
      <c r="R56" s="93"/>
      <c r="S56" s="93"/>
      <c r="T56" s="93"/>
      <c r="U56" s="93"/>
      <c r="V56" s="93"/>
      <c r="W56" s="93"/>
      <c r="X56" s="93"/>
      <c r="Y56" s="93"/>
      <c r="Z56" s="93"/>
      <c r="AA56" s="93"/>
      <c r="AB56" s="93"/>
      <c r="AC56" s="93"/>
      <c r="AD56" s="93"/>
      <c r="AE56" s="93"/>
      <c r="AF56" s="93"/>
      <c r="AG56" s="93"/>
      <c r="AH56" s="93"/>
      <c r="AI56" s="93"/>
      <c r="AJ56" s="93"/>
      <c r="AK56" s="3"/>
      <c r="AL56" s="3"/>
      <c r="AM56" s="3"/>
    </row>
    <row r="57" spans="1:40" s="5" customFormat="1" ht="15.75" customHeight="1">
      <c r="A57" s="19">
        <v>17</v>
      </c>
      <c r="B57" s="20" t="s">
        <v>30</v>
      </c>
      <c r="C57" s="4"/>
      <c r="D57" s="4"/>
      <c r="E57" s="4"/>
      <c r="F57" s="4"/>
      <c r="G57" s="4"/>
      <c r="H57" s="4"/>
      <c r="I57" s="4"/>
      <c r="J57" s="4"/>
      <c r="K57" s="4"/>
      <c r="L57" s="4"/>
      <c r="M57" s="4"/>
      <c r="N57" s="4"/>
      <c r="AK57" s="98"/>
      <c r="AL57" s="98"/>
      <c r="AM57" s="98"/>
    </row>
    <row r="58" spans="1:40" s="6" customFormat="1" ht="12.75">
      <c r="H58" s="34"/>
      <c r="K58" s="32"/>
      <c r="L58" s="32"/>
      <c r="M58" s="32"/>
      <c r="N58" s="32"/>
      <c r="O58" s="89">
        <v>2999</v>
      </c>
      <c r="P58" s="89"/>
      <c r="Q58" s="89"/>
      <c r="R58" s="89"/>
      <c r="S58" s="27" t="s">
        <v>25</v>
      </c>
      <c r="T58" s="46"/>
      <c r="U58" s="46"/>
      <c r="V58" s="90" t="s">
        <v>8</v>
      </c>
      <c r="W58" s="90"/>
      <c r="X58" s="90"/>
      <c r="Y58" s="89">
        <v>2197.52</v>
      </c>
      <c r="Z58" s="89"/>
      <c r="AA58" s="89"/>
      <c r="AB58" s="89"/>
      <c r="AC58" s="27"/>
      <c r="AD58" s="27" t="s">
        <v>26</v>
      </c>
      <c r="AE58" s="27"/>
      <c r="AF58" s="27"/>
      <c r="AG58" s="27"/>
      <c r="AH58" s="91" t="s">
        <v>9</v>
      </c>
      <c r="AI58" s="91"/>
      <c r="AK58" s="92">
        <f>ROUND(O58*Y58/100,0)</f>
        <v>65904</v>
      </c>
      <c r="AL58" s="92"/>
      <c r="AM58" s="92"/>
      <c r="AN58" s="29" t="s">
        <v>10</v>
      </c>
    </row>
    <row r="59" spans="1:40" s="2" customFormat="1" ht="15">
      <c r="B59" s="93" t="s">
        <v>50</v>
      </c>
      <c r="C59" s="93"/>
      <c r="D59" s="93"/>
      <c r="E59" s="93"/>
      <c r="F59" s="93"/>
      <c r="G59" s="93"/>
      <c r="H59" s="93"/>
      <c r="I59" s="93"/>
      <c r="J59" s="93"/>
      <c r="K59" s="93"/>
      <c r="L59" s="93"/>
      <c r="M59" s="93"/>
      <c r="N59" s="93"/>
      <c r="O59" s="93"/>
      <c r="P59" s="93"/>
      <c r="Q59" s="93"/>
      <c r="R59" s="93"/>
      <c r="S59" s="93"/>
      <c r="T59" s="93"/>
      <c r="U59" s="93"/>
      <c r="V59" s="93"/>
      <c r="W59" s="93"/>
      <c r="X59" s="93"/>
      <c r="Y59" s="93"/>
      <c r="Z59" s="93"/>
      <c r="AA59" s="93"/>
      <c r="AB59" s="93"/>
      <c r="AC59" s="93"/>
      <c r="AD59" s="93"/>
      <c r="AE59" s="93"/>
      <c r="AF59" s="93"/>
      <c r="AG59" s="93"/>
      <c r="AH59" s="93"/>
      <c r="AI59" s="93"/>
      <c r="AJ59" s="93"/>
      <c r="AK59" s="3"/>
      <c r="AL59" s="3"/>
      <c r="AM59" s="3"/>
    </row>
    <row r="60" spans="1:40" s="51" customFormat="1" ht="13.5" customHeight="1">
      <c r="A60" s="52">
        <v>18</v>
      </c>
      <c r="B60" s="97" t="s">
        <v>41</v>
      </c>
      <c r="C60" s="97"/>
      <c r="D60" s="97"/>
      <c r="E60" s="97"/>
      <c r="F60" s="97"/>
      <c r="G60" s="97"/>
      <c r="H60" s="97"/>
      <c r="I60" s="97"/>
      <c r="J60" s="97"/>
      <c r="K60" s="97"/>
      <c r="L60" s="97"/>
      <c r="M60" s="97"/>
      <c r="N60" s="97"/>
      <c r="O60" s="97"/>
      <c r="P60" s="97"/>
      <c r="Q60" s="97"/>
      <c r="R60" s="97"/>
      <c r="S60" s="97"/>
      <c r="T60" s="97"/>
      <c r="U60" s="97"/>
      <c r="V60" s="97"/>
      <c r="W60" s="97"/>
      <c r="X60" s="97"/>
      <c r="Y60" s="97"/>
      <c r="Z60" s="97"/>
      <c r="AA60" s="97"/>
      <c r="AB60" s="97"/>
      <c r="AC60" s="97"/>
      <c r="AD60" s="97"/>
      <c r="AE60" s="97"/>
      <c r="AF60" s="97"/>
      <c r="AG60" s="97"/>
      <c r="AH60" s="97"/>
      <c r="AI60" s="97"/>
      <c r="AJ60" s="97"/>
      <c r="AK60" s="95"/>
      <c r="AL60" s="95"/>
      <c r="AM60" s="95"/>
    </row>
    <row r="61" spans="1:40" s="6" customFormat="1" ht="12.75">
      <c r="H61" s="34"/>
      <c r="K61" s="32"/>
      <c r="L61" s="32"/>
      <c r="M61" s="32"/>
      <c r="N61" s="32"/>
      <c r="O61" s="23"/>
      <c r="P61" s="96">
        <v>555</v>
      </c>
      <c r="Q61" s="96"/>
      <c r="R61" s="96"/>
      <c r="S61" s="27" t="s">
        <v>25</v>
      </c>
      <c r="T61" s="46"/>
      <c r="U61" s="46"/>
      <c r="V61" s="90" t="s">
        <v>8</v>
      </c>
      <c r="W61" s="90"/>
      <c r="X61" s="90"/>
      <c r="Y61" s="89">
        <v>27678.86</v>
      </c>
      <c r="Z61" s="89"/>
      <c r="AA61" s="89"/>
      <c r="AB61" s="89"/>
      <c r="AC61" s="27"/>
      <c r="AD61" s="27" t="s">
        <v>26</v>
      </c>
      <c r="AE61" s="27"/>
      <c r="AF61" s="27"/>
      <c r="AG61" s="27"/>
      <c r="AH61" s="91" t="s">
        <v>9</v>
      </c>
      <c r="AI61" s="91"/>
      <c r="AK61" s="92">
        <f>ROUND(P61*Y61/100,0)</f>
        <v>153618</v>
      </c>
      <c r="AL61" s="92"/>
      <c r="AM61" s="92"/>
      <c r="AN61" s="29" t="s">
        <v>10</v>
      </c>
    </row>
    <row r="62" spans="1:40" s="2" customFormat="1" ht="15">
      <c r="B62" s="93" t="s">
        <v>51</v>
      </c>
      <c r="C62" s="93"/>
      <c r="D62" s="93"/>
      <c r="E62" s="93"/>
      <c r="F62" s="93"/>
      <c r="G62" s="93"/>
      <c r="H62" s="93"/>
      <c r="I62" s="93"/>
      <c r="J62" s="93"/>
      <c r="K62" s="93"/>
      <c r="L62" s="93"/>
      <c r="M62" s="93"/>
      <c r="N62" s="93"/>
      <c r="O62" s="93"/>
      <c r="P62" s="93"/>
      <c r="Q62" s="93"/>
      <c r="R62" s="93"/>
      <c r="S62" s="93"/>
      <c r="T62" s="93"/>
      <c r="U62" s="93"/>
      <c r="V62" s="93"/>
      <c r="W62" s="93"/>
      <c r="X62" s="93"/>
      <c r="Y62" s="93"/>
      <c r="Z62" s="93"/>
      <c r="AA62" s="93"/>
      <c r="AB62" s="93"/>
      <c r="AC62" s="93"/>
      <c r="AD62" s="93"/>
      <c r="AE62" s="93"/>
      <c r="AF62" s="93"/>
      <c r="AG62" s="93"/>
      <c r="AH62" s="93"/>
      <c r="AI62" s="93"/>
      <c r="AJ62" s="93"/>
      <c r="AK62" s="3"/>
      <c r="AL62" s="3"/>
      <c r="AM62" s="3"/>
    </row>
    <row r="63" spans="1:40" s="51" customFormat="1" ht="13.5" customHeight="1">
      <c r="A63" s="82">
        <v>19</v>
      </c>
      <c r="B63" s="97" t="s">
        <v>77</v>
      </c>
      <c r="C63" s="97"/>
      <c r="D63" s="97"/>
      <c r="E63" s="97"/>
      <c r="F63" s="97"/>
      <c r="G63" s="97"/>
      <c r="H63" s="97"/>
      <c r="I63" s="97"/>
      <c r="J63" s="97"/>
      <c r="K63" s="97"/>
      <c r="L63" s="97"/>
      <c r="M63" s="97"/>
      <c r="N63" s="97"/>
      <c r="O63" s="97"/>
      <c r="P63" s="97"/>
      <c r="Q63" s="97"/>
      <c r="R63" s="97"/>
      <c r="S63" s="97"/>
      <c r="T63" s="97"/>
      <c r="U63" s="97"/>
      <c r="V63" s="97"/>
      <c r="W63" s="97"/>
      <c r="X63" s="97"/>
      <c r="Y63" s="97"/>
      <c r="Z63" s="97"/>
      <c r="AA63" s="97"/>
      <c r="AB63" s="97"/>
      <c r="AC63" s="97"/>
      <c r="AD63" s="97"/>
      <c r="AE63" s="97"/>
      <c r="AF63" s="97"/>
      <c r="AG63" s="97"/>
      <c r="AH63" s="97"/>
      <c r="AI63" s="97"/>
      <c r="AJ63" s="97"/>
      <c r="AK63" s="95"/>
      <c r="AL63" s="95"/>
      <c r="AM63" s="95"/>
    </row>
    <row r="64" spans="1:40" s="6" customFormat="1" ht="12.75">
      <c r="H64" s="34"/>
      <c r="K64" s="32"/>
      <c r="L64" s="32"/>
      <c r="M64" s="32"/>
      <c r="N64" s="32"/>
      <c r="O64" s="86"/>
      <c r="P64" s="96">
        <v>1382</v>
      </c>
      <c r="Q64" s="96"/>
      <c r="R64" s="96"/>
      <c r="S64" s="27" t="s">
        <v>25</v>
      </c>
      <c r="T64" s="46"/>
      <c r="U64" s="46"/>
      <c r="V64" s="90" t="s">
        <v>8</v>
      </c>
      <c r="W64" s="90"/>
      <c r="X64" s="90"/>
      <c r="Y64" s="89">
        <v>10916.65</v>
      </c>
      <c r="Z64" s="89"/>
      <c r="AA64" s="89"/>
      <c r="AB64" s="89"/>
      <c r="AC64" s="27"/>
      <c r="AD64" s="27" t="s">
        <v>26</v>
      </c>
      <c r="AE64" s="27"/>
      <c r="AF64" s="27"/>
      <c r="AG64" s="27"/>
      <c r="AH64" s="91" t="s">
        <v>9</v>
      </c>
      <c r="AI64" s="91"/>
      <c r="AK64" s="92">
        <f>ROUND(P64*Y64/100,0)</f>
        <v>150868</v>
      </c>
      <c r="AL64" s="92"/>
      <c r="AM64" s="92"/>
      <c r="AN64" s="29" t="s">
        <v>10</v>
      </c>
    </row>
    <row r="65" spans="1:40" s="2" customFormat="1" ht="15">
      <c r="B65" s="93" t="s">
        <v>78</v>
      </c>
      <c r="C65" s="93"/>
      <c r="D65" s="93"/>
      <c r="E65" s="93"/>
      <c r="F65" s="93"/>
      <c r="G65" s="93"/>
      <c r="H65" s="93"/>
      <c r="I65" s="93"/>
      <c r="J65" s="93"/>
      <c r="K65" s="93"/>
      <c r="L65" s="93"/>
      <c r="M65" s="93"/>
      <c r="N65" s="93"/>
      <c r="O65" s="93"/>
      <c r="P65" s="93"/>
      <c r="Q65" s="93"/>
      <c r="R65" s="93"/>
      <c r="S65" s="93"/>
      <c r="T65" s="93"/>
      <c r="U65" s="93"/>
      <c r="V65" s="93"/>
      <c r="W65" s="93"/>
      <c r="X65" s="93"/>
      <c r="Y65" s="93"/>
      <c r="Z65" s="93"/>
      <c r="AA65" s="93"/>
      <c r="AB65" s="93"/>
      <c r="AC65" s="93"/>
      <c r="AD65" s="93"/>
      <c r="AE65" s="93"/>
      <c r="AF65" s="93"/>
      <c r="AG65" s="93"/>
      <c r="AH65" s="93"/>
      <c r="AI65" s="93"/>
      <c r="AJ65" s="93"/>
      <c r="AK65" s="3"/>
      <c r="AL65" s="3"/>
      <c r="AM65" s="3"/>
    </row>
    <row r="66" spans="1:40" s="5" customFormat="1" ht="15.75" customHeight="1">
      <c r="A66" s="87">
        <v>20</v>
      </c>
      <c r="B66" s="20" t="s">
        <v>79</v>
      </c>
      <c r="C66" s="4"/>
      <c r="D66" s="4"/>
      <c r="E66" s="4"/>
      <c r="F66" s="4"/>
      <c r="G66" s="4"/>
      <c r="H66" s="4"/>
      <c r="I66" s="4"/>
      <c r="J66" s="4"/>
      <c r="K66" s="4"/>
      <c r="L66" s="4"/>
      <c r="M66" s="4"/>
      <c r="N66" s="4"/>
      <c r="AK66" s="98"/>
      <c r="AL66" s="98"/>
      <c r="AM66" s="98"/>
    </row>
    <row r="67" spans="1:40" s="6" customFormat="1" ht="12.75">
      <c r="H67" s="34"/>
      <c r="K67" s="32"/>
      <c r="L67" s="32"/>
      <c r="M67" s="32"/>
      <c r="N67" s="32"/>
      <c r="O67" s="89">
        <v>586</v>
      </c>
      <c r="P67" s="89"/>
      <c r="Q67" s="89"/>
      <c r="R67" s="89"/>
      <c r="S67" s="27" t="s">
        <v>25</v>
      </c>
      <c r="T67" s="46"/>
      <c r="U67" s="46"/>
      <c r="V67" s="90" t="s">
        <v>8</v>
      </c>
      <c r="W67" s="90"/>
      <c r="X67" s="90"/>
      <c r="Y67" s="89">
        <v>3056.35</v>
      </c>
      <c r="Z67" s="89"/>
      <c r="AA67" s="89"/>
      <c r="AB67" s="89"/>
      <c r="AC67" s="27"/>
      <c r="AD67" s="27" t="s">
        <v>26</v>
      </c>
      <c r="AE67" s="27"/>
      <c r="AF67" s="27"/>
      <c r="AG67" s="27"/>
      <c r="AH67" s="91" t="s">
        <v>9</v>
      </c>
      <c r="AI67" s="91"/>
      <c r="AK67" s="92">
        <f>ROUND(O67*Y67/100,0)</f>
        <v>17910</v>
      </c>
      <c r="AL67" s="92"/>
      <c r="AM67" s="92"/>
      <c r="AN67" s="29" t="s">
        <v>10</v>
      </c>
    </row>
    <row r="68" spans="1:40" s="2" customFormat="1" ht="15">
      <c r="B68" s="93" t="s">
        <v>80</v>
      </c>
      <c r="C68" s="93"/>
      <c r="D68" s="93"/>
      <c r="E68" s="93"/>
      <c r="F68" s="93"/>
      <c r="G68" s="93"/>
      <c r="H68" s="93"/>
      <c r="I68" s="93"/>
      <c r="J68" s="93"/>
      <c r="K68" s="93"/>
      <c r="L68" s="93"/>
      <c r="M68" s="93"/>
      <c r="N68" s="93"/>
      <c r="O68" s="93"/>
      <c r="P68" s="93"/>
      <c r="Q68" s="93"/>
      <c r="R68" s="93"/>
      <c r="S68" s="93"/>
      <c r="T68" s="93"/>
      <c r="U68" s="93"/>
      <c r="V68" s="93"/>
      <c r="W68" s="93"/>
      <c r="X68" s="93"/>
      <c r="Y68" s="93"/>
      <c r="Z68" s="93"/>
      <c r="AA68" s="93"/>
      <c r="AB68" s="93"/>
      <c r="AC68" s="93"/>
      <c r="AD68" s="93"/>
      <c r="AE68" s="93"/>
      <c r="AF68" s="93"/>
      <c r="AG68" s="93"/>
      <c r="AH68" s="93"/>
      <c r="AI68" s="93"/>
      <c r="AJ68" s="93"/>
      <c r="AK68" s="3"/>
      <c r="AL68" s="3"/>
      <c r="AM68" s="3"/>
    </row>
    <row r="69" spans="1:40" s="5" customFormat="1" ht="13.5" customHeight="1">
      <c r="A69" s="87">
        <v>21</v>
      </c>
      <c r="B69" s="20" t="s">
        <v>81</v>
      </c>
      <c r="D69" s="20"/>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94"/>
      <c r="AL69" s="94"/>
      <c r="AM69" s="94"/>
    </row>
    <row r="70" spans="1:40" s="6" customFormat="1" ht="13.5" customHeight="1">
      <c r="K70" s="32"/>
      <c r="L70" s="32"/>
      <c r="M70" s="32"/>
      <c r="N70" s="32"/>
      <c r="O70" s="89">
        <v>12</v>
      </c>
      <c r="P70" s="89"/>
      <c r="Q70" s="89"/>
      <c r="R70" s="89"/>
      <c r="S70" s="27" t="s">
        <v>25</v>
      </c>
      <c r="T70" s="46"/>
      <c r="U70" s="46"/>
      <c r="V70" s="90" t="s">
        <v>8</v>
      </c>
      <c r="W70" s="90"/>
      <c r="X70" s="90"/>
      <c r="Y70" s="89">
        <v>3275.5</v>
      </c>
      <c r="Z70" s="89"/>
      <c r="AA70" s="89"/>
      <c r="AB70" s="89"/>
      <c r="AC70" s="27"/>
      <c r="AD70" s="27" t="s">
        <v>26</v>
      </c>
      <c r="AE70" s="27"/>
      <c r="AF70" s="27"/>
      <c r="AG70" s="27"/>
      <c r="AH70" s="91" t="s">
        <v>9</v>
      </c>
      <c r="AI70" s="91"/>
      <c r="AK70" s="92">
        <f>ROUND(O70*Y70/100,0)</f>
        <v>393</v>
      </c>
      <c r="AL70" s="92"/>
      <c r="AM70" s="92"/>
      <c r="AN70" s="29" t="s">
        <v>10</v>
      </c>
    </row>
    <row r="71" spans="1:40" s="2" customFormat="1" ht="15">
      <c r="B71" s="93" t="s">
        <v>82</v>
      </c>
      <c r="C71" s="93"/>
      <c r="D71" s="93"/>
      <c r="E71" s="93"/>
      <c r="F71" s="93"/>
      <c r="G71" s="93"/>
      <c r="H71" s="93"/>
      <c r="I71" s="93"/>
      <c r="J71" s="93"/>
      <c r="K71" s="93"/>
      <c r="L71" s="93"/>
      <c r="M71" s="93"/>
      <c r="N71" s="93"/>
      <c r="O71" s="93"/>
      <c r="P71" s="93"/>
      <c r="Q71" s="93"/>
      <c r="R71" s="93"/>
      <c r="S71" s="93"/>
      <c r="T71" s="93"/>
      <c r="U71" s="93"/>
      <c r="V71" s="93"/>
      <c r="W71" s="93"/>
      <c r="X71" s="93"/>
      <c r="Y71" s="93"/>
      <c r="Z71" s="93"/>
      <c r="AA71" s="93"/>
      <c r="AB71" s="93"/>
      <c r="AC71" s="93"/>
      <c r="AD71" s="93"/>
      <c r="AE71" s="93"/>
      <c r="AF71" s="93"/>
      <c r="AG71" s="93"/>
      <c r="AH71" s="93"/>
      <c r="AI71" s="93"/>
      <c r="AJ71" s="93"/>
      <c r="AK71" s="3"/>
      <c r="AL71" s="3"/>
      <c r="AM71" s="3"/>
    </row>
    <row r="72" spans="1:40" s="51" customFormat="1" ht="13.5" customHeight="1">
      <c r="A72" s="82">
        <v>22</v>
      </c>
      <c r="B72" s="97" t="s">
        <v>83</v>
      </c>
      <c r="C72" s="97"/>
      <c r="D72" s="97"/>
      <c r="E72" s="97"/>
      <c r="F72" s="97"/>
      <c r="G72" s="97"/>
      <c r="H72" s="97"/>
      <c r="I72" s="97"/>
      <c r="J72" s="97"/>
      <c r="K72" s="97"/>
      <c r="L72" s="97"/>
      <c r="M72" s="97"/>
      <c r="N72" s="97"/>
      <c r="O72" s="97"/>
      <c r="P72" s="97"/>
      <c r="Q72" s="97"/>
      <c r="R72" s="97"/>
      <c r="S72" s="97"/>
      <c r="T72" s="97"/>
      <c r="U72" s="97"/>
      <c r="V72" s="97"/>
      <c r="W72" s="97"/>
      <c r="X72" s="97"/>
      <c r="Y72" s="97"/>
      <c r="Z72" s="97"/>
      <c r="AA72" s="97"/>
      <c r="AB72" s="97"/>
      <c r="AC72" s="97"/>
      <c r="AD72" s="97"/>
      <c r="AE72" s="97"/>
      <c r="AF72" s="97"/>
      <c r="AG72" s="97"/>
      <c r="AH72" s="97"/>
      <c r="AI72" s="97"/>
      <c r="AJ72" s="97"/>
      <c r="AK72" s="95"/>
      <c r="AL72" s="95"/>
      <c r="AM72" s="95"/>
    </row>
    <row r="73" spans="1:40" s="6" customFormat="1" ht="12.75">
      <c r="H73" s="34"/>
      <c r="K73" s="32"/>
      <c r="L73" s="32"/>
      <c r="M73" s="32"/>
      <c r="N73" s="32"/>
      <c r="O73" s="86"/>
      <c r="P73" s="96">
        <v>32</v>
      </c>
      <c r="Q73" s="96"/>
      <c r="R73" s="96"/>
      <c r="S73" s="27" t="s">
        <v>25</v>
      </c>
      <c r="T73" s="46"/>
      <c r="U73" s="46"/>
      <c r="V73" s="90" t="s">
        <v>8</v>
      </c>
      <c r="W73" s="90"/>
      <c r="X73" s="90"/>
      <c r="Y73" s="89">
        <v>58.11</v>
      </c>
      <c r="Z73" s="89"/>
      <c r="AA73" s="89"/>
      <c r="AB73" s="89"/>
      <c r="AC73" s="27"/>
      <c r="AD73" s="27" t="s">
        <v>84</v>
      </c>
      <c r="AE73" s="27"/>
      <c r="AF73" s="27"/>
      <c r="AG73" s="27"/>
      <c r="AH73" s="91" t="s">
        <v>9</v>
      </c>
      <c r="AI73" s="91"/>
      <c r="AK73" s="92">
        <f>ROUND(P73*Y73,0)</f>
        <v>1860</v>
      </c>
      <c r="AL73" s="92"/>
      <c r="AM73" s="92"/>
      <c r="AN73" s="29" t="s">
        <v>10</v>
      </c>
    </row>
    <row r="74" spans="1:40" s="2" customFormat="1" ht="15">
      <c r="B74" s="93" t="s">
        <v>85</v>
      </c>
      <c r="C74" s="93"/>
      <c r="D74" s="93"/>
      <c r="E74" s="93"/>
      <c r="F74" s="93"/>
      <c r="G74" s="93"/>
      <c r="H74" s="93"/>
      <c r="I74" s="93"/>
      <c r="J74" s="93"/>
      <c r="K74" s="93"/>
      <c r="L74" s="93"/>
      <c r="M74" s="93"/>
      <c r="N74" s="93"/>
      <c r="O74" s="93"/>
      <c r="P74" s="93"/>
      <c r="Q74" s="93"/>
      <c r="R74" s="93"/>
      <c r="S74" s="93"/>
      <c r="T74" s="93"/>
      <c r="U74" s="93"/>
      <c r="V74" s="93"/>
      <c r="W74" s="93"/>
      <c r="X74" s="93"/>
      <c r="Y74" s="93"/>
      <c r="Z74" s="93"/>
      <c r="AA74" s="93"/>
      <c r="AB74" s="93"/>
      <c r="AC74" s="93"/>
      <c r="AD74" s="93"/>
      <c r="AE74" s="93"/>
      <c r="AF74" s="93"/>
      <c r="AG74" s="93"/>
      <c r="AH74" s="93"/>
      <c r="AI74" s="93"/>
      <c r="AJ74" s="93"/>
      <c r="AK74" s="3"/>
      <c r="AL74" s="3"/>
      <c r="AM74" s="3"/>
    </row>
    <row r="75" spans="1:40" s="51" customFormat="1" ht="13.5" customHeight="1">
      <c r="A75" s="82">
        <v>23</v>
      </c>
      <c r="B75" s="97" t="s">
        <v>86</v>
      </c>
      <c r="C75" s="97"/>
      <c r="D75" s="97"/>
      <c r="E75" s="97"/>
      <c r="F75" s="97"/>
      <c r="G75" s="97"/>
      <c r="H75" s="97"/>
      <c r="I75" s="97"/>
      <c r="J75" s="97"/>
      <c r="K75" s="97"/>
      <c r="L75" s="97"/>
      <c r="M75" s="97"/>
      <c r="N75" s="97"/>
      <c r="O75" s="97"/>
      <c r="P75" s="97"/>
      <c r="Q75" s="97"/>
      <c r="R75" s="97"/>
      <c r="S75" s="97"/>
      <c r="T75" s="97"/>
      <c r="U75" s="97"/>
      <c r="V75" s="97"/>
      <c r="W75" s="97"/>
      <c r="X75" s="97"/>
      <c r="Y75" s="97"/>
      <c r="Z75" s="97"/>
      <c r="AA75" s="97"/>
      <c r="AB75" s="97"/>
      <c r="AC75" s="97"/>
      <c r="AD75" s="97"/>
      <c r="AE75" s="97"/>
      <c r="AF75" s="97"/>
      <c r="AG75" s="97"/>
      <c r="AH75" s="97"/>
      <c r="AI75" s="97"/>
      <c r="AJ75" s="97"/>
      <c r="AK75" s="95"/>
      <c r="AL75" s="95"/>
      <c r="AM75" s="95"/>
    </row>
    <row r="76" spans="1:40" s="6" customFormat="1" ht="12.75">
      <c r="H76" s="34"/>
      <c r="K76" s="32"/>
      <c r="L76" s="32"/>
      <c r="M76" s="32"/>
      <c r="N76" s="32"/>
      <c r="O76" s="86"/>
      <c r="P76" s="96">
        <v>24</v>
      </c>
      <c r="Q76" s="96"/>
      <c r="R76" s="96"/>
      <c r="S76" s="27" t="s">
        <v>87</v>
      </c>
      <c r="T76" s="46"/>
      <c r="U76" s="46"/>
      <c r="V76" s="90" t="s">
        <v>8</v>
      </c>
      <c r="W76" s="90"/>
      <c r="X76" s="90"/>
      <c r="Y76" s="89">
        <v>70.34</v>
      </c>
      <c r="Z76" s="89"/>
      <c r="AA76" s="89"/>
      <c r="AB76" s="89"/>
      <c r="AC76" s="27"/>
      <c r="AD76" s="27" t="s">
        <v>88</v>
      </c>
      <c r="AE76" s="27"/>
      <c r="AF76" s="27"/>
      <c r="AG76" s="27"/>
      <c r="AH76" s="91" t="s">
        <v>9</v>
      </c>
      <c r="AI76" s="91"/>
      <c r="AK76" s="92">
        <f>ROUND(P76*Y76,0)</f>
        <v>1688</v>
      </c>
      <c r="AL76" s="92"/>
      <c r="AM76" s="92"/>
      <c r="AN76" s="29" t="s">
        <v>10</v>
      </c>
    </row>
    <row r="77" spans="1:40" s="2" customFormat="1" ht="15">
      <c r="B77" s="93" t="s">
        <v>89</v>
      </c>
      <c r="C77" s="93"/>
      <c r="D77" s="93"/>
      <c r="E77" s="93"/>
      <c r="F77" s="93"/>
      <c r="G77" s="93"/>
      <c r="H77" s="93"/>
      <c r="I77" s="93"/>
      <c r="J77" s="93"/>
      <c r="K77" s="93"/>
      <c r="L77" s="93"/>
      <c r="M77" s="93"/>
      <c r="N77" s="93"/>
      <c r="O77" s="93"/>
      <c r="P77" s="93"/>
      <c r="Q77" s="93"/>
      <c r="R77" s="93"/>
      <c r="S77" s="93"/>
      <c r="T77" s="93"/>
      <c r="U77" s="93"/>
      <c r="V77" s="93"/>
      <c r="W77" s="93"/>
      <c r="X77" s="93"/>
      <c r="Y77" s="93"/>
      <c r="Z77" s="93"/>
      <c r="AA77" s="93"/>
      <c r="AB77" s="93"/>
      <c r="AC77" s="93"/>
      <c r="AD77" s="93"/>
      <c r="AE77" s="93"/>
      <c r="AF77" s="93"/>
      <c r="AG77" s="93"/>
      <c r="AH77" s="93"/>
      <c r="AI77" s="93"/>
      <c r="AJ77" s="93"/>
      <c r="AK77" s="3"/>
      <c r="AL77" s="3"/>
      <c r="AM77" s="3"/>
    </row>
    <row r="78" spans="1:40" s="5" customFormat="1" ht="13.5" customHeight="1">
      <c r="A78" s="87">
        <v>24</v>
      </c>
      <c r="B78" s="20" t="s">
        <v>31</v>
      </c>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94"/>
      <c r="AL78" s="94"/>
      <c r="AM78" s="94"/>
    </row>
    <row r="79" spans="1:40" s="6" customFormat="1" ht="13.5" customHeight="1">
      <c r="K79" s="32"/>
      <c r="L79" s="32"/>
      <c r="M79" s="32"/>
      <c r="N79" s="32"/>
      <c r="O79" s="89">
        <v>460</v>
      </c>
      <c r="P79" s="89"/>
      <c r="Q79" s="89"/>
      <c r="R79" s="89"/>
      <c r="S79" s="27" t="s">
        <v>25</v>
      </c>
      <c r="T79" s="46"/>
      <c r="U79" s="46"/>
      <c r="V79" s="90" t="s">
        <v>8</v>
      </c>
      <c r="W79" s="90"/>
      <c r="X79" s="90"/>
      <c r="Y79" s="89">
        <v>829.95</v>
      </c>
      <c r="Z79" s="89"/>
      <c r="AA79" s="89"/>
      <c r="AB79" s="89"/>
      <c r="AC79" s="27"/>
      <c r="AD79" s="27" t="s">
        <v>26</v>
      </c>
      <c r="AE79" s="27"/>
      <c r="AF79" s="27"/>
      <c r="AG79" s="27"/>
      <c r="AH79" s="91" t="s">
        <v>9</v>
      </c>
      <c r="AI79" s="91"/>
      <c r="AK79" s="92">
        <f>ROUND(O79*Y79/100,0)</f>
        <v>3818</v>
      </c>
      <c r="AL79" s="92"/>
      <c r="AM79" s="92"/>
      <c r="AN79" s="29" t="s">
        <v>10</v>
      </c>
    </row>
    <row r="80" spans="1:40" s="2" customFormat="1" ht="15">
      <c r="B80" s="93" t="s">
        <v>52</v>
      </c>
      <c r="C80" s="93"/>
      <c r="D80" s="93"/>
      <c r="E80" s="93"/>
      <c r="F80" s="93"/>
      <c r="G80" s="93"/>
      <c r="H80" s="93"/>
      <c r="I80" s="93"/>
      <c r="J80" s="93"/>
      <c r="K80" s="93"/>
      <c r="L80" s="93"/>
      <c r="M80" s="93"/>
      <c r="N80" s="93"/>
      <c r="O80" s="93"/>
      <c r="P80" s="93"/>
      <c r="Q80" s="93"/>
      <c r="R80" s="93"/>
      <c r="S80" s="93"/>
      <c r="T80" s="93"/>
      <c r="U80" s="93"/>
      <c r="V80" s="93"/>
      <c r="W80" s="93"/>
      <c r="X80" s="93"/>
      <c r="Y80" s="93"/>
      <c r="Z80" s="93"/>
      <c r="AA80" s="93"/>
      <c r="AB80" s="93"/>
      <c r="AC80" s="93"/>
      <c r="AD80" s="93"/>
      <c r="AE80" s="93"/>
      <c r="AF80" s="93"/>
      <c r="AG80" s="93"/>
      <c r="AH80" s="93"/>
      <c r="AI80" s="93"/>
      <c r="AJ80" s="93"/>
      <c r="AK80" s="3"/>
      <c r="AL80" s="3"/>
      <c r="AM80" s="3"/>
    </row>
    <row r="81" spans="1:42" s="51" customFormat="1" ht="13.5" customHeight="1">
      <c r="A81" s="42">
        <v>25</v>
      </c>
      <c r="B81" s="53" t="s">
        <v>60</v>
      </c>
      <c r="C81" s="53"/>
      <c r="D81" s="53"/>
      <c r="E81" s="53"/>
      <c r="F81" s="53"/>
      <c r="G81" s="53"/>
      <c r="H81" s="53"/>
      <c r="I81" s="53"/>
      <c r="J81" s="53"/>
      <c r="K81" s="53"/>
      <c r="L81" s="53"/>
      <c r="M81" s="53"/>
      <c r="N81" s="53"/>
      <c r="O81" s="53"/>
      <c r="P81" s="53"/>
      <c r="Q81" s="53"/>
      <c r="R81" s="53"/>
      <c r="S81" s="53"/>
      <c r="T81" s="53"/>
      <c r="U81" s="53"/>
      <c r="V81" s="53"/>
      <c r="W81" s="53"/>
      <c r="X81" s="53"/>
      <c r="Y81" s="53"/>
      <c r="Z81" s="53"/>
      <c r="AA81" s="53"/>
      <c r="AB81" s="53"/>
      <c r="AC81" s="53"/>
      <c r="AD81" s="53"/>
      <c r="AE81" s="53"/>
      <c r="AF81" s="53"/>
      <c r="AG81" s="53"/>
      <c r="AH81" s="53"/>
      <c r="AI81" s="53"/>
      <c r="AJ81" s="53"/>
      <c r="AK81" s="95"/>
      <c r="AL81" s="95"/>
      <c r="AM81" s="95"/>
    </row>
    <row r="82" spans="1:42" s="6" customFormat="1" ht="13.5" customHeight="1">
      <c r="K82" s="32"/>
      <c r="L82" s="32"/>
      <c r="M82" s="32"/>
      <c r="N82" s="32"/>
      <c r="O82" s="89">
        <v>2353</v>
      </c>
      <c r="P82" s="89"/>
      <c r="Q82" s="89"/>
      <c r="R82" s="89"/>
      <c r="S82" s="27" t="s">
        <v>25</v>
      </c>
      <c r="T82" s="46"/>
      <c r="U82" s="46"/>
      <c r="V82" s="90" t="s">
        <v>8</v>
      </c>
      <c r="W82" s="90"/>
      <c r="X82" s="90"/>
      <c r="Y82" s="89">
        <v>1276.53</v>
      </c>
      <c r="Z82" s="89"/>
      <c r="AA82" s="89"/>
      <c r="AB82" s="89"/>
      <c r="AC82" s="27"/>
      <c r="AD82" s="27" t="s">
        <v>26</v>
      </c>
      <c r="AE82" s="27"/>
      <c r="AF82" s="27"/>
      <c r="AG82" s="27"/>
      <c r="AH82" s="91" t="s">
        <v>9</v>
      </c>
      <c r="AI82" s="91"/>
      <c r="AK82" s="92">
        <f>ROUND(O82*Y82/100,0)</f>
        <v>30037</v>
      </c>
      <c r="AL82" s="92"/>
      <c r="AM82" s="92"/>
      <c r="AN82" s="29" t="s">
        <v>10</v>
      </c>
    </row>
    <row r="83" spans="1:42" s="2" customFormat="1" ht="15">
      <c r="B83" s="93" t="s">
        <v>61</v>
      </c>
      <c r="C83" s="93"/>
      <c r="D83" s="93"/>
      <c r="E83" s="93"/>
      <c r="F83" s="93"/>
      <c r="G83" s="93"/>
      <c r="H83" s="93"/>
      <c r="I83" s="93"/>
      <c r="J83" s="93"/>
      <c r="K83" s="93"/>
      <c r="L83" s="93"/>
      <c r="M83" s="93"/>
      <c r="N83" s="93"/>
      <c r="O83" s="93"/>
      <c r="P83" s="93"/>
      <c r="Q83" s="93"/>
      <c r="R83" s="93"/>
      <c r="S83" s="93"/>
      <c r="T83" s="93"/>
      <c r="U83" s="93"/>
      <c r="V83" s="93"/>
      <c r="W83" s="93"/>
      <c r="X83" s="93"/>
      <c r="Y83" s="93"/>
      <c r="Z83" s="93"/>
      <c r="AA83" s="93"/>
      <c r="AB83" s="93"/>
      <c r="AC83" s="93"/>
      <c r="AD83" s="93"/>
      <c r="AE83" s="93"/>
      <c r="AF83" s="93"/>
      <c r="AG83" s="93"/>
      <c r="AH83" s="93"/>
      <c r="AI83" s="93"/>
      <c r="AJ83" s="93"/>
      <c r="AK83" s="3"/>
      <c r="AL83" s="3"/>
      <c r="AM83" s="3"/>
    </row>
    <row r="84" spans="1:42" s="5" customFormat="1" ht="31.5" customHeight="1">
      <c r="A84" s="19">
        <v>26</v>
      </c>
      <c r="B84" s="97" t="s">
        <v>32</v>
      </c>
      <c r="C84" s="97"/>
      <c r="D84" s="97"/>
      <c r="E84" s="97"/>
      <c r="F84" s="97"/>
      <c r="G84" s="97"/>
      <c r="H84" s="97"/>
      <c r="I84" s="97"/>
      <c r="J84" s="97"/>
      <c r="K84" s="97"/>
      <c r="L84" s="97"/>
      <c r="M84" s="97"/>
      <c r="N84" s="97"/>
      <c r="O84" s="97"/>
      <c r="P84" s="97"/>
      <c r="Q84" s="97"/>
      <c r="R84" s="97"/>
      <c r="S84" s="97"/>
      <c r="T84" s="97"/>
      <c r="U84" s="97"/>
      <c r="V84" s="97"/>
      <c r="W84" s="97"/>
      <c r="X84" s="97"/>
      <c r="Y84" s="97"/>
      <c r="Z84" s="97"/>
      <c r="AA84" s="97"/>
      <c r="AB84" s="97"/>
      <c r="AC84" s="97"/>
      <c r="AD84" s="97"/>
      <c r="AE84" s="97"/>
      <c r="AF84" s="97"/>
      <c r="AG84" s="97"/>
      <c r="AH84" s="97"/>
      <c r="AI84" s="97"/>
      <c r="AJ84" s="97"/>
      <c r="AK84" s="94"/>
      <c r="AL84" s="94"/>
      <c r="AM84" s="94"/>
    </row>
    <row r="85" spans="1:42" s="6" customFormat="1" ht="13.5" customHeight="1">
      <c r="H85" s="34"/>
      <c r="K85" s="32"/>
      <c r="L85" s="32"/>
      <c r="M85" s="32"/>
      <c r="N85" s="32"/>
      <c r="O85" s="89">
        <v>468</v>
      </c>
      <c r="P85" s="89"/>
      <c r="Q85" s="89"/>
      <c r="R85" s="89"/>
      <c r="S85" s="27" t="s">
        <v>25</v>
      </c>
      <c r="T85" s="46"/>
      <c r="U85" s="46"/>
      <c r="V85" s="90" t="s">
        <v>8</v>
      </c>
      <c r="W85" s="90"/>
      <c r="X85" s="90"/>
      <c r="Y85" s="111">
        <v>1270.83</v>
      </c>
      <c r="Z85" s="111"/>
      <c r="AA85" s="111"/>
      <c r="AB85" s="111"/>
      <c r="AC85" s="27"/>
      <c r="AD85" s="27" t="s">
        <v>26</v>
      </c>
      <c r="AE85" s="27"/>
      <c r="AF85" s="27"/>
      <c r="AG85" s="27"/>
      <c r="AH85" s="91" t="s">
        <v>9</v>
      </c>
      <c r="AI85" s="91"/>
      <c r="AK85" s="92">
        <f>ROUND(O85*Y85/100,0)</f>
        <v>5947</v>
      </c>
      <c r="AL85" s="92"/>
      <c r="AM85" s="92"/>
      <c r="AN85" s="29" t="s">
        <v>10</v>
      </c>
    </row>
    <row r="86" spans="1:42" s="2" customFormat="1" ht="15">
      <c r="B86" s="93" t="s">
        <v>53</v>
      </c>
      <c r="C86" s="93"/>
      <c r="D86" s="93"/>
      <c r="E86" s="93"/>
      <c r="F86" s="93"/>
      <c r="G86" s="93"/>
      <c r="H86" s="93"/>
      <c r="I86" s="93"/>
      <c r="J86" s="93"/>
      <c r="K86" s="93"/>
      <c r="L86" s="93"/>
      <c r="M86" s="93"/>
      <c r="N86" s="93"/>
      <c r="O86" s="93"/>
      <c r="P86" s="93"/>
      <c r="Q86" s="93"/>
      <c r="R86" s="93"/>
      <c r="S86" s="93"/>
      <c r="T86" s="93"/>
      <c r="U86" s="93"/>
      <c r="V86" s="93"/>
      <c r="W86" s="93"/>
      <c r="X86" s="93"/>
      <c r="Y86" s="93"/>
      <c r="Z86" s="93"/>
      <c r="AA86" s="93"/>
      <c r="AB86" s="93"/>
      <c r="AC86" s="93"/>
      <c r="AD86" s="93"/>
      <c r="AE86" s="93"/>
      <c r="AF86" s="93"/>
      <c r="AG86" s="93"/>
      <c r="AH86" s="93"/>
      <c r="AI86" s="93"/>
      <c r="AJ86" s="93"/>
      <c r="AK86" s="3"/>
      <c r="AL86" s="3"/>
      <c r="AM86" s="3"/>
    </row>
    <row r="87" spans="1:42" s="30" customFormat="1" ht="15" customHeight="1">
      <c r="AC87" s="119" t="s">
        <v>33</v>
      </c>
      <c r="AD87" s="119"/>
      <c r="AE87" s="119"/>
      <c r="AF87" s="119"/>
      <c r="AG87" s="119"/>
      <c r="AH87" s="35" t="s">
        <v>9</v>
      </c>
      <c r="AI87" s="35"/>
      <c r="AJ87" s="54"/>
      <c r="AK87" s="120">
        <f>SUM(AK6:AM86)</f>
        <v>1125015.2</v>
      </c>
      <c r="AL87" s="120"/>
      <c r="AM87" s="120"/>
      <c r="AN87" s="70" t="s">
        <v>10</v>
      </c>
      <c r="AO87" s="117" t="e">
        <f>#REF!+#REF!+#REF!+#REF!+#REF!+#REF!+#REF!+AK19+AK22+#REF!+AK37+AK34+AK40+AK43+#REF!+#REF!+AK52+AK58+AK61+#REF!+#REF!+#REF!+#REF!+AK85+#REF!+#REF!</f>
        <v>#REF!</v>
      </c>
      <c r="AP87" s="117"/>
    </row>
    <row r="90" spans="1:42" ht="42" customHeight="1">
      <c r="A90" s="7" t="s">
        <v>34</v>
      </c>
      <c r="B90" s="8"/>
      <c r="C90" s="8"/>
      <c r="D90" s="8"/>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9"/>
      <c r="AG90" s="9"/>
      <c r="AH90" s="9"/>
      <c r="AI90" s="9"/>
      <c r="AJ90" s="9"/>
      <c r="AK90" s="9"/>
      <c r="AL90" s="9"/>
      <c r="AM90" s="9"/>
      <c r="AN90" s="10"/>
      <c r="AO90" s="10"/>
    </row>
    <row r="91" spans="1:42" ht="13.5" thickBot="1">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row>
    <row r="92" spans="1:42" ht="15.75">
      <c r="A92" s="11"/>
      <c r="B92" s="11"/>
      <c r="C92" s="11"/>
      <c r="D92" s="11"/>
      <c r="E92" s="11"/>
      <c r="F92" s="11"/>
      <c r="G92" s="11"/>
      <c r="H92" s="11"/>
      <c r="I92" s="11"/>
      <c r="J92" s="11"/>
      <c r="K92" s="11"/>
      <c r="L92" s="11"/>
      <c r="M92" s="11"/>
      <c r="N92" s="11"/>
      <c r="O92" s="11"/>
      <c r="P92" s="11"/>
      <c r="Q92" s="11"/>
      <c r="R92" s="11"/>
      <c r="S92" s="11"/>
      <c r="T92" s="11"/>
      <c r="U92" s="11"/>
      <c r="V92" s="11"/>
      <c r="W92" s="11"/>
      <c r="X92" s="11"/>
      <c r="Y92" s="11"/>
      <c r="Z92" s="11"/>
      <c r="AA92" s="11"/>
      <c r="AB92" s="11"/>
      <c r="AC92" s="121" t="s">
        <v>33</v>
      </c>
      <c r="AD92" s="121"/>
      <c r="AE92" s="121"/>
      <c r="AF92" s="121"/>
      <c r="AG92" s="121"/>
      <c r="AH92" s="12" t="s">
        <v>9</v>
      </c>
      <c r="AI92" s="12"/>
      <c r="AJ92" s="122"/>
      <c r="AK92" s="122"/>
      <c r="AL92" s="122"/>
      <c r="AM92" s="122"/>
      <c r="AN92" s="118"/>
      <c r="AO92" s="118"/>
    </row>
    <row r="93" spans="1:42" ht="15">
      <c r="A93" s="13"/>
      <c r="B93" s="13"/>
      <c r="C93" s="13"/>
      <c r="D93" s="13"/>
      <c r="E93" s="13"/>
      <c r="F93" s="13"/>
      <c r="G93" s="13"/>
      <c r="H93" s="13"/>
      <c r="I93" s="13"/>
      <c r="J93" s="13"/>
      <c r="K93" s="13"/>
      <c r="L93" s="13"/>
      <c r="M93" s="13"/>
      <c r="N93" s="13"/>
      <c r="O93" s="13"/>
      <c r="P93" s="13"/>
      <c r="Q93" s="13"/>
      <c r="R93" s="13"/>
      <c r="S93" s="13"/>
      <c r="T93" s="13"/>
      <c r="U93" s="13"/>
      <c r="V93" s="13"/>
      <c r="W93" s="13"/>
      <c r="X93" s="13"/>
      <c r="Y93" s="13"/>
      <c r="Z93" s="13"/>
      <c r="AA93" s="13"/>
      <c r="AB93" s="13"/>
      <c r="AC93" s="13"/>
      <c r="AD93" s="13"/>
      <c r="AE93" s="10"/>
      <c r="AF93" s="10"/>
      <c r="AG93" s="10"/>
      <c r="AH93" s="10"/>
      <c r="AI93" s="10"/>
      <c r="AJ93" s="10"/>
      <c r="AK93" s="10"/>
      <c r="AL93" s="10"/>
      <c r="AM93" s="10"/>
      <c r="AN93" s="10"/>
      <c r="AO93" s="10"/>
    </row>
    <row r="94" spans="1:42" ht="15.75">
      <c r="A94" s="8"/>
      <c r="B94" s="7" t="s">
        <v>90</v>
      </c>
      <c r="C94" s="8"/>
      <c r="D94" s="8"/>
      <c r="E94" s="8"/>
      <c r="F94" s="8"/>
      <c r="G94" s="8"/>
      <c r="H94" s="8"/>
      <c r="I94" s="8"/>
      <c r="J94" s="8"/>
      <c r="K94" s="8"/>
      <c r="L94" s="8"/>
      <c r="M94" s="8"/>
      <c r="N94" s="8"/>
      <c r="O94" s="8"/>
      <c r="P94" s="8"/>
      <c r="Q94" s="8"/>
      <c r="R94" s="8"/>
      <c r="S94" s="8"/>
      <c r="T94" s="8"/>
      <c r="U94" s="8"/>
      <c r="V94" s="8"/>
      <c r="W94" s="8"/>
      <c r="X94" s="8"/>
      <c r="Y94" s="8"/>
      <c r="Z94" s="8"/>
      <c r="AA94" s="8"/>
      <c r="AB94" s="8"/>
      <c r="AC94" s="8"/>
      <c r="AD94" s="8"/>
      <c r="AE94" s="9"/>
      <c r="AF94" s="9"/>
      <c r="AG94" s="9"/>
      <c r="AH94" s="9"/>
      <c r="AI94" s="9"/>
      <c r="AJ94" s="9"/>
      <c r="AK94" s="9"/>
      <c r="AL94" s="10"/>
      <c r="AM94" s="10"/>
      <c r="AN94" s="10"/>
      <c r="AO94" s="10"/>
    </row>
    <row r="95" spans="1:42" ht="15.75">
      <c r="A95" s="8"/>
      <c r="B95" s="8"/>
      <c r="C95" s="8"/>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9"/>
      <c r="AF95" s="9"/>
      <c r="AG95" s="9"/>
      <c r="AH95" s="9"/>
      <c r="AI95" s="9"/>
      <c r="AJ95" s="9"/>
      <c r="AK95" s="9"/>
      <c r="AL95" s="10"/>
      <c r="AM95" s="10"/>
      <c r="AN95" s="10"/>
      <c r="AO95" s="10"/>
    </row>
    <row r="96" spans="1:42" ht="15.75">
      <c r="A96" s="8"/>
      <c r="B96" s="7" t="s">
        <v>35</v>
      </c>
      <c r="C96" s="8"/>
      <c r="D96" s="8"/>
      <c r="E96" s="8"/>
      <c r="F96" s="8"/>
      <c r="G96" s="8"/>
      <c r="H96" s="8"/>
      <c r="I96" s="8"/>
      <c r="J96" s="8"/>
      <c r="K96" s="8"/>
      <c r="L96" s="8"/>
      <c r="M96" s="8"/>
      <c r="N96" s="8"/>
      <c r="O96" s="8"/>
      <c r="P96" s="8"/>
      <c r="Q96" s="8"/>
      <c r="R96" s="8"/>
      <c r="S96" s="8"/>
      <c r="T96" s="8"/>
      <c r="U96" s="8"/>
      <c r="V96" s="8"/>
      <c r="W96" s="8"/>
      <c r="X96" s="8"/>
      <c r="Y96" s="8"/>
      <c r="Z96" s="8"/>
      <c r="AA96" s="8"/>
      <c r="AB96" s="8"/>
      <c r="AC96" s="8"/>
      <c r="AD96" s="8"/>
      <c r="AE96" s="9"/>
      <c r="AF96" s="9"/>
      <c r="AG96" s="9"/>
      <c r="AH96" s="9"/>
      <c r="AI96" s="9"/>
      <c r="AJ96" s="9"/>
      <c r="AK96" s="9"/>
      <c r="AL96" s="10"/>
      <c r="AM96" s="10"/>
      <c r="AN96" s="10"/>
      <c r="AO96" s="10"/>
    </row>
    <row r="97" spans="1:40" ht="15.75">
      <c r="A97" s="14"/>
      <c r="B97" s="14"/>
      <c r="C97" s="14"/>
      <c r="D97" s="14"/>
      <c r="E97" s="14"/>
      <c r="F97" s="14"/>
      <c r="G97" s="14"/>
      <c r="H97" s="14"/>
      <c r="I97" s="14"/>
      <c r="J97" s="14"/>
      <c r="K97" s="14"/>
      <c r="L97" s="14"/>
      <c r="M97" s="14"/>
      <c r="N97" s="15"/>
      <c r="O97" s="15"/>
      <c r="P97" s="15"/>
      <c r="Q97" s="15"/>
      <c r="R97" s="15"/>
      <c r="S97" s="14"/>
      <c r="T97" s="14"/>
      <c r="U97" s="14"/>
      <c r="V97" s="14"/>
      <c r="W97" s="14"/>
      <c r="X97" s="14"/>
      <c r="Y97" s="14"/>
      <c r="Z97" s="14"/>
      <c r="AA97" s="14"/>
      <c r="AB97" s="14"/>
      <c r="AC97" s="14"/>
      <c r="AD97" s="14"/>
      <c r="AE97" s="16"/>
      <c r="AF97" s="16"/>
      <c r="AG97" s="16"/>
      <c r="AH97" s="16"/>
      <c r="AI97" s="16"/>
      <c r="AJ97" s="16"/>
      <c r="AK97" s="16"/>
    </row>
    <row r="98" spans="1:40" ht="15.75">
      <c r="A98" s="14"/>
      <c r="B98" s="8"/>
      <c r="C98" s="8"/>
      <c r="D98" s="8"/>
      <c r="E98" s="8"/>
      <c r="F98" s="8"/>
      <c r="G98" s="8"/>
      <c r="H98" s="8"/>
      <c r="I98" s="8"/>
      <c r="J98" s="8"/>
      <c r="K98" s="8"/>
      <c r="L98" s="8"/>
      <c r="M98" s="8"/>
      <c r="N98" s="8"/>
      <c r="O98" s="8"/>
      <c r="P98" s="8"/>
      <c r="Q98" s="8"/>
      <c r="R98" s="8"/>
      <c r="S98" s="8"/>
      <c r="T98" s="8"/>
      <c r="U98" s="8"/>
      <c r="V98" s="8"/>
      <c r="W98" s="8"/>
      <c r="X98" s="8"/>
      <c r="Y98" s="8"/>
      <c r="Z98" s="8"/>
      <c r="AA98" s="8"/>
      <c r="AB98" s="8"/>
      <c r="AC98" s="8"/>
      <c r="AD98" s="8"/>
      <c r="AE98" s="9"/>
      <c r="AF98" s="9"/>
      <c r="AG98" s="9"/>
      <c r="AH98" s="9"/>
      <c r="AI98" s="9"/>
      <c r="AJ98" s="16"/>
      <c r="AK98" s="16"/>
    </row>
    <row r="99" spans="1:40" ht="12.75">
      <c r="A99" s="1"/>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row>
    <row r="100" spans="1:40">
      <c r="A100" s="1"/>
      <c r="B100" s="127" t="s">
        <v>36</v>
      </c>
      <c r="C100" s="127"/>
      <c r="D100" s="127"/>
      <c r="E100" s="127"/>
      <c r="F100" s="127"/>
      <c r="G100" s="127"/>
      <c r="H100" s="127"/>
      <c r="I100" s="127"/>
      <c r="J100" s="127"/>
      <c r="K100" s="127"/>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row>
    <row r="101" spans="1:40" ht="15">
      <c r="A101" s="1"/>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0"/>
    </row>
    <row r="103" spans="1:40" ht="15">
      <c r="A103" s="1"/>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row>
    <row r="104" spans="1:40" ht="15">
      <c r="A104" s="1"/>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0"/>
    </row>
    <row r="105" spans="1:40" s="59" customFormat="1" ht="15">
      <c r="A105" s="55"/>
      <c r="B105" s="128" t="s">
        <v>42</v>
      </c>
      <c r="C105" s="128"/>
      <c r="D105" s="128"/>
      <c r="E105" s="128"/>
      <c r="F105" s="128"/>
      <c r="G105" s="128"/>
      <c r="H105" s="128"/>
      <c r="I105" s="128"/>
      <c r="J105" s="56"/>
      <c r="K105" s="57"/>
      <c r="L105" s="56">
        <v>1</v>
      </c>
      <c r="M105" s="57" t="s">
        <v>38</v>
      </c>
      <c r="N105" s="129">
        <v>41.12</v>
      </c>
      <c r="O105" s="129"/>
      <c r="P105" s="58" t="s">
        <v>38</v>
      </c>
      <c r="Q105" s="130">
        <v>5.92</v>
      </c>
      <c r="R105" s="130"/>
      <c r="S105" s="56"/>
      <c r="T105" s="130"/>
      <c r="U105" s="130"/>
      <c r="AA105" s="59" t="s">
        <v>39</v>
      </c>
      <c r="AB105" s="130">
        <f>ROUND(L105*N105*Q105,0)</f>
        <v>243</v>
      </c>
      <c r="AC105" s="130"/>
      <c r="AD105" s="130"/>
      <c r="AE105" s="130"/>
      <c r="AF105" s="131" t="s">
        <v>25</v>
      </c>
      <c r="AG105" s="131"/>
      <c r="AK105" s="132"/>
      <c r="AL105" s="132"/>
      <c r="AM105" s="132"/>
      <c r="AN105" s="60"/>
    </row>
    <row r="106" spans="1:40" s="61" customFormat="1" ht="15">
      <c r="I106" s="62"/>
      <c r="J106" s="63"/>
      <c r="K106" s="62"/>
      <c r="M106" s="64"/>
      <c r="N106" s="65"/>
      <c r="O106" s="65"/>
      <c r="P106" s="62"/>
      <c r="Q106" s="66"/>
      <c r="R106" s="66"/>
      <c r="S106" s="67"/>
      <c r="T106" s="66"/>
      <c r="U106" s="66"/>
      <c r="V106" s="123" t="s">
        <v>40</v>
      </c>
      <c r="W106" s="123"/>
      <c r="X106" s="123"/>
      <c r="Y106" s="123"/>
      <c r="Z106" s="123"/>
      <c r="AA106" s="68" t="s">
        <v>39</v>
      </c>
      <c r="AB106" s="124">
        <f>SUM(AB103:AB105)</f>
        <v>243</v>
      </c>
      <c r="AC106" s="124"/>
      <c r="AD106" s="124"/>
      <c r="AE106" s="124"/>
      <c r="AF106" s="125" t="s">
        <v>25</v>
      </c>
      <c r="AG106" s="125"/>
      <c r="AH106" s="67"/>
      <c r="AI106" s="69"/>
      <c r="AJ106" s="69"/>
      <c r="AK106" s="126"/>
      <c r="AL106" s="126"/>
      <c r="AM106" s="126"/>
      <c r="AN106" s="69"/>
    </row>
  </sheetData>
  <mergeCells count="241">
    <mergeCell ref="AK36:AM36"/>
    <mergeCell ref="B38:AJ38"/>
    <mergeCell ref="P34:R34"/>
    <mergeCell ref="AK57:AM57"/>
    <mergeCell ref="B59:AJ59"/>
    <mergeCell ref="O58:R58"/>
    <mergeCell ref="V58:X58"/>
    <mergeCell ref="O43:R43"/>
    <mergeCell ref="V43:X43"/>
    <mergeCell ref="Y43:AB43"/>
    <mergeCell ref="O49:R49"/>
    <mergeCell ref="V49:X49"/>
    <mergeCell ref="Y49:AB49"/>
    <mergeCell ref="AH49:AI49"/>
    <mergeCell ref="AK49:AM49"/>
    <mergeCell ref="B50:AJ50"/>
    <mergeCell ref="B44:AJ44"/>
    <mergeCell ref="AH43:AI43"/>
    <mergeCell ref="AK43:AM43"/>
    <mergeCell ref="B48:AJ48"/>
    <mergeCell ref="AK48:AM48"/>
    <mergeCell ref="AK51:AM51"/>
    <mergeCell ref="Y52:AB52"/>
    <mergeCell ref="AH52:AI52"/>
    <mergeCell ref="AK52:AM52"/>
    <mergeCell ref="AK61:AM61"/>
    <mergeCell ref="AK58:AM58"/>
    <mergeCell ref="AK60:AM60"/>
    <mergeCell ref="O52:R52"/>
    <mergeCell ref="O46:R46"/>
    <mergeCell ref="V46:X46"/>
    <mergeCell ref="Y46:AB46"/>
    <mergeCell ref="AH46:AI46"/>
    <mergeCell ref="AK46:AM46"/>
    <mergeCell ref="B54:AJ54"/>
    <mergeCell ref="AK54:AM54"/>
    <mergeCell ref="O55:R55"/>
    <mergeCell ref="V55:X55"/>
    <mergeCell ref="Y55:AB55"/>
    <mergeCell ref="AH55:AI55"/>
    <mergeCell ref="AK55:AM55"/>
    <mergeCell ref="B56:AJ56"/>
    <mergeCell ref="B42:AJ42"/>
    <mergeCell ref="AK42:AM42"/>
    <mergeCell ref="P40:R40"/>
    <mergeCell ref="V40:X40"/>
    <mergeCell ref="Y40:AB40"/>
    <mergeCell ref="AH40:AI40"/>
    <mergeCell ref="AK40:AM40"/>
    <mergeCell ref="B41:AJ41"/>
    <mergeCell ref="O31:R31"/>
    <mergeCell ref="S31:T31"/>
    <mergeCell ref="W31:Y31"/>
    <mergeCell ref="Z31:AC31"/>
    <mergeCell ref="AI31:AJ31"/>
    <mergeCell ref="AK31:AM31"/>
    <mergeCell ref="B32:AJ32"/>
    <mergeCell ref="B35:AJ35"/>
    <mergeCell ref="B39:AJ39"/>
    <mergeCell ref="AK39:AM39"/>
    <mergeCell ref="P37:R37"/>
    <mergeCell ref="V37:X37"/>
    <mergeCell ref="Y37:AB37"/>
    <mergeCell ref="AH37:AI37"/>
    <mergeCell ref="AK37:AM37"/>
    <mergeCell ref="AK33:AM33"/>
    <mergeCell ref="V106:Z106"/>
    <mergeCell ref="AB106:AE106"/>
    <mergeCell ref="AF106:AG106"/>
    <mergeCell ref="AK106:AM106"/>
    <mergeCell ref="B84:AJ84"/>
    <mergeCell ref="AK84:AM84"/>
    <mergeCell ref="O85:R85"/>
    <mergeCell ref="V85:X85"/>
    <mergeCell ref="Y85:AB85"/>
    <mergeCell ref="AH85:AI85"/>
    <mergeCell ref="AK85:AM85"/>
    <mergeCell ref="B100:K100"/>
    <mergeCell ref="B105:I105"/>
    <mergeCell ref="N105:O105"/>
    <mergeCell ref="Q105:R105"/>
    <mergeCell ref="T105:U105"/>
    <mergeCell ref="AB105:AE105"/>
    <mergeCell ref="AF105:AG105"/>
    <mergeCell ref="AK105:AM105"/>
    <mergeCell ref="B86:AJ86"/>
    <mergeCell ref="N21:O21"/>
    <mergeCell ref="Q21:R21"/>
    <mergeCell ref="T21:V21"/>
    <mergeCell ref="AB21:AE21"/>
    <mergeCell ref="AF21:AG21"/>
    <mergeCell ref="AK21:AM21"/>
    <mergeCell ref="B29:AJ29"/>
    <mergeCell ref="AO87:AP87"/>
    <mergeCell ref="AN92:AO92"/>
    <mergeCell ref="AC87:AG87"/>
    <mergeCell ref="AK87:AM87"/>
    <mergeCell ref="AC92:AG92"/>
    <mergeCell ref="AJ92:AM92"/>
    <mergeCell ref="V52:X52"/>
    <mergeCell ref="Y58:AB58"/>
    <mergeCell ref="AH58:AI58"/>
    <mergeCell ref="B53:AJ53"/>
    <mergeCell ref="AK63:AM63"/>
    <mergeCell ref="B60:AJ60"/>
    <mergeCell ref="P61:R61"/>
    <mergeCell ref="V61:X61"/>
    <mergeCell ref="Y61:AB61"/>
    <mergeCell ref="AH61:AI61"/>
    <mergeCell ref="B62:AJ62"/>
    <mergeCell ref="O12:R12"/>
    <mergeCell ref="W12:Y12"/>
    <mergeCell ref="Z12:AC12"/>
    <mergeCell ref="AI12:AJ12"/>
    <mergeCell ref="AK12:AM12"/>
    <mergeCell ref="B13:AJ13"/>
    <mergeCell ref="B14:AJ14"/>
    <mergeCell ref="Y34:AB34"/>
    <mergeCell ref="AH34:AI34"/>
    <mergeCell ref="AK34:AM34"/>
    <mergeCell ref="AK19:AM19"/>
    <mergeCell ref="B17:AJ17"/>
    <mergeCell ref="AK17:AM17"/>
    <mergeCell ref="N18:O18"/>
    <mergeCell ref="Q18:R18"/>
    <mergeCell ref="T18:V18"/>
    <mergeCell ref="AB18:AE18"/>
    <mergeCell ref="AF18:AG18"/>
    <mergeCell ref="AK18:AM18"/>
    <mergeCell ref="P22:R22"/>
    <mergeCell ref="V22:X22"/>
    <mergeCell ref="Y22:AB22"/>
    <mergeCell ref="AI22:AJ22"/>
    <mergeCell ref="AK22:AM22"/>
    <mergeCell ref="A1:AM1"/>
    <mergeCell ref="A2:D2"/>
    <mergeCell ref="E2:AN2"/>
    <mergeCell ref="B4:M4"/>
    <mergeCell ref="N4:V4"/>
    <mergeCell ref="W4:AB4"/>
    <mergeCell ref="AC4:AH4"/>
    <mergeCell ref="AI4:AN4"/>
    <mergeCell ref="E3:AN3"/>
    <mergeCell ref="B23:AJ23"/>
    <mergeCell ref="AK45:AM45"/>
    <mergeCell ref="V34:X34"/>
    <mergeCell ref="B20:AJ20"/>
    <mergeCell ref="AI19:AJ19"/>
    <mergeCell ref="AK30:AM30"/>
    <mergeCell ref="B47:AJ47"/>
    <mergeCell ref="Y19:AB19"/>
    <mergeCell ref="AK27:AM27"/>
    <mergeCell ref="O6:R6"/>
    <mergeCell ref="W6:Y6"/>
    <mergeCell ref="Z6:AC6"/>
    <mergeCell ref="AI6:AJ6"/>
    <mergeCell ref="AK6:AM6"/>
    <mergeCell ref="B7:AJ7"/>
    <mergeCell ref="AI9:AJ9"/>
    <mergeCell ref="AK9:AM9"/>
    <mergeCell ref="AK8:AM8"/>
    <mergeCell ref="B10:AJ10"/>
    <mergeCell ref="O9:R9"/>
    <mergeCell ref="P19:R19"/>
    <mergeCell ref="V19:X19"/>
    <mergeCell ref="AK11:AM11"/>
    <mergeCell ref="AK5:AM5"/>
    <mergeCell ref="S9:T9"/>
    <mergeCell ref="W9:Y9"/>
    <mergeCell ref="Z9:AC9"/>
    <mergeCell ref="O28:R28"/>
    <mergeCell ref="W28:Y28"/>
    <mergeCell ref="Z28:AC28"/>
    <mergeCell ref="AI28:AJ28"/>
    <mergeCell ref="AK28:AM28"/>
    <mergeCell ref="AK24:AM24"/>
    <mergeCell ref="O25:R25"/>
    <mergeCell ref="W25:Y25"/>
    <mergeCell ref="Z25:AC25"/>
    <mergeCell ref="AI25:AJ25"/>
    <mergeCell ref="AK25:AM25"/>
    <mergeCell ref="B26:AJ26"/>
    <mergeCell ref="AK14:AM14"/>
    <mergeCell ref="O15:R15"/>
    <mergeCell ref="S15:T15"/>
    <mergeCell ref="W15:Y15"/>
    <mergeCell ref="Z15:AC15"/>
    <mergeCell ref="AI15:AJ15"/>
    <mergeCell ref="AK15:AM15"/>
    <mergeCell ref="B16:AJ16"/>
    <mergeCell ref="B63:AJ63"/>
    <mergeCell ref="P64:R64"/>
    <mergeCell ref="V64:X64"/>
    <mergeCell ref="Y64:AB64"/>
    <mergeCell ref="AH64:AI64"/>
    <mergeCell ref="AK64:AM64"/>
    <mergeCell ref="B65:AJ65"/>
    <mergeCell ref="AK66:AM66"/>
    <mergeCell ref="O67:R67"/>
    <mergeCell ref="V67:X67"/>
    <mergeCell ref="Y67:AB67"/>
    <mergeCell ref="AH67:AI67"/>
    <mergeCell ref="AK67:AM67"/>
    <mergeCell ref="B68:AJ68"/>
    <mergeCell ref="AK69:AM69"/>
    <mergeCell ref="O70:R70"/>
    <mergeCell ref="V70:X70"/>
    <mergeCell ref="Y70:AB70"/>
    <mergeCell ref="AH70:AI70"/>
    <mergeCell ref="AK70:AM70"/>
    <mergeCell ref="B71:AJ71"/>
    <mergeCell ref="B72:AJ72"/>
    <mergeCell ref="AK72:AM72"/>
    <mergeCell ref="P73:R73"/>
    <mergeCell ref="V73:X73"/>
    <mergeCell ref="Y73:AB73"/>
    <mergeCell ref="AH73:AI73"/>
    <mergeCell ref="AK73:AM73"/>
    <mergeCell ref="B74:AJ74"/>
    <mergeCell ref="B75:AJ75"/>
    <mergeCell ref="AK75:AM75"/>
    <mergeCell ref="P76:R76"/>
    <mergeCell ref="V76:X76"/>
    <mergeCell ref="Y76:AB76"/>
    <mergeCell ref="AH76:AI76"/>
    <mergeCell ref="AK76:AM76"/>
    <mergeCell ref="O82:R82"/>
    <mergeCell ref="V82:X82"/>
    <mergeCell ref="Y82:AB82"/>
    <mergeCell ref="AH82:AI82"/>
    <mergeCell ref="AK82:AM82"/>
    <mergeCell ref="B83:AJ83"/>
    <mergeCell ref="B77:AJ77"/>
    <mergeCell ref="AK78:AM78"/>
    <mergeCell ref="O79:R79"/>
    <mergeCell ref="V79:X79"/>
    <mergeCell ref="Y79:AB79"/>
    <mergeCell ref="AH79:AI79"/>
    <mergeCell ref="AK79:AM79"/>
    <mergeCell ref="B80:AJ80"/>
    <mergeCell ref="AK81:AM81"/>
  </mergeCells>
  <pageMargins left="0.45" right="0.1" top="0.37" bottom="0.39" header="0.17" footer="0.17"/>
  <pageSetup paperSize="5" scale="85" orientation="portrait" horizontalDpi="300" verticalDpi="300" r:id="rId1"/>
  <headerFooter alignWithMargins="0">
    <oddHeader>Page &amp;P</oddHeader>
  </headerFooter>
  <rowBreaks count="1" manualBreakCount="1">
    <brk id="62"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DWE MBldg</vt:lpstr>
      <vt:lpstr>'DWE MBldg'!Print_Area</vt:lpstr>
      <vt:lpstr>'DWE MBldg'!Print_Titles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2017-03-08T07:00:25Z</dcterms:modified>
</cp:coreProperties>
</file>