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 activeTab="1"/>
  </bookViews>
  <sheets>
    <sheet name="Sheet3" sheetId="24" r:id="rId1"/>
    <sheet name="Part-B" sheetId="4" r:id="rId2"/>
  </sheets>
  <definedNames>
    <definedName name="_xlnm.Print_Titles" localSheetId="1">'Part-B'!$4:$4</definedName>
    <definedName name="_xlnm.Print_Titles" localSheetId="0">Sheet3!$5:$5</definedName>
  </definedNames>
  <calcPr calcId="125725"/>
</workbook>
</file>

<file path=xl/calcChain.xml><?xml version="1.0" encoding="utf-8"?>
<calcChain xmlns="http://schemas.openxmlformats.org/spreadsheetml/2006/main">
  <c r="S94" i="24"/>
  <c r="S85"/>
  <c r="S78"/>
  <c r="S75"/>
  <c r="S72"/>
  <c r="S69"/>
  <c r="S66"/>
  <c r="S63"/>
  <c r="S60"/>
  <c r="S57"/>
  <c r="S91"/>
  <c r="S89"/>
  <c r="S53"/>
  <c r="S50"/>
  <c r="S47"/>
  <c r="S43"/>
  <c r="S40"/>
  <c r="S37"/>
  <c r="S34"/>
  <c r="S31"/>
  <c r="S28"/>
  <c r="S25"/>
  <c r="S22"/>
  <c r="S19"/>
  <c r="S16"/>
  <c r="S13"/>
  <c r="S10"/>
  <c r="S7"/>
  <c r="S80" l="1"/>
  <c r="S96"/>
  <c r="J27" i="4" l="1"/>
  <c r="J29" l="1"/>
  <c r="J25"/>
  <c r="J23"/>
  <c r="J21"/>
  <c r="J19"/>
  <c r="J17"/>
  <c r="J16"/>
  <c r="J14"/>
  <c r="J12"/>
  <c r="J10"/>
  <c r="J8"/>
  <c r="J6"/>
</calcChain>
</file>

<file path=xl/sharedStrings.xml><?xml version="1.0" encoding="utf-8"?>
<sst xmlns="http://schemas.openxmlformats.org/spreadsheetml/2006/main" count="230" uniqueCount="101">
  <si>
    <t>S.#</t>
  </si>
  <si>
    <t>DESCRIPTION</t>
  </si>
  <si>
    <t>QUANTITY</t>
  </si>
  <si>
    <t>RATE</t>
  </si>
  <si>
    <t>UNIT</t>
  </si>
  <si>
    <t>AMOUNT</t>
  </si>
  <si>
    <t>Dismantling brick work in lime or cement mortor (S.I.NO:13/P-10)</t>
  </si>
  <si>
    <t>@</t>
  </si>
  <si>
    <t>%Cft</t>
  </si>
  <si>
    <t>Rs:</t>
  </si>
  <si>
    <t>C/R</t>
  </si>
  <si>
    <t>=</t>
  </si>
  <si>
    <t>Rs;</t>
  </si>
  <si>
    <t>Each</t>
  </si>
  <si>
    <t>Removing cement or lime plaster.(S.I.NO:53/P-13)</t>
  </si>
  <si>
    <t>%Sft</t>
  </si>
  <si>
    <t>Scraping ordinery distemper oil bound distemper or paint on walls.(S.I.NO:54 (b)/P-13)</t>
  </si>
  <si>
    <t>R.C.C work i/c all labour and material except the cost of steel reinforcement for cement concrete i/c cutting bending  which will be paid separately .This ratel also i/call kinds of moulds liftinbg shuttering curing rendering infinishing the exposed surface a) R.C.C work in roof slab beams coloumns raft lintels &amp; other structural membors laid in situ in poistion complete ratio 1:2:4.(S.I.NO: 6/P-16)</t>
  </si>
  <si>
    <t>P.Cft</t>
  </si>
  <si>
    <t>Fabrication of mild steel reinforcement for bending cutting binding &amp; laying making joints &amp; fastening i/c cost of binding wire &amp; also i/c removal of rust from bars.(S.I.NO.7/P-19)</t>
  </si>
  <si>
    <t>P.Cwt</t>
  </si>
  <si>
    <t>P.Rft</t>
  </si>
  <si>
    <t xml:space="preserve">Cement plaster 1: 6 upto 20" hiehgt 1/2"  thick (S.I No.13 /P-51)  </t>
  </si>
  <si>
    <t>Cement Plaster 1:4 upto 20 hieght 3/8 thick (S.I No.11 /P-51 )</t>
  </si>
  <si>
    <t xml:space="preserve">First class deodar wood wrought joinery in doors &amp; winbdows etc fixed in posoition i/c chowkhat holds fasts hinghs iron tower bolts cleats handlkes cords with hooks etc.Deodar wood panelled or panlelled glaszed or fully glazed 1-3/4" thick.(S.I.NO 07 P/-57) </t>
  </si>
  <si>
    <t>ONLY SHUTTER</t>
  </si>
  <si>
    <t>P.Sft</t>
  </si>
  <si>
    <t>2"THICK</t>
  </si>
  <si>
    <t>3"THICK</t>
  </si>
  <si>
    <t>Two coat of bitumen laid hot using 34lbs for % Sft over roof and blinded with cement sand @ one Cft per % Sft (S.I No. 13/P- 34)</t>
  </si>
  <si>
    <t>Notice board made with cement. (S.I. No: 01/P-94)</t>
  </si>
  <si>
    <t>Distembering 3-coat (S.I No. 24 /P-    59)</t>
  </si>
  <si>
    <t>Painting OLD surface painting guard bars, gates, iron bars, gretting,  railing i/c standard braces etc. &amp; similar open work (2-coat) (S.I. No: 4/P-68)</t>
  </si>
  <si>
    <t>Painting NEW surface painting of Door &amp; Window any type i/c edge (3-coats) (S.I.NO: 5/P-68)</t>
  </si>
  <si>
    <t>PART---'B'</t>
  </si>
  <si>
    <t>Description</t>
  </si>
  <si>
    <t>Qnty:</t>
  </si>
  <si>
    <t>Rate</t>
  </si>
  <si>
    <t>Unit</t>
  </si>
  <si>
    <t>Amount</t>
  </si>
  <si>
    <t>a)</t>
  </si>
  <si>
    <t>1/2" Dia</t>
  </si>
  <si>
    <t>b)</t>
  </si>
  <si>
    <t>G.Total:-</t>
  </si>
  <si>
    <t>6" Dia</t>
  </si>
  <si>
    <t>P/F squatting type white glazed earthenware W.C pan with front flush inlet &amp; complete with i/c the cost of flushing internal fitting &amp; flush pipe with bend &amp; making  requisite no: ofcistern with holes inwall plinth &amp; floor for pipe connection &amp;making good in C.C.1:2:4 a)W.C pan 23" &amp; low level earthenware flush tank 3-gallons (i) with 4" dia C.I Trape.(S/I/NO:2/P-1)</t>
  </si>
  <si>
    <t>P/Fixing in position nyloon connection compete with 1/2" dia bars stop-cock with pair of bars nuts  linning joints to nyloon connection (S.I No.26/P-6)</t>
  </si>
  <si>
    <t>P/Fixing Water Pumping Set 2 H.P Mono-Block Single-Phase 220 Volts with 1-1/2"x1-1/2" suction &amp; delivery 120 ft: head i/c making C.C.1:3:6 plate form of required size &amp; fixing with nuts &amp; boklts etc complete in all respect.(Sc: of Elect:) (S.I.NO:22/P-31)</t>
  </si>
  <si>
    <t>Providing &amp; Fixing 6"x2" or 6"x3" C.I Floor Trap of the approved self cleaning design with a C.I screwed down gratting with of without a vent arm complete with &amp; bend making requisit No: of holes in wall plinth &amp; floor for pipe connection &amp; making good C.C 1:2:4 (S.I.NO:20/P-6)</t>
  </si>
  <si>
    <t>Providing &amp; Fixing M.S Clamps of the approved design to 4: dia C.I Pipe socket i/c the cost of cutting &amp; making good to wall on M.S bolts &amp; nuts 4" into wall i/c pipe distance pieces extra painting to match the colour of the building (S.I.NO:2/P-9)</t>
  </si>
  <si>
    <t>Providing G.I Pipes specials &amp; clamps etc. i/c fixing cutting &amp; fitting complete with &amp; i/c the cost of breaking through wall &amp; roof making good etc. painting 2-coats after cleaning the pipe &amp; with white zink paint with pigment to match the colour of the building &amp; testing water to a pressure head of 200 ft: &amp; handling  (S.I.NO:1/P-12)</t>
  </si>
  <si>
    <t>Providing R.C.C Pipes with collars class "B" &amp; digging the trences to required depth &amp; fixing in position i/c cutting fitting &amp; jointing with maxphalt composition &amp; cement mortor 1:1 &amp; testing with water pressure to a head of 4 feet above the top of the heighest pipe &amp; re-filling with excavated stuff (S.I.NO:2/P-23)</t>
  </si>
  <si>
    <t>Providing &amp; fixing Handle Valves (China)  (S.I.NO:5/P-17)</t>
  </si>
  <si>
    <t>Providing &amp; Fixing Long Bib Cock of superior quality with C.P head 1/2" dia                                                                                                 (S.I.NO:13/P-19)</t>
  </si>
  <si>
    <t>Total:-</t>
  </si>
  <si>
    <t>NAME OF SCHEME:</t>
  </si>
  <si>
    <t>S.</t>
  </si>
  <si>
    <t>% Cft</t>
  </si>
  <si>
    <t>Rs.</t>
  </si>
  <si>
    <t>Door</t>
  </si>
  <si>
    <t>% Sft</t>
  </si>
  <si>
    <t>Excavation in foundation of building bridges &amp; other structure I/c  degbelling, dressing, refilling arround structure with excavated earth watering &amp; ramming lead upto 5 feet. b) in ordinary siol.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S.I No: 18/P-4)</t>
  </si>
  <si>
    <t>%O.Cft</t>
  </si>
  <si>
    <t>Pacca brick work in G,FLOOR in i/c stricking of joints in cement sand mortor ratio 1:6.(S.I.NO5(I)                                                                  (e)/P-20)</t>
  </si>
  <si>
    <t xml:space="preserve"> Quantity RCC</t>
  </si>
  <si>
    <t>Window</t>
  </si>
  <si>
    <t>Main Gate</t>
  </si>
  <si>
    <t>Cement concrete brick or stone ballaste 1 1/2" to 2" guage ratio 1:4:8 (S.I.NO:4 / P-14)</t>
  </si>
  <si>
    <r>
      <t>Pacca brick work in foundation &amp; plinth in cement sand mortor ratio 1:6 (S.I.NO:</t>
    </r>
    <r>
      <rPr>
        <i/>
        <sz val="12"/>
        <rFont val="Times New Roman"/>
        <family val="1"/>
      </rPr>
      <t>#</t>
    </r>
    <r>
      <rPr>
        <sz val="12"/>
        <rFont val="Times New Roman"/>
        <family val="1"/>
      </rPr>
      <t xml:space="preserve"> 4 (e)  /P-20)</t>
    </r>
  </si>
  <si>
    <t>P/L  3" Thick TOPPING cement concrete (1:2:4) i/c surface finshuing &amp;divising into pannels.                                                                                                                                                        (S.I.NO:16  /P-41 )</t>
  </si>
  <si>
    <t>P/F G.I Frames / chowkats of size 7" x2" or 4-1/2"x3" for Door&amp;  windows using 20-guage G.I sheets                                                                                                                                                                           i./c walded hings and fixing at site with neccesary hold  fasts, filling with cement sand sulury of                                                                                                                                                        ratio 1:6 and reparing the james. The cost of also I/C all carage tools and plants used in making and fixing.(S.I.NO:28/P-92).</t>
  </si>
  <si>
    <t>C/R Door</t>
  </si>
  <si>
    <t xml:space="preserve">Primary coat of chalk under distemper  (S.I.NO 23 P/-53) </t>
  </si>
  <si>
    <t>Painting OLD surface painting of Door &amp; Window any type i/c edge (2-coats) (S.I.NO: 4/P-67)</t>
  </si>
  <si>
    <t>3/4" Dia</t>
  </si>
  <si>
    <t>Name of  Scheme:-</t>
  </si>
  <si>
    <t>Providing &amp; laying PVC pressure pipes of class "C" (equivalent make) fixing in trench i/c cutting, fitting and jointing with "Z" joint with one rubber ring i/c testing with water to a head 91.5 meter or 300 ft. (S.I.NO:2-c/P-22)</t>
  </si>
  <si>
    <t>Dismantling cement concrete plain 1:3:6.(S.I.NO:19(b)/P-11)</t>
  </si>
  <si>
    <t>C/R + Ver: O/Roof</t>
  </si>
  <si>
    <t>1x2x1</t>
  </si>
  <si>
    <t>Removing Window with chowkhats.(S.I.NO:33(a)/P-13)</t>
  </si>
  <si>
    <t>Removing door with chowkhats.(S.I.NO:33(a)/P-13)</t>
  </si>
  <si>
    <t>1x6x1</t>
  </si>
  <si>
    <t>1x47.00x29.00</t>
  </si>
  <si>
    <t>1x2x8.00x4.00</t>
  </si>
  <si>
    <t>C/R + Ver: O.Roof</t>
  </si>
  <si>
    <t>Colour washing 2-coats.(S.I.NO:    /P-   )</t>
  </si>
  <si>
    <t>1x2x10.00x5.00</t>
  </si>
  <si>
    <t>ADP # 164 Re-habilitation / Improvement / Renovation &amp; Missing Facilities in Existing Primary / Elementary Schools District Hyderabad @ Government Boys Primary School Khabar Khero Taluka Qasimabad.</t>
  </si>
  <si>
    <t>STEEL WORK</t>
  </si>
  <si>
    <t>S/F in position iron steel grill 3/4" 1/4" size flate iron approved design i/c painting 3-coats (wt: not to be less than 3-7 lbs: sq: ft: of finshing grill) (S.I.NO: 26/92)</t>
  </si>
  <si>
    <t>4" Dia</t>
  </si>
  <si>
    <t>Providing &amp; Fixing Cancealled Stop Cock of superior quality with crystal head 1/2" dia (S.I.NO:11/P-15)</t>
  </si>
  <si>
    <t>4065.00    (-)   1144.00</t>
  </si>
  <si>
    <t>Qty same as Item No.13</t>
  </si>
  <si>
    <t>Qty same as Item No.12</t>
  </si>
  <si>
    <t>45.00 x 5.50</t>
  </si>
  <si>
    <t>ADP # 164 Re-habilitation / Improvement / Renovation &amp; Missing Facilities in Existing Primary / Elementary Schools District Hyderabad @ Government Boys Primary School Khabar Khero Taluka Qasimabad. W.S / S.F &amp; Drainage.</t>
  </si>
  <si>
    <t>P/Fixing in position nyloon connection compete with 1/2" dia bars stop-cock with pair of bars nuts  linning joints to nyloon connection (S.I No.23/P-6)</t>
  </si>
  <si>
    <t>1349.00    (-)    377.00</t>
  </si>
  <si>
    <t>SCHEDULE-B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</si>
</sst>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b/>
      <u/>
      <sz val="16"/>
      <name val="Times New Roman"/>
      <family val="1"/>
    </font>
    <font>
      <u/>
      <sz val="12"/>
      <name val="Times New Roman"/>
      <family val="1"/>
    </font>
    <font>
      <b/>
      <sz val="11"/>
      <name val="Times New Roman"/>
      <family val="1"/>
    </font>
    <font>
      <b/>
      <i/>
      <u/>
      <sz val="12"/>
      <name val="Times New Roman"/>
      <family val="1"/>
    </font>
    <font>
      <b/>
      <u/>
      <sz val="18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i/>
      <sz val="12"/>
      <name val="Times New Roman"/>
      <family val="1"/>
    </font>
    <font>
      <b/>
      <i/>
      <u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ouble">
        <color auto="1"/>
      </bottom>
      <diagonal/>
    </border>
    <border>
      <left style="dashed">
        <color auto="1"/>
      </left>
      <right style="double">
        <color auto="1"/>
      </right>
      <top style="dashed">
        <color auto="1"/>
      </top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auto="1"/>
      </left>
      <right style="mediumDashed">
        <color auto="1"/>
      </right>
      <top style="mediumDashed">
        <color auto="1"/>
      </top>
      <bottom style="mediumDashed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 style="dashed">
        <color auto="1"/>
      </right>
      <top/>
      <bottom style="double">
        <color auto="1"/>
      </bottom>
      <diagonal/>
    </border>
    <border>
      <left style="dashed">
        <color auto="1"/>
      </left>
      <right style="dashed">
        <color auto="1"/>
      </right>
      <top/>
      <bottom style="double">
        <color auto="1"/>
      </bottom>
      <diagonal/>
    </border>
    <border>
      <left style="dashed">
        <color auto="1"/>
      </left>
      <right style="double">
        <color auto="1"/>
      </right>
      <top/>
      <bottom style="double">
        <color auto="1"/>
      </bottom>
      <diagonal/>
    </border>
    <border>
      <left style="dashed">
        <color auto="1"/>
      </left>
      <right style="dashed">
        <color auto="1"/>
      </right>
      <top style="double">
        <color auto="1"/>
      </top>
      <bottom style="dashed">
        <color auto="1"/>
      </bottom>
      <diagonal/>
    </border>
    <border>
      <left style="dashed">
        <color auto="1"/>
      </left>
      <right style="double">
        <color auto="1"/>
      </right>
      <top style="double">
        <color auto="1"/>
      </top>
      <bottom style="dashed">
        <color auto="1"/>
      </bottom>
      <diagonal/>
    </border>
    <border>
      <left style="double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ouble">
        <color auto="1"/>
      </right>
      <top style="dashed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43" fontId="3" fillId="0" borderId="4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43" fontId="2" fillId="0" borderId="10" xfId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2" fontId="3" fillId="0" borderId="0" xfId="0" applyNumberFormat="1" applyFont="1"/>
    <xf numFmtId="0" fontId="11" fillId="0" borderId="0" xfId="0" applyFont="1"/>
    <xf numFmtId="0" fontId="12" fillId="0" borderId="0" xfId="0" applyFont="1" applyBorder="1" applyAlignment="1">
      <alignment horizontal="center" vertical="center"/>
    </xf>
    <xf numFmtId="0" fontId="11" fillId="0" borderId="0" xfId="0" applyFont="1" applyAlignment="1"/>
    <xf numFmtId="2" fontId="11" fillId="0" borderId="0" xfId="0" applyNumberFormat="1" applyFont="1" applyAlignment="1"/>
    <xf numFmtId="2" fontId="12" fillId="0" borderId="1" xfId="0" applyNumberFormat="1" applyFont="1" applyBorder="1"/>
    <xf numFmtId="0" fontId="12" fillId="0" borderId="0" xfId="0" applyFont="1"/>
    <xf numFmtId="2" fontId="3" fillId="0" borderId="0" xfId="0" applyNumberFormat="1" applyFont="1" applyBorder="1" applyAlignment="1">
      <alignment horizontal="left"/>
    </xf>
    <xf numFmtId="2" fontId="12" fillId="0" borderId="0" xfId="0" applyNumberFormat="1" applyFont="1"/>
    <xf numFmtId="165" fontId="12" fillId="0" borderId="0" xfId="1" applyNumberFormat="1" applyFont="1"/>
    <xf numFmtId="2" fontId="12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Border="1"/>
    <xf numFmtId="2" fontId="12" fillId="0" borderId="0" xfId="0" applyNumberFormat="1" applyFont="1" applyBorder="1"/>
    <xf numFmtId="2" fontId="11" fillId="0" borderId="0" xfId="0" applyNumberFormat="1" applyFont="1"/>
    <xf numFmtId="165" fontId="11" fillId="0" borderId="0" xfId="1" applyNumberFormat="1" applyFont="1"/>
    <xf numFmtId="0" fontId="12" fillId="0" borderId="0" xfId="0" applyFont="1" applyBorder="1" applyAlignment="1">
      <alignment horizontal="left" vertical="center"/>
    </xf>
    <xf numFmtId="2" fontId="11" fillId="0" borderId="0" xfId="0" applyNumberFormat="1" applyFont="1" applyAlignment="1">
      <alignment horizontal="center"/>
    </xf>
    <xf numFmtId="1" fontId="11" fillId="0" borderId="0" xfId="0" applyNumberFormat="1" applyFont="1" applyBorder="1"/>
    <xf numFmtId="0" fontId="12" fillId="0" borderId="0" xfId="0" applyFont="1" applyAlignment="1"/>
    <xf numFmtId="0" fontId="11" fillId="0" borderId="0" xfId="0" applyFont="1" applyBorder="1" applyAlignment="1">
      <alignment horizontal="left" vertical="center"/>
    </xf>
    <xf numFmtId="1" fontId="11" fillId="0" borderId="0" xfId="0" applyNumberFormat="1" applyFont="1"/>
    <xf numFmtId="0" fontId="11" fillId="0" borderId="0" xfId="0" applyFont="1" applyAlignment="1">
      <alignment horizontal="left" vertical="top" wrapText="1"/>
    </xf>
    <xf numFmtId="0" fontId="11" fillId="0" borderId="0" xfId="0" applyFont="1" applyBorder="1" applyAlignment="1">
      <alignment horizontal="justify" vertical="top" wrapText="1"/>
    </xf>
    <xf numFmtId="0" fontId="11" fillId="0" borderId="0" xfId="0" applyFont="1" applyFill="1" applyBorder="1" applyAlignment="1">
      <alignment horizontal="left" vertical="top" wrapText="1"/>
    </xf>
    <xf numFmtId="165" fontId="12" fillId="0" borderId="0" xfId="1" applyNumberFormat="1" applyFont="1" applyFill="1" applyAlignment="1">
      <alignment horizontal="center" wrapText="1"/>
    </xf>
    <xf numFmtId="0" fontId="11" fillId="0" borderId="0" xfId="0" applyFont="1" applyFill="1" applyAlignment="1"/>
    <xf numFmtId="0" fontId="11" fillId="0" borderId="0" xfId="0" applyFont="1" applyFill="1" applyAlignment="1">
      <alignment horizontal="left" vertical="top" wrapText="1"/>
    </xf>
    <xf numFmtId="0" fontId="11" fillId="0" borderId="0" xfId="0" applyFont="1" applyBorder="1"/>
    <xf numFmtId="0" fontId="3" fillId="0" borderId="0" xfId="0" applyFont="1" applyBorder="1" applyAlignment="1">
      <alignment horizontal="right" vertical="center" wrapText="1"/>
    </xf>
    <xf numFmtId="165" fontId="12" fillId="0" borderId="0" xfId="1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 vertical="top"/>
    </xf>
    <xf numFmtId="0" fontId="12" fillId="0" borderId="0" xfId="0" applyFont="1" applyFill="1"/>
    <xf numFmtId="2" fontId="3" fillId="0" borderId="0" xfId="0" applyNumberFormat="1" applyFont="1" applyFill="1" applyBorder="1" applyAlignment="1">
      <alignment horizontal="left"/>
    </xf>
    <xf numFmtId="2" fontId="12" fillId="0" borderId="0" xfId="0" applyNumberFormat="1" applyFont="1" applyFill="1"/>
    <xf numFmtId="165" fontId="12" fillId="0" borderId="0" xfId="1" applyNumberFormat="1" applyFont="1" applyFill="1"/>
    <xf numFmtId="0" fontId="5" fillId="0" borderId="0" xfId="0" applyFont="1" applyBorder="1" applyAlignment="1">
      <alignment horizontal="left"/>
    </xf>
    <xf numFmtId="0" fontId="7" fillId="0" borderId="0" xfId="0" applyFont="1" applyAlignment="1">
      <alignment horizontal="center" vertical="top"/>
    </xf>
    <xf numFmtId="0" fontId="3" fillId="0" borderId="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Alignment="1">
      <alignment horizontal="left" vertical="top"/>
    </xf>
    <xf numFmtId="165" fontId="12" fillId="0" borderId="17" xfId="1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2" fontId="12" fillId="0" borderId="1" xfId="0" applyNumberFormat="1" applyFont="1" applyBorder="1" applyAlignment="1">
      <alignment horizontal="right" wrapText="1"/>
    </xf>
    <xf numFmtId="2" fontId="12" fillId="0" borderId="0" xfId="0" applyNumberFormat="1" applyFont="1" applyBorder="1" applyAlignment="1">
      <alignment horizontal="right" wrapText="1"/>
    </xf>
    <xf numFmtId="2" fontId="12" fillId="0" borderId="1" xfId="0" applyNumberFormat="1" applyFont="1" applyFill="1" applyBorder="1" applyAlignment="1">
      <alignment horizontal="right" wrapText="1"/>
    </xf>
    <xf numFmtId="2" fontId="12" fillId="0" borderId="0" xfId="0" applyNumberFormat="1" applyFont="1" applyAlignment="1">
      <alignment horizontal="center"/>
    </xf>
    <xf numFmtId="0" fontId="2" fillId="0" borderId="0" xfId="0" applyFont="1" applyAlignment="1"/>
    <xf numFmtId="2" fontId="3" fillId="0" borderId="0" xfId="0" applyNumberFormat="1" applyFont="1" applyBorder="1" applyAlignment="1">
      <alignment horizontal="center" vertical="center"/>
    </xf>
    <xf numFmtId="2" fontId="3" fillId="0" borderId="1" xfId="0" applyNumberFormat="1" applyFont="1" applyBorder="1"/>
    <xf numFmtId="0" fontId="3" fillId="0" borderId="0" xfId="0" applyFont="1"/>
    <xf numFmtId="165" fontId="3" fillId="0" borderId="0" xfId="1" applyNumberFormat="1" applyFont="1"/>
    <xf numFmtId="0" fontId="12" fillId="0" borderId="0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right"/>
    </xf>
    <xf numFmtId="43" fontId="5" fillId="0" borderId="0" xfId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right"/>
    </xf>
    <xf numFmtId="0" fontId="2" fillId="0" borderId="13" xfId="0" applyFont="1" applyBorder="1"/>
    <xf numFmtId="43" fontId="2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43" fontId="2" fillId="0" borderId="10" xfId="1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top" wrapText="1"/>
    </xf>
    <xf numFmtId="43" fontId="2" fillId="0" borderId="10" xfId="1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43" fontId="2" fillId="0" borderId="10" xfId="1" applyFont="1" applyBorder="1" applyAlignment="1">
      <alignment horizontal="right" vertical="top" wrapText="1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right"/>
    </xf>
    <xf numFmtId="0" fontId="2" fillId="0" borderId="22" xfId="0" applyFont="1" applyBorder="1"/>
    <xf numFmtId="0" fontId="2" fillId="0" borderId="14" xfId="0" applyFont="1" applyBorder="1" applyAlignment="1">
      <alignment horizontal="right"/>
    </xf>
    <xf numFmtId="0" fontId="2" fillId="0" borderId="26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justify" vertical="top" wrapText="1"/>
    </xf>
    <xf numFmtId="43" fontId="2" fillId="0" borderId="27" xfId="1" applyFont="1" applyBorder="1" applyAlignment="1">
      <alignment horizontal="justify" vertical="top" wrapText="1"/>
    </xf>
    <xf numFmtId="2" fontId="2" fillId="0" borderId="27" xfId="0" applyNumberFormat="1" applyFont="1" applyBorder="1" applyAlignment="1">
      <alignment horizontal="right" vertical="top" wrapText="1"/>
    </xf>
    <xf numFmtId="0" fontId="3" fillId="0" borderId="27" xfId="0" applyFont="1" applyBorder="1" applyAlignment="1">
      <alignment horizontal="justify" vertical="top" wrapText="1"/>
    </xf>
    <xf numFmtId="0" fontId="3" fillId="0" borderId="16" xfId="0" applyFont="1" applyBorder="1" applyAlignment="1">
      <alignment horizontal="right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Border="1" applyAlignment="1">
      <alignment horizontal="left" vertical="justify" wrapText="1"/>
    </xf>
    <xf numFmtId="0" fontId="11" fillId="0" borderId="0" xfId="0" applyFont="1" applyAlignment="1">
      <alignment horizontal="justify" vertical="top" wrapText="1"/>
    </xf>
    <xf numFmtId="0" fontId="12" fillId="0" borderId="15" xfId="0" applyFont="1" applyBorder="1" applyAlignment="1">
      <alignment horizontal="right"/>
    </xf>
    <xf numFmtId="0" fontId="8" fillId="0" borderId="0" xfId="0" applyFont="1" applyBorder="1" applyAlignment="1">
      <alignment horizontal="center" vertical="justify"/>
    </xf>
    <xf numFmtId="2" fontId="12" fillId="0" borderId="1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/>
    <xf numFmtId="2" fontId="12" fillId="0" borderId="20" xfId="0" applyNumberFormat="1" applyFont="1" applyBorder="1" applyAlignment="1"/>
    <xf numFmtId="2" fontId="13" fillId="0" borderId="0" xfId="0" applyNumberFormat="1" applyFont="1" applyBorder="1" applyAlignment="1"/>
    <xf numFmtId="0" fontId="15" fillId="0" borderId="0" xfId="0" applyFont="1"/>
    <xf numFmtId="165" fontId="3" fillId="0" borderId="11" xfId="1" applyNumberFormat="1" applyFont="1" applyBorder="1" applyAlignment="1">
      <alignment horizontal="right" vertical="center" wrapText="1"/>
    </xf>
    <xf numFmtId="165" fontId="3" fillId="0" borderId="11" xfId="1" applyNumberFormat="1" applyFont="1" applyBorder="1" applyAlignment="1">
      <alignment horizontal="right" vertical="top" wrapText="1"/>
    </xf>
    <xf numFmtId="165" fontId="3" fillId="0" borderId="28" xfId="1" applyNumberFormat="1" applyFont="1" applyBorder="1" applyAlignment="1">
      <alignment horizontal="right" vertical="top" wrapText="1"/>
    </xf>
    <xf numFmtId="165" fontId="3" fillId="0" borderId="23" xfId="1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justify" vertical="top" wrapText="1"/>
    </xf>
    <xf numFmtId="2" fontId="12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1" fillId="0" borderId="0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justify" vertical="top" wrapText="1"/>
    </xf>
    <xf numFmtId="0" fontId="2" fillId="0" borderId="19" xfId="0" applyFont="1" applyBorder="1" applyAlignment="1">
      <alignment horizontal="justify" vertical="top" wrapText="1"/>
    </xf>
    <xf numFmtId="0" fontId="6" fillId="0" borderId="0" xfId="0" applyFont="1" applyAlignment="1">
      <alignment horizontal="center" vertical="top"/>
    </xf>
    <xf numFmtId="0" fontId="5" fillId="0" borderId="18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12" fillId="0" borderId="1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2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2" fontId="1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1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left" vertical="center" wrapText="1"/>
    </xf>
    <xf numFmtId="2" fontId="13" fillId="0" borderId="0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justify"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25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10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107</xdr:row>
      <xdr:rowOff>0</xdr:rowOff>
    </xdr:from>
    <xdr:to>
      <xdr:col>1</xdr:col>
      <xdr:colOff>809626</xdr:colOff>
      <xdr:row>108</xdr:row>
      <xdr:rowOff>0</xdr:rowOff>
    </xdr:to>
    <xdr:sp macro="" textlink="">
      <xdr:nvSpPr>
        <xdr:cNvPr id="4" name="Rectangle 6"/>
        <xdr:cNvSpPr>
          <a:spLocks noChangeArrowheads="1"/>
        </xdr:cNvSpPr>
      </xdr:nvSpPr>
      <xdr:spPr bwMode="auto">
        <a:xfrm>
          <a:off x="266700" y="42471975"/>
          <a:ext cx="809626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1" strike="noStrike">
              <a:solidFill>
                <a:srgbClr val="000000"/>
              </a:solidFill>
              <a:latin typeface="Times New Roman"/>
              <a:cs typeface="Times New Roman"/>
            </a:rPr>
            <a:t>T.A.Zaidi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0"/>
  <sheetViews>
    <sheetView workbookViewId="0">
      <selection activeCell="N29" sqref="B29:P30"/>
    </sheetView>
  </sheetViews>
  <sheetFormatPr defaultRowHeight="15.75"/>
  <cols>
    <col min="1" max="1" width="4" style="121" customWidth="1"/>
    <col min="2" max="2" width="19.28515625" style="16" customWidth="1"/>
    <col min="3" max="3" width="2.7109375" style="16" customWidth="1"/>
    <col min="4" max="4" width="2.42578125" style="16" customWidth="1"/>
    <col min="5" max="5" width="3.28515625" style="16" customWidth="1"/>
    <col min="6" max="6" width="1.5703125" style="16" customWidth="1"/>
    <col min="7" max="7" width="4.42578125" style="16" customWidth="1"/>
    <col min="8" max="8" width="1.7109375" style="16" customWidth="1"/>
    <col min="9" max="9" width="14.28515625" style="28" customWidth="1"/>
    <col min="10" max="10" width="2.85546875" style="28" customWidth="1"/>
    <col min="11" max="11" width="3.5703125" style="28" customWidth="1"/>
    <col min="12" max="12" width="5.5703125" style="28" bestFit="1" customWidth="1"/>
    <col min="13" max="13" width="1.7109375" style="28" customWidth="1"/>
    <col min="14" max="14" width="9.5703125" style="28" bestFit="1" customWidth="1"/>
    <col min="15" max="15" width="3.28515625" style="16" customWidth="1"/>
    <col min="16" max="16" width="9.5703125" style="16" bestFit="1" customWidth="1"/>
    <col min="17" max="17" width="9.42578125" style="104" customWidth="1"/>
    <col min="18" max="18" width="4.42578125" style="16" bestFit="1" customWidth="1"/>
    <col min="19" max="19" width="12.42578125" style="35" bestFit="1" customWidth="1"/>
    <col min="20" max="16384" width="9.140625" style="16"/>
  </cols>
  <sheetData>
    <row r="1" spans="1:19" ht="24.75" customHeight="1">
      <c r="B1" s="131" t="s">
        <v>100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</row>
    <row r="2" spans="1:19" ht="10.5" customHeight="1" thickBot="1"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</row>
    <row r="3" spans="1:19" ht="63" customHeight="1" thickBot="1">
      <c r="A3" s="132" t="s">
        <v>55</v>
      </c>
      <c r="B3" s="132"/>
      <c r="C3" s="133" t="s">
        <v>88</v>
      </c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</row>
    <row r="4" spans="1:19" ht="7.5" customHeight="1">
      <c r="L4" s="31"/>
    </row>
    <row r="5" spans="1:19">
      <c r="A5" s="122" t="s">
        <v>56</v>
      </c>
      <c r="B5" s="134" t="s">
        <v>1</v>
      </c>
      <c r="C5" s="134"/>
      <c r="D5" s="134"/>
      <c r="E5" s="134"/>
      <c r="F5" s="134"/>
      <c r="G5" s="134"/>
      <c r="H5" s="134"/>
      <c r="I5" s="135" t="s">
        <v>2</v>
      </c>
      <c r="J5" s="135"/>
      <c r="K5" s="135"/>
      <c r="L5" s="135"/>
      <c r="M5" s="135"/>
      <c r="N5" s="135"/>
      <c r="O5" s="136" t="s">
        <v>3</v>
      </c>
      <c r="P5" s="137"/>
      <c r="Q5" s="122" t="s">
        <v>4</v>
      </c>
      <c r="R5" s="134" t="s">
        <v>5</v>
      </c>
      <c r="S5" s="134"/>
    </row>
    <row r="6" spans="1:19" ht="15.75" customHeight="1">
      <c r="A6" s="68">
        <v>1</v>
      </c>
      <c r="B6" s="130" t="s">
        <v>77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7"/>
      <c r="S6" s="17"/>
    </row>
    <row r="7" spans="1:19" s="21" customFormat="1">
      <c r="A7" s="17"/>
      <c r="B7" s="52"/>
      <c r="C7" s="52"/>
      <c r="D7" s="52"/>
      <c r="E7" s="53"/>
      <c r="K7" s="25"/>
      <c r="L7" s="25"/>
      <c r="M7" s="25"/>
      <c r="N7" s="109">
        <v>317</v>
      </c>
      <c r="O7" s="110" t="s">
        <v>7</v>
      </c>
      <c r="P7" s="47">
        <v>1306.8</v>
      </c>
      <c r="Q7" s="111" t="s">
        <v>8</v>
      </c>
      <c r="R7" s="110" t="s">
        <v>12</v>
      </c>
      <c r="S7" s="49">
        <f>N7*P7%</f>
        <v>4142.5559999999996</v>
      </c>
    </row>
    <row r="8" spans="1:19" ht="12" customHeight="1">
      <c r="A8" s="17"/>
      <c r="B8" s="17"/>
      <c r="C8" s="17"/>
      <c r="D8" s="17"/>
      <c r="E8" s="17"/>
      <c r="F8" s="17"/>
      <c r="G8" s="17"/>
      <c r="H8" s="17"/>
      <c r="I8" s="25"/>
      <c r="J8" s="25"/>
      <c r="K8" s="25"/>
      <c r="L8" s="25"/>
      <c r="M8" s="25"/>
      <c r="N8" s="25"/>
      <c r="O8" s="17"/>
      <c r="P8" s="17"/>
      <c r="Q8" s="17"/>
      <c r="R8" s="17"/>
      <c r="S8" s="17"/>
    </row>
    <row r="9" spans="1:19">
      <c r="A9" s="68">
        <v>2</v>
      </c>
      <c r="B9" s="129" t="s">
        <v>6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7"/>
      <c r="R9" s="17"/>
      <c r="S9" s="17"/>
    </row>
    <row r="10" spans="1:19">
      <c r="A10" s="17"/>
      <c r="C10" s="17"/>
      <c r="D10" s="17"/>
      <c r="E10" s="17"/>
      <c r="F10" s="17"/>
      <c r="G10" s="17"/>
      <c r="H10" s="17"/>
      <c r="I10" s="25"/>
      <c r="J10" s="25"/>
      <c r="K10" s="25"/>
      <c r="L10" s="25"/>
      <c r="M10" s="25"/>
      <c r="N10" s="20">
        <v>901</v>
      </c>
      <c r="O10" s="21" t="s">
        <v>7</v>
      </c>
      <c r="P10" s="22">
        <v>1285.6300000000001</v>
      </c>
      <c r="Q10" s="97" t="s">
        <v>57</v>
      </c>
      <c r="R10" s="23" t="s">
        <v>58</v>
      </c>
      <c r="S10" s="24">
        <f>N10*P10%</f>
        <v>11583.526300000001</v>
      </c>
    </row>
    <row r="11" spans="1:19" ht="12" customHeight="1">
      <c r="A11" s="17"/>
      <c r="B11" s="17"/>
      <c r="C11" s="17"/>
      <c r="D11" s="17"/>
      <c r="E11" s="17"/>
      <c r="F11" s="17"/>
      <c r="G11" s="17"/>
      <c r="H11" s="17"/>
      <c r="I11" s="25"/>
      <c r="J11" s="25"/>
      <c r="K11" s="25"/>
      <c r="L11" s="25"/>
      <c r="M11" s="25"/>
      <c r="N11" s="25"/>
      <c r="O11" s="17"/>
      <c r="P11" s="17"/>
      <c r="Q11" s="17"/>
      <c r="R11" s="17"/>
      <c r="S11" s="17"/>
    </row>
    <row r="12" spans="1:19">
      <c r="A12" s="68">
        <v>3</v>
      </c>
      <c r="B12" s="129" t="s">
        <v>14</v>
      </c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97"/>
      <c r="R12" s="23"/>
      <c r="S12" s="24"/>
    </row>
    <row r="13" spans="1:19">
      <c r="A13" s="17"/>
      <c r="B13" s="17"/>
      <c r="C13" s="17"/>
      <c r="D13" s="17"/>
      <c r="E13" s="17"/>
      <c r="F13" s="17"/>
      <c r="G13" s="17"/>
      <c r="H13" s="17"/>
      <c r="I13" s="25"/>
      <c r="J13" s="25"/>
      <c r="K13" s="25"/>
      <c r="L13" s="25"/>
      <c r="M13" s="25"/>
      <c r="N13" s="20">
        <v>1311</v>
      </c>
      <c r="O13" s="21" t="s">
        <v>7</v>
      </c>
      <c r="P13" s="22">
        <v>121</v>
      </c>
      <c r="Q13" s="97" t="s">
        <v>60</v>
      </c>
      <c r="R13" s="23" t="s">
        <v>58</v>
      </c>
      <c r="S13" s="24">
        <f>N13*P13%</f>
        <v>1586.31</v>
      </c>
    </row>
    <row r="14" spans="1:19" ht="12" customHeight="1">
      <c r="A14" s="17"/>
      <c r="B14" s="17"/>
      <c r="C14" s="17"/>
      <c r="D14" s="17"/>
      <c r="E14" s="17"/>
      <c r="F14" s="17"/>
      <c r="G14" s="17"/>
      <c r="H14" s="17"/>
      <c r="I14" s="25"/>
      <c r="J14" s="25"/>
      <c r="K14" s="25"/>
      <c r="L14" s="25"/>
      <c r="M14" s="25"/>
      <c r="N14" s="25"/>
      <c r="O14" s="17"/>
      <c r="P14" s="17"/>
      <c r="Q14" s="17"/>
      <c r="R14" s="17"/>
      <c r="S14" s="17"/>
    </row>
    <row r="15" spans="1:19">
      <c r="A15" s="68">
        <v>4</v>
      </c>
      <c r="B15" s="129" t="s">
        <v>16</v>
      </c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97"/>
      <c r="R15" s="23"/>
      <c r="S15" s="24"/>
    </row>
    <row r="16" spans="1:19">
      <c r="A16" s="17"/>
      <c r="B16" s="17"/>
      <c r="C16" s="104"/>
      <c r="D16" s="104"/>
      <c r="E16" s="104"/>
      <c r="F16" s="104"/>
      <c r="G16" s="104"/>
      <c r="H16" s="104"/>
      <c r="I16" s="104"/>
      <c r="J16" s="104"/>
      <c r="K16" s="104"/>
      <c r="L16" s="18"/>
      <c r="M16" s="25"/>
      <c r="N16" s="20">
        <v>2187</v>
      </c>
      <c r="O16" s="21" t="s">
        <v>7</v>
      </c>
      <c r="P16" s="22">
        <v>226.88</v>
      </c>
      <c r="Q16" s="97" t="s">
        <v>60</v>
      </c>
      <c r="R16" s="23" t="s">
        <v>58</v>
      </c>
      <c r="S16" s="24">
        <f>N16*P16%</f>
        <v>4961.8656000000001</v>
      </c>
    </row>
    <row r="17" spans="1:19" ht="12" customHeight="1">
      <c r="A17" s="17"/>
      <c r="B17" s="17"/>
      <c r="C17" s="17"/>
      <c r="D17" s="17"/>
      <c r="E17" s="17"/>
      <c r="F17" s="17"/>
      <c r="G17" s="17"/>
      <c r="H17" s="17"/>
      <c r="I17" s="25"/>
      <c r="J17" s="25"/>
      <c r="K17" s="25"/>
      <c r="L17" s="25"/>
      <c r="M17" s="25"/>
      <c r="N17" s="25"/>
      <c r="O17" s="17"/>
      <c r="P17" s="17"/>
      <c r="Q17" s="17"/>
      <c r="R17" s="17"/>
      <c r="S17" s="17"/>
    </row>
    <row r="18" spans="1:19">
      <c r="A18" s="68">
        <v>5</v>
      </c>
      <c r="B18" s="129" t="s">
        <v>81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97"/>
      <c r="R18" s="23"/>
      <c r="S18" s="24"/>
    </row>
    <row r="19" spans="1:19">
      <c r="A19" s="17"/>
      <c r="B19" s="16" t="s">
        <v>71</v>
      </c>
      <c r="C19" s="138" t="s">
        <v>79</v>
      </c>
      <c r="D19" s="138"/>
      <c r="E19" s="138"/>
      <c r="F19" s="138"/>
      <c r="G19" s="138"/>
      <c r="H19" s="138"/>
      <c r="I19" s="138"/>
      <c r="J19" s="138"/>
      <c r="K19" s="138"/>
      <c r="L19" s="18" t="s">
        <v>11</v>
      </c>
      <c r="M19" s="18"/>
      <c r="N19" s="20">
        <v>2</v>
      </c>
      <c r="O19" s="21" t="s">
        <v>7</v>
      </c>
      <c r="P19" s="22">
        <v>142.18</v>
      </c>
      <c r="Q19" s="108" t="s">
        <v>13</v>
      </c>
      <c r="R19" s="23" t="s">
        <v>58</v>
      </c>
      <c r="S19" s="24">
        <f>N19*P19</f>
        <v>284.36</v>
      </c>
    </row>
    <row r="20" spans="1:19" ht="12" customHeight="1">
      <c r="A20" s="17"/>
      <c r="B20" s="17"/>
      <c r="C20" s="104"/>
      <c r="D20" s="104"/>
      <c r="E20" s="104"/>
      <c r="F20" s="104"/>
      <c r="G20" s="104"/>
      <c r="H20" s="104"/>
      <c r="I20" s="104"/>
      <c r="J20" s="104"/>
      <c r="K20" s="104"/>
      <c r="L20" s="18"/>
      <c r="M20" s="25"/>
      <c r="N20" s="16"/>
      <c r="Q20" s="16"/>
      <c r="S20" s="16"/>
    </row>
    <row r="21" spans="1:19">
      <c r="A21" s="68">
        <v>6</v>
      </c>
      <c r="B21" s="129" t="s">
        <v>80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97"/>
      <c r="R21" s="23"/>
      <c r="S21" s="24"/>
    </row>
    <row r="22" spans="1:19">
      <c r="A22" s="17"/>
      <c r="B22" s="16" t="s">
        <v>71</v>
      </c>
      <c r="C22" s="138" t="s">
        <v>82</v>
      </c>
      <c r="D22" s="138"/>
      <c r="E22" s="138"/>
      <c r="F22" s="138"/>
      <c r="G22" s="138"/>
      <c r="H22" s="138"/>
      <c r="I22" s="138"/>
      <c r="J22" s="138"/>
      <c r="K22" s="138"/>
      <c r="L22" s="18" t="s">
        <v>11</v>
      </c>
      <c r="M22" s="18"/>
      <c r="N22" s="20">
        <v>6</v>
      </c>
      <c r="O22" s="21" t="s">
        <v>7</v>
      </c>
      <c r="P22" s="22">
        <v>102.85</v>
      </c>
      <c r="Q22" s="108" t="s">
        <v>13</v>
      </c>
      <c r="R22" s="23" t="s">
        <v>58</v>
      </c>
      <c r="S22" s="24">
        <f>N22*P22</f>
        <v>617.09999999999991</v>
      </c>
    </row>
    <row r="23" spans="1:19" ht="12" customHeight="1">
      <c r="A23" s="17"/>
      <c r="B23" s="17"/>
      <c r="C23" s="104"/>
      <c r="D23" s="104"/>
      <c r="E23" s="104"/>
      <c r="F23" s="104"/>
      <c r="G23" s="104"/>
      <c r="H23" s="104"/>
      <c r="I23" s="104"/>
      <c r="J23" s="104"/>
      <c r="K23" s="104"/>
      <c r="L23" s="18"/>
      <c r="M23" s="25"/>
      <c r="N23" s="26"/>
      <c r="O23" s="21"/>
      <c r="P23" s="22"/>
      <c r="Q23" s="97"/>
      <c r="R23" s="23"/>
      <c r="S23" s="24"/>
    </row>
    <row r="24" spans="1:19" ht="49.5" customHeight="1">
      <c r="A24" s="68">
        <v>7</v>
      </c>
      <c r="B24" s="129" t="s">
        <v>61</v>
      </c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97"/>
      <c r="R24" s="23"/>
      <c r="S24" s="24"/>
    </row>
    <row r="25" spans="1:19">
      <c r="A25" s="17"/>
      <c r="B25" s="30"/>
      <c r="C25" s="104"/>
      <c r="D25" s="104"/>
      <c r="E25" s="104"/>
      <c r="F25" s="104"/>
      <c r="G25" s="104"/>
      <c r="H25" s="104"/>
      <c r="I25" s="104"/>
      <c r="J25" s="104"/>
      <c r="K25" s="104"/>
      <c r="L25" s="18"/>
      <c r="M25" s="25"/>
      <c r="N25" s="20">
        <v>474</v>
      </c>
      <c r="O25" s="21" t="s">
        <v>7</v>
      </c>
      <c r="P25" s="22">
        <v>3176.25</v>
      </c>
      <c r="Q25" s="97" t="s">
        <v>62</v>
      </c>
      <c r="R25" s="23" t="s">
        <v>58</v>
      </c>
      <c r="S25" s="24">
        <f>N25*P25/1000</f>
        <v>1505.5425</v>
      </c>
    </row>
    <row r="26" spans="1:19" ht="12" customHeight="1">
      <c r="A26" s="17"/>
      <c r="B26" s="17"/>
      <c r="C26" s="104"/>
      <c r="D26" s="104"/>
      <c r="E26" s="104"/>
      <c r="F26" s="104"/>
      <c r="G26" s="104"/>
      <c r="H26" s="104"/>
      <c r="I26" s="104"/>
      <c r="J26" s="104"/>
      <c r="K26" s="104"/>
      <c r="L26" s="18"/>
      <c r="M26" s="25"/>
      <c r="N26" s="27"/>
      <c r="O26" s="21"/>
      <c r="P26" s="22"/>
      <c r="Q26" s="97"/>
      <c r="R26" s="23"/>
      <c r="S26" s="24"/>
    </row>
    <row r="27" spans="1:19">
      <c r="A27" s="68">
        <v>8</v>
      </c>
      <c r="B27" s="129" t="s">
        <v>67</v>
      </c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97"/>
      <c r="R27" s="23"/>
      <c r="S27" s="24"/>
    </row>
    <row r="28" spans="1:19">
      <c r="A28" s="17"/>
      <c r="B28" s="17"/>
      <c r="C28" s="138" t="s">
        <v>99</v>
      </c>
      <c r="D28" s="138"/>
      <c r="E28" s="138"/>
      <c r="F28" s="138"/>
      <c r="G28" s="138"/>
      <c r="H28" s="138"/>
      <c r="I28" s="138"/>
      <c r="J28" s="138"/>
      <c r="K28" s="138"/>
      <c r="L28" s="18" t="s">
        <v>11</v>
      </c>
      <c r="M28" s="25"/>
      <c r="N28" s="20">
        <v>972</v>
      </c>
      <c r="O28" s="21" t="s">
        <v>7</v>
      </c>
      <c r="P28" s="22">
        <v>9416.2800000000007</v>
      </c>
      <c r="Q28" s="97" t="s">
        <v>57</v>
      </c>
      <c r="R28" s="23" t="s">
        <v>58</v>
      </c>
      <c r="S28" s="24">
        <f>N28*P28%</f>
        <v>91526.241600000008</v>
      </c>
    </row>
    <row r="29" spans="1:19">
      <c r="A29" s="17"/>
      <c r="B29" s="17"/>
      <c r="C29" s="104"/>
      <c r="D29" s="104"/>
      <c r="E29" s="104"/>
      <c r="F29" s="104"/>
      <c r="G29" s="104"/>
      <c r="H29" s="104"/>
      <c r="I29" s="104"/>
      <c r="J29" s="104"/>
      <c r="K29" s="104"/>
      <c r="L29" s="18"/>
      <c r="M29" s="25"/>
      <c r="N29" s="26"/>
      <c r="O29" s="21"/>
      <c r="P29" s="22"/>
      <c r="Q29" s="97"/>
      <c r="R29" s="23"/>
      <c r="S29" s="24"/>
    </row>
    <row r="30" spans="1:19">
      <c r="A30" s="68">
        <v>9</v>
      </c>
      <c r="B30" s="129" t="s">
        <v>68</v>
      </c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97"/>
      <c r="R30" s="23"/>
      <c r="S30" s="24"/>
    </row>
    <row r="31" spans="1:19" s="1" customFormat="1">
      <c r="A31" s="2"/>
      <c r="B31" s="2"/>
      <c r="C31" s="128"/>
      <c r="D31" s="128"/>
      <c r="E31" s="128"/>
      <c r="F31" s="128"/>
      <c r="G31" s="128"/>
      <c r="H31" s="128"/>
      <c r="I31" s="128"/>
      <c r="J31" s="128"/>
      <c r="K31" s="128"/>
      <c r="L31" s="63"/>
      <c r="M31" s="64"/>
      <c r="N31" s="65">
        <v>575</v>
      </c>
      <c r="O31" s="66" t="s">
        <v>7</v>
      </c>
      <c r="P31" s="22">
        <v>11948.36</v>
      </c>
      <c r="Q31" s="127" t="s">
        <v>57</v>
      </c>
      <c r="R31" s="15" t="s">
        <v>58</v>
      </c>
      <c r="S31" s="67">
        <f>N31*P31%</f>
        <v>68703.070000000007</v>
      </c>
    </row>
    <row r="32" spans="1:19" s="1" customFormat="1" ht="12" customHeight="1">
      <c r="A32" s="2"/>
      <c r="B32" s="2"/>
      <c r="C32" s="128"/>
      <c r="D32" s="128"/>
      <c r="E32" s="128"/>
      <c r="F32" s="128"/>
      <c r="G32" s="128"/>
      <c r="H32" s="128"/>
      <c r="I32" s="128"/>
      <c r="J32" s="128"/>
      <c r="K32" s="128"/>
      <c r="L32" s="63"/>
      <c r="M32" s="64"/>
      <c r="N32" s="112"/>
      <c r="O32" s="66"/>
      <c r="P32" s="22"/>
      <c r="Q32" s="127"/>
      <c r="R32" s="15"/>
      <c r="S32" s="67"/>
    </row>
    <row r="33" spans="1:19" s="1" customFormat="1" ht="68.25" customHeight="1">
      <c r="A33" s="37">
        <v>10</v>
      </c>
      <c r="B33" s="129" t="s">
        <v>17</v>
      </c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7"/>
      <c r="S33" s="17"/>
    </row>
    <row r="34" spans="1:19" s="1" customFormat="1">
      <c r="A34" s="30"/>
      <c r="B34" s="17"/>
      <c r="C34" s="17"/>
      <c r="D34" s="17"/>
      <c r="E34" s="17"/>
      <c r="F34" s="17"/>
      <c r="G34" s="17"/>
      <c r="H34" s="17"/>
      <c r="I34" s="25"/>
      <c r="J34" s="25"/>
      <c r="K34" s="25"/>
      <c r="L34" s="25"/>
      <c r="M34" s="25"/>
      <c r="N34" s="20">
        <v>81</v>
      </c>
      <c r="O34" s="21" t="s">
        <v>7</v>
      </c>
      <c r="P34" s="22">
        <v>337</v>
      </c>
      <c r="Q34" s="97" t="s">
        <v>18</v>
      </c>
      <c r="R34" s="23" t="s">
        <v>58</v>
      </c>
      <c r="S34" s="24">
        <f>N34*P34</f>
        <v>27297</v>
      </c>
    </row>
    <row r="35" spans="1:19" s="1" customFormat="1" ht="12" customHeight="1">
      <c r="A35" s="30"/>
      <c r="B35" s="17"/>
      <c r="C35" s="17"/>
      <c r="D35" s="17"/>
      <c r="E35" s="17"/>
      <c r="F35" s="17"/>
      <c r="G35" s="17"/>
      <c r="H35" s="17"/>
      <c r="I35" s="25"/>
      <c r="J35" s="25"/>
      <c r="K35" s="25"/>
      <c r="L35" s="25"/>
      <c r="M35" s="25"/>
      <c r="N35" s="25"/>
      <c r="O35" s="17"/>
      <c r="P35" s="17"/>
      <c r="Q35" s="17"/>
      <c r="R35" s="17"/>
      <c r="S35" s="17"/>
    </row>
    <row r="36" spans="1:19">
      <c r="A36" s="37">
        <v>11</v>
      </c>
      <c r="B36" s="129" t="s">
        <v>63</v>
      </c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28"/>
      <c r="S36" s="29"/>
    </row>
    <row r="37" spans="1:19">
      <c r="A37" s="30"/>
      <c r="I37" s="31"/>
      <c r="N37" s="20">
        <v>114</v>
      </c>
      <c r="O37" s="21" t="s">
        <v>7</v>
      </c>
      <c r="P37" s="22">
        <v>12674.36</v>
      </c>
      <c r="Q37" s="97" t="s">
        <v>57</v>
      </c>
      <c r="R37" s="23" t="s">
        <v>58</v>
      </c>
      <c r="S37" s="24">
        <f>N37*P37%</f>
        <v>14448.770399999999</v>
      </c>
    </row>
    <row r="38" spans="1:19" ht="12" customHeight="1">
      <c r="A38" s="16"/>
      <c r="I38" s="16"/>
      <c r="J38" s="16"/>
      <c r="K38" s="16"/>
      <c r="L38" s="16"/>
      <c r="M38" s="16"/>
      <c r="N38" s="16"/>
      <c r="Q38" s="16"/>
      <c r="S38" s="16"/>
    </row>
    <row r="39" spans="1:19">
      <c r="A39" s="37">
        <v>12</v>
      </c>
      <c r="B39" s="129" t="s">
        <v>22</v>
      </c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S39" s="29"/>
    </row>
    <row r="40" spans="1:19">
      <c r="A40" s="34"/>
      <c r="C40" s="138"/>
      <c r="D40" s="138"/>
      <c r="E40" s="138"/>
      <c r="F40" s="138"/>
      <c r="G40" s="138"/>
      <c r="H40" s="138"/>
      <c r="I40" s="138"/>
      <c r="J40" s="138"/>
      <c r="K40" s="138"/>
      <c r="L40" s="18"/>
      <c r="M40" s="18"/>
      <c r="N40" s="20">
        <v>3001</v>
      </c>
      <c r="O40" s="21" t="s">
        <v>7</v>
      </c>
      <c r="P40" s="23">
        <v>2206.6</v>
      </c>
      <c r="Q40" s="97" t="s">
        <v>60</v>
      </c>
      <c r="R40" s="23" t="s">
        <v>58</v>
      </c>
      <c r="S40" s="24">
        <f>N40*P40%</f>
        <v>66220.065999999992</v>
      </c>
    </row>
    <row r="41" spans="1:19" ht="12" customHeight="1">
      <c r="A41" s="34"/>
      <c r="B41" s="105"/>
      <c r="H41" s="18"/>
      <c r="N41" s="16"/>
      <c r="S41" s="16"/>
    </row>
    <row r="42" spans="1:19">
      <c r="A42" s="37">
        <v>13</v>
      </c>
      <c r="B42" s="129" t="s">
        <v>23</v>
      </c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S42" s="29"/>
    </row>
    <row r="43" spans="1:19">
      <c r="A43" s="34"/>
      <c r="G43" s="139" t="s">
        <v>95</v>
      </c>
      <c r="H43" s="139"/>
      <c r="I43" s="139"/>
      <c r="J43" s="139"/>
      <c r="K43" s="139"/>
      <c r="L43" s="33" t="s">
        <v>11</v>
      </c>
      <c r="M43" s="23"/>
      <c r="N43" s="20">
        <v>3001</v>
      </c>
      <c r="O43" s="21" t="s">
        <v>7</v>
      </c>
      <c r="P43" s="23">
        <v>2197.52</v>
      </c>
      <c r="Q43" s="97" t="s">
        <v>60</v>
      </c>
      <c r="R43" s="23" t="s">
        <v>58</v>
      </c>
      <c r="S43" s="24">
        <f>N43*P43%</f>
        <v>65947.575200000007</v>
      </c>
    </row>
    <row r="44" spans="1:19" ht="12" customHeight="1">
      <c r="A44" s="16"/>
      <c r="I44" s="16"/>
      <c r="J44" s="16"/>
      <c r="K44" s="16"/>
      <c r="L44" s="16"/>
      <c r="M44" s="16"/>
      <c r="N44" s="16"/>
      <c r="Q44" s="16"/>
      <c r="S44" s="16"/>
    </row>
    <row r="45" spans="1:19" ht="32.25" customHeight="1">
      <c r="A45" s="37">
        <v>14</v>
      </c>
      <c r="B45" s="129" t="s">
        <v>69</v>
      </c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S45" s="29"/>
    </row>
    <row r="46" spans="1:19">
      <c r="A46" s="55"/>
      <c r="B46" s="58" t="s">
        <v>28</v>
      </c>
      <c r="N46" s="35"/>
      <c r="S46" s="29"/>
    </row>
    <row r="47" spans="1:19">
      <c r="A47" s="45"/>
      <c r="B47" s="17"/>
      <c r="C47" s="140" t="s">
        <v>93</v>
      </c>
      <c r="D47" s="140"/>
      <c r="E47" s="140"/>
      <c r="F47" s="140"/>
      <c r="G47" s="140"/>
      <c r="H47" s="140"/>
      <c r="I47" s="140"/>
      <c r="J47" s="140"/>
      <c r="K47" s="140"/>
      <c r="L47" s="33" t="s">
        <v>11</v>
      </c>
      <c r="M47" s="25"/>
      <c r="N47" s="20">
        <v>2921</v>
      </c>
      <c r="O47" s="21" t="s">
        <v>7</v>
      </c>
      <c r="P47" s="22">
        <v>4411.82</v>
      </c>
      <c r="Q47" s="97" t="s">
        <v>57</v>
      </c>
      <c r="R47" s="23" t="s">
        <v>58</v>
      </c>
      <c r="S47" s="24">
        <f>N47*P47%</f>
        <v>128869.26219999998</v>
      </c>
    </row>
    <row r="48" spans="1:19" ht="12" customHeight="1">
      <c r="A48" s="16"/>
      <c r="I48" s="16"/>
      <c r="J48" s="16"/>
      <c r="K48" s="16"/>
      <c r="L48" s="16"/>
      <c r="M48" s="16"/>
      <c r="N48" s="16"/>
      <c r="Q48" s="16"/>
      <c r="S48" s="16"/>
    </row>
    <row r="49" spans="1:19">
      <c r="A49" s="16"/>
      <c r="B49" s="58" t="s">
        <v>27</v>
      </c>
      <c r="N49" s="35"/>
      <c r="S49" s="29"/>
    </row>
    <row r="50" spans="1:19">
      <c r="A50" s="16"/>
      <c r="B50" s="16" t="s">
        <v>78</v>
      </c>
      <c r="C50" s="138" t="s">
        <v>83</v>
      </c>
      <c r="D50" s="138"/>
      <c r="E50" s="138"/>
      <c r="F50" s="138"/>
      <c r="G50" s="138"/>
      <c r="H50" s="138"/>
      <c r="I50" s="138"/>
      <c r="J50" s="138"/>
      <c r="K50" s="138"/>
      <c r="L50" s="18" t="s">
        <v>11</v>
      </c>
      <c r="M50" s="18"/>
      <c r="N50" s="59">
        <v>1363</v>
      </c>
      <c r="O50" s="21" t="s">
        <v>7</v>
      </c>
      <c r="P50" s="23">
        <v>3275.5</v>
      </c>
      <c r="Q50" s="97" t="s">
        <v>15</v>
      </c>
      <c r="R50" s="23" t="s">
        <v>58</v>
      </c>
      <c r="S50" s="24">
        <f>N50*P50%</f>
        <v>44645.065000000002</v>
      </c>
    </row>
    <row r="51" spans="1:19" ht="12" customHeight="1">
      <c r="A51" s="16"/>
    </row>
    <row r="52" spans="1:19">
      <c r="A52" s="37">
        <v>15</v>
      </c>
      <c r="B52" s="129" t="s">
        <v>30</v>
      </c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S52" s="29"/>
    </row>
    <row r="53" spans="1:19">
      <c r="A53" s="30"/>
      <c r="B53" s="36" t="s">
        <v>10</v>
      </c>
      <c r="C53" s="138" t="s">
        <v>84</v>
      </c>
      <c r="D53" s="138"/>
      <c r="E53" s="138"/>
      <c r="F53" s="138"/>
      <c r="G53" s="138"/>
      <c r="H53" s="138"/>
      <c r="I53" s="138"/>
      <c r="J53" s="138"/>
      <c r="K53" s="138"/>
      <c r="L53" s="18" t="s">
        <v>11</v>
      </c>
      <c r="M53" s="18"/>
      <c r="N53" s="20">
        <v>64</v>
      </c>
      <c r="O53" s="21" t="s">
        <v>7</v>
      </c>
      <c r="P53" s="23">
        <v>58.11</v>
      </c>
      <c r="Q53" s="97" t="s">
        <v>26</v>
      </c>
      <c r="R53" s="23" t="s">
        <v>58</v>
      </c>
      <c r="S53" s="24">
        <f>N53*P53</f>
        <v>3719.04</v>
      </c>
    </row>
    <row r="54" spans="1:19">
      <c r="A54" s="16"/>
      <c r="I54" s="16"/>
      <c r="J54" s="16"/>
      <c r="K54" s="16"/>
      <c r="L54" s="16"/>
      <c r="M54" s="16"/>
      <c r="N54" s="16"/>
      <c r="Q54" s="16"/>
      <c r="S54" s="16"/>
    </row>
    <row r="55" spans="1:19" ht="52.5" customHeight="1">
      <c r="A55" s="37">
        <v>16</v>
      </c>
      <c r="B55" s="129" t="s">
        <v>24</v>
      </c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S55" s="29"/>
    </row>
    <row r="56" spans="1:19">
      <c r="A56" s="34"/>
      <c r="B56" s="50" t="s">
        <v>25</v>
      </c>
      <c r="S56" s="29"/>
    </row>
    <row r="57" spans="1:19">
      <c r="A57" s="30"/>
      <c r="B57" s="57"/>
      <c r="C57" s="21"/>
      <c r="D57" s="21"/>
      <c r="E57" s="21"/>
      <c r="F57" s="21"/>
      <c r="G57" s="21"/>
      <c r="H57" s="21"/>
      <c r="I57" s="23"/>
      <c r="J57" s="23"/>
      <c r="K57" s="23"/>
      <c r="L57" s="23"/>
      <c r="M57" s="23"/>
      <c r="N57" s="20">
        <v>53</v>
      </c>
      <c r="O57" s="21" t="s">
        <v>7</v>
      </c>
      <c r="P57" s="23">
        <v>902.93</v>
      </c>
      <c r="Q57" s="97" t="s">
        <v>26</v>
      </c>
      <c r="R57" s="23" t="s">
        <v>58</v>
      </c>
      <c r="S57" s="24">
        <f>N57*P57</f>
        <v>47855.29</v>
      </c>
    </row>
    <row r="58" spans="1:19">
      <c r="A58" s="16"/>
      <c r="I58" s="16"/>
      <c r="J58" s="16"/>
      <c r="K58" s="16"/>
      <c r="L58" s="16"/>
      <c r="M58" s="16"/>
      <c r="N58" s="16"/>
      <c r="Q58" s="16"/>
      <c r="S58" s="16"/>
    </row>
    <row r="59" spans="1:19" ht="35.25" customHeight="1">
      <c r="A59" s="106">
        <v>17</v>
      </c>
      <c r="B59" s="142" t="s">
        <v>29</v>
      </c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23"/>
      <c r="S59" s="24"/>
    </row>
    <row r="60" spans="1:19" ht="15.75" customHeight="1">
      <c r="A60" s="34"/>
      <c r="B60" s="16" t="s">
        <v>85</v>
      </c>
      <c r="C60" s="138" t="s">
        <v>83</v>
      </c>
      <c r="D60" s="138"/>
      <c r="E60" s="138"/>
      <c r="F60" s="138"/>
      <c r="G60" s="138"/>
      <c r="H60" s="138"/>
      <c r="I60" s="138"/>
      <c r="J60" s="138"/>
      <c r="K60" s="138"/>
      <c r="L60" s="18" t="s">
        <v>11</v>
      </c>
      <c r="M60" s="18"/>
      <c r="N60" s="59">
        <v>1363</v>
      </c>
      <c r="O60" s="21" t="s">
        <v>7</v>
      </c>
      <c r="P60" s="23">
        <v>1887.4</v>
      </c>
      <c r="Q60" s="97" t="s">
        <v>15</v>
      </c>
      <c r="R60" s="23" t="s">
        <v>58</v>
      </c>
      <c r="S60" s="24">
        <f>N60*P60/100</f>
        <v>25725.262000000002</v>
      </c>
    </row>
    <row r="61" spans="1:19" ht="12" customHeight="1">
      <c r="A61" s="34"/>
      <c r="C61" s="124"/>
      <c r="D61" s="124"/>
      <c r="E61" s="124"/>
      <c r="F61" s="124"/>
      <c r="G61" s="124"/>
      <c r="H61" s="124"/>
      <c r="I61" s="124"/>
      <c r="J61" s="124"/>
      <c r="K61" s="124"/>
      <c r="L61" s="18"/>
      <c r="M61" s="18"/>
      <c r="N61" s="60"/>
      <c r="O61" s="21"/>
      <c r="P61" s="23"/>
      <c r="Q61" s="97"/>
      <c r="R61" s="23"/>
      <c r="S61" s="24"/>
    </row>
    <row r="62" spans="1:19">
      <c r="A62" s="38">
        <v>18</v>
      </c>
      <c r="B62" s="143" t="s">
        <v>72</v>
      </c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  <c r="O62" s="143"/>
      <c r="P62" s="143"/>
      <c r="Q62" s="143"/>
      <c r="R62" s="54"/>
      <c r="S62" s="39"/>
    </row>
    <row r="63" spans="1:19" ht="15.75" customHeight="1">
      <c r="A63" s="30"/>
      <c r="B63" s="36"/>
      <c r="C63" s="141" t="s">
        <v>94</v>
      </c>
      <c r="D63" s="141"/>
      <c r="E63" s="141"/>
      <c r="F63" s="141"/>
      <c r="G63" s="141"/>
      <c r="H63" s="141"/>
      <c r="I63" s="141"/>
      <c r="J63" s="141"/>
      <c r="K63" s="141"/>
      <c r="L63" s="18" t="s">
        <v>11</v>
      </c>
      <c r="M63" s="18"/>
      <c r="N63" s="59">
        <v>1662</v>
      </c>
      <c r="O63" s="46" t="s">
        <v>7</v>
      </c>
      <c r="P63" s="48">
        <v>442.75</v>
      </c>
      <c r="Q63" s="97" t="s">
        <v>15</v>
      </c>
      <c r="R63" s="48" t="s">
        <v>58</v>
      </c>
      <c r="S63" s="24">
        <f>N63*P63%</f>
        <v>7358.5050000000001</v>
      </c>
    </row>
    <row r="64" spans="1:19" ht="12" customHeight="1">
      <c r="A64" s="45"/>
      <c r="B64" s="36"/>
      <c r="C64" s="62"/>
      <c r="D64" s="62"/>
      <c r="E64" s="62"/>
      <c r="F64" s="62"/>
      <c r="G64" s="62"/>
      <c r="H64" s="62"/>
      <c r="I64" s="62"/>
      <c r="J64" s="62"/>
      <c r="K64" s="62"/>
      <c r="L64" s="18"/>
      <c r="M64" s="18"/>
    </row>
    <row r="65" spans="1:19">
      <c r="A65" s="106">
        <v>19</v>
      </c>
      <c r="B65" s="142" t="s">
        <v>31</v>
      </c>
      <c r="C65" s="142"/>
      <c r="D65" s="142"/>
      <c r="E65" s="142"/>
      <c r="F65" s="142"/>
      <c r="G65" s="142"/>
      <c r="H65" s="142"/>
      <c r="I65" s="142"/>
      <c r="N65" s="60"/>
      <c r="O65" s="21"/>
      <c r="P65" s="23"/>
      <c r="Q65" s="97"/>
      <c r="R65" s="23"/>
      <c r="S65" s="24"/>
    </row>
    <row r="66" spans="1:19">
      <c r="A66" s="16"/>
      <c r="I66" s="16"/>
      <c r="J66" s="16"/>
      <c r="K66" s="16"/>
      <c r="L66" s="16"/>
      <c r="M66" s="16"/>
      <c r="N66" s="59">
        <v>7576</v>
      </c>
      <c r="O66" s="21" t="s">
        <v>7</v>
      </c>
      <c r="P66" s="23">
        <v>1079.6500000000001</v>
      </c>
      <c r="Q66" s="97" t="s">
        <v>15</v>
      </c>
      <c r="R66" s="23" t="s">
        <v>58</v>
      </c>
      <c r="S66" s="24">
        <f>N66*P66%</f>
        <v>81794.284000000014</v>
      </c>
    </row>
    <row r="67" spans="1:19" ht="12" customHeight="1">
      <c r="A67" s="16"/>
      <c r="I67" s="16"/>
      <c r="J67" s="16"/>
      <c r="K67" s="16"/>
      <c r="L67" s="16"/>
      <c r="M67" s="16"/>
      <c r="N67" s="16"/>
      <c r="Q67" s="16"/>
      <c r="S67" s="16"/>
    </row>
    <row r="68" spans="1:19">
      <c r="A68" s="106">
        <v>20</v>
      </c>
      <c r="B68" s="129" t="s">
        <v>86</v>
      </c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32"/>
      <c r="P68" s="28"/>
      <c r="R68" s="28"/>
      <c r="S68" s="29"/>
    </row>
    <row r="69" spans="1:19">
      <c r="A69" s="45"/>
      <c r="B69" s="36"/>
      <c r="C69" s="138"/>
      <c r="D69" s="138"/>
      <c r="E69" s="138"/>
      <c r="F69" s="138"/>
      <c r="G69" s="138"/>
      <c r="H69" s="138"/>
      <c r="I69" s="138"/>
      <c r="J69" s="138"/>
      <c r="K69" s="138"/>
      <c r="L69" s="18"/>
      <c r="M69" s="18"/>
      <c r="N69" s="59">
        <v>1555</v>
      </c>
      <c r="O69" s="21" t="s">
        <v>7</v>
      </c>
      <c r="P69" s="23">
        <v>859.9</v>
      </c>
      <c r="Q69" s="97" t="s">
        <v>15</v>
      </c>
      <c r="R69" s="23" t="s">
        <v>58</v>
      </c>
      <c r="S69" s="24">
        <f>N69*P69%</f>
        <v>13371.445</v>
      </c>
    </row>
    <row r="70" spans="1:19" ht="12" customHeight="1">
      <c r="A70" s="16"/>
      <c r="I70" s="16"/>
      <c r="J70" s="16"/>
      <c r="K70" s="16"/>
      <c r="L70" s="16"/>
      <c r="M70" s="16"/>
      <c r="N70" s="16"/>
      <c r="Q70" s="16"/>
      <c r="S70" s="16"/>
    </row>
    <row r="71" spans="1:19">
      <c r="A71" s="126">
        <v>21</v>
      </c>
      <c r="B71" s="142" t="s">
        <v>33</v>
      </c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48"/>
      <c r="S71" s="49"/>
    </row>
    <row r="72" spans="1:19">
      <c r="A72" s="125"/>
      <c r="B72" s="41"/>
      <c r="I72" s="16"/>
      <c r="J72" s="16"/>
      <c r="K72" s="16"/>
      <c r="L72" s="16"/>
      <c r="M72" s="40"/>
      <c r="N72" s="61">
        <v>256</v>
      </c>
      <c r="O72" s="46" t="s">
        <v>7</v>
      </c>
      <c r="P72" s="48">
        <v>2116.41</v>
      </c>
      <c r="Q72" s="97" t="s">
        <v>15</v>
      </c>
      <c r="R72" s="48" t="s">
        <v>58</v>
      </c>
      <c r="S72" s="49">
        <f>N72*P72%</f>
        <v>5418.0095999999994</v>
      </c>
    </row>
    <row r="73" spans="1:19" ht="12" customHeight="1">
      <c r="A73" s="34"/>
      <c r="I73" s="31"/>
      <c r="N73" s="60"/>
      <c r="O73" s="21"/>
      <c r="P73" s="23"/>
      <c r="Q73" s="97"/>
      <c r="R73" s="23"/>
      <c r="S73" s="24"/>
    </row>
    <row r="74" spans="1:19">
      <c r="A74" s="126">
        <v>22</v>
      </c>
      <c r="B74" s="142" t="s">
        <v>73</v>
      </c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48"/>
      <c r="S74" s="49"/>
    </row>
    <row r="75" spans="1:19">
      <c r="A75" s="125"/>
      <c r="B75" s="41"/>
      <c r="I75" s="16"/>
      <c r="J75" s="16"/>
      <c r="K75" s="16"/>
      <c r="L75" s="16"/>
      <c r="M75" s="40"/>
      <c r="N75" s="61">
        <v>256</v>
      </c>
      <c r="O75" s="46" t="s">
        <v>7</v>
      </c>
      <c r="P75" s="48">
        <v>2116.41</v>
      </c>
      <c r="Q75" s="97" t="s">
        <v>15</v>
      </c>
      <c r="R75" s="48" t="s">
        <v>58</v>
      </c>
      <c r="S75" s="49">
        <f>N75*P75%</f>
        <v>5418.0095999999994</v>
      </c>
    </row>
    <row r="76" spans="1:19" ht="12" customHeight="1">
      <c r="A76" s="34"/>
      <c r="I76" s="31"/>
      <c r="N76" s="60"/>
      <c r="O76" s="21"/>
      <c r="P76" s="23"/>
      <c r="Q76" s="97"/>
      <c r="R76" s="23"/>
      <c r="S76" s="24"/>
    </row>
    <row r="77" spans="1:19" ht="35.25" customHeight="1">
      <c r="A77" s="126">
        <v>23</v>
      </c>
      <c r="B77" s="142" t="s">
        <v>32</v>
      </c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23"/>
      <c r="S77" s="24"/>
    </row>
    <row r="78" spans="1:19">
      <c r="A78" s="34"/>
      <c r="B78" s="126" t="s">
        <v>66</v>
      </c>
      <c r="C78" s="138" t="s">
        <v>87</v>
      </c>
      <c r="D78" s="138"/>
      <c r="E78" s="138"/>
      <c r="F78" s="138"/>
      <c r="G78" s="138"/>
      <c r="H78" s="138"/>
      <c r="I78" s="138"/>
      <c r="J78" s="138"/>
      <c r="K78" s="138"/>
      <c r="L78" s="18" t="s">
        <v>11</v>
      </c>
      <c r="M78" s="18"/>
      <c r="N78" s="61">
        <v>100</v>
      </c>
      <c r="O78" s="46" t="s">
        <v>7</v>
      </c>
      <c r="P78" s="48">
        <v>674.6</v>
      </c>
      <c r="Q78" s="97" t="s">
        <v>15</v>
      </c>
      <c r="R78" s="48" t="s">
        <v>58</v>
      </c>
      <c r="S78" s="49">
        <f>N78*P78%</f>
        <v>674.6</v>
      </c>
    </row>
    <row r="79" spans="1:19" ht="12" customHeight="1" thickBot="1">
      <c r="A79" s="34"/>
      <c r="B79" s="41"/>
      <c r="I79" s="16"/>
      <c r="J79" s="16"/>
      <c r="K79" s="16"/>
      <c r="L79" s="16"/>
      <c r="M79" s="40"/>
      <c r="N79" s="16"/>
      <c r="Q79" s="16"/>
      <c r="S79" s="16"/>
    </row>
    <row r="80" spans="1:19" ht="16.5" thickBot="1">
      <c r="Q80" s="107" t="s">
        <v>54</v>
      </c>
      <c r="R80" s="95" t="s">
        <v>9</v>
      </c>
      <c r="S80" s="56">
        <f>SUM(S7:S79)</f>
        <v>723672.75600000005</v>
      </c>
    </row>
    <row r="81" spans="1:19">
      <c r="Q81" s="69"/>
      <c r="R81" s="43"/>
      <c r="S81" s="44"/>
    </row>
    <row r="82" spans="1:19" ht="18.75">
      <c r="B82" s="144" t="s">
        <v>89</v>
      </c>
      <c r="C82" s="144"/>
    </row>
    <row r="83" spans="1:19" ht="32.25" customHeight="1">
      <c r="A83" s="37">
        <v>1</v>
      </c>
      <c r="B83" s="129" t="s">
        <v>19</v>
      </c>
      <c r="C83" s="129"/>
      <c r="D83" s="129"/>
      <c r="E83" s="129"/>
      <c r="F83" s="129"/>
      <c r="G83" s="129"/>
      <c r="H83" s="129"/>
      <c r="I83" s="129"/>
      <c r="J83" s="129"/>
      <c r="K83" s="129"/>
      <c r="L83" s="129"/>
      <c r="M83" s="129"/>
      <c r="N83" s="129"/>
      <c r="O83" s="129"/>
      <c r="P83" s="129"/>
      <c r="Q83" s="129"/>
      <c r="S83" s="29"/>
    </row>
    <row r="84" spans="1:19">
      <c r="A84" s="34"/>
      <c r="B84" s="140" t="s">
        <v>64</v>
      </c>
      <c r="C84" s="140"/>
      <c r="D84" s="140"/>
      <c r="E84" s="140"/>
      <c r="F84" s="140"/>
      <c r="G84" s="140"/>
      <c r="H84" s="140"/>
      <c r="I84" s="145" t="s">
        <v>96</v>
      </c>
      <c r="J84" s="145"/>
      <c r="K84" s="145"/>
      <c r="L84" s="114"/>
      <c r="M84" s="114"/>
      <c r="N84" s="35"/>
      <c r="S84" s="29"/>
    </row>
    <row r="85" spans="1:19" ht="15.75" customHeight="1">
      <c r="A85" s="34"/>
      <c r="B85" s="21"/>
      <c r="C85" s="21"/>
      <c r="D85" s="21"/>
      <c r="E85" s="21"/>
      <c r="F85" s="21"/>
      <c r="G85" s="21"/>
      <c r="H85" s="21"/>
      <c r="I85" s="146">
        <v>112</v>
      </c>
      <c r="J85" s="146"/>
      <c r="K85" s="146"/>
      <c r="L85" s="18" t="s">
        <v>11</v>
      </c>
      <c r="M85" s="113"/>
      <c r="N85" s="20">
        <v>3.98</v>
      </c>
      <c r="O85" s="21" t="s">
        <v>7</v>
      </c>
      <c r="P85" s="23">
        <v>5001.7</v>
      </c>
      <c r="Q85" s="97" t="s">
        <v>20</v>
      </c>
      <c r="R85" s="23" t="s">
        <v>58</v>
      </c>
      <c r="S85" s="24">
        <f>N85*P85</f>
        <v>19906.766</v>
      </c>
    </row>
    <row r="86" spans="1:19" ht="12" customHeight="1"/>
    <row r="87" spans="1:19" ht="15.75" customHeight="1">
      <c r="A87" s="37">
        <v>2</v>
      </c>
      <c r="B87" s="129" t="s">
        <v>70</v>
      </c>
      <c r="C87" s="129"/>
      <c r="D87" s="129"/>
      <c r="E87" s="129"/>
      <c r="F87" s="129"/>
      <c r="G87" s="129"/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7"/>
      <c r="S87" s="17"/>
    </row>
    <row r="88" spans="1:19" ht="15.75" customHeight="1">
      <c r="A88" s="37"/>
      <c r="B88" s="115" t="s">
        <v>59</v>
      </c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7"/>
      <c r="S88" s="17"/>
    </row>
    <row r="89" spans="1:19" ht="15.75" customHeight="1">
      <c r="A89" s="30"/>
      <c r="B89" s="17"/>
      <c r="C89" s="138"/>
      <c r="D89" s="138"/>
      <c r="E89" s="138"/>
      <c r="F89" s="138"/>
      <c r="G89" s="138"/>
      <c r="H89" s="138"/>
      <c r="I89" s="138"/>
      <c r="J89" s="138"/>
      <c r="K89" s="138"/>
      <c r="L89" s="18"/>
      <c r="M89" s="18"/>
      <c r="N89" s="20">
        <v>28</v>
      </c>
      <c r="O89" s="21" t="s">
        <v>7</v>
      </c>
      <c r="P89" s="22">
        <v>228.9</v>
      </c>
      <c r="Q89" s="97" t="s">
        <v>21</v>
      </c>
      <c r="R89" s="23" t="s">
        <v>58</v>
      </c>
      <c r="S89" s="24">
        <f>N89*P89</f>
        <v>6409.2</v>
      </c>
    </row>
    <row r="90" spans="1:19" ht="15.75" customHeight="1">
      <c r="A90" s="16"/>
      <c r="B90" s="115" t="s">
        <v>65</v>
      </c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7"/>
      <c r="S90" s="17"/>
    </row>
    <row r="91" spans="1:19" ht="15.75" customHeight="1">
      <c r="A91" s="16"/>
      <c r="B91" s="17"/>
      <c r="C91" s="138"/>
      <c r="D91" s="138"/>
      <c r="E91" s="138"/>
      <c r="F91" s="138"/>
      <c r="G91" s="138"/>
      <c r="H91" s="138"/>
      <c r="I91" s="138"/>
      <c r="J91" s="138"/>
      <c r="K91" s="138"/>
      <c r="L91" s="18"/>
      <c r="M91" s="18"/>
      <c r="N91" s="20">
        <v>104</v>
      </c>
      <c r="O91" s="21" t="s">
        <v>7</v>
      </c>
      <c r="P91" s="22">
        <v>240.5</v>
      </c>
      <c r="Q91" s="97" t="s">
        <v>21</v>
      </c>
      <c r="R91" s="23" t="s">
        <v>58</v>
      </c>
      <c r="S91" s="24">
        <f>N91*P91</f>
        <v>25012</v>
      </c>
    </row>
    <row r="92" spans="1:19" ht="12" customHeight="1"/>
    <row r="93" spans="1:19" ht="33" customHeight="1">
      <c r="A93" s="37">
        <v>3</v>
      </c>
      <c r="B93" s="129" t="s">
        <v>90</v>
      </c>
      <c r="C93" s="129"/>
      <c r="D93" s="129"/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S93" s="29"/>
    </row>
    <row r="94" spans="1:19">
      <c r="A94" s="16"/>
      <c r="I94" s="16"/>
      <c r="J94" s="16"/>
      <c r="K94" s="16"/>
      <c r="L94" s="16"/>
      <c r="M94" s="16"/>
      <c r="N94" s="20">
        <v>253</v>
      </c>
      <c r="O94" s="21" t="s">
        <v>7</v>
      </c>
      <c r="P94" s="23">
        <v>180.5</v>
      </c>
      <c r="Q94" s="97" t="s">
        <v>26</v>
      </c>
      <c r="R94" s="23" t="s">
        <v>58</v>
      </c>
      <c r="S94" s="24">
        <f>N94*P94</f>
        <v>45666.5</v>
      </c>
    </row>
    <row r="95" spans="1:19" ht="16.5" thickBot="1">
      <c r="A95" s="34"/>
      <c r="C95" s="141"/>
      <c r="D95" s="141"/>
      <c r="E95" s="141"/>
      <c r="F95" s="141"/>
      <c r="G95" s="141"/>
      <c r="H95" s="141"/>
      <c r="I95" s="141"/>
      <c r="J95" s="141"/>
      <c r="K95" s="141"/>
      <c r="L95" s="18"/>
      <c r="M95" s="18"/>
      <c r="N95" s="19"/>
      <c r="O95" s="21"/>
      <c r="P95" s="23"/>
      <c r="Q95" s="97"/>
      <c r="R95" s="23"/>
      <c r="S95" s="24"/>
    </row>
    <row r="96" spans="1:19" ht="16.5" thickBot="1">
      <c r="A96" s="16"/>
      <c r="I96" s="16"/>
      <c r="J96" s="16"/>
      <c r="K96" s="16"/>
      <c r="L96" s="16"/>
      <c r="M96" s="16"/>
      <c r="N96" s="16"/>
      <c r="Q96" s="107" t="s">
        <v>54</v>
      </c>
      <c r="R96" s="95" t="s">
        <v>9</v>
      </c>
      <c r="S96" s="56">
        <f>SUM(S85:S95)</f>
        <v>96994.466</v>
      </c>
    </row>
    <row r="97" spans="1:19">
      <c r="A97" s="16"/>
      <c r="I97" s="16"/>
      <c r="J97" s="16"/>
      <c r="K97" s="16"/>
      <c r="L97" s="16"/>
      <c r="M97" s="16"/>
      <c r="N97" s="16"/>
      <c r="Q97" s="16"/>
      <c r="S97" s="16"/>
    </row>
    <row r="98" spans="1:19" ht="16.5" thickBot="1">
      <c r="O98" s="42"/>
      <c r="P98" s="42"/>
      <c r="Q98" s="69"/>
      <c r="R98" s="43"/>
      <c r="S98" s="44"/>
    </row>
    <row r="99" spans="1:19" ht="16.5" thickBot="1">
      <c r="O99" s="42"/>
      <c r="P99" s="42"/>
      <c r="Q99" s="107" t="s">
        <v>43</v>
      </c>
      <c r="R99" s="95" t="s">
        <v>9</v>
      </c>
      <c r="S99" s="56">
        <v>701592</v>
      </c>
    </row>
    <row r="100" spans="1:19">
      <c r="O100" s="42"/>
      <c r="P100" s="42"/>
      <c r="Q100" s="69"/>
      <c r="R100" s="43"/>
      <c r="S100" s="44"/>
    </row>
    <row r="101" spans="1:19">
      <c r="O101" s="42"/>
      <c r="P101" s="42"/>
      <c r="Q101" s="69"/>
      <c r="R101" s="43"/>
      <c r="S101" s="44"/>
    </row>
    <row r="102" spans="1:19">
      <c r="I102" s="16"/>
      <c r="J102" s="16"/>
      <c r="K102" s="16"/>
      <c r="L102" s="16"/>
      <c r="M102" s="16"/>
      <c r="N102" s="16"/>
      <c r="S102" s="16"/>
    </row>
    <row r="103" spans="1:19">
      <c r="I103" s="16"/>
      <c r="J103" s="16"/>
      <c r="K103" s="16"/>
      <c r="L103" s="16"/>
      <c r="M103" s="16"/>
      <c r="N103" s="16"/>
      <c r="S103" s="16"/>
    </row>
    <row r="104" spans="1:19">
      <c r="I104" s="16"/>
      <c r="J104" s="16"/>
      <c r="K104" s="16"/>
      <c r="L104" s="16"/>
      <c r="M104" s="16"/>
      <c r="N104" s="16"/>
      <c r="S104" s="16"/>
    </row>
    <row r="105" spans="1:19">
      <c r="I105" s="16"/>
      <c r="J105" s="16"/>
      <c r="K105" s="16"/>
      <c r="L105" s="16"/>
      <c r="M105" s="16"/>
      <c r="N105" s="16"/>
      <c r="S105" s="16"/>
    </row>
    <row r="106" spans="1:19">
      <c r="I106" s="16"/>
      <c r="J106" s="16"/>
      <c r="K106" s="16"/>
      <c r="L106" s="16"/>
      <c r="M106" s="16"/>
      <c r="N106" s="16"/>
      <c r="S106" s="16"/>
    </row>
    <row r="107" spans="1:19">
      <c r="I107" s="16"/>
      <c r="J107" s="16"/>
      <c r="K107" s="16"/>
      <c r="L107" s="16"/>
      <c r="M107" s="16"/>
      <c r="N107" s="16"/>
      <c r="S107" s="16"/>
    </row>
    <row r="108" spans="1:19">
      <c r="I108" s="16"/>
      <c r="J108" s="16"/>
      <c r="K108" s="16"/>
      <c r="L108" s="16"/>
      <c r="M108" s="16"/>
      <c r="N108" s="16"/>
      <c r="S108" s="16"/>
    </row>
    <row r="109" spans="1:19">
      <c r="I109" s="16"/>
      <c r="J109" s="16"/>
      <c r="K109" s="16"/>
      <c r="L109" s="16"/>
      <c r="M109" s="16"/>
      <c r="N109" s="16"/>
      <c r="S109" s="16"/>
    </row>
    <row r="110" spans="1:19">
      <c r="I110" s="16"/>
      <c r="J110" s="16"/>
      <c r="K110" s="16"/>
      <c r="L110" s="16"/>
      <c r="M110" s="16"/>
      <c r="N110" s="16"/>
      <c r="S110" s="16"/>
    </row>
  </sheetData>
  <mergeCells count="52">
    <mergeCell ref="B93:Q93"/>
    <mergeCell ref="C95:K95"/>
    <mergeCell ref="C78:K78"/>
    <mergeCell ref="B82:C82"/>
    <mergeCell ref="B83:Q83"/>
    <mergeCell ref="B84:H84"/>
    <mergeCell ref="I84:K84"/>
    <mergeCell ref="I85:K85"/>
    <mergeCell ref="C89:K89"/>
    <mergeCell ref="C91:K91"/>
    <mergeCell ref="C47:K47"/>
    <mergeCell ref="C50:K50"/>
    <mergeCell ref="B52:M52"/>
    <mergeCell ref="C53:K53"/>
    <mergeCell ref="B87:Q87"/>
    <mergeCell ref="C63:K63"/>
    <mergeCell ref="B65:I65"/>
    <mergeCell ref="B55:Q55"/>
    <mergeCell ref="B59:Q59"/>
    <mergeCell ref="C60:K60"/>
    <mergeCell ref="B62:Q62"/>
    <mergeCell ref="B74:Q74"/>
    <mergeCell ref="B77:Q77"/>
    <mergeCell ref="B68:M68"/>
    <mergeCell ref="C69:K69"/>
    <mergeCell ref="B71:Q71"/>
    <mergeCell ref="B42:M42"/>
    <mergeCell ref="G43:K43"/>
    <mergeCell ref="B45:Q45"/>
    <mergeCell ref="C40:K40"/>
    <mergeCell ref="B39:M39"/>
    <mergeCell ref="B33:Q33"/>
    <mergeCell ref="B36:Q36"/>
    <mergeCell ref="B30:P30"/>
    <mergeCell ref="C28:K28"/>
    <mergeCell ref="B24:P24"/>
    <mergeCell ref="B27:P27"/>
    <mergeCell ref="B18:P18"/>
    <mergeCell ref="C19:K19"/>
    <mergeCell ref="B21:P21"/>
    <mergeCell ref="C22:K22"/>
    <mergeCell ref="B15:P15"/>
    <mergeCell ref="B12:P12"/>
    <mergeCell ref="B6:Q6"/>
    <mergeCell ref="B9:P9"/>
    <mergeCell ref="B1:S1"/>
    <mergeCell ref="A3:B3"/>
    <mergeCell ref="C3:S3"/>
    <mergeCell ref="B5:H5"/>
    <mergeCell ref="I5:N5"/>
    <mergeCell ref="O5:P5"/>
    <mergeCell ref="R5:S5"/>
  </mergeCells>
  <pageMargins left="0.75" right="0" top="0.5" bottom="0.5" header="0.3" footer="0.3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42"/>
  <sheetViews>
    <sheetView tabSelected="1" topLeftCell="A31" workbookViewId="0">
      <selection activeCell="M29" sqref="M29"/>
    </sheetView>
  </sheetViews>
  <sheetFormatPr defaultRowHeight="15.75"/>
  <cols>
    <col min="1" max="1" width="4" style="98" bestFit="1" customWidth="1"/>
    <col min="2" max="2" width="28.5703125" style="98" customWidth="1"/>
    <col min="3" max="3" width="8.7109375" style="78" bestFit="1" customWidth="1"/>
    <col min="4" max="4" width="3" style="14" bestFit="1" customWidth="1"/>
    <col min="5" max="5" width="11.28515625" style="14" bestFit="1" customWidth="1"/>
    <col min="6" max="6" width="3" style="102" customWidth="1"/>
    <col min="7" max="7" width="5.42578125" style="102" bestFit="1" customWidth="1"/>
    <col min="8" max="8" width="4.28515625" style="102" customWidth="1"/>
    <col min="9" max="9" width="4.140625" style="79" customWidth="1"/>
    <col min="10" max="10" width="12.42578125" style="79" bestFit="1" customWidth="1"/>
    <col min="11" max="16384" width="9.140625" style="1"/>
  </cols>
  <sheetData>
    <row r="1" spans="1:10" ht="28.5" customHeight="1" thickBot="1">
      <c r="A1" s="153" t="s">
        <v>34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81.75" customHeight="1" thickTop="1" thickBot="1">
      <c r="A2" s="154" t="s">
        <v>75</v>
      </c>
      <c r="B2" s="154"/>
      <c r="C2" s="148" t="s">
        <v>97</v>
      </c>
      <c r="D2" s="148"/>
      <c r="E2" s="148"/>
      <c r="F2" s="148"/>
      <c r="G2" s="148"/>
      <c r="H2" s="148"/>
      <c r="I2" s="148"/>
      <c r="J2" s="148"/>
    </row>
    <row r="3" spans="1:10" ht="6.75" customHeight="1" thickTop="1" thickBot="1">
      <c r="B3" s="1"/>
      <c r="C3" s="70"/>
      <c r="D3" s="71"/>
      <c r="E3" s="71"/>
      <c r="F3" s="72"/>
      <c r="G3" s="72"/>
      <c r="H3" s="72"/>
      <c r="I3" s="71"/>
      <c r="J3" s="71"/>
    </row>
    <row r="4" spans="1:10" s="103" customFormat="1" ht="17.25" thickTop="1" thickBot="1">
      <c r="A4" s="3" t="s">
        <v>0</v>
      </c>
      <c r="B4" s="101" t="s">
        <v>35</v>
      </c>
      <c r="C4" s="4" t="s">
        <v>36</v>
      </c>
      <c r="D4" s="155" t="s">
        <v>37</v>
      </c>
      <c r="E4" s="155"/>
      <c r="F4" s="156" t="s">
        <v>38</v>
      </c>
      <c r="G4" s="157"/>
      <c r="H4" s="158"/>
      <c r="I4" s="155" t="s">
        <v>39</v>
      </c>
      <c r="J4" s="155"/>
    </row>
    <row r="5" spans="1:10" s="5" customFormat="1" ht="81.75" customHeight="1" thickTop="1">
      <c r="A5" s="11">
        <v>1</v>
      </c>
      <c r="B5" s="149" t="s">
        <v>45</v>
      </c>
      <c r="C5" s="149"/>
      <c r="D5" s="149"/>
      <c r="E5" s="149"/>
      <c r="F5" s="149"/>
      <c r="G5" s="149"/>
      <c r="H5" s="149"/>
      <c r="I5" s="149"/>
      <c r="J5" s="150"/>
    </row>
    <row r="6" spans="1:10" s="5" customFormat="1" ht="18.75" customHeight="1">
      <c r="A6" s="13"/>
      <c r="B6" s="100"/>
      <c r="C6" s="7">
        <v>1</v>
      </c>
      <c r="D6" s="8" t="s">
        <v>7</v>
      </c>
      <c r="E6" s="80">
        <v>6166</v>
      </c>
      <c r="F6" s="9"/>
      <c r="G6" s="9" t="s">
        <v>13</v>
      </c>
      <c r="H6" s="9"/>
      <c r="I6" s="10" t="s">
        <v>9</v>
      </c>
      <c r="J6" s="116">
        <f>SUM(C6*E6)</f>
        <v>6166</v>
      </c>
    </row>
    <row r="7" spans="1:10" s="5" customFormat="1" ht="64.5" customHeight="1">
      <c r="A7" s="13">
        <v>2</v>
      </c>
      <c r="B7" s="151" t="s">
        <v>48</v>
      </c>
      <c r="C7" s="151"/>
      <c r="D7" s="151"/>
      <c r="E7" s="151"/>
      <c r="F7" s="151"/>
      <c r="G7" s="151"/>
      <c r="H7" s="151"/>
      <c r="I7" s="151"/>
      <c r="J7" s="152"/>
    </row>
    <row r="8" spans="1:10" s="5" customFormat="1" ht="15.75" customHeight="1">
      <c r="A8" s="12"/>
      <c r="B8" s="6"/>
      <c r="C8" s="7">
        <v>1</v>
      </c>
      <c r="D8" s="8" t="s">
        <v>7</v>
      </c>
      <c r="E8" s="80">
        <v>2024.43</v>
      </c>
      <c r="F8" s="9"/>
      <c r="G8" s="9" t="s">
        <v>13</v>
      </c>
      <c r="H8" s="9"/>
      <c r="I8" s="10" t="s">
        <v>9</v>
      </c>
      <c r="J8" s="116">
        <f>SUM(C8*E8)</f>
        <v>2024.43</v>
      </c>
    </row>
    <row r="9" spans="1:10" s="5" customFormat="1" ht="33" customHeight="1">
      <c r="A9" s="13">
        <v>3</v>
      </c>
      <c r="B9" s="151" t="s">
        <v>46</v>
      </c>
      <c r="C9" s="151"/>
      <c r="D9" s="151"/>
      <c r="E9" s="151"/>
      <c r="F9" s="151"/>
      <c r="G9" s="151"/>
      <c r="H9" s="151"/>
      <c r="I9" s="151"/>
      <c r="J9" s="152"/>
    </row>
    <row r="10" spans="1:10" s="5" customFormat="1" ht="15.75" customHeight="1">
      <c r="A10" s="12"/>
      <c r="B10" s="6"/>
      <c r="C10" s="7">
        <v>1</v>
      </c>
      <c r="D10" s="8" t="s">
        <v>7</v>
      </c>
      <c r="E10" s="80">
        <v>447.15</v>
      </c>
      <c r="F10" s="9"/>
      <c r="G10" s="9" t="s">
        <v>13</v>
      </c>
      <c r="H10" s="9"/>
      <c r="I10" s="10" t="s">
        <v>9</v>
      </c>
      <c r="J10" s="116">
        <f>SUM(C10*E10)</f>
        <v>447.15</v>
      </c>
    </row>
    <row r="11" spans="1:10" s="5" customFormat="1" ht="51.75" customHeight="1">
      <c r="A11" s="13">
        <v>4</v>
      </c>
      <c r="B11" s="151" t="s">
        <v>76</v>
      </c>
      <c r="C11" s="151"/>
      <c r="D11" s="151"/>
      <c r="E11" s="151"/>
      <c r="F11" s="151"/>
      <c r="G11" s="151"/>
      <c r="H11" s="151"/>
      <c r="I11" s="151"/>
      <c r="J11" s="152"/>
    </row>
    <row r="12" spans="1:10" s="5" customFormat="1" ht="15.75" customHeight="1">
      <c r="A12" s="12"/>
      <c r="B12" s="6" t="s">
        <v>91</v>
      </c>
      <c r="C12" s="7">
        <v>10</v>
      </c>
      <c r="D12" s="9" t="s">
        <v>7</v>
      </c>
      <c r="E12" s="80">
        <v>174</v>
      </c>
      <c r="F12" s="9"/>
      <c r="G12" s="9" t="s">
        <v>21</v>
      </c>
      <c r="H12" s="9"/>
      <c r="I12" s="81" t="s">
        <v>9</v>
      </c>
      <c r="J12" s="116">
        <f>SUM(C12*E12)</f>
        <v>1740</v>
      </c>
    </row>
    <row r="13" spans="1:10" s="5" customFormat="1" ht="49.5" customHeight="1">
      <c r="A13" s="13">
        <v>5</v>
      </c>
      <c r="B13" s="151" t="s">
        <v>49</v>
      </c>
      <c r="C13" s="151"/>
      <c r="D13" s="151"/>
      <c r="E13" s="151"/>
      <c r="F13" s="151"/>
      <c r="G13" s="151"/>
      <c r="H13" s="151"/>
      <c r="I13" s="151"/>
      <c r="J13" s="152"/>
    </row>
    <row r="14" spans="1:10" s="5" customFormat="1" ht="15.75" customHeight="1">
      <c r="A14" s="12"/>
      <c r="B14" s="6"/>
      <c r="C14" s="7">
        <v>4</v>
      </c>
      <c r="D14" s="8" t="s">
        <v>7</v>
      </c>
      <c r="E14" s="80">
        <v>77.16</v>
      </c>
      <c r="F14" s="9"/>
      <c r="G14" s="9" t="s">
        <v>13</v>
      </c>
      <c r="H14" s="9"/>
      <c r="I14" s="10" t="s">
        <v>9</v>
      </c>
      <c r="J14" s="116">
        <f>SUM(C14*E14)</f>
        <v>308.64</v>
      </c>
    </row>
    <row r="15" spans="1:10" ht="67.5" customHeight="1">
      <c r="A15" s="13">
        <v>6</v>
      </c>
      <c r="B15" s="151" t="s">
        <v>50</v>
      </c>
      <c r="C15" s="151"/>
      <c r="D15" s="151"/>
      <c r="E15" s="151"/>
      <c r="F15" s="151"/>
      <c r="G15" s="151"/>
      <c r="H15" s="151"/>
      <c r="I15" s="151"/>
      <c r="J15" s="152"/>
    </row>
    <row r="16" spans="1:10" ht="19.5" customHeight="1">
      <c r="A16" s="82" t="s">
        <v>40</v>
      </c>
      <c r="B16" s="100" t="s">
        <v>41</v>
      </c>
      <c r="C16" s="83">
        <v>20</v>
      </c>
      <c r="D16" s="100" t="s">
        <v>7</v>
      </c>
      <c r="E16" s="85">
        <v>73.209999999999994</v>
      </c>
      <c r="F16" s="100"/>
      <c r="G16" s="100" t="s">
        <v>21</v>
      </c>
      <c r="H16" s="100"/>
      <c r="I16" s="84" t="s">
        <v>9</v>
      </c>
      <c r="J16" s="117">
        <f>SUM(C16*E16)</f>
        <v>1464.1999999999998</v>
      </c>
    </row>
    <row r="17" spans="1:10" ht="19.5" customHeight="1" thickBot="1">
      <c r="A17" s="90" t="s">
        <v>42</v>
      </c>
      <c r="B17" s="91" t="s">
        <v>74</v>
      </c>
      <c r="C17" s="92">
        <v>150</v>
      </c>
      <c r="D17" s="91" t="s">
        <v>7</v>
      </c>
      <c r="E17" s="93">
        <v>95.79</v>
      </c>
      <c r="F17" s="91"/>
      <c r="G17" s="91" t="s">
        <v>21</v>
      </c>
      <c r="H17" s="91"/>
      <c r="I17" s="94" t="s">
        <v>9</v>
      </c>
      <c r="J17" s="118">
        <f>SUM(C17*E17)</f>
        <v>14368.500000000002</v>
      </c>
    </row>
    <row r="18" spans="1:10" ht="65.25" customHeight="1" thickTop="1">
      <c r="A18" s="11">
        <v>7</v>
      </c>
      <c r="B18" s="149" t="s">
        <v>51</v>
      </c>
      <c r="C18" s="149"/>
      <c r="D18" s="149"/>
      <c r="E18" s="149"/>
      <c r="F18" s="149"/>
      <c r="G18" s="149"/>
      <c r="H18" s="149"/>
      <c r="I18" s="149"/>
      <c r="J18" s="150"/>
    </row>
    <row r="19" spans="1:10" ht="15.75" customHeight="1">
      <c r="A19" s="12"/>
      <c r="B19" s="6" t="s">
        <v>44</v>
      </c>
      <c r="C19" s="7">
        <v>20</v>
      </c>
      <c r="D19" s="8" t="s">
        <v>7</v>
      </c>
      <c r="E19" s="80">
        <v>199.25</v>
      </c>
      <c r="F19" s="9"/>
      <c r="G19" s="9" t="s">
        <v>21</v>
      </c>
      <c r="H19" s="9"/>
      <c r="I19" s="10" t="s">
        <v>9</v>
      </c>
      <c r="J19" s="116">
        <f>SUM(C19*E19)</f>
        <v>3985</v>
      </c>
    </row>
    <row r="20" spans="1:10" ht="15.75" customHeight="1">
      <c r="A20" s="13">
        <v>8</v>
      </c>
      <c r="B20" s="151" t="s">
        <v>52</v>
      </c>
      <c r="C20" s="151"/>
      <c r="D20" s="151"/>
      <c r="E20" s="151"/>
      <c r="F20" s="151"/>
      <c r="G20" s="151"/>
      <c r="H20" s="151"/>
      <c r="I20" s="151"/>
      <c r="J20" s="152"/>
    </row>
    <row r="21" spans="1:10" ht="15.75" customHeight="1">
      <c r="A21" s="12" t="s">
        <v>42</v>
      </c>
      <c r="B21" s="100" t="s">
        <v>74</v>
      </c>
      <c r="C21" s="7">
        <v>2</v>
      </c>
      <c r="D21" s="8" t="s">
        <v>7</v>
      </c>
      <c r="E21" s="80">
        <v>271.92</v>
      </c>
      <c r="F21" s="9"/>
      <c r="G21" s="9" t="s">
        <v>21</v>
      </c>
      <c r="H21" s="9"/>
      <c r="I21" s="10" t="s">
        <v>9</v>
      </c>
      <c r="J21" s="116">
        <f>SUM(C21*E21)</f>
        <v>543.84</v>
      </c>
    </row>
    <row r="22" spans="1:10" ht="35.25" customHeight="1">
      <c r="A22" s="13">
        <v>9</v>
      </c>
      <c r="B22" s="151" t="s">
        <v>53</v>
      </c>
      <c r="C22" s="151"/>
      <c r="D22" s="151"/>
      <c r="E22" s="151"/>
      <c r="F22" s="151"/>
      <c r="G22" s="151"/>
      <c r="H22" s="151"/>
      <c r="I22" s="151"/>
      <c r="J22" s="152"/>
    </row>
    <row r="23" spans="1:10" ht="15.75" customHeight="1">
      <c r="A23" s="73"/>
      <c r="B23" s="74"/>
      <c r="C23" s="7">
        <v>2</v>
      </c>
      <c r="D23" s="8" t="s">
        <v>7</v>
      </c>
      <c r="E23" s="80">
        <v>1109.46</v>
      </c>
      <c r="F23" s="9"/>
      <c r="G23" s="9" t="s">
        <v>13</v>
      </c>
      <c r="H23" s="9"/>
      <c r="I23" s="10" t="s">
        <v>9</v>
      </c>
      <c r="J23" s="116">
        <f>SUM(C23*E23)</f>
        <v>2218.92</v>
      </c>
    </row>
    <row r="24" spans="1:10" ht="34.5" customHeight="1">
      <c r="A24" s="13">
        <v>10</v>
      </c>
      <c r="B24" s="151" t="s">
        <v>92</v>
      </c>
      <c r="C24" s="151"/>
      <c r="D24" s="151"/>
      <c r="E24" s="151"/>
      <c r="F24" s="151"/>
      <c r="G24" s="151"/>
      <c r="H24" s="151"/>
      <c r="I24" s="151"/>
      <c r="J24" s="152"/>
    </row>
    <row r="25" spans="1:10" ht="19.5" customHeight="1">
      <c r="A25" s="13"/>
      <c r="B25" s="120"/>
      <c r="C25" s="7">
        <v>2</v>
      </c>
      <c r="D25" s="8" t="s">
        <v>7</v>
      </c>
      <c r="E25" s="80">
        <v>478.28</v>
      </c>
      <c r="F25" s="9"/>
      <c r="G25" s="9" t="s">
        <v>13</v>
      </c>
      <c r="H25" s="9"/>
      <c r="I25" s="10" t="s">
        <v>9</v>
      </c>
      <c r="J25" s="116">
        <f>SUM(C25*E25)</f>
        <v>956.56</v>
      </c>
    </row>
    <row r="26" spans="1:10" ht="33.75" customHeight="1">
      <c r="A26" s="13">
        <v>11</v>
      </c>
      <c r="B26" s="151" t="s">
        <v>98</v>
      </c>
      <c r="C26" s="151"/>
      <c r="D26" s="151"/>
      <c r="E26" s="151"/>
      <c r="F26" s="151"/>
      <c r="G26" s="151"/>
      <c r="H26" s="151"/>
      <c r="I26" s="151"/>
      <c r="J26" s="152"/>
    </row>
    <row r="27" spans="1:10" ht="15.75" customHeight="1">
      <c r="A27" s="13"/>
      <c r="B27" s="120"/>
      <c r="C27" s="7">
        <v>1</v>
      </c>
      <c r="D27" s="8" t="s">
        <v>7</v>
      </c>
      <c r="E27" s="80">
        <v>447.15</v>
      </c>
      <c r="F27" s="9"/>
      <c r="G27" s="9" t="s">
        <v>13</v>
      </c>
      <c r="H27" s="9"/>
      <c r="I27" s="10" t="s">
        <v>9</v>
      </c>
      <c r="J27" s="116">
        <f>SUM(C27*E27)</f>
        <v>447.15</v>
      </c>
    </row>
    <row r="28" spans="1:10" ht="48.75" customHeight="1">
      <c r="A28" s="13">
        <v>12</v>
      </c>
      <c r="B28" s="151" t="s">
        <v>47</v>
      </c>
      <c r="C28" s="151"/>
      <c r="D28" s="151"/>
      <c r="E28" s="151"/>
      <c r="F28" s="151"/>
      <c r="G28" s="151"/>
      <c r="H28" s="151"/>
      <c r="I28" s="151"/>
      <c r="J28" s="152"/>
    </row>
    <row r="29" spans="1:10" ht="15.75" customHeight="1">
      <c r="A29" s="73"/>
      <c r="B29" s="74"/>
      <c r="C29" s="7">
        <v>1</v>
      </c>
      <c r="D29" s="8" t="s">
        <v>7</v>
      </c>
      <c r="E29" s="80">
        <v>5235.3100000000004</v>
      </c>
      <c r="F29" s="9"/>
      <c r="G29" s="9" t="s">
        <v>13</v>
      </c>
      <c r="H29" s="9"/>
      <c r="I29" s="10" t="s">
        <v>9</v>
      </c>
      <c r="J29" s="116">
        <f>SUM(C29*E29)</f>
        <v>5235.3100000000004</v>
      </c>
    </row>
    <row r="30" spans="1:10" ht="16.5" thickBot="1">
      <c r="A30" s="75"/>
      <c r="B30" s="76"/>
      <c r="C30" s="77"/>
      <c r="D30" s="77"/>
      <c r="E30" s="76"/>
      <c r="F30" s="77"/>
      <c r="G30" s="77"/>
      <c r="H30" s="77"/>
      <c r="I30" s="77"/>
      <c r="J30" s="89"/>
    </row>
    <row r="31" spans="1:10" ht="15.75" customHeight="1" thickTop="1" thickBot="1">
      <c r="A31" s="86"/>
      <c r="B31" s="87"/>
      <c r="C31" s="88"/>
      <c r="D31" s="88"/>
      <c r="E31" s="87"/>
      <c r="F31" s="147" t="s">
        <v>43</v>
      </c>
      <c r="G31" s="147"/>
      <c r="H31" s="147"/>
      <c r="I31" s="99" t="s">
        <v>9</v>
      </c>
      <c r="J31" s="119">
        <v>39906</v>
      </c>
    </row>
    <row r="32" spans="1:10" ht="16.5" thickTop="1"/>
    <row r="36" spans="1:16">
      <c r="A36" s="9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>
      <c r="A37" s="9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1:16">
      <c r="A38" s="9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6">
      <c r="A39" s="9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</row>
    <row r="40" spans="1:16">
      <c r="A40" s="9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spans="1:16">
      <c r="A41" s="9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</row>
    <row r="42" spans="1:16">
      <c r="A42" s="9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</row>
  </sheetData>
  <mergeCells count="19">
    <mergeCell ref="A1:J1"/>
    <mergeCell ref="A2:B2"/>
    <mergeCell ref="D4:E4"/>
    <mergeCell ref="F4:H4"/>
    <mergeCell ref="I4:J4"/>
    <mergeCell ref="F31:H31"/>
    <mergeCell ref="C2:J2"/>
    <mergeCell ref="B5:J5"/>
    <mergeCell ref="B9:J9"/>
    <mergeCell ref="B28:J28"/>
    <mergeCell ref="B15:J15"/>
    <mergeCell ref="B7:J7"/>
    <mergeCell ref="B11:J11"/>
    <mergeCell ref="B18:J18"/>
    <mergeCell ref="B13:J13"/>
    <mergeCell ref="B20:J20"/>
    <mergeCell ref="B22:J22"/>
    <mergeCell ref="B24:J24"/>
    <mergeCell ref="B26:J26"/>
  </mergeCells>
  <pageMargins left="0.75" right="0" top="0.5" bottom="0.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Sheet3</vt:lpstr>
      <vt:lpstr>Part-B</vt:lpstr>
      <vt:lpstr>'Part-B'!Print_Titles</vt:lpstr>
      <vt:lpstr>Sheet3!Print_Titles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Tahir Ali Zaidi</dc:creator>
  <cp:lastModifiedBy>HP</cp:lastModifiedBy>
  <cp:lastPrinted>2017-03-03T03:56:21Z</cp:lastPrinted>
  <dcterms:created xsi:type="dcterms:W3CDTF">2016-02-02T07:06:22Z</dcterms:created>
  <dcterms:modified xsi:type="dcterms:W3CDTF">2017-03-03T03:56:22Z</dcterms:modified>
</cp:coreProperties>
</file>