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activeTab="1"/>
  </bookViews>
  <sheets>
    <sheet name="SCHEDULE" sheetId="16" r:id="rId1"/>
    <sheet name="New Part-B" sheetId="10" r:id="rId2"/>
  </sheets>
  <definedNames>
    <definedName name="_xlnm.Print_Titles" localSheetId="0">SCHEDULE!$5:$5</definedName>
  </definedNames>
  <calcPr calcId="125725"/>
</workbook>
</file>

<file path=xl/calcChain.xml><?xml version="1.0" encoding="utf-8"?>
<calcChain xmlns="http://schemas.openxmlformats.org/spreadsheetml/2006/main">
  <c r="S53" i="16"/>
  <c r="S55" s="1"/>
  <c r="S48"/>
  <c r="S45"/>
  <c r="S39"/>
  <c r="S36"/>
  <c r="S33"/>
  <c r="S29"/>
  <c r="S26"/>
  <c r="S22"/>
  <c r="S19"/>
  <c r="S16"/>
  <c r="S13"/>
  <c r="S10"/>
  <c r="S7"/>
  <c r="J27" i="10"/>
  <c r="J25"/>
  <c r="J9"/>
  <c r="J23"/>
  <c r="J16"/>
  <c r="J14"/>
  <c r="J7"/>
  <c r="J18"/>
  <c r="S50" i="16" l="1"/>
  <c r="S41"/>
</calcChain>
</file>

<file path=xl/sharedStrings.xml><?xml version="1.0" encoding="utf-8"?>
<sst xmlns="http://schemas.openxmlformats.org/spreadsheetml/2006/main" count="144" uniqueCount="74">
  <si>
    <t>S.#</t>
  </si>
  <si>
    <t>DESCRIPTION</t>
  </si>
  <si>
    <t>QUANTITY</t>
  </si>
  <si>
    <t>RATE</t>
  </si>
  <si>
    <t>UNIT</t>
  </si>
  <si>
    <t>AMOUNT</t>
  </si>
  <si>
    <t>@</t>
  </si>
  <si>
    <t>Rs:</t>
  </si>
  <si>
    <t>=</t>
  </si>
  <si>
    <t>Each</t>
  </si>
  <si>
    <t>%Sft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</si>
  <si>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</si>
  <si>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P.Cft</t>
  </si>
  <si>
    <t>Fabrication of mild steel reinforcement for bending cutting binding &amp; laying making joints &amp; fastening i/c cost of binding wire &amp; also i/c removal of rust from bars.(S.I.NO.7/P-19)</t>
  </si>
  <si>
    <t>P.Cwt</t>
  </si>
  <si>
    <t>S/Filling sand under floor &amp; plugging in wells.(S.I.NO:29/P-25)</t>
  </si>
  <si>
    <t>Pacca brick work in G,FLOOR in i/c stricking of joints in cement sand mortor ratio 1:6.(S.I.NO5(I) (e)/P-20)</t>
  </si>
  <si>
    <t>P.Rft</t>
  </si>
  <si>
    <t xml:space="preserve">Cement plaster 1: 6 upto 20" hiehgt 1/2"  thick (S.I No.13 /P-51)  </t>
  </si>
  <si>
    <t>Cement Plaster 1:4 upto 20 hieght 3/8 thick (S.I No.11 /P-51 )</t>
  </si>
  <si>
    <t>P.Sft</t>
  </si>
  <si>
    <t>2"THICK</t>
  </si>
  <si>
    <t>S/F in position iron steel grill door with angle irom frame of 1 1/2"x 1 1/2" x1/4' and flat iron of 3/4"x1/4"with approved design and locking arrangement embeded in masonary as per instruction of Engineer in charege (S.I.NO: 31/ P.93)</t>
  </si>
  <si>
    <t>PART---'B'</t>
  </si>
  <si>
    <t>Name of Work:-</t>
  </si>
  <si>
    <t>Description</t>
  </si>
  <si>
    <t>Qnty:</t>
  </si>
  <si>
    <t>Rate</t>
  </si>
  <si>
    <t>Unit</t>
  </si>
  <si>
    <t>Amount</t>
  </si>
  <si>
    <t>a)</t>
  </si>
  <si>
    <t>1/2" Dia</t>
  </si>
  <si>
    <t>G.Total:-</t>
  </si>
  <si>
    <t>Providing &amp; Fixing 6"x2" or 6"x3" C.I Floor Trap of the approved self cleaning design with a C.I screwed down gratting with of without a vent arm complete with &amp; bend making requisit No: of holes in wall plinth &amp; floor for pipe connection &amp; making good C.C 1:2:4 (S.I.NO:20/P-6)</t>
  </si>
  <si>
    <t>Providing G.I Pipes specials &amp; clamps etc. i/c fixing cutting &amp; fitting complete with &amp; i/c the cost of breaking through wall &amp; roof making good etc. painting 2-coats after cleaning the pipe &amp; with white zink paint with pigment to match the colour of the building &amp; testing water to a pressure head of 200 ft: &amp; handling  (S.I.NO:1/P-12)</t>
  </si>
  <si>
    <t>Providing &amp; fixing Handle Valves (China)  (S.I.NO:5/P-17)</t>
  </si>
  <si>
    <t>S/F FIBER-GLASS-TANK  of approved quaity &amp; design &amp; wall thickness as specified i/c the cost of nuts, bolts &amp; fixing in plate form of cement concrete 1:3:6 &amp; making connections for in-let &amp; out-let &amp; over-flow pipe etc etc complete. (S.I.NO:3/P-21)</t>
  </si>
  <si>
    <t>Total:-</t>
  </si>
  <si>
    <t>NAME OF SCHEME:</t>
  </si>
  <si>
    <t>% Cft</t>
  </si>
  <si>
    <t>Rs.</t>
  </si>
  <si>
    <t>% Sft</t>
  </si>
  <si>
    <t>Excavation in foundation of building bridges &amp; other structure I/c  degbelling, dressing, refilling arround structure with excavated earth watering &amp; ramming lead upto 5 feet. b) in ordinary siol.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S.I No: 18/P-4)</t>
  </si>
  <si>
    <t>%O.Cft</t>
  </si>
  <si>
    <t xml:space="preserve">Distempering 3-coats  (S.I.NO 24 P/-59) </t>
  </si>
  <si>
    <t>Cement concrete brick or stone ballaste 1 1/2" to 2" guage ratio 1:4:8 (S.I.NO:4/ (c) P-14)</t>
  </si>
  <si>
    <t>P/L  3" Thick TOPPING cement concrete (1:2:4) i/c surface finshuing &amp;divising into pannels.(S.I.NO:16/P-41 )</t>
  </si>
  <si>
    <t>Primary coat of chalk under distember (S.I No. 23 /P-55)</t>
  </si>
  <si>
    <t>Steel Work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</si>
  <si>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 /P-20)</t>
    </r>
  </si>
  <si>
    <t>Tile work</t>
  </si>
  <si>
    <t xml:space="preserve">Laying floor of approved colour tiles 1/4" thick laid in white cement and pigment on a bed of 3/4" thick cement mortar 1:2 (S.I No.25/P-42)  </t>
  </si>
  <si>
    <t>Add: 15% above</t>
  </si>
  <si>
    <t>P/Laying PVC Pressure pipes of class 'C' (equivalent make) fixing in trench i/c cutting fitting and jointing with 'Z' joint with one rubber ring i/c testing with water to a head 91.5meter or 300ft: (S.I.NO:2/P-12 Chapter-II)</t>
  </si>
  <si>
    <t>Total:</t>
  </si>
  <si>
    <t>Add: 5% above</t>
  </si>
  <si>
    <t>"C"</t>
  </si>
  <si>
    <t>NON-SCHEDULE ITEM.</t>
  </si>
  <si>
    <t>"A"</t>
  </si>
  <si>
    <t>SCHEDULE ITEM. (PIPE WORK)</t>
  </si>
  <si>
    <t>"B"</t>
  </si>
  <si>
    <t>SCHEDULE ITEM. (W/S, S/F)</t>
  </si>
  <si>
    <t>P/Fixing Electric Water Coolar (Full Size)</t>
  </si>
  <si>
    <t>P/Fixing Water Pumping Set 1-H.P Single-Phase 220 Volts with 1"x1-1/4" suction &amp; delivery  i/c C.C 1:3:6 plateform of required size and fixing with nuts and blolts (Local Make)</t>
  </si>
  <si>
    <t>P/Fixing Electric Water Filter (3-Contanor)</t>
  </si>
  <si>
    <t>Total :-</t>
  </si>
  <si>
    <t>G.Total:-(A+B+C)</t>
  </si>
  <si>
    <t>Semis Code 403040065</t>
  </si>
  <si>
    <t>Semis code</t>
  </si>
  <si>
    <t>Certified that the quoted rates provided in the estimate are lowest / reasonable from market rate.</t>
  </si>
  <si>
    <t>ADP-164 REHABILITATION /  IMPROVEMENT  /  RENOVATION AND MISSING FACILITIES IN EXISTING PRIMARY / ELEMENTARY SCHOOLS IN HYDERABAD @ GGPS PEON COLONY TALUKA QASIDMABAD HYDERABAD (Water Room)</t>
  </si>
  <si>
    <t>I.D # 29946</t>
  </si>
  <si>
    <t>I.D #</t>
  </si>
  <si>
    <t>SCHEDULE -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</si>
</sst>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u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u/>
      <sz val="16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u/>
      <sz val="18"/>
      <name val="Times New Roman"/>
      <family val="1"/>
    </font>
    <font>
      <b/>
      <sz val="14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i/>
      <sz val="12"/>
      <name val="Times New Roman"/>
      <family val="1"/>
    </font>
    <font>
      <b/>
      <u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/>
      <right/>
      <top style="double">
        <color auto="1"/>
      </top>
      <bottom style="dashed">
        <color auto="1"/>
      </bottom>
      <diagonal/>
    </border>
    <border>
      <left/>
      <right style="double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ashed">
        <color auto="1"/>
      </left>
      <right/>
      <top style="dashed">
        <color auto="1"/>
      </top>
      <bottom style="double">
        <color auto="1"/>
      </bottom>
      <diagonal/>
    </border>
    <border>
      <left/>
      <right/>
      <top style="dashed">
        <color auto="1"/>
      </top>
      <bottom style="double">
        <color auto="1"/>
      </bottom>
      <diagonal/>
    </border>
    <border>
      <left/>
      <right style="dashed">
        <color auto="1"/>
      </right>
      <top style="dashed">
        <color auto="1"/>
      </top>
      <bottom style="double">
        <color auto="1"/>
      </bottom>
      <diagonal/>
    </border>
    <border>
      <left/>
      <right/>
      <top style="mediumDashed">
        <color auto="1"/>
      </top>
      <bottom/>
      <diagonal/>
    </border>
    <border>
      <left/>
      <right/>
      <top style="mediumDashed">
        <color auto="1"/>
      </top>
      <bottom style="thin">
        <color indexed="64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43" fontId="5" fillId="0" borderId="4" xfId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43" fontId="4" fillId="0" borderId="10" xfId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right"/>
    </xf>
    <xf numFmtId="43" fontId="2" fillId="0" borderId="0" xfId="1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right"/>
    </xf>
    <xf numFmtId="0" fontId="2" fillId="0" borderId="15" xfId="0" applyFont="1" applyBorder="1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2" fontId="14" fillId="0" borderId="0" xfId="0" applyNumberFormat="1" applyFont="1"/>
    <xf numFmtId="2" fontId="14" fillId="0" borderId="0" xfId="0" applyNumberFormat="1" applyFont="1" applyAlignment="1">
      <alignment horizontal="center"/>
    </xf>
    <xf numFmtId="1" fontId="14" fillId="0" borderId="0" xfId="0" applyNumberFormat="1" applyFont="1"/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/>
    <xf numFmtId="2" fontId="13" fillId="0" borderId="0" xfId="0" applyNumberFormat="1" applyFont="1" applyAlignment="1"/>
    <xf numFmtId="2" fontId="15" fillId="0" borderId="1" xfId="0" applyNumberFormat="1" applyFont="1" applyBorder="1"/>
    <xf numFmtId="0" fontId="15" fillId="0" borderId="0" xfId="0" applyFont="1"/>
    <xf numFmtId="2" fontId="5" fillId="0" borderId="0" xfId="0" applyNumberFormat="1" applyFont="1" applyBorder="1" applyAlignment="1">
      <alignment horizontal="left"/>
    </xf>
    <xf numFmtId="2" fontId="15" fillId="0" borderId="0" xfId="0" applyNumberFormat="1" applyFont="1"/>
    <xf numFmtId="165" fontId="15" fillId="0" borderId="0" xfId="1" applyNumberFormat="1" applyFont="1"/>
    <xf numFmtId="2" fontId="15" fillId="0" borderId="0" xfId="0" applyNumberFormat="1" applyFont="1" applyBorder="1" applyAlignment="1">
      <alignment horizontal="center" vertical="center"/>
    </xf>
    <xf numFmtId="0" fontId="16" fillId="0" borderId="0" xfId="0" applyFont="1"/>
    <xf numFmtId="2" fontId="15" fillId="0" borderId="0" xfId="0" applyNumberFormat="1" applyFont="1" applyBorder="1"/>
    <xf numFmtId="0" fontId="13" fillId="0" borderId="0" xfId="0" applyFont="1" applyBorder="1" applyAlignment="1">
      <alignment horizontal="left" vertical="top"/>
    </xf>
    <xf numFmtId="2" fontId="13" fillId="0" borderId="0" xfId="0" applyNumberFormat="1" applyFont="1"/>
    <xf numFmtId="165" fontId="13" fillId="0" borderId="0" xfId="1" applyNumberFormat="1" applyFont="1"/>
    <xf numFmtId="0" fontId="15" fillId="0" borderId="0" xfId="0" applyFont="1" applyBorder="1" applyAlignment="1">
      <alignment horizontal="left" vertical="center"/>
    </xf>
    <xf numFmtId="0" fontId="15" fillId="0" borderId="0" xfId="0" applyFont="1" applyAlignment="1"/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justify" wrapText="1"/>
    </xf>
    <xf numFmtId="0" fontId="4" fillId="0" borderId="0" xfId="0" applyFont="1" applyBorder="1" applyAlignment="1">
      <alignment horizontal="left" vertical="justify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/>
    <xf numFmtId="0" fontId="14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 wrapText="1"/>
    </xf>
    <xf numFmtId="0" fontId="17" fillId="0" borderId="0" xfId="0" applyFont="1"/>
    <xf numFmtId="165" fontId="14" fillId="0" borderId="0" xfId="1" applyNumberFormat="1" applyFont="1"/>
    <xf numFmtId="2" fontId="17" fillId="0" borderId="0" xfId="0" applyNumberFormat="1" applyFont="1"/>
    <xf numFmtId="165" fontId="17" fillId="0" borderId="0" xfId="1" applyNumberFormat="1" applyFont="1"/>
    <xf numFmtId="0" fontId="5" fillId="0" borderId="5" xfId="0" applyFont="1" applyBorder="1" applyAlignment="1">
      <alignment horizontal="right" vertical="center" wrapText="1"/>
    </xf>
    <xf numFmtId="0" fontId="13" fillId="0" borderId="0" xfId="0" applyFont="1" applyBorder="1"/>
    <xf numFmtId="0" fontId="9" fillId="0" borderId="0" xfId="0" applyFont="1" applyBorder="1" applyAlignment="1">
      <alignment horizontal="left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/>
    </xf>
    <xf numFmtId="0" fontId="15" fillId="0" borderId="0" xfId="0" applyFont="1" applyBorder="1"/>
    <xf numFmtId="2" fontId="15" fillId="0" borderId="19" xfId="0" applyNumberFormat="1" applyFont="1" applyBorder="1"/>
    <xf numFmtId="0" fontId="13" fillId="0" borderId="5" xfId="0" applyFont="1" applyBorder="1" applyAlignment="1">
      <alignment horizontal="center"/>
    </xf>
    <xf numFmtId="2" fontId="15" fillId="0" borderId="1" xfId="0" applyNumberFormat="1" applyFont="1" applyBorder="1" applyAlignment="1">
      <alignment horizontal="right" wrapText="1"/>
    </xf>
    <xf numFmtId="2" fontId="15" fillId="0" borderId="1" xfId="0" applyNumberFormat="1" applyFont="1" applyFill="1" applyBorder="1" applyAlignment="1">
      <alignment horizontal="right" wrapText="1"/>
    </xf>
    <xf numFmtId="2" fontId="15" fillId="0" borderId="0" xfId="0" applyNumberFormat="1" applyFont="1" applyFill="1"/>
    <xf numFmtId="165" fontId="15" fillId="0" borderId="0" xfId="1" applyNumberFormat="1" applyFont="1" applyFill="1"/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Border="1" applyAlignment="1">
      <alignment horizontal="left" vertical="center"/>
    </xf>
    <xf numFmtId="2" fontId="14" fillId="0" borderId="0" xfId="0" applyNumberFormat="1" applyFont="1" applyFill="1" applyAlignment="1">
      <alignment horizontal="center"/>
    </xf>
    <xf numFmtId="2" fontId="14" fillId="0" borderId="0" xfId="0" applyNumberFormat="1" applyFont="1" applyFill="1"/>
    <xf numFmtId="0" fontId="13" fillId="0" borderId="0" xfId="0" applyFont="1" applyAlignment="1">
      <alignment horizontal="center"/>
    </xf>
    <xf numFmtId="0" fontId="18" fillId="0" borderId="0" xfId="0" applyFont="1" applyFill="1"/>
    <xf numFmtId="0" fontId="5" fillId="0" borderId="21" xfId="0" applyFont="1" applyBorder="1" applyAlignment="1">
      <alignment horizontal="right" vertical="center" wrapText="1"/>
    </xf>
    <xf numFmtId="165" fontId="15" fillId="0" borderId="22" xfId="1" applyNumberFormat="1" applyFont="1" applyBorder="1" applyAlignment="1">
      <alignment horizontal="left" vertical="center" wrapText="1"/>
    </xf>
    <xf numFmtId="165" fontId="15" fillId="0" borderId="5" xfId="1" applyNumberFormat="1" applyFont="1" applyBorder="1" applyAlignment="1">
      <alignment horizontal="left" vertical="center" wrapText="1"/>
    </xf>
    <xf numFmtId="2" fontId="3" fillId="0" borderId="0" xfId="0" applyNumberFormat="1" applyFont="1" applyAlignment="1">
      <alignment horizontal="center" vertical="top"/>
    </xf>
    <xf numFmtId="0" fontId="1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2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165" fontId="5" fillId="0" borderId="11" xfId="1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165" fontId="12" fillId="0" borderId="11" xfId="1" applyNumberFormat="1" applyFont="1" applyBorder="1" applyAlignment="1">
      <alignment horizontal="center" vertical="center" wrapText="1"/>
    </xf>
    <xf numFmtId="165" fontId="12" fillId="0" borderId="18" xfId="1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/>
    </xf>
    <xf numFmtId="0" fontId="7" fillId="0" borderId="12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165" fontId="12" fillId="0" borderId="16" xfId="1" applyNumberFormat="1" applyFont="1" applyBorder="1" applyAlignment="1">
      <alignment horizontal="center" vertical="center" wrapText="1"/>
    </xf>
    <xf numFmtId="0" fontId="9" fillId="0" borderId="0" xfId="0" applyFont="1"/>
    <xf numFmtId="0" fontId="14" fillId="0" borderId="0" xfId="0" applyFont="1" applyAlignment="1">
      <alignment horizontal="right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Border="1" applyAlignment="1">
      <alignment horizontal="left" vertical="justify"/>
    </xf>
    <xf numFmtId="0" fontId="15" fillId="0" borderId="0" xfId="0" applyFont="1" applyAlignment="1">
      <alignment horizontal="right"/>
    </xf>
    <xf numFmtId="0" fontId="13" fillId="0" borderId="0" xfId="0" applyFont="1" applyFill="1" applyAlignment="1">
      <alignment horizontal="left"/>
    </xf>
    <xf numFmtId="0" fontId="3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24" xfId="0" applyFont="1" applyBorder="1" applyAlignment="1">
      <alignment horizontal="justify" vertical="top" wrapText="1"/>
    </xf>
    <xf numFmtId="0" fontId="14" fillId="0" borderId="32" xfId="0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/>
    </xf>
    <xf numFmtId="0" fontId="4" fillId="0" borderId="0" xfId="0" applyFont="1" applyBorder="1" applyAlignment="1">
      <alignment horizontal="left" vertical="justify"/>
    </xf>
    <xf numFmtId="0" fontId="4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justify"/>
    </xf>
    <xf numFmtId="0" fontId="15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justify" vertical="justify" wrapText="1"/>
    </xf>
    <xf numFmtId="0" fontId="13" fillId="0" borderId="0" xfId="0" applyFont="1" applyFill="1" applyBorder="1" applyAlignment="1">
      <alignment horizontal="justify" vertical="top" wrapText="1"/>
    </xf>
    <xf numFmtId="2" fontId="15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justify" vertical="top" wrapText="1"/>
    </xf>
    <xf numFmtId="0" fontId="15" fillId="0" borderId="20" xfId="0" applyFont="1" applyBorder="1" applyAlignment="1">
      <alignment horizontal="right"/>
    </xf>
    <xf numFmtId="0" fontId="15" fillId="0" borderId="21" xfId="0" applyFont="1" applyBorder="1" applyAlignment="1">
      <alignment horizontal="right"/>
    </xf>
    <xf numFmtId="0" fontId="15" fillId="0" borderId="0" xfId="0" applyFont="1" applyAlignment="1">
      <alignment horizontal="right"/>
    </xf>
    <xf numFmtId="2" fontId="16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top" wrapText="1"/>
    </xf>
    <xf numFmtId="0" fontId="5" fillId="0" borderId="31" xfId="0" applyFont="1" applyBorder="1" applyAlignment="1">
      <alignment horizontal="right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12" fillId="0" borderId="12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  <xf numFmtId="0" fontId="12" fillId="0" borderId="25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12" fillId="0" borderId="30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justify" vertical="top" wrapText="1"/>
    </xf>
    <xf numFmtId="49" fontId="20" fillId="0" borderId="4" xfId="1" applyNumberFormat="1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31</xdr:row>
      <xdr:rowOff>66675</xdr:rowOff>
    </xdr:from>
    <xdr:to>
      <xdr:col>2</xdr:col>
      <xdr:colOff>504825</xdr:colOff>
      <xdr:row>32</xdr:row>
      <xdr:rowOff>104774</xdr:rowOff>
    </xdr:to>
    <xdr:sp macro="" textlink="">
      <xdr:nvSpPr>
        <xdr:cNvPr id="2" name="Rectangle 6"/>
        <xdr:cNvSpPr>
          <a:spLocks noChangeArrowheads="1"/>
        </xdr:cNvSpPr>
      </xdr:nvSpPr>
      <xdr:spPr bwMode="auto">
        <a:xfrm>
          <a:off x="342900" y="9477375"/>
          <a:ext cx="2409825" cy="22859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ctr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 </a:t>
          </a:r>
          <a:endParaRPr lang="en-US" sz="1000" b="1" i="0" strike="noStrike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1">
            <a:defRPr sz="1000"/>
          </a:pPr>
          <a:endParaRPr lang="en-US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200024</xdr:colOff>
      <xdr:row>31</xdr:row>
      <xdr:rowOff>114300</xdr:rowOff>
    </xdr:from>
    <xdr:to>
      <xdr:col>9</xdr:col>
      <xdr:colOff>771525</xdr:colOff>
      <xdr:row>32</xdr:row>
      <xdr:rowOff>171450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3228974" y="9525000"/>
          <a:ext cx="2505076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ASSISTANT ENGINEER</a:t>
          </a:r>
          <a:endParaRPr lang="en-US" sz="1000" b="0" i="0" strike="noStrike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0</xdr:col>
      <xdr:colOff>9525</xdr:colOff>
      <xdr:row>33</xdr:row>
      <xdr:rowOff>76200</xdr:rowOff>
    </xdr:from>
    <xdr:to>
      <xdr:col>1</xdr:col>
      <xdr:colOff>476251</xdr:colOff>
      <xdr:row>34</xdr:row>
      <xdr:rowOff>76200</xdr:rowOff>
    </xdr:to>
    <xdr:sp macro="" textlink="">
      <xdr:nvSpPr>
        <xdr:cNvPr id="4" name="Rectangle 6"/>
        <xdr:cNvSpPr>
          <a:spLocks noChangeArrowheads="1"/>
        </xdr:cNvSpPr>
      </xdr:nvSpPr>
      <xdr:spPr bwMode="auto">
        <a:xfrm>
          <a:off x="9525" y="9867900"/>
          <a:ext cx="809626" cy="190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T.A.Zaidi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S61"/>
  <sheetViews>
    <sheetView view="pageBreakPreview" topLeftCell="A45" zoomScale="60" zoomScaleNormal="100" workbookViewId="0">
      <selection activeCell="N62" sqref="B62:Q678"/>
    </sheetView>
  </sheetViews>
  <sheetFormatPr defaultRowHeight="15"/>
  <cols>
    <col min="1" max="1" width="4" style="28" customWidth="1"/>
    <col min="2" max="2" width="20.28515625" style="27" bestFit="1" customWidth="1"/>
    <col min="3" max="3" width="2.7109375" style="27" customWidth="1"/>
    <col min="4" max="4" width="2.42578125" style="27" customWidth="1"/>
    <col min="5" max="5" width="3.28515625" style="27" customWidth="1"/>
    <col min="6" max="6" width="1.5703125" style="27" customWidth="1"/>
    <col min="7" max="7" width="4.42578125" style="27" customWidth="1"/>
    <col min="8" max="8" width="1.7109375" style="27" customWidth="1"/>
    <col min="9" max="9" width="14.28515625" style="29" customWidth="1"/>
    <col min="10" max="10" width="2.85546875" style="29" customWidth="1"/>
    <col min="11" max="11" width="3.5703125" style="29" customWidth="1"/>
    <col min="12" max="12" width="5.5703125" style="29" bestFit="1" customWidth="1"/>
    <col min="13" max="13" width="1.7109375" style="29" customWidth="1"/>
    <col min="14" max="14" width="9.5703125" style="29" bestFit="1" customWidth="1"/>
    <col min="15" max="15" width="3.28515625" style="27" customWidth="1"/>
    <col min="16" max="16" width="9.5703125" style="27" bestFit="1" customWidth="1"/>
    <col min="17" max="17" width="8.5703125" style="64" bestFit="1" customWidth="1"/>
    <col min="18" max="18" width="4.42578125" style="27" bestFit="1" customWidth="1"/>
    <col min="19" max="19" width="12.42578125" style="31" bestFit="1" customWidth="1"/>
    <col min="20" max="16384" width="9.140625" style="27"/>
  </cols>
  <sheetData>
    <row r="1" spans="1:19" ht="24" customHeight="1">
      <c r="B1" s="117" t="s">
        <v>73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2" spans="1:19" ht="9" customHeight="1" thickBot="1"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83"/>
      <c r="O2" s="115"/>
      <c r="P2" s="115"/>
      <c r="Q2" s="115"/>
      <c r="R2" s="115"/>
      <c r="S2" s="115"/>
    </row>
    <row r="3" spans="1:19" ht="53.25" customHeight="1" thickBot="1">
      <c r="A3" s="118" t="s">
        <v>38</v>
      </c>
      <c r="B3" s="118"/>
      <c r="C3" s="118" t="s">
        <v>70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</row>
    <row r="4" spans="1:19">
      <c r="B4" s="105" t="s">
        <v>68</v>
      </c>
      <c r="C4" s="119">
        <v>403040065</v>
      </c>
      <c r="D4" s="119"/>
      <c r="E4" s="119"/>
      <c r="F4" s="119"/>
      <c r="G4" s="119"/>
      <c r="H4" s="119"/>
      <c r="I4" s="29" t="s">
        <v>71</v>
      </c>
      <c r="L4" s="30"/>
    </row>
    <row r="5" spans="1:19" ht="15.75">
      <c r="A5" s="84" t="s">
        <v>0</v>
      </c>
      <c r="B5" s="120" t="s">
        <v>1</v>
      </c>
      <c r="C5" s="120"/>
      <c r="D5" s="120"/>
      <c r="E5" s="120"/>
      <c r="F5" s="120"/>
      <c r="G5" s="120"/>
      <c r="H5" s="120"/>
      <c r="I5" s="121" t="s">
        <v>2</v>
      </c>
      <c r="J5" s="121"/>
      <c r="K5" s="121"/>
      <c r="L5" s="121"/>
      <c r="M5" s="121"/>
      <c r="N5" s="121"/>
      <c r="O5" s="122" t="s">
        <v>3</v>
      </c>
      <c r="P5" s="123"/>
      <c r="Q5" s="110" t="s">
        <v>4</v>
      </c>
      <c r="R5" s="120" t="s">
        <v>5</v>
      </c>
      <c r="S5" s="120"/>
    </row>
    <row r="6" spans="1:19" ht="47.25" customHeight="1" thickBot="1">
      <c r="A6" s="46">
        <v>1</v>
      </c>
      <c r="B6" s="124" t="s">
        <v>42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08"/>
      <c r="R6" s="38"/>
      <c r="S6" s="39"/>
    </row>
    <row r="7" spans="1:19" ht="16.5" thickBot="1">
      <c r="A7" s="46"/>
      <c r="B7" s="26"/>
      <c r="C7" s="111"/>
      <c r="D7" s="111"/>
      <c r="E7" s="111"/>
      <c r="F7" s="111"/>
      <c r="G7" s="111"/>
      <c r="H7" s="111"/>
      <c r="I7" s="111"/>
      <c r="J7" s="111"/>
      <c r="K7" s="111"/>
      <c r="L7" s="33"/>
      <c r="M7" s="33"/>
      <c r="N7" s="66">
        <v>116</v>
      </c>
      <c r="O7" s="36" t="s">
        <v>6</v>
      </c>
      <c r="P7" s="37">
        <v>3176.25</v>
      </c>
      <c r="Q7" s="108" t="s">
        <v>43</v>
      </c>
      <c r="R7" s="38" t="s">
        <v>40</v>
      </c>
      <c r="S7" s="39">
        <f>N7*P7/1000</f>
        <v>368.44499999999999</v>
      </c>
    </row>
    <row r="8" spans="1:19" ht="10.5" customHeight="1">
      <c r="A8" s="46"/>
      <c r="B8" s="41"/>
      <c r="C8" s="111"/>
      <c r="D8" s="111"/>
      <c r="E8" s="111"/>
      <c r="F8" s="111"/>
      <c r="G8" s="111"/>
      <c r="H8" s="111"/>
      <c r="I8" s="111"/>
      <c r="J8" s="111"/>
      <c r="K8" s="111"/>
      <c r="L8" s="33"/>
      <c r="M8" s="33"/>
      <c r="N8" s="34"/>
      <c r="O8" s="36"/>
      <c r="P8" s="37"/>
      <c r="Q8" s="108"/>
      <c r="R8" s="38"/>
      <c r="S8" s="39"/>
    </row>
    <row r="9" spans="1:19" ht="16.5" thickBot="1">
      <c r="A9" s="46">
        <v>2</v>
      </c>
      <c r="B9" s="124" t="s">
        <v>45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08"/>
      <c r="R9" s="38"/>
      <c r="S9" s="39"/>
    </row>
    <row r="10" spans="1:19" ht="16.5" thickBot="1">
      <c r="A10" s="46"/>
      <c r="B10" s="32"/>
      <c r="C10" s="78"/>
      <c r="D10" s="78"/>
      <c r="E10" s="78"/>
      <c r="F10" s="78"/>
      <c r="G10" s="78"/>
      <c r="H10" s="78"/>
      <c r="I10" s="78"/>
      <c r="J10" s="78"/>
      <c r="K10" s="78"/>
      <c r="L10" s="33"/>
      <c r="M10" s="40"/>
      <c r="N10" s="66">
        <v>44</v>
      </c>
      <c r="O10" s="36" t="s">
        <v>6</v>
      </c>
      <c r="P10" s="37">
        <v>9416.2800000000007</v>
      </c>
      <c r="Q10" s="108" t="s">
        <v>39</v>
      </c>
      <c r="R10" s="38" t="s">
        <v>40</v>
      </c>
      <c r="S10" s="39">
        <f>N10*P10%</f>
        <v>4143.1632</v>
      </c>
    </row>
    <row r="11" spans="1:19" ht="10.5" customHeight="1">
      <c r="A11" s="46"/>
      <c r="B11" s="32"/>
      <c r="C11" s="32"/>
      <c r="D11" s="32"/>
      <c r="E11" s="32"/>
      <c r="F11" s="32"/>
      <c r="G11" s="32"/>
      <c r="H11" s="32"/>
      <c r="I11" s="40"/>
      <c r="J11" s="40"/>
      <c r="K11" s="40"/>
      <c r="L11" s="40"/>
      <c r="M11" s="40"/>
      <c r="N11" s="42"/>
      <c r="O11" s="65"/>
      <c r="P11" s="37"/>
      <c r="Q11" s="108"/>
      <c r="R11" s="38"/>
      <c r="S11" s="39"/>
    </row>
    <row r="12" spans="1:19" ht="16.5" thickBot="1">
      <c r="A12" s="46">
        <v>3</v>
      </c>
      <c r="B12" s="124" t="s">
        <v>49</v>
      </c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08"/>
      <c r="R12" s="38"/>
      <c r="S12" s="39"/>
    </row>
    <row r="13" spans="1:19" ht="16.5" thickBot="1">
      <c r="A13" s="46"/>
      <c r="B13" s="112"/>
      <c r="C13" s="125"/>
      <c r="D13" s="125"/>
      <c r="E13" s="125"/>
      <c r="F13" s="125"/>
      <c r="G13" s="125"/>
      <c r="H13" s="125"/>
      <c r="I13" s="125"/>
      <c r="J13" s="125"/>
      <c r="K13" s="125"/>
      <c r="L13" s="33"/>
      <c r="M13" s="26"/>
      <c r="N13" s="66">
        <v>118</v>
      </c>
      <c r="O13" s="36" t="s">
        <v>6</v>
      </c>
      <c r="P13" s="37">
        <v>11948.36</v>
      </c>
      <c r="Q13" s="108" t="s">
        <v>39</v>
      </c>
      <c r="R13" s="38" t="s">
        <v>40</v>
      </c>
      <c r="S13" s="39">
        <f>N13*P13%</f>
        <v>14099.064800000002</v>
      </c>
    </row>
    <row r="14" spans="1:19" ht="10.5" customHeight="1">
      <c r="A14" s="46"/>
      <c r="B14" s="32"/>
      <c r="C14" s="32"/>
      <c r="D14" s="32"/>
      <c r="E14" s="32"/>
      <c r="F14" s="32"/>
      <c r="G14" s="32"/>
      <c r="H14" s="32"/>
      <c r="I14" s="40"/>
      <c r="J14" s="40"/>
      <c r="K14" s="40"/>
      <c r="L14" s="40"/>
      <c r="M14" s="40"/>
      <c r="N14" s="40"/>
      <c r="O14" s="32"/>
      <c r="P14" s="32"/>
      <c r="Q14" s="32"/>
      <c r="R14" s="32"/>
      <c r="S14" s="32"/>
    </row>
    <row r="15" spans="1:19" ht="16.5" thickBot="1">
      <c r="A15" s="46">
        <v>4</v>
      </c>
      <c r="B15" s="126" t="s">
        <v>15</v>
      </c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32"/>
      <c r="R15" s="32"/>
      <c r="S15" s="32"/>
    </row>
    <row r="16" spans="1:19" ht="16.5" thickBot="1">
      <c r="A16" s="46"/>
      <c r="B16" s="26"/>
      <c r="C16" s="125"/>
      <c r="D16" s="125"/>
      <c r="E16" s="125"/>
      <c r="F16" s="125"/>
      <c r="G16" s="125"/>
      <c r="H16" s="125"/>
      <c r="I16" s="125"/>
      <c r="J16" s="125"/>
      <c r="K16" s="125"/>
      <c r="L16" s="33"/>
      <c r="M16" s="33"/>
      <c r="N16" s="66">
        <v>64</v>
      </c>
      <c r="O16" s="36" t="s">
        <v>6</v>
      </c>
      <c r="P16" s="37">
        <v>1285.6300000000001</v>
      </c>
      <c r="Q16" s="108" t="s">
        <v>39</v>
      </c>
      <c r="R16" s="38" t="s">
        <v>40</v>
      </c>
      <c r="S16" s="39">
        <f>N16*P16%</f>
        <v>822.80320000000006</v>
      </c>
    </row>
    <row r="17" spans="1:19" ht="10.5" customHeight="1">
      <c r="A17" s="46"/>
      <c r="B17" s="26"/>
      <c r="C17" s="125"/>
      <c r="D17" s="125"/>
      <c r="E17" s="125"/>
      <c r="F17" s="125"/>
      <c r="G17" s="125"/>
      <c r="H17" s="125"/>
      <c r="I17" s="125"/>
      <c r="J17" s="125"/>
      <c r="K17" s="125"/>
      <c r="L17" s="33"/>
      <c r="M17" s="33"/>
      <c r="N17" s="34"/>
      <c r="O17" s="32"/>
      <c r="P17" s="32"/>
      <c r="Q17" s="32"/>
      <c r="R17" s="32"/>
      <c r="S17" s="32"/>
    </row>
    <row r="18" spans="1:19" ht="76.5" customHeight="1" thickBot="1">
      <c r="A18" s="43">
        <v>5</v>
      </c>
      <c r="B18" s="127" t="s">
        <v>11</v>
      </c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32"/>
      <c r="S18" s="32"/>
    </row>
    <row r="19" spans="1:19" ht="16.5" thickBot="1">
      <c r="A19" s="46"/>
      <c r="B19" s="32"/>
      <c r="C19" s="32"/>
      <c r="D19" s="32"/>
      <c r="E19" s="32"/>
      <c r="F19" s="32"/>
      <c r="G19" s="32"/>
      <c r="H19" s="32"/>
      <c r="I19" s="40"/>
      <c r="J19" s="40"/>
      <c r="K19" s="40"/>
      <c r="L19" s="40"/>
      <c r="M19" s="40"/>
      <c r="N19" s="66">
        <v>116</v>
      </c>
      <c r="O19" s="36" t="s">
        <v>6</v>
      </c>
      <c r="P19" s="37">
        <v>337</v>
      </c>
      <c r="Q19" s="108" t="s">
        <v>12</v>
      </c>
      <c r="R19" s="38" t="s">
        <v>40</v>
      </c>
      <c r="S19" s="39">
        <f>N19*P19</f>
        <v>39092</v>
      </c>
    </row>
    <row r="20" spans="1:19" ht="10.5" customHeight="1">
      <c r="A20" s="46"/>
      <c r="B20" s="32"/>
      <c r="C20" s="32"/>
      <c r="D20" s="32"/>
      <c r="E20" s="32"/>
      <c r="F20" s="32"/>
      <c r="G20" s="32"/>
      <c r="H20" s="32"/>
      <c r="I20" s="40"/>
      <c r="J20" s="40"/>
      <c r="K20" s="40"/>
      <c r="L20" s="40"/>
      <c r="M20" s="40"/>
      <c r="N20" s="40"/>
      <c r="O20" s="32"/>
      <c r="P20" s="32"/>
      <c r="Q20" s="32"/>
      <c r="R20" s="32"/>
      <c r="S20" s="32"/>
    </row>
    <row r="21" spans="1:19" ht="18.75" customHeight="1">
      <c r="A21" s="46">
        <v>6</v>
      </c>
      <c r="B21" s="128" t="s">
        <v>16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32"/>
      <c r="S21" s="32"/>
    </row>
    <row r="22" spans="1:19" ht="15.75" customHeight="1">
      <c r="B22" s="113"/>
      <c r="C22" s="36"/>
      <c r="D22" s="36"/>
      <c r="E22" s="36"/>
      <c r="F22" s="129"/>
      <c r="G22" s="129"/>
      <c r="H22" s="129"/>
      <c r="I22" s="129"/>
      <c r="J22" s="129"/>
      <c r="K22" s="129"/>
      <c r="L22" s="47"/>
      <c r="M22" s="44"/>
      <c r="N22" s="35">
        <v>235</v>
      </c>
      <c r="O22" s="36" t="s">
        <v>6</v>
      </c>
      <c r="P22" s="37">
        <v>12674.36</v>
      </c>
      <c r="Q22" s="108" t="s">
        <v>41</v>
      </c>
      <c r="R22" s="38" t="s">
        <v>40</v>
      </c>
      <c r="S22" s="39">
        <f>N22*P22%</f>
        <v>29784.745999999999</v>
      </c>
    </row>
    <row r="23" spans="1:19" ht="10.5" customHeight="1">
      <c r="I23" s="27"/>
      <c r="J23" s="27"/>
      <c r="K23" s="27"/>
      <c r="L23" s="27"/>
      <c r="M23" s="27"/>
      <c r="N23" s="27"/>
      <c r="Q23" s="27"/>
      <c r="S23" s="27"/>
    </row>
    <row r="24" spans="1:19" ht="15.75" customHeight="1">
      <c r="A24" s="48">
        <v>7</v>
      </c>
      <c r="B24" s="130" t="s">
        <v>46</v>
      </c>
      <c r="C24" s="130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S24" s="57"/>
    </row>
    <row r="25" spans="1:19" ht="15.75" customHeight="1">
      <c r="A25" s="46"/>
      <c r="B25" s="62" t="s">
        <v>21</v>
      </c>
      <c r="S25" s="57"/>
    </row>
    <row r="26" spans="1:19" ht="15.75" customHeight="1">
      <c r="A26" s="46"/>
      <c r="C26" s="125"/>
      <c r="D26" s="125"/>
      <c r="E26" s="125"/>
      <c r="F26" s="125"/>
      <c r="G26" s="125"/>
      <c r="H26" s="125"/>
      <c r="I26" s="125"/>
      <c r="J26" s="125"/>
      <c r="K26" s="125"/>
      <c r="L26" s="33"/>
      <c r="M26" s="33"/>
      <c r="N26" s="68">
        <v>109</v>
      </c>
      <c r="O26" s="56" t="s">
        <v>6</v>
      </c>
      <c r="P26" s="58">
        <v>3275.5</v>
      </c>
      <c r="Q26" s="116" t="s">
        <v>10</v>
      </c>
      <c r="R26" s="58" t="s">
        <v>40</v>
      </c>
      <c r="S26" s="59">
        <f>N26*P26%</f>
        <v>3570.2950000000001</v>
      </c>
    </row>
    <row r="27" spans="1:19" ht="10.5" customHeight="1">
      <c r="A27" s="46"/>
      <c r="N27" s="27"/>
      <c r="Q27" s="27"/>
      <c r="S27" s="27"/>
    </row>
    <row r="28" spans="1:19" ht="15.75" customHeight="1" thickBot="1">
      <c r="A28" s="49">
        <v>8</v>
      </c>
      <c r="B28" s="131" t="s">
        <v>18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44"/>
      <c r="O28" s="26"/>
      <c r="P28" s="26"/>
      <c r="Q28" s="78"/>
      <c r="R28" s="26"/>
      <c r="S28" s="45"/>
    </row>
    <row r="29" spans="1:19" ht="16.5" thickBot="1">
      <c r="A29" s="49"/>
      <c r="B29" s="113"/>
      <c r="C29" s="36"/>
      <c r="D29" s="36"/>
      <c r="E29" s="36"/>
      <c r="F29" s="129"/>
      <c r="G29" s="129"/>
      <c r="H29" s="129"/>
      <c r="I29" s="129"/>
      <c r="J29" s="129"/>
      <c r="K29" s="129"/>
      <c r="L29" s="47"/>
      <c r="M29" s="33"/>
      <c r="N29" s="66">
        <v>771</v>
      </c>
      <c r="O29" s="36" t="s">
        <v>6</v>
      </c>
      <c r="P29" s="38">
        <v>2206.6</v>
      </c>
      <c r="Q29" s="108" t="s">
        <v>41</v>
      </c>
      <c r="R29" s="38" t="s">
        <v>40</v>
      </c>
      <c r="S29" s="39">
        <f>N29*P29%</f>
        <v>17012.885999999999</v>
      </c>
    </row>
    <row r="30" spans="1:19" ht="15.75">
      <c r="A30" s="49"/>
      <c r="B30" s="113"/>
      <c r="C30" s="36"/>
      <c r="D30" s="36"/>
      <c r="E30" s="36"/>
      <c r="F30" s="108"/>
      <c r="G30" s="108"/>
      <c r="H30" s="108"/>
      <c r="I30" s="108"/>
      <c r="J30" s="108"/>
      <c r="K30" s="108"/>
      <c r="L30" s="47"/>
      <c r="M30" s="33"/>
      <c r="N30" s="42"/>
      <c r="O30" s="36"/>
      <c r="P30" s="38"/>
      <c r="Q30" s="108"/>
      <c r="R30" s="38"/>
      <c r="S30" s="39"/>
    </row>
    <row r="31" spans="1:19" ht="10.5" customHeight="1">
      <c r="A31" s="49"/>
      <c r="B31" s="51"/>
      <c r="C31" s="26"/>
      <c r="D31" s="26"/>
      <c r="E31" s="26"/>
      <c r="F31" s="26"/>
      <c r="G31" s="26"/>
      <c r="H31" s="33"/>
      <c r="I31" s="44"/>
      <c r="J31" s="44"/>
      <c r="K31" s="44"/>
      <c r="L31" s="44"/>
      <c r="M31" s="44"/>
      <c r="S31" s="27"/>
    </row>
    <row r="32" spans="1:19" ht="15.75" customHeight="1" thickBot="1">
      <c r="A32" s="49">
        <v>9</v>
      </c>
      <c r="B32" s="131" t="s">
        <v>19</v>
      </c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44"/>
      <c r="O32" s="26"/>
      <c r="P32" s="26"/>
      <c r="Q32" s="78"/>
      <c r="R32" s="26"/>
      <c r="S32" s="45"/>
    </row>
    <row r="33" spans="1:19" ht="15.75" customHeight="1" thickBot="1">
      <c r="A33" s="49"/>
      <c r="B33" s="26"/>
      <c r="C33" s="26"/>
      <c r="D33" s="26"/>
      <c r="E33" s="26"/>
      <c r="F33" s="26"/>
      <c r="G33" s="133"/>
      <c r="H33" s="133"/>
      <c r="I33" s="133"/>
      <c r="J33" s="133"/>
      <c r="K33" s="133"/>
      <c r="L33" s="47" t="s">
        <v>8</v>
      </c>
      <c r="M33" s="38"/>
      <c r="N33" s="66">
        <v>771</v>
      </c>
      <c r="O33" s="36" t="s">
        <v>6</v>
      </c>
      <c r="P33" s="38">
        <v>2197.52</v>
      </c>
      <c r="Q33" s="108" t="s">
        <v>41</v>
      </c>
      <c r="R33" s="38" t="s">
        <v>40</v>
      </c>
      <c r="S33" s="39">
        <f>N33*P33%</f>
        <v>16942.879199999999</v>
      </c>
    </row>
    <row r="34" spans="1:19" ht="15.75" customHeight="1"/>
    <row r="35" spans="1:19" ht="15.75" customHeight="1">
      <c r="A35" s="63">
        <v>10</v>
      </c>
      <c r="B35" s="134" t="s">
        <v>47</v>
      </c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29"/>
      <c r="S35" s="57"/>
    </row>
    <row r="36" spans="1:19" ht="15.75" customHeight="1">
      <c r="I36" s="27"/>
      <c r="J36" s="27"/>
      <c r="K36" s="27"/>
      <c r="L36" s="27"/>
      <c r="M36" s="27"/>
      <c r="N36" s="68">
        <v>689</v>
      </c>
      <c r="O36" s="56" t="s">
        <v>6</v>
      </c>
      <c r="P36" s="58">
        <v>442.75</v>
      </c>
      <c r="Q36" s="73" t="s">
        <v>10</v>
      </c>
      <c r="R36" s="58" t="s">
        <v>40</v>
      </c>
      <c r="S36" s="59">
        <f>N36*P36%</f>
        <v>3050.5475000000001</v>
      </c>
    </row>
    <row r="37" spans="1:19" ht="9" customHeight="1">
      <c r="I37" s="27"/>
      <c r="J37" s="27"/>
      <c r="K37" s="27"/>
      <c r="L37" s="27"/>
      <c r="M37" s="27"/>
      <c r="S37" s="27"/>
    </row>
    <row r="38" spans="1:19" ht="15.75">
      <c r="A38" s="52">
        <v>11</v>
      </c>
      <c r="B38" s="132" t="s">
        <v>44</v>
      </c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70"/>
      <c r="S38" s="71"/>
    </row>
    <row r="39" spans="1:19" ht="15.75">
      <c r="A39" s="114"/>
      <c r="B39" s="55"/>
      <c r="C39" s="26"/>
      <c r="D39" s="26"/>
      <c r="E39" s="26"/>
      <c r="F39" s="26"/>
      <c r="G39" s="133"/>
      <c r="H39" s="133"/>
      <c r="I39" s="133"/>
      <c r="J39" s="133"/>
      <c r="K39" s="133"/>
      <c r="L39" s="26"/>
      <c r="M39" s="53"/>
      <c r="N39" s="69">
        <v>689</v>
      </c>
      <c r="O39" s="72" t="s">
        <v>6</v>
      </c>
      <c r="P39" s="70">
        <v>1079.6500000000001</v>
      </c>
      <c r="Q39" s="73" t="s">
        <v>10</v>
      </c>
      <c r="R39" s="70" t="s">
        <v>40</v>
      </c>
      <c r="S39" s="71">
        <f>N39*P39%</f>
        <v>7438.7885000000015</v>
      </c>
    </row>
    <row r="40" spans="1:19" ht="9.75" customHeight="1" thickBot="1"/>
    <row r="41" spans="1:19" ht="16.5" thickBot="1">
      <c r="A41" s="5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7"/>
      <c r="O41" s="74"/>
      <c r="P41" s="135" t="s">
        <v>32</v>
      </c>
      <c r="Q41" s="136"/>
      <c r="R41" s="80" t="s">
        <v>7</v>
      </c>
      <c r="S41" s="81">
        <f>SUM(S7:S40)</f>
        <v>136325.61840000001</v>
      </c>
    </row>
    <row r="42" spans="1:19" ht="20.25">
      <c r="A42" s="75"/>
      <c r="B42" s="79" t="s">
        <v>48</v>
      </c>
      <c r="C42" s="74"/>
      <c r="D42" s="74"/>
      <c r="E42" s="74"/>
      <c r="F42" s="74"/>
      <c r="G42" s="74"/>
      <c r="H42" s="74"/>
      <c r="I42" s="76"/>
      <c r="J42" s="77"/>
      <c r="K42" s="77"/>
      <c r="L42" s="77"/>
      <c r="M42" s="77"/>
      <c r="N42" s="77"/>
      <c r="O42" s="74"/>
      <c r="P42" s="74"/>
      <c r="Q42" s="74"/>
      <c r="R42" s="74"/>
      <c r="S42" s="74"/>
    </row>
    <row r="43" spans="1:19" ht="36.75" customHeight="1">
      <c r="A43" s="48">
        <v>1</v>
      </c>
      <c r="B43" s="127" t="s">
        <v>13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26"/>
      <c r="S43" s="45"/>
    </row>
    <row r="44" spans="1:19" ht="10.5" customHeight="1" thickBot="1">
      <c r="A44" s="49"/>
      <c r="B44" s="137"/>
      <c r="C44" s="137"/>
      <c r="D44" s="137"/>
      <c r="E44" s="137"/>
      <c r="F44" s="137"/>
      <c r="G44" s="137"/>
      <c r="H44" s="137"/>
      <c r="I44" s="138"/>
      <c r="J44" s="138"/>
      <c r="K44" s="138"/>
      <c r="L44" s="138"/>
      <c r="M44" s="138"/>
      <c r="N44" s="44"/>
      <c r="O44" s="26"/>
      <c r="P44" s="26"/>
      <c r="Q44" s="78"/>
      <c r="R44" s="26"/>
      <c r="S44" s="45"/>
    </row>
    <row r="45" spans="1:19" ht="16.5" thickBot="1">
      <c r="A45" s="49"/>
      <c r="B45" s="36"/>
      <c r="C45" s="36"/>
      <c r="D45" s="36"/>
      <c r="E45" s="36"/>
      <c r="F45" s="36"/>
      <c r="G45" s="36"/>
      <c r="H45" s="36"/>
      <c r="I45" s="139"/>
      <c r="J45" s="139"/>
      <c r="K45" s="139"/>
      <c r="L45" s="139"/>
      <c r="M45" s="139"/>
      <c r="N45" s="66">
        <v>5.69</v>
      </c>
      <c r="O45" s="36" t="s">
        <v>6</v>
      </c>
      <c r="P45" s="38">
        <v>5001.7</v>
      </c>
      <c r="Q45" s="108" t="s">
        <v>14</v>
      </c>
      <c r="R45" s="38" t="s">
        <v>40</v>
      </c>
      <c r="S45" s="39">
        <f>N45*P45</f>
        <v>28459.673000000003</v>
      </c>
    </row>
    <row r="46" spans="1:19" ht="9" customHeight="1">
      <c r="A46" s="75"/>
      <c r="B46" s="74"/>
      <c r="C46" s="74"/>
      <c r="D46" s="74"/>
      <c r="E46" s="74"/>
      <c r="F46" s="74"/>
      <c r="G46" s="74"/>
      <c r="H46" s="74"/>
      <c r="I46" s="76"/>
      <c r="J46" s="77"/>
      <c r="K46" s="77"/>
      <c r="L46" s="77"/>
      <c r="M46" s="77"/>
      <c r="N46" s="77"/>
      <c r="O46" s="74"/>
      <c r="P46" s="74"/>
      <c r="Q46" s="74"/>
      <c r="R46" s="74"/>
      <c r="S46" s="74"/>
    </row>
    <row r="47" spans="1:19" ht="53.25" customHeight="1">
      <c r="A47" s="49">
        <v>2</v>
      </c>
      <c r="B47" s="127" t="s">
        <v>22</v>
      </c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26"/>
      <c r="S47" s="45"/>
    </row>
    <row r="48" spans="1:19" ht="15.75">
      <c r="A48" s="49"/>
      <c r="B48" s="55"/>
      <c r="C48" s="140"/>
      <c r="D48" s="140"/>
      <c r="E48" s="140"/>
      <c r="F48" s="140"/>
      <c r="G48" s="140"/>
      <c r="H48" s="140"/>
      <c r="I48" s="140"/>
      <c r="J48" s="140"/>
      <c r="K48" s="140"/>
      <c r="L48" s="53"/>
      <c r="M48" s="53"/>
      <c r="N48" s="69">
        <v>28</v>
      </c>
      <c r="O48" s="36" t="s">
        <v>6</v>
      </c>
      <c r="P48" s="38">
        <v>231.6</v>
      </c>
      <c r="Q48" s="109" t="s">
        <v>20</v>
      </c>
      <c r="R48" s="38" t="s">
        <v>40</v>
      </c>
      <c r="S48" s="39">
        <f>N48*P48</f>
        <v>6484.8</v>
      </c>
    </row>
    <row r="49" spans="1:19" ht="8.25" customHeight="1" thickBot="1">
      <c r="A49" s="75"/>
      <c r="B49" s="74"/>
      <c r="C49" s="74"/>
      <c r="D49" s="74"/>
      <c r="E49" s="74"/>
      <c r="F49" s="74"/>
      <c r="G49" s="74"/>
      <c r="H49" s="74"/>
      <c r="I49" s="76"/>
      <c r="J49" s="77"/>
      <c r="K49" s="77"/>
      <c r="L49" s="77"/>
      <c r="M49" s="77"/>
      <c r="N49" s="77"/>
      <c r="O49" s="74"/>
      <c r="P49" s="74"/>
      <c r="Q49" s="74"/>
      <c r="R49" s="74"/>
      <c r="S49" s="74"/>
    </row>
    <row r="50" spans="1:19" ht="16.5" thickBot="1">
      <c r="A50" s="75"/>
      <c r="B50" s="74"/>
      <c r="C50" s="74"/>
      <c r="D50" s="74"/>
      <c r="E50" s="74"/>
      <c r="F50" s="74"/>
      <c r="G50" s="74"/>
      <c r="H50" s="74"/>
      <c r="I50" s="76"/>
      <c r="J50" s="77"/>
      <c r="K50" s="77"/>
      <c r="L50" s="77"/>
      <c r="M50" s="77"/>
      <c r="N50" s="77"/>
      <c r="O50" s="74"/>
      <c r="P50" s="135" t="s">
        <v>37</v>
      </c>
      <c r="Q50" s="136"/>
      <c r="R50" s="80" t="s">
        <v>7</v>
      </c>
      <c r="S50" s="81">
        <f>SUM(S45:S49)</f>
        <v>34944.473000000005</v>
      </c>
    </row>
    <row r="51" spans="1:19" ht="18.75">
      <c r="A51" s="52"/>
      <c r="B51" s="141" t="s">
        <v>50</v>
      </c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74"/>
      <c r="S51" s="74"/>
    </row>
    <row r="52" spans="1:19" ht="36" customHeight="1">
      <c r="A52" s="48">
        <v>9</v>
      </c>
      <c r="B52" s="127" t="s">
        <v>51</v>
      </c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32"/>
      <c r="S52" s="32"/>
    </row>
    <row r="53" spans="1:19" ht="15.75">
      <c r="A53" s="46"/>
      <c r="B53" s="113"/>
      <c r="C53" s="36"/>
      <c r="D53" s="36"/>
      <c r="E53" s="36"/>
      <c r="F53" s="129"/>
      <c r="G53" s="129"/>
      <c r="H53" s="129"/>
      <c r="I53" s="129"/>
      <c r="J53" s="129"/>
      <c r="K53" s="129"/>
      <c r="L53" s="47"/>
      <c r="M53" s="44"/>
      <c r="N53" s="35">
        <v>144</v>
      </c>
      <c r="O53" s="36" t="s">
        <v>6</v>
      </c>
      <c r="P53" s="37">
        <v>27747.06</v>
      </c>
      <c r="Q53" s="108" t="s">
        <v>41</v>
      </c>
      <c r="R53" s="38" t="s">
        <v>40</v>
      </c>
      <c r="S53" s="39">
        <f>N53*P53%</f>
        <v>39955.7664</v>
      </c>
    </row>
    <row r="54" spans="1:19" ht="16.5" thickBot="1">
      <c r="A54" s="49"/>
      <c r="B54" s="50"/>
      <c r="C54" s="26"/>
      <c r="D54" s="26"/>
      <c r="E54" s="26"/>
      <c r="F54" s="26"/>
      <c r="G54" s="26"/>
      <c r="H54" s="33"/>
      <c r="I54" s="44"/>
      <c r="J54" s="44"/>
      <c r="K54" s="44"/>
      <c r="L54" s="44"/>
      <c r="M54" s="44"/>
      <c r="N54" s="42"/>
      <c r="O54" s="36"/>
      <c r="P54" s="37"/>
      <c r="Q54" s="108"/>
      <c r="R54" s="38"/>
      <c r="S54" s="39"/>
    </row>
    <row r="55" spans="1:19" ht="16.5" thickBot="1">
      <c r="P55" s="135" t="s">
        <v>37</v>
      </c>
      <c r="Q55" s="136"/>
      <c r="R55" s="80" t="s">
        <v>7</v>
      </c>
      <c r="S55" s="81">
        <f>SUM(S53:S54)</f>
        <v>39955.7664</v>
      </c>
    </row>
    <row r="56" spans="1:19" ht="15.75" thickBot="1"/>
    <row r="57" spans="1:19" ht="16.5" thickBot="1">
      <c r="N57" s="44"/>
      <c r="O57" s="61"/>
      <c r="P57" s="135" t="s">
        <v>32</v>
      </c>
      <c r="Q57" s="136"/>
      <c r="R57" s="80" t="s">
        <v>7</v>
      </c>
      <c r="S57" s="81">
        <v>218505</v>
      </c>
    </row>
    <row r="58" spans="1:19" ht="15.75">
      <c r="N58" s="44"/>
      <c r="O58" s="61"/>
      <c r="P58" s="61"/>
      <c r="Q58" s="67"/>
      <c r="R58" s="60"/>
      <c r="S58" s="82"/>
    </row>
    <row r="59" spans="1:19">
      <c r="I59" s="27"/>
      <c r="J59" s="27"/>
      <c r="K59" s="27"/>
      <c r="L59" s="27"/>
      <c r="M59" s="27"/>
      <c r="S59" s="27"/>
    </row>
    <row r="60" spans="1:19">
      <c r="I60" s="27"/>
      <c r="J60" s="27"/>
      <c r="K60" s="27"/>
      <c r="L60" s="27"/>
      <c r="M60" s="27"/>
      <c r="S60" s="27"/>
    </row>
    <row r="61" spans="1:19">
      <c r="I61" s="27"/>
      <c r="J61" s="27"/>
      <c r="K61" s="27"/>
      <c r="L61" s="27"/>
      <c r="M61" s="27"/>
      <c r="S61" s="27"/>
    </row>
  </sheetData>
  <mergeCells count="40">
    <mergeCell ref="P55:Q55"/>
    <mergeCell ref="P57:Q57"/>
    <mergeCell ref="I45:M45"/>
    <mergeCell ref="F53:K53"/>
    <mergeCell ref="B47:Q47"/>
    <mergeCell ref="C48:K48"/>
    <mergeCell ref="P50:Q50"/>
    <mergeCell ref="B51:Q51"/>
    <mergeCell ref="B52:Q52"/>
    <mergeCell ref="G39:K39"/>
    <mergeCell ref="P41:Q41"/>
    <mergeCell ref="B43:Q43"/>
    <mergeCell ref="B44:H44"/>
    <mergeCell ref="I44:M44"/>
    <mergeCell ref="B24:Q24"/>
    <mergeCell ref="C26:K26"/>
    <mergeCell ref="B28:M28"/>
    <mergeCell ref="B38:Q38"/>
    <mergeCell ref="F29:K29"/>
    <mergeCell ref="B32:M32"/>
    <mergeCell ref="G33:K33"/>
    <mergeCell ref="B35:Q35"/>
    <mergeCell ref="C16:K16"/>
    <mergeCell ref="C17:K17"/>
    <mergeCell ref="B18:Q18"/>
    <mergeCell ref="B21:Q21"/>
    <mergeCell ref="F22:K22"/>
    <mergeCell ref="B6:P6"/>
    <mergeCell ref="B9:P9"/>
    <mergeCell ref="B12:P12"/>
    <mergeCell ref="C13:K13"/>
    <mergeCell ref="B15:P15"/>
    <mergeCell ref="B1:S1"/>
    <mergeCell ref="A3:B3"/>
    <mergeCell ref="C3:S3"/>
    <mergeCell ref="C4:H4"/>
    <mergeCell ref="B5:H5"/>
    <mergeCell ref="I5:N5"/>
    <mergeCell ref="O5:P5"/>
    <mergeCell ref="R5:S5"/>
  </mergeCells>
  <pageMargins left="0.75" right="0" top="0.5" bottom="0.5" header="0.3" footer="0.3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38"/>
  <sheetViews>
    <sheetView tabSelected="1" workbookViewId="0">
      <selection activeCell="M26" sqref="M26"/>
    </sheetView>
  </sheetViews>
  <sheetFormatPr defaultRowHeight="15"/>
  <cols>
    <col min="1" max="1" width="5.140625" style="86" customWidth="1"/>
    <col min="2" max="2" width="28.5703125" style="86" customWidth="1"/>
    <col min="3" max="3" width="8.7109375" style="17" bestFit="1" customWidth="1"/>
    <col min="4" max="4" width="3" style="2" bestFit="1" customWidth="1"/>
    <col min="5" max="5" width="11.28515625" style="3" bestFit="1" customWidth="1"/>
    <col min="6" max="6" width="3" style="3" customWidth="1"/>
    <col min="7" max="7" width="5.28515625" style="3" bestFit="1" customWidth="1"/>
    <col min="8" max="8" width="4.28515625" style="3" customWidth="1"/>
    <col min="9" max="9" width="5.140625" style="18" customWidth="1"/>
    <col min="10" max="10" width="12.42578125" style="19" bestFit="1" customWidth="1"/>
    <col min="11" max="16384" width="9.140625" style="1"/>
  </cols>
  <sheetData>
    <row r="1" spans="1:10" ht="24" customHeight="1" thickBot="1">
      <c r="A1" s="155" t="s">
        <v>23</v>
      </c>
      <c r="B1" s="155"/>
      <c r="C1" s="155"/>
      <c r="D1" s="155"/>
      <c r="E1" s="155"/>
      <c r="F1" s="155"/>
      <c r="G1" s="155"/>
      <c r="H1" s="155"/>
      <c r="I1" s="155"/>
      <c r="J1" s="155"/>
    </row>
    <row r="2" spans="1:10" ht="57.75" customHeight="1" thickTop="1" thickBot="1">
      <c r="A2" s="156" t="s">
        <v>24</v>
      </c>
      <c r="B2" s="156"/>
      <c r="C2" s="157" t="s">
        <v>70</v>
      </c>
      <c r="D2" s="157"/>
      <c r="E2" s="157"/>
      <c r="F2" s="157"/>
      <c r="G2" s="157"/>
      <c r="H2" s="157"/>
      <c r="I2" s="157"/>
      <c r="J2" s="157"/>
    </row>
    <row r="3" spans="1:10" ht="15" customHeight="1" thickTop="1" thickBot="1">
      <c r="B3" s="104" t="s">
        <v>67</v>
      </c>
      <c r="C3" s="142" t="s">
        <v>72</v>
      </c>
      <c r="D3" s="142"/>
      <c r="E3" s="6">
        <v>29946</v>
      </c>
      <c r="F3" s="6"/>
      <c r="G3" s="6"/>
      <c r="H3" s="6"/>
      <c r="I3" s="5"/>
      <c r="J3" s="6"/>
    </row>
    <row r="4" spans="1:10" s="85" customFormat="1" ht="17.25" thickTop="1" thickBot="1">
      <c r="A4" s="7" t="s">
        <v>0</v>
      </c>
      <c r="B4" s="87" t="s">
        <v>25</v>
      </c>
      <c r="C4" s="8" t="s">
        <v>26</v>
      </c>
      <c r="D4" s="158" t="s">
        <v>27</v>
      </c>
      <c r="E4" s="158"/>
      <c r="F4" s="160" t="s">
        <v>28</v>
      </c>
      <c r="G4" s="161"/>
      <c r="H4" s="162"/>
      <c r="I4" s="158" t="s">
        <v>29</v>
      </c>
      <c r="J4" s="158"/>
    </row>
    <row r="5" spans="1:10" s="88" customFormat="1" ht="16.5" thickTop="1">
      <c r="A5" s="101" t="s">
        <v>58</v>
      </c>
      <c r="B5" s="159" t="s">
        <v>59</v>
      </c>
      <c r="C5" s="159"/>
      <c r="D5" s="159"/>
      <c r="E5" s="159"/>
      <c r="F5" s="4"/>
      <c r="G5" s="4"/>
      <c r="H5" s="4"/>
      <c r="I5" s="4"/>
      <c r="J5" s="100"/>
    </row>
    <row r="6" spans="1:10" ht="67.5" customHeight="1">
      <c r="A6" s="21">
        <v>1</v>
      </c>
      <c r="B6" s="143" t="s">
        <v>34</v>
      </c>
      <c r="C6" s="144"/>
      <c r="D6" s="144"/>
      <c r="E6" s="144"/>
      <c r="F6" s="144"/>
      <c r="G6" s="144"/>
      <c r="H6" s="144"/>
      <c r="I6" s="144"/>
      <c r="J6" s="145"/>
    </row>
    <row r="7" spans="1:10" ht="15" customHeight="1">
      <c r="A7" s="20"/>
      <c r="B7" s="9" t="s">
        <v>31</v>
      </c>
      <c r="C7" s="10">
        <v>80</v>
      </c>
      <c r="D7" s="11" t="s">
        <v>6</v>
      </c>
      <c r="E7" s="10">
        <v>73.209999999999994</v>
      </c>
      <c r="F7" s="12"/>
      <c r="G7" s="12" t="s">
        <v>9</v>
      </c>
      <c r="H7" s="12"/>
      <c r="I7" s="13" t="s">
        <v>7</v>
      </c>
      <c r="J7" s="92">
        <f>SUM(C7*E7)</f>
        <v>5856.7999999999993</v>
      </c>
    </row>
    <row r="8" spans="1:10" ht="48.75" customHeight="1">
      <c r="A8" s="21">
        <v>2</v>
      </c>
      <c r="B8" s="143" t="s">
        <v>53</v>
      </c>
      <c r="C8" s="144"/>
      <c r="D8" s="144"/>
      <c r="E8" s="144"/>
      <c r="F8" s="144"/>
      <c r="G8" s="144"/>
      <c r="H8" s="144"/>
      <c r="I8" s="144"/>
      <c r="J8" s="145"/>
    </row>
    <row r="9" spans="1:10" ht="15" customHeight="1">
      <c r="A9" s="22"/>
      <c r="B9" s="15"/>
      <c r="C9" s="10">
        <v>20</v>
      </c>
      <c r="D9" s="11" t="s">
        <v>6</v>
      </c>
      <c r="E9" s="10">
        <v>174</v>
      </c>
      <c r="F9" s="12"/>
      <c r="G9" s="12" t="s">
        <v>9</v>
      </c>
      <c r="H9" s="12"/>
      <c r="I9" s="13" t="s">
        <v>7</v>
      </c>
      <c r="J9" s="92">
        <f>SUM(C9*E9)</f>
        <v>3480</v>
      </c>
    </row>
    <row r="10" spans="1:10" ht="15" customHeight="1">
      <c r="A10" s="20"/>
      <c r="B10" s="149" t="s">
        <v>52</v>
      </c>
      <c r="C10" s="150"/>
      <c r="D10" s="150"/>
      <c r="E10" s="150"/>
      <c r="F10" s="91"/>
      <c r="G10" s="91"/>
      <c r="H10" s="91"/>
      <c r="I10" s="13" t="s">
        <v>7</v>
      </c>
      <c r="J10" s="92">
        <v>1401</v>
      </c>
    </row>
    <row r="11" spans="1:10" ht="15" customHeight="1">
      <c r="A11" s="20"/>
      <c r="B11" s="106"/>
      <c r="C11" s="107"/>
      <c r="D11" s="107"/>
      <c r="E11" s="107"/>
      <c r="F11" s="147" t="s">
        <v>54</v>
      </c>
      <c r="G11" s="147"/>
      <c r="H11" s="148"/>
      <c r="I11" s="95" t="s">
        <v>7</v>
      </c>
      <c r="J11" s="96">
        <v>10738</v>
      </c>
    </row>
    <row r="12" spans="1:10" ht="19.5" customHeight="1">
      <c r="A12" s="101" t="s">
        <v>60</v>
      </c>
      <c r="B12" s="163" t="s">
        <v>61</v>
      </c>
      <c r="C12" s="163"/>
      <c r="D12" s="163"/>
      <c r="E12" s="163"/>
      <c r="F12" s="94"/>
      <c r="G12" s="94"/>
      <c r="H12" s="94"/>
      <c r="I12" s="94"/>
      <c r="J12" s="97"/>
    </row>
    <row r="13" spans="1:10" ht="15" customHeight="1">
      <c r="A13" s="21">
        <v>1</v>
      </c>
      <c r="B13" s="143" t="s">
        <v>35</v>
      </c>
      <c r="C13" s="144"/>
      <c r="D13" s="144"/>
      <c r="E13" s="144"/>
      <c r="F13" s="144"/>
      <c r="G13" s="144"/>
      <c r="H13" s="144"/>
      <c r="I13" s="144"/>
      <c r="J13" s="145"/>
    </row>
    <row r="14" spans="1:10" ht="15" customHeight="1">
      <c r="A14" s="20" t="s">
        <v>30</v>
      </c>
      <c r="B14" s="9" t="s">
        <v>31</v>
      </c>
      <c r="C14" s="10">
        <v>1</v>
      </c>
      <c r="D14" s="11" t="s">
        <v>6</v>
      </c>
      <c r="E14" s="10">
        <v>200.42</v>
      </c>
      <c r="F14" s="12"/>
      <c r="G14" s="12" t="s">
        <v>17</v>
      </c>
      <c r="H14" s="12"/>
      <c r="I14" s="13" t="s">
        <v>7</v>
      </c>
      <c r="J14" s="92">
        <f>SUM(C14*E14)</f>
        <v>200.42</v>
      </c>
    </row>
    <row r="15" spans="1:10" ht="48.75" customHeight="1">
      <c r="A15" s="21">
        <v>2</v>
      </c>
      <c r="B15" s="143" t="s">
        <v>36</v>
      </c>
      <c r="C15" s="144"/>
      <c r="D15" s="144"/>
      <c r="E15" s="144"/>
      <c r="F15" s="144"/>
      <c r="G15" s="144"/>
      <c r="H15" s="144"/>
      <c r="I15" s="144"/>
      <c r="J15" s="145"/>
    </row>
    <row r="16" spans="1:10" ht="18" customHeight="1">
      <c r="A16" s="14"/>
      <c r="B16" s="15"/>
      <c r="C16" s="10">
        <v>1</v>
      </c>
      <c r="D16" s="11" t="s">
        <v>6</v>
      </c>
      <c r="E16" s="10">
        <v>21989.61</v>
      </c>
      <c r="F16" s="12"/>
      <c r="G16" s="12" t="s">
        <v>9</v>
      </c>
      <c r="H16" s="12"/>
      <c r="I16" s="13" t="s">
        <v>7</v>
      </c>
      <c r="J16" s="92">
        <f>SUM(C16*E16)</f>
        <v>21989.61</v>
      </c>
    </row>
    <row r="17" spans="1:14" ht="66" customHeight="1">
      <c r="A17" s="21">
        <v>3</v>
      </c>
      <c r="B17" s="143" t="s">
        <v>33</v>
      </c>
      <c r="C17" s="144"/>
      <c r="D17" s="144"/>
      <c r="E17" s="144"/>
      <c r="F17" s="144"/>
      <c r="G17" s="144"/>
      <c r="H17" s="144"/>
      <c r="I17" s="144"/>
      <c r="J17" s="145"/>
    </row>
    <row r="18" spans="1:14" ht="15" customHeight="1">
      <c r="A18" s="20"/>
      <c r="B18" s="9"/>
      <c r="C18" s="10">
        <v>1</v>
      </c>
      <c r="D18" s="11" t="s">
        <v>6</v>
      </c>
      <c r="E18" s="10">
        <v>2024.43</v>
      </c>
      <c r="F18" s="12"/>
      <c r="G18" s="12" t="s">
        <v>9</v>
      </c>
      <c r="H18" s="12"/>
      <c r="I18" s="13" t="s">
        <v>7</v>
      </c>
      <c r="J18" s="92">
        <f>SUM(C18*E18)</f>
        <v>2024.43</v>
      </c>
    </row>
    <row r="19" spans="1:14" ht="15" customHeight="1">
      <c r="A19" s="20"/>
      <c r="B19" s="149" t="s">
        <v>55</v>
      </c>
      <c r="C19" s="150"/>
      <c r="D19" s="150"/>
      <c r="E19" s="150"/>
      <c r="F19" s="91"/>
      <c r="G19" s="91"/>
      <c r="H19" s="91"/>
      <c r="I19" s="13" t="s">
        <v>7</v>
      </c>
      <c r="J19" s="92">
        <v>1211</v>
      </c>
    </row>
    <row r="20" spans="1:14" ht="15" customHeight="1">
      <c r="A20" s="14"/>
      <c r="B20" s="90"/>
      <c r="C20" s="93"/>
      <c r="D20" s="93"/>
      <c r="E20" s="93"/>
      <c r="F20" s="147" t="s">
        <v>54</v>
      </c>
      <c r="G20" s="147"/>
      <c r="H20" s="148"/>
      <c r="I20" s="95" t="s">
        <v>7</v>
      </c>
      <c r="J20" s="96">
        <v>25425</v>
      </c>
    </row>
    <row r="21" spans="1:14" ht="18" customHeight="1">
      <c r="A21" s="98" t="s">
        <v>56</v>
      </c>
      <c r="B21" s="99" t="s">
        <v>57</v>
      </c>
      <c r="C21" s="93"/>
      <c r="D21" s="93"/>
      <c r="E21" s="93"/>
      <c r="F21" s="94"/>
      <c r="G21" s="94"/>
      <c r="H21" s="94"/>
      <c r="I21" s="94"/>
      <c r="J21" s="97"/>
    </row>
    <row r="22" spans="1:14" ht="33" customHeight="1">
      <c r="A22" s="21">
        <v>1</v>
      </c>
      <c r="B22" s="143" t="s">
        <v>63</v>
      </c>
      <c r="C22" s="144"/>
      <c r="D22" s="144"/>
      <c r="E22" s="144"/>
      <c r="F22" s="144"/>
      <c r="G22" s="144"/>
      <c r="H22" s="144"/>
      <c r="I22" s="144"/>
      <c r="J22" s="145"/>
    </row>
    <row r="23" spans="1:14" ht="15" customHeight="1">
      <c r="A23" s="14"/>
      <c r="B23" s="15"/>
      <c r="C23" s="10">
        <v>1</v>
      </c>
      <c r="D23" s="11" t="s">
        <v>6</v>
      </c>
      <c r="E23" s="10">
        <v>14417.8</v>
      </c>
      <c r="F23" s="12"/>
      <c r="G23" s="12" t="s">
        <v>9</v>
      </c>
      <c r="H23" s="12"/>
      <c r="I23" s="13" t="s">
        <v>7</v>
      </c>
      <c r="J23" s="92">
        <f>SUM(C23*E23)</f>
        <v>14417.8</v>
      </c>
    </row>
    <row r="24" spans="1:14" ht="15" customHeight="1">
      <c r="A24" s="21">
        <v>2</v>
      </c>
      <c r="B24" s="143" t="s">
        <v>62</v>
      </c>
      <c r="C24" s="144"/>
      <c r="D24" s="144"/>
      <c r="E24" s="144"/>
      <c r="F24" s="144"/>
      <c r="G24" s="144"/>
      <c r="H24" s="144"/>
      <c r="I24" s="144"/>
      <c r="J24" s="145"/>
    </row>
    <row r="25" spans="1:14" ht="15" customHeight="1">
      <c r="A25" s="21"/>
      <c r="B25" s="89"/>
      <c r="C25" s="10">
        <v>1</v>
      </c>
      <c r="D25" s="11" t="s">
        <v>6</v>
      </c>
      <c r="E25" s="10">
        <v>80000</v>
      </c>
      <c r="F25" s="12"/>
      <c r="G25" s="12" t="s">
        <v>9</v>
      </c>
      <c r="H25" s="12"/>
      <c r="I25" s="13" t="s">
        <v>7</v>
      </c>
      <c r="J25" s="92">
        <f>SUM(C25*E25)</f>
        <v>80000</v>
      </c>
    </row>
    <row r="26" spans="1:14" ht="15" customHeight="1">
      <c r="A26" s="21">
        <v>3</v>
      </c>
      <c r="B26" s="143" t="s">
        <v>64</v>
      </c>
      <c r="C26" s="144"/>
      <c r="D26" s="144"/>
      <c r="E26" s="144"/>
      <c r="F26" s="144"/>
      <c r="G26" s="144"/>
      <c r="H26" s="144"/>
      <c r="I26" s="144"/>
      <c r="J26" s="145"/>
    </row>
    <row r="27" spans="1:14" ht="15" customHeight="1">
      <c r="A27" s="21"/>
      <c r="B27" s="89"/>
      <c r="C27" s="10">
        <v>1</v>
      </c>
      <c r="D27" s="11" t="s">
        <v>6</v>
      </c>
      <c r="E27" s="10">
        <v>20000</v>
      </c>
      <c r="F27" s="12"/>
      <c r="G27" s="12" t="s">
        <v>9</v>
      </c>
      <c r="H27" s="12"/>
      <c r="I27" s="13" t="s">
        <v>7</v>
      </c>
      <c r="J27" s="92">
        <f>SUM(C27*E27)</f>
        <v>20000</v>
      </c>
    </row>
    <row r="28" spans="1:14" ht="18.75" customHeight="1">
      <c r="A28" s="14"/>
      <c r="B28" s="16"/>
      <c r="C28" s="146" t="s">
        <v>65</v>
      </c>
      <c r="D28" s="147"/>
      <c r="E28" s="147"/>
      <c r="F28" s="147"/>
      <c r="G28" s="147"/>
      <c r="H28" s="148"/>
      <c r="I28" s="95" t="s">
        <v>7</v>
      </c>
      <c r="J28" s="96">
        <v>114418</v>
      </c>
    </row>
    <row r="29" spans="1:14" ht="18" customHeight="1" thickBot="1">
      <c r="A29" s="23"/>
      <c r="B29" s="24"/>
      <c r="C29" s="25"/>
      <c r="D29" s="25"/>
      <c r="E29" s="151" t="s">
        <v>66</v>
      </c>
      <c r="F29" s="152"/>
      <c r="G29" s="152"/>
      <c r="H29" s="153"/>
      <c r="I29" s="102" t="s">
        <v>7</v>
      </c>
      <c r="J29" s="103">
        <v>147765</v>
      </c>
    </row>
    <row r="30" spans="1:14" ht="33" customHeight="1" thickTop="1">
      <c r="B30" s="154" t="s">
        <v>69</v>
      </c>
      <c r="C30" s="154"/>
      <c r="D30" s="154"/>
      <c r="E30" s="154"/>
      <c r="F30" s="154"/>
      <c r="G30" s="154"/>
      <c r="H30" s="154"/>
      <c r="I30" s="154"/>
    </row>
    <row r="31" spans="1:14">
      <c r="A31" s="28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9"/>
    </row>
    <row r="32" spans="1:14">
      <c r="A32" s="28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9"/>
    </row>
    <row r="33" spans="1:14">
      <c r="A33" s="28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9"/>
    </row>
    <row r="34" spans="1:14">
      <c r="A34" s="28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9"/>
    </row>
    <row r="35" spans="1:14">
      <c r="A35" s="28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9"/>
    </row>
    <row r="36" spans="1:14">
      <c r="A36" s="28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9"/>
    </row>
    <row r="37" spans="1:14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mergeCells count="24">
    <mergeCell ref="E29:H29"/>
    <mergeCell ref="B30:I30"/>
    <mergeCell ref="A1:J1"/>
    <mergeCell ref="A2:B2"/>
    <mergeCell ref="C2:J2"/>
    <mergeCell ref="D4:E4"/>
    <mergeCell ref="B5:E5"/>
    <mergeCell ref="B6:J6"/>
    <mergeCell ref="B10:E10"/>
    <mergeCell ref="F4:H4"/>
    <mergeCell ref="I4:J4"/>
    <mergeCell ref="B17:J17"/>
    <mergeCell ref="B12:E12"/>
    <mergeCell ref="B15:J15"/>
    <mergeCell ref="B22:J22"/>
    <mergeCell ref="B8:J8"/>
    <mergeCell ref="C3:D3"/>
    <mergeCell ref="B26:J26"/>
    <mergeCell ref="C28:H28"/>
    <mergeCell ref="F11:H11"/>
    <mergeCell ref="B19:E19"/>
    <mergeCell ref="F20:H20"/>
    <mergeCell ref="B13:J13"/>
    <mergeCell ref="B24:J24"/>
  </mergeCells>
  <pageMargins left="0.75" right="0" top="0.25" bottom="0.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SCHEDULE</vt:lpstr>
      <vt:lpstr>New Part-B</vt:lpstr>
      <vt:lpstr>SCHEDULE!Print_Titles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Tahir Ali Zaidi</dc:creator>
  <cp:lastModifiedBy>HP</cp:lastModifiedBy>
  <cp:lastPrinted>2017-03-03T03:54:37Z</cp:lastPrinted>
  <dcterms:created xsi:type="dcterms:W3CDTF">2016-02-02T07:06:22Z</dcterms:created>
  <dcterms:modified xsi:type="dcterms:W3CDTF">2017-03-03T03:55:02Z</dcterms:modified>
</cp:coreProperties>
</file>