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15255" windowHeight="8955" tabRatio="868" activeTab="1"/>
  </bookViews>
  <sheets>
    <sheet name="Millatabad" sheetId="1" r:id="rId1"/>
    <sheet name="Millatabad (Part-B)" sheetId="14" r:id="rId2"/>
  </sheets>
  <definedNames>
    <definedName name="_xlnm.Print_Area" localSheetId="0">Millatabad!$A$1:$J$212</definedName>
    <definedName name="_xlnm.Print_Area" localSheetId="1">'Millatabad (Part-B)'!$A$1:$J$105</definedName>
    <definedName name="_xlnm.Print_Titles" localSheetId="0">Millatabad!$5:$6</definedName>
    <definedName name="_xlnm.Print_Titles" localSheetId="1">'Millatabad (Part-B)'!$4:$5</definedName>
  </definedNames>
  <calcPr calcId="125725"/>
</workbook>
</file>

<file path=xl/calcChain.xml><?xml version="1.0" encoding="utf-8"?>
<calcChain xmlns="http://schemas.openxmlformats.org/spreadsheetml/2006/main">
  <c r="J201" i="1"/>
  <c r="J84" i="14"/>
  <c r="J100"/>
  <c r="J96"/>
  <c r="J92"/>
  <c r="J91"/>
  <c r="J90"/>
  <c r="J79"/>
  <c r="J75"/>
  <c r="J71"/>
  <c r="J67"/>
  <c r="J63"/>
  <c r="J59"/>
  <c r="J58"/>
  <c r="J57"/>
  <c r="J53"/>
  <c r="J52"/>
  <c r="J48"/>
  <c r="J44"/>
  <c r="J40"/>
  <c r="J36"/>
  <c r="J32"/>
  <c r="J28"/>
  <c r="J24"/>
  <c r="J20"/>
  <c r="J16"/>
  <c r="J12"/>
  <c r="J8"/>
  <c r="J74" i="1"/>
  <c r="J141"/>
  <c r="J105"/>
  <c r="J104"/>
  <c r="J100"/>
  <c r="J92"/>
  <c r="J207"/>
  <c r="J209" s="1"/>
  <c r="J197"/>
  <c r="J193"/>
  <c r="J189"/>
  <c r="J175"/>
  <c r="J163"/>
  <c r="J113"/>
  <c r="J96"/>
  <c r="J87"/>
  <c r="J78"/>
  <c r="J53"/>
  <c r="J52"/>
  <c r="J43"/>
  <c r="J38"/>
  <c r="J34"/>
  <c r="J26"/>
  <c r="J14"/>
  <c r="J10"/>
  <c r="J86" i="14" l="1"/>
  <c r="J102"/>
  <c r="J86" i="1"/>
  <c r="J88"/>
  <c r="J57"/>
  <c r="J67"/>
  <c r="J73"/>
  <c r="J109"/>
  <c r="J22"/>
  <c r="J30"/>
  <c r="J121"/>
  <c r="J125"/>
  <c r="J129"/>
  <c r="J133"/>
  <c r="J137"/>
  <c r="J147"/>
  <c r="J159"/>
  <c r="J51"/>
  <c r="J61"/>
  <c r="J68"/>
  <c r="J62"/>
  <c r="J69"/>
  <c r="J63"/>
  <c r="J155"/>
  <c r="K155" s="1"/>
  <c r="J151"/>
  <c r="K151" s="1"/>
  <c r="J171"/>
  <c r="J167"/>
  <c r="J18"/>
  <c r="J181"/>
  <c r="J47"/>
  <c r="J185"/>
  <c r="J203" l="1"/>
  <c r="J117"/>
  <c r="J82"/>
  <c r="J177"/>
  <c r="J143" l="1"/>
</calcChain>
</file>

<file path=xl/sharedStrings.xml><?xml version="1.0" encoding="utf-8"?>
<sst xmlns="http://schemas.openxmlformats.org/spreadsheetml/2006/main" count="489" uniqueCount="138">
  <si>
    <t>Name of Work :-</t>
  </si>
  <si>
    <t>S.#</t>
  </si>
  <si>
    <t>DESCRIPTION</t>
  </si>
  <si>
    <t>QNTY</t>
  </si>
  <si>
    <t>RATE</t>
  </si>
  <si>
    <t>UNIT</t>
  </si>
  <si>
    <t>AMOUNT</t>
  </si>
  <si>
    <t>A)</t>
  </si>
  <si>
    <t>PART --A--</t>
  </si>
  <si>
    <t>Removing cement or lime plaster.(S.I.NO:53/P-13)</t>
  </si>
  <si>
    <t>Sft</t>
  </si>
  <si>
    <t>@</t>
  </si>
  <si>
    <t>%Sft</t>
  </si>
  <si>
    <t>Rs</t>
  </si>
  <si>
    <t>Dismantling cement concrete plain 1:2:4.(S.I.NO:19(c)/P-10)</t>
  </si>
  <si>
    <t>Cft</t>
  </si>
  <si>
    <t>%Cft</t>
  </si>
  <si>
    <t>% Cft</t>
  </si>
  <si>
    <t>Dismantling brick work in lime or cement mortar (S.I.NO:13/P-10)</t>
  </si>
  <si>
    <t>Scraping ordinary distemper, oil bound distemper or paint on walls. (S.I.NO:54(b)/P-13)</t>
  </si>
  <si>
    <t xml:space="preserve">R.C.C work i/c all labour and material except the cost of steel reinforcement for cement concrete i/c cutting bending  which will be paid separately .This ratel also i/call kinds of moulds liftinbg shuttering curing rendering infinishing the exposed surface (a) R.C.C work in roof slab, beams, coloumns,rafts, lintals, &amp; other structural member laid in situ or precast with all respective ratio 1:2:4 (S.I.NO:6/P-16) </t>
  </si>
  <si>
    <t>P.Cft</t>
  </si>
  <si>
    <t xml:space="preserve">Cement plaster 1: 6 upto 12' hiehgt 1/2" thick (S.I No.13 /P-52)  </t>
  </si>
  <si>
    <t>G.Floor</t>
  </si>
  <si>
    <t>B)</t>
  </si>
  <si>
    <t>2nd.Floor</t>
  </si>
  <si>
    <t>Cement Plaster 1:4 upto 12' hieght 3/8" thick (S.I No.11 /P-52 )</t>
  </si>
  <si>
    <t>Cement concrete plain 1:3:6 i/c placing compecting finishing and curing complete (i/c screening and washing of stone aggregate without shuttering(S.I No. 5/P-16)</t>
  </si>
  <si>
    <t>P/L  1" Thick TOPPING cement concrete (1:2:4) i/c surface finshuing &amp;divising into pannels.(S.I.NO:   /P-    )</t>
  </si>
  <si>
    <t>% Sft</t>
  </si>
  <si>
    <t>Applying chemical polishing in existing mosic /marble flooring /dado i.c cleaning with carbonadum stone /sand paper and applying chemical polish as per requirment (S.I.No 70 P/48 )</t>
  </si>
  <si>
    <t>P. Sft</t>
  </si>
  <si>
    <t>Only Shutter</t>
  </si>
  <si>
    <t>P.Sft</t>
  </si>
  <si>
    <t>Two coat of bitumen laid hot using 34 Lbs for % Sft over roof and blinded with cement sand @ one Cft Per % Sft (S.I No. 13/P- 35)</t>
  </si>
  <si>
    <t>Distembering 3-coat (S.I No. 24 /P-54)</t>
  </si>
  <si>
    <t>Prepairing the surface &amp; painting  with WEATHER-COAT  I/c rubbing the  surface with rubbing bricks/ sand paper filling the voids with chalk/plaster of paris &amp; then painting with weather coat of approved mae. (3-coats) (S.I.NO: 38/P-56)</t>
  </si>
  <si>
    <t>PART --B--</t>
  </si>
  <si>
    <t>P/F 3/8" thick Marble of approved  quality &amp; colour &amp; shade size (8"x4/6"x4") in dado skirting &amp; facing removal tucking of existing plaster surface etc iover 1/2" thiuck base of white cement mortor 1:3 setting of tiles insulury of white cement curing finshing ,cleaning &amp; polishing etc complete (i) for new works.(S.I.NO :68(i)/P-48)</t>
  </si>
  <si>
    <t>P .Sft</t>
  </si>
  <si>
    <t>Laying floor of approved white glazed tiles 1/4" thick in white cement 1:2 over 3/4" thick cement mortar 1:2 complete (S.I No.24/P-43)</t>
  </si>
  <si>
    <t>White glazed tiles 1/4" thick dado jointed in white cement &amp; laid over 1:2 cement sand motar 3/4" thick i/c finishing (S.I No. 37/P-45)</t>
  </si>
  <si>
    <t>PART --C--</t>
  </si>
  <si>
    <t>First class deodar wood wrought joinery work in wire-guaze etc 22.S.W.G. Galvanized wire guaze 144 mesh per sq: inch iron fitting etc completeb) Galvanized wire guaze fixed to chowkhats with 3/4" deodar wooden strips &amp;screws.Galvanized wire gauze fixed to chowkhats  3/4" deodar wooden strips &amp; screws.(S.I.NO:14(d)/P-60)</t>
  </si>
  <si>
    <t>Fixing expanded metal with 1" deodar wooden strips &amp; screws . (S.I.NO:22(a)/P-61)</t>
  </si>
  <si>
    <t>Fabrication of mild steel reinforcement for bending cutting binding &amp; laying making joints &amp; fastening i/c cost of binding wire &amp; also i/c removal of rust from bars.(S.I.NO.8/P-17)</t>
  </si>
  <si>
    <t>Cwt</t>
  </si>
  <si>
    <t>P.Cwt</t>
  </si>
  <si>
    <t>S/F in position iron steel grill 3/4" X 1/4" size flate iron approved design i/c painting 3-coats (wt: not to be less than 3-7 lbs: sq: ft: of finshing grill)(S.I.NO: 26/93)</t>
  </si>
  <si>
    <t>PART --D--</t>
  </si>
  <si>
    <t>Providing &amp; Laying floor of Verona marble tiles of size 12" x 12" x ¾"  fine dressed on the surface without winding set in white cement laid over 3/4" thick bed of 1:2 grey cement mortar setting the tiles with grey cement slurry, jointing and washing the tiles with slurry of white cement and pigment to match the colour of tiles, including curing, grinding, rubbing and polishing etc. complete i/c cutting tiles to proper profile. (R.A)</t>
  </si>
  <si>
    <t>P sft</t>
  </si>
  <si>
    <t>S C H E D U L E --"B"</t>
  </si>
  <si>
    <t>a)</t>
  </si>
  <si>
    <t>b)</t>
  </si>
  <si>
    <t>Total Part--"D"</t>
  </si>
  <si>
    <t>Total Part--"A"</t>
  </si>
  <si>
    <t>Total Part--"B"</t>
  </si>
  <si>
    <t>Total Part--"C"</t>
  </si>
  <si>
    <t>PART---'B' .</t>
  </si>
  <si>
    <t xml:space="preserve"> ( WATER SUPPLY &amp; S/FITTING )</t>
  </si>
  <si>
    <t>S#</t>
  </si>
  <si>
    <t>QUANTITY</t>
  </si>
  <si>
    <t>Nos:</t>
  </si>
  <si>
    <t>Each</t>
  </si>
  <si>
    <t>P/F 22"x16" Lav: Basin in white glazed earthenware complete with&amp; i/c the cost of W.I or C.I cantilever brackets 6 inches built into wall plinth white in 2-coats after a primary coat of led paint a pair of 1/2 " dia  brass chain 1-1/4" dia malleable iron of C.P brass trape m,aelleable iron or brass union &amp; making requiatei nos: of holes in wall &amp; plinth &amp;for pipe connection &amp; making good in C.C 1:2:4.(Standard patterns.) (S.I.NO:12/P-4)</t>
  </si>
  <si>
    <t>P/Fixing 4" dia C.I Terminal guard i/c extra painting to match the colour of the building.(S.I.NO:11/P-10)</t>
  </si>
  <si>
    <t>4" dia.</t>
  </si>
  <si>
    <t>Rft</t>
  </si>
  <si>
    <t>P.Rft</t>
  </si>
  <si>
    <t>TOTAL PART--"A"</t>
  </si>
  <si>
    <t>F.Floor</t>
  </si>
  <si>
    <t>C)</t>
  </si>
  <si>
    <t>%0 Cft</t>
  </si>
  <si>
    <t>S/Filling sand under floor &amp; plugging in wells.(S.I.NO:29/P-26)</t>
  </si>
  <si>
    <t>Cement concrete brick or stone ballaste 1 1/2" to 2" guage ratio 1:5:10 (S.I.NO:4/P-14)</t>
  </si>
  <si>
    <t>Notice board made with cement. (S.I. No: 01/P-94)</t>
  </si>
  <si>
    <t>Providing &amp; fixing cement paving blocks flooring having size of 197 x 97 x 60 (mm) of city / quddra / cobble shape with natural colours, having strength b/w 5000 psi to 8500 psi I/c filling the joints with hill sand and laying in specified manner / pattern and design etc: complete. (S.I. No: 71/P-48)</t>
  </si>
  <si>
    <t>A.D.P No: 310 ( 2016-2017 )  Rehabilitation , Impovement /Renovation &amp; Missing Facilities in Existing Secondary/Higher Secondary School @ GBHS Latifabad # 7 @ Millatabad Colony Taluka City Hyd</t>
  </si>
  <si>
    <t>c)</t>
  </si>
  <si>
    <t>Removing doors with chowkhats. (S.I.NO:33(a)/P-12)</t>
  </si>
  <si>
    <t>P.No.</t>
  </si>
  <si>
    <t>Excavation in foundation of building, bridges &amp; other structures I/c  degbelling, dressing, refilling around structure with excavated earth watering &amp; ramming lead up to 5 feet. (b) In ordinary soil. (S.I No:18(b)/P-4)</t>
  </si>
  <si>
    <t>Pacca brick work in foundation &amp; plinth in cement sand mortar ratio 1:6 (S.I.NO: 4/P- 20)</t>
  </si>
  <si>
    <t>Pacca brick work in G,FLOOR in i/c stricking of joints in cement sand mortor ratio 1:6.(S.I.NO5/P-21)</t>
  </si>
  <si>
    <t>Pacca brick work in other then building i/c sticking of joints cement sand ratio 1:6 (S.I No. 7/P-22)</t>
  </si>
  <si>
    <t>Supplying and Fixing broken glasses on courtyard walls i/c 1:3:6 cement concrete coping (S.I.No 61 / P-104)</t>
  </si>
  <si>
    <t>3" Thick (G.F)</t>
  </si>
  <si>
    <t>2" Thick (G.F)</t>
  </si>
  <si>
    <t>3" Thick (3rd.F)</t>
  </si>
  <si>
    <t>R.C.C Spout i/c fixing in position of 2-1/2"x6"x5".(S.I.NO:14/P-20)</t>
  </si>
  <si>
    <t>No</t>
  </si>
  <si>
    <t>P.No</t>
  </si>
  <si>
    <t xml:space="preserve">First class deodar wood wrought joinery in doors &amp; winbdows etc fixed in posoition i/c chowkhat holds fasts hinghs iron tower bolts cleats handlkes cords with hooks etc.Deodar wood panelled or panlelled glaszed or fully glazed 1-3/4" thick.(S.I.NO:7(b) P/-58) </t>
  </si>
  <si>
    <t>Painting NEW surfaces, painting of Door &amp; Window any type i/c edge. (S.I.NO: 5/P-68)</t>
  </si>
  <si>
    <t>Painting NEW surface, painting guard bars, gates, iron bars, grating,  railing i/c standard braces etc. &amp; similar open work. (S.I. No: 5/P-68)</t>
  </si>
  <si>
    <t>Painting OLD surface painting of Doors &amp; Windows any type i/c edge (3-coats) (S.I.NO: 4/P-68)</t>
  </si>
  <si>
    <t>Painting OLD surface painting guard bars, gates, iron bars, grating,  railings i/c standard braces etc. &amp; similar open work (2-coat)            (S.I. No: 4/P-69)</t>
  </si>
  <si>
    <t>6</t>
  </si>
  <si>
    <t>7</t>
  </si>
  <si>
    <t>Providing &amp; fixing cement paving blocks flooring having size of 197 x 97 x60 (mm) of city / quddra / cobble shape with pigmented, having strength b/w 5000 psi to 8500 psi I/c filling the joints with hill sand and laying in specified manner / pattern and design etc: complete. (S.I. No: 72/P-48)</t>
  </si>
  <si>
    <t xml:space="preserve">P/laying "HALA" or pattern tiles glazed 8" x 8" x 1/4" on floor or wall facing in required color pattern of STILE specification jointed in white cement &amp; pigment over a base of 1:2 grey cement mortar 3/4" thick I/c washing &amp; filling of joints with slurry of white cement and pigment in desired shape with finishing, cleaning and cost of wax polish etc. complete i/c cutting tiles to proper profile (S.I No.62/P-47)  </t>
  </si>
  <si>
    <t>P/F iron collapsible gate with channel framing of section 3/4"x5/16" @ 4" i.c revitted with 3/4"x1/8" flat iron patti placed diagonally and provided with top and botton T-section 1" x1" x1/8" along with rolled also including locking arrangement and fixing in floor / ceilling or wall etc completed .(S.I.No:32 /P-93)</t>
  </si>
  <si>
    <t>P/F G.I Frames / chowkats of size 7" x2" or 4-1/2"x3" Doors  using 20-guage G.I sheets I./C valded fasts filling with cement sand sulury of ratio 1:6 and reparing the james. The cost of also I/C all carage tools and plants used in making and fixing at site with necessary hold fasts filling with cement sand slurry of ratio 1:6 and repairing the jambs. the cost also i/c all varriage, tools and plants used in making and fixing .(S.I.NO:29/P-93)</t>
  </si>
  <si>
    <t>P/F G.I Frames / chowkats of size 7" x2" or 4-1/2"x3"  Windows using 20-guage G.I sheets I./C valded fasts filling with cement sand sulury of ratio 1:6 and reparing the james. The cost of also I/C all carage tools and plants used in making and fixing at site with necessary hold fasts filling with cement sand slurry of ratio 1:6 and repairing the jambs. the cost also i/c all varriage, tools and plants used in making and fixing .(S.I.NO:29/P-93)</t>
  </si>
  <si>
    <t>D)</t>
  </si>
  <si>
    <t>D.P.C. with cement sand ratio 1:2 mixed with dampo 3/4" thick.       (S.I No. 69/P-107)</t>
  </si>
  <si>
    <t>Fixing Door i/c chowkhats  (S.I No. 44 / P-69)</t>
  </si>
  <si>
    <t>Providing and fixing precast Edge Block 3750 PSI industrial made size 6" inch thickness x 12" inch long x 18" inch High  i/c the cost of cartage, excavation form work for haunching, 1450 PSI lean concrete, 2250 PSI concrete for haunching 1:4 cement sand mortar. (S.I.No:14/P-16)</t>
  </si>
  <si>
    <t>Ratio  1:3:6</t>
  </si>
  <si>
    <t>Ratio  1:2:4</t>
  </si>
  <si>
    <t>M/ Fixing steel grated door with 1/16" thick sheeting i/c angle iron frame 2" x 2" x 3/8" &amp; 3/4" square bars @ 4" centre to centre with locking arrangement.  (S.I No. 24/P-92)</t>
  </si>
  <si>
    <t>P/F squatting type white glazed earthenware W.C pan with front flush inlet &amp; complete with i/c the cost of flushing internal fitting &amp; flush pipe with bend &amp; making  requisite no: ofcistern with holes inwall plinth &amp; floor for pipe connection &amp;making good in C.C.1:2:4 a)W.C pan 23" &amp; low level earthenware flush tank 3-gallons (i) with 4" dia white glazed earthen ware trap &amp; plastic thumble.(S.I.NO:1((A)(ii)/P-1)</t>
  </si>
  <si>
    <t>Nos</t>
  </si>
  <si>
    <t>Add extra for labour for providing &amp; fixing of earthenware PEDESTAL white or coloured glazed .(Standard Patterns)    (S.I.NO: 9/P-3)</t>
  </si>
  <si>
    <t xml:space="preserve">P/Fixing  6" x 2" or 6" x 3" C.I. Floor trape of the approved self cleaning design with a C.I screwed down gratting with or without a vent arm complete with &amp; bend making requisit No: of holes in wall plinth &amp; floor for pipe connection &amp; making good C.C. 1:2:4.(S.I.NO: 20/P-6) </t>
  </si>
  <si>
    <t>P/Fixing 4" dia  BEND of the required degree with access doors rubber washers 1/8" thick &amp; built &amp; nuts &amp; extra painting to match the colour of the building.(S.I.NO:9/P-10)</t>
  </si>
  <si>
    <t>P/Fixing 4" dia C.I  Plain Bend of the required degree i/c extra painting to match the colour of the building. (S.I.NO:10/P-10)</t>
  </si>
  <si>
    <t>P/Fixing 4" dia C.I. Off-set of various length i/c extra painting to match the colour of the building.(S.I.NO:8/P-10)</t>
  </si>
  <si>
    <t>P/Fixing M.S Clamps of the approved design to 4" dia c.i pipe socket i/c the cost of cutting &amp; making good to wall on M.S bolts &amp; nuts 4" into wall i/c pipe distance pieces extra painting to match the colour of the building.(S.I.NO:2/P-9)</t>
  </si>
  <si>
    <t>P/Fixing 4" x 4" x 4" dia C.I Branch of the required degree with access doors rubber washers 3/8" thick &amp; built &amp; nuts &amp; extra painting to match the colour of the building. (S.I.NO:3/P-9)</t>
  </si>
  <si>
    <t>P/Fixing 4" x 4" x 4"dia PLAIN  C.I Branch (Plain Tee) of the required degree i/c extra painting to match the colour of the building. (S.I.NO:7/P-9)</t>
  </si>
  <si>
    <t>Add: Extra Labour for Cancealled G.I.Pipe &amp; fitting i/c making recces in the wall for pipe and making good in cement mortor etc. complete. (S.I.NO: 2/P-12)</t>
  </si>
  <si>
    <t xml:space="preserve"> 1/2" DIA</t>
  </si>
  <si>
    <t xml:space="preserve"> 3/4" DIA</t>
  </si>
  <si>
    <t>P/Fixing  HANDLE VALVES (China). (S.I.NO:5/P-17)</t>
  </si>
  <si>
    <t xml:space="preserve"> 1" DIA</t>
  </si>
  <si>
    <t>S/Fixing Long-Bib-Cock of supperior quality with C.P head 1/2" dia. (S.I.NO13(a)/P-19)</t>
  </si>
  <si>
    <t>S/Fixing Cancealled Stop-Cock of supperior quality with crystal head 1/2" dia.(S.I.NO:11(a)(/P-18)</t>
  </si>
  <si>
    <t xml:space="preserve">S/Fixing Swan type Piller-Cock of supperior quality single with C.P head 1/2" dia.(S.I.NO:16/P-19) </t>
  </si>
  <si>
    <t>Providing Chambers (15" x 9") (inside dimension) x 24" deep for house meters,  with 4/1/2" thick burnt brick masonary walls in 1:6 C.M. 6" thick C.C 1:4:8 in foundation 1/2" thick cement plaster 1:3 C.M. to all inside wall surface &amp; top 1" thick C.C 1:2:4  flooring complete  with cast  iron hinges cover &amp; frame  15" x 9" (inside) clear opening (wt: 1 Qr) etc  fixe in C.C. 1:2:4 i/c curing, excavation back filling  &amp; disposal of surplus  earth etc complete. (S.I.NO: 4/P-20)</t>
  </si>
  <si>
    <t>Construction  of Manhole or Inspection chamber for the required dia of circular sewer &amp; 3'- 6"(1067 mm) depth with walls B.B in cement sand mortar 1:3, cement plastered 1:3, 1/2" thick, inside of walls &amp; 1" (25 mm) thick over benching &amp; channel i/c fixing C.I. Manhole cover with frame of clear opening 1-1/2"x1-1/2"(457 x 457 mm) of 1.75 Cwt (88.9 kg) embedded in plain C.C 1:2:4 &amp; fixing 1" (25mm) dia M.S steps 6" (150 mm) wide projecting 4" (102 mm) from the face of wall @ 12" (305 mm) C/C Duly painted etc. complete as per standard specification &amp; drawing. (a) 4" to 12" dia (2' x 2' x 3' - 6") NOTE: (Full rate 14748.0 (-) 7557.0 = 7191.0 without C.I. Cover)</t>
  </si>
  <si>
    <t>Proviuding G.I.Pipes specials &amp; clamps etc i/c fixing cutting &amp; fitting complete with &amp; i/c the cost of breaking through wall &amp; roof making good etc painting 2-coats after cleaning the pipe ^ with white zink paint with pigment to match the colour of the building &amp; testing water to a pressure head of 200 ft: &amp; handling.         (S.I.NO:1/P-12)</t>
  </si>
  <si>
    <t>P/Fixing F.C. pressure pipe with collars (Ddex or equivalent) i/c digging the trenches to required depth &amp; fixing in position &amp; jointing with rubber rings i/c testing to water pressure head of 200 ft. (S.I.NO:3/P-24)</t>
  </si>
  <si>
    <t>Providing R.C.C Pipe with collars class "B" &amp; Digging the trences to required depth &amp; fixing in position i/c cutting fitting &amp; jointing  with maxphalt composition &amp; cement mortor 1:1 &amp; testing with watrer pressure to a head of 4 feet above the top of the heighest pipe &amp; re-filling with excavated stuff.(S.I.NO:2/P-23)</t>
  </si>
  <si>
    <t>9" dia</t>
  </si>
  <si>
    <t>TOTAL --B--</t>
  </si>
  <si>
    <t>S/Fixing  Piston Pumping set 1/2  H.P  Single phase  220 volts with (1" x 1") suction &amp; delivery i/c making C.C. 1:3:6 plate form of required size &amp; fixing with nuts &amp; bolts etc complete in all respect. (Local make)</t>
  </si>
</sst>
</file>

<file path=xl/styles.xml><?xml version="1.0" encoding="utf-8"?>
<styleSheet xmlns="http://schemas.openxmlformats.org/spreadsheetml/2006/main">
  <numFmts count="2">
    <numFmt numFmtId="43" formatCode="_(* #,##0.00_);_(* \(#,##0.00\);_(* &quot;-&quot;??_);_(@_)"/>
    <numFmt numFmtId="164" formatCode="_(* #,##0_);_(* \(#,##0\);_(* &quot;-&quot;??_);_(@_)"/>
  </numFmts>
  <fonts count="30">
    <font>
      <sz val="11"/>
      <color theme="1"/>
      <name val="Calibri"/>
      <family val="2"/>
      <scheme val="minor"/>
    </font>
    <font>
      <sz val="11"/>
      <color theme="1"/>
      <name val="Calibri"/>
      <family val="2"/>
      <scheme val="minor"/>
    </font>
    <font>
      <b/>
      <u/>
      <sz val="16"/>
      <color rgb="FFFF0000"/>
      <name val="Arial"/>
      <family val="2"/>
    </font>
    <font>
      <b/>
      <sz val="10"/>
      <name val="Arial"/>
      <family val="2"/>
    </font>
    <font>
      <b/>
      <sz val="11"/>
      <name val="Arial"/>
      <family val="2"/>
    </font>
    <font>
      <b/>
      <u/>
      <sz val="11"/>
      <color theme="1"/>
      <name val="Arial"/>
      <family val="2"/>
    </font>
    <font>
      <b/>
      <sz val="11"/>
      <color theme="1"/>
      <name val="Arial"/>
      <family val="2"/>
    </font>
    <font>
      <b/>
      <sz val="11"/>
      <color rgb="FFFF0000"/>
      <name val="Arial"/>
      <family val="2"/>
    </font>
    <font>
      <b/>
      <u/>
      <sz val="11"/>
      <color rgb="FFFF0000"/>
      <name val="Arial"/>
      <family val="2"/>
    </font>
    <font>
      <sz val="11"/>
      <name val="Arial"/>
      <family val="2"/>
    </font>
    <font>
      <sz val="8"/>
      <name val="Arial"/>
      <family val="2"/>
    </font>
    <font>
      <b/>
      <u/>
      <sz val="11"/>
      <name val="Arial"/>
      <family val="2"/>
    </font>
    <font>
      <b/>
      <sz val="11"/>
      <color indexed="8"/>
      <name val="Arial"/>
      <family val="2"/>
    </font>
    <font>
      <b/>
      <sz val="14"/>
      <color rgb="FFFF0000"/>
      <name val="Arial"/>
      <family val="2"/>
    </font>
    <font>
      <b/>
      <u/>
      <sz val="14"/>
      <color rgb="FFFF0000"/>
      <name val="Arial"/>
      <family val="2"/>
    </font>
    <font>
      <sz val="11"/>
      <color rgb="FFFF0000"/>
      <name val="Arial"/>
      <family val="2"/>
    </font>
    <font>
      <b/>
      <sz val="11"/>
      <color rgb="FF7030A0"/>
      <name val="Arial"/>
      <family val="2"/>
    </font>
    <font>
      <sz val="10"/>
      <name val="Arial"/>
      <family val="2"/>
    </font>
    <font>
      <u/>
      <sz val="11"/>
      <name val="Arial"/>
      <family val="2"/>
    </font>
    <font>
      <b/>
      <u/>
      <sz val="18"/>
      <color rgb="FFFF0000"/>
      <name val="Arial"/>
      <family val="2"/>
    </font>
    <font>
      <sz val="18"/>
      <name val="Arial"/>
      <family val="2"/>
    </font>
    <font>
      <b/>
      <sz val="14"/>
      <name val="Arial"/>
      <family val="2"/>
    </font>
    <font>
      <u/>
      <sz val="14"/>
      <name val="Arial"/>
      <family val="2"/>
    </font>
    <font>
      <u/>
      <sz val="10"/>
      <name val="Arial"/>
      <family val="2"/>
    </font>
    <font>
      <b/>
      <sz val="10"/>
      <color rgb="FF7030A0"/>
      <name val="Arial"/>
      <family val="2"/>
    </font>
    <font>
      <b/>
      <u/>
      <sz val="11"/>
      <color rgb="FF7030A0"/>
      <name val="Arial"/>
      <family val="2"/>
    </font>
    <font>
      <b/>
      <sz val="11"/>
      <color rgb="FF0070C0"/>
      <name val="Arial"/>
      <family val="2"/>
    </font>
    <font>
      <b/>
      <sz val="10"/>
      <color rgb="FF0070C0"/>
      <name val="Arial"/>
      <family val="2"/>
    </font>
    <font>
      <sz val="11"/>
      <color indexed="8"/>
      <name val="Arial"/>
      <family val="2"/>
    </font>
    <font>
      <sz val="14"/>
      <name val="Arial"/>
      <family val="2"/>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2">
    <xf numFmtId="0" fontId="0" fillId="0" borderId="0"/>
    <xf numFmtId="43" fontId="1" fillId="0" borderId="0" applyFont="0" applyFill="0" applyBorder="0" applyAlignment="0" applyProtection="0"/>
  </cellStyleXfs>
  <cellXfs count="208">
    <xf numFmtId="0" fontId="0" fillId="0" borderId="0" xfId="0"/>
    <xf numFmtId="0" fontId="0" fillId="0" borderId="0" xfId="0" applyAlignment="1">
      <alignment vertical="center"/>
    </xf>
    <xf numFmtId="0" fontId="3" fillId="0" borderId="0" xfId="0" applyFont="1" applyAlignment="1">
      <alignment horizontal="center"/>
    </xf>
    <xf numFmtId="0" fontId="0" fillId="0" borderId="0" xfId="0" applyAlignment="1">
      <alignment horizontal="center"/>
    </xf>
    <xf numFmtId="2" fontId="0" fillId="0" borderId="0" xfId="0" applyNumberFormat="1"/>
    <xf numFmtId="0" fontId="0" fillId="0" borderId="0" xfId="0" applyAlignment="1">
      <alignment horizontal="right"/>
    </xf>
    <xf numFmtId="0" fontId="3" fillId="0" borderId="0" xfId="0" applyFont="1" applyAlignment="1">
      <alignment horizontal="center" vertical="top" wrapText="1"/>
    </xf>
    <xf numFmtId="0" fontId="4" fillId="0" borderId="0" xfId="0" applyFont="1" applyAlignment="1">
      <alignment vertical="top" wrapText="1"/>
    </xf>
    <xf numFmtId="0" fontId="3" fillId="0" borderId="0" xfId="0" applyFont="1" applyAlignment="1">
      <alignment vertical="top" wrapText="1"/>
    </xf>
    <xf numFmtId="0" fontId="4" fillId="0" borderId="0" xfId="0" applyFont="1" applyAlignment="1">
      <alignment vertical="center" wrapText="1"/>
    </xf>
    <xf numFmtId="0" fontId="4" fillId="0" borderId="0" xfId="0" applyFont="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vertical="center" wrapText="1"/>
    </xf>
    <xf numFmtId="0" fontId="9" fillId="0" borderId="0" xfId="0" applyFont="1" applyAlignment="1">
      <alignment horizontal="center" vertical="center" wrapText="1"/>
    </xf>
    <xf numFmtId="2" fontId="9" fillId="0" borderId="0" xfId="0" applyNumberFormat="1" applyFont="1" applyAlignment="1">
      <alignment vertical="center" wrapText="1"/>
    </xf>
    <xf numFmtId="0" fontId="9" fillId="0" borderId="0" xfId="0" applyFont="1" applyAlignment="1">
      <alignment horizontal="right" vertical="center" wrapText="1"/>
    </xf>
    <xf numFmtId="0" fontId="9" fillId="0" borderId="0" xfId="0" applyFont="1" applyAlignment="1">
      <alignment vertical="center" wrapText="1"/>
    </xf>
    <xf numFmtId="0" fontId="9" fillId="0" borderId="0" xfId="0" applyFont="1" applyAlignment="1">
      <alignment horizontal="center" vertical="top" wrapText="1"/>
    </xf>
    <xf numFmtId="0" fontId="9" fillId="0" borderId="0" xfId="0" applyFont="1" applyAlignment="1">
      <alignment horizontal="right" vertical="top"/>
    </xf>
    <xf numFmtId="0" fontId="9" fillId="0" borderId="0" xfId="0" applyFont="1" applyAlignment="1">
      <alignment vertical="top"/>
    </xf>
    <xf numFmtId="0" fontId="4" fillId="0" borderId="0" xfId="0" applyFont="1" applyAlignment="1">
      <alignment horizontal="center" vertical="top" wrapText="1"/>
    </xf>
    <xf numFmtId="0" fontId="9" fillId="0" borderId="0" xfId="0" applyFont="1" applyAlignment="1">
      <alignment horizontal="center" vertical="top"/>
    </xf>
    <xf numFmtId="2" fontId="9" fillId="0" borderId="0" xfId="0" applyNumberFormat="1" applyFont="1" applyAlignment="1">
      <alignment horizontal="center" vertical="top"/>
    </xf>
    <xf numFmtId="2" fontId="9" fillId="0" borderId="0" xfId="0" applyNumberFormat="1" applyFont="1" applyBorder="1" applyAlignment="1">
      <alignment vertical="top"/>
    </xf>
    <xf numFmtId="1" fontId="9" fillId="0" borderId="0" xfId="0" applyNumberFormat="1" applyFont="1" applyBorder="1" applyAlignment="1">
      <alignment horizontal="right" vertical="top"/>
    </xf>
    <xf numFmtId="1" fontId="9" fillId="0" borderId="0" xfId="0" applyNumberFormat="1" applyFont="1" applyBorder="1" applyAlignment="1">
      <alignment vertical="top"/>
    </xf>
    <xf numFmtId="2" fontId="9" fillId="0" borderId="0" xfId="0" applyNumberFormat="1" applyFont="1" applyAlignment="1">
      <alignment horizontal="left" vertical="top"/>
    </xf>
    <xf numFmtId="3" fontId="9" fillId="0" borderId="0" xfId="1" applyNumberFormat="1" applyFont="1" applyAlignment="1">
      <alignment horizontal="center" vertical="top"/>
    </xf>
    <xf numFmtId="0" fontId="9" fillId="0" borderId="0" xfId="0" applyFont="1" applyAlignment="1">
      <alignment horizontal="left" vertical="top" wrapText="1"/>
    </xf>
    <xf numFmtId="0" fontId="9" fillId="0" borderId="0" xfId="0" applyFont="1" applyAlignment="1">
      <alignment horizontal="justify" vertical="top" wrapText="1"/>
    </xf>
    <xf numFmtId="2" fontId="9" fillId="0" borderId="0" xfId="0" applyNumberFormat="1" applyFont="1" applyAlignment="1">
      <alignment horizontal="justify" vertical="top" wrapText="1"/>
    </xf>
    <xf numFmtId="3" fontId="9" fillId="0" borderId="0" xfId="0" applyNumberFormat="1" applyFont="1" applyAlignment="1">
      <alignment horizontal="center" vertical="top" wrapText="1"/>
    </xf>
    <xf numFmtId="1" fontId="9" fillId="0" borderId="0" xfId="0" applyNumberFormat="1" applyFont="1" applyAlignment="1">
      <alignment horizontal="center" vertical="top" wrapText="1"/>
    </xf>
    <xf numFmtId="0" fontId="9" fillId="0" borderId="0" xfId="0" applyFont="1" applyFill="1" applyAlignment="1">
      <alignment horizontal="center" vertical="top" wrapText="1"/>
    </xf>
    <xf numFmtId="0" fontId="0" fillId="0" borderId="0" xfId="0" applyFill="1" applyAlignment="1">
      <alignment vertical="top"/>
    </xf>
    <xf numFmtId="0" fontId="9" fillId="0" borderId="0" xfId="0" applyFont="1" applyFill="1" applyAlignment="1">
      <alignment horizontal="left" vertical="center" wrapText="1"/>
    </xf>
    <xf numFmtId="0" fontId="9" fillId="0" borderId="0" xfId="0" applyFont="1" applyFill="1" applyAlignment="1">
      <alignment horizontal="center" vertical="center"/>
    </xf>
    <xf numFmtId="2" fontId="9" fillId="0" borderId="0" xfId="0" applyNumberFormat="1" applyFont="1" applyFill="1" applyAlignment="1">
      <alignment horizontal="center" vertical="center"/>
    </xf>
    <xf numFmtId="0" fontId="9" fillId="0" borderId="0" xfId="0" applyFont="1" applyFill="1" applyAlignment="1">
      <alignment horizontal="right" vertical="center" wrapText="1"/>
    </xf>
    <xf numFmtId="2" fontId="9" fillId="0" borderId="0" xfId="0" applyNumberFormat="1" applyFont="1" applyFill="1" applyAlignment="1">
      <alignment horizontal="right" vertical="center" wrapText="1"/>
    </xf>
    <xf numFmtId="0" fontId="9" fillId="0" borderId="0" xfId="0" applyFont="1" applyFill="1" applyAlignment="1">
      <alignment vertical="center"/>
    </xf>
    <xf numFmtId="0" fontId="9" fillId="0" borderId="0" xfId="0" applyFont="1" applyFill="1" applyAlignment="1">
      <alignment horizontal="center" vertical="top"/>
    </xf>
    <xf numFmtId="1" fontId="9" fillId="0" borderId="0" xfId="0" applyNumberFormat="1" applyFont="1" applyFill="1" applyAlignment="1">
      <alignment horizontal="center" vertical="top"/>
    </xf>
    <xf numFmtId="2" fontId="9" fillId="0" borderId="0" xfId="0" applyNumberFormat="1" applyFont="1" applyFill="1" applyAlignment="1">
      <alignment horizontal="center" vertical="top"/>
    </xf>
    <xf numFmtId="2" fontId="9" fillId="0" borderId="0" xfId="0" applyNumberFormat="1" applyFont="1" applyAlignment="1">
      <alignment horizontal="right" vertical="top"/>
    </xf>
    <xf numFmtId="0" fontId="9" fillId="0" borderId="0" xfId="0" applyFont="1" applyAlignment="1">
      <alignment horizontal="left"/>
    </xf>
    <xf numFmtId="0" fontId="9" fillId="0" borderId="0" xfId="0" applyFont="1"/>
    <xf numFmtId="0" fontId="9" fillId="0" borderId="0" xfId="0" applyFont="1" applyBorder="1" applyAlignment="1">
      <alignment horizontal="center" vertical="top"/>
    </xf>
    <xf numFmtId="2" fontId="9" fillId="0" borderId="0" xfId="0" applyNumberFormat="1" applyFont="1" applyAlignment="1">
      <alignment horizontal="right" vertical="center" wrapText="1"/>
    </xf>
    <xf numFmtId="0" fontId="9" fillId="0" borderId="0" xfId="0" applyFont="1" applyFill="1" applyAlignment="1">
      <alignment vertical="top"/>
    </xf>
    <xf numFmtId="0" fontId="0" fillId="0" borderId="0" xfId="0" applyAlignment="1">
      <alignment horizontal="left" vertical="top" wrapText="1"/>
    </xf>
    <xf numFmtId="2" fontId="9" fillId="0" borderId="0" xfId="0" applyNumberFormat="1" applyFont="1" applyAlignment="1">
      <alignment horizontal="center" vertical="top" wrapText="1"/>
    </xf>
    <xf numFmtId="0" fontId="7" fillId="0" borderId="4" xfId="0" applyFont="1" applyBorder="1" applyAlignment="1">
      <alignment horizontal="center" vertical="center" wrapText="1"/>
    </xf>
    <xf numFmtId="3" fontId="7" fillId="0" borderId="5" xfId="0" applyNumberFormat="1" applyFont="1" applyBorder="1" applyAlignment="1">
      <alignment horizontal="center" vertical="center"/>
    </xf>
    <xf numFmtId="0" fontId="13" fillId="0" borderId="0" xfId="0" applyFont="1" applyAlignment="1">
      <alignment horizontal="center" vertical="top" wrapText="1"/>
    </xf>
    <xf numFmtId="0" fontId="14" fillId="0" borderId="0" xfId="0" applyFont="1" applyAlignment="1">
      <alignment horizontal="justify" vertical="top" wrapText="1"/>
    </xf>
    <xf numFmtId="0" fontId="4" fillId="0" borderId="0" xfId="0" applyFont="1" applyAlignment="1">
      <alignment horizontal="left" vertical="top" wrapText="1"/>
    </xf>
    <xf numFmtId="0" fontId="15" fillId="0" borderId="0" xfId="0" applyFont="1" applyAlignment="1">
      <alignment vertical="top"/>
    </xf>
    <xf numFmtId="0" fontId="9" fillId="0" borderId="0" xfId="0" applyFont="1" applyFill="1" applyAlignment="1">
      <alignment horizontal="right" vertical="top"/>
    </xf>
    <xf numFmtId="3" fontId="9" fillId="0" borderId="0" xfId="0" applyNumberFormat="1" applyFont="1" applyFill="1" applyAlignment="1">
      <alignment horizontal="center" vertical="top"/>
    </xf>
    <xf numFmtId="0" fontId="9" fillId="0" borderId="0" xfId="0" applyFont="1" applyFill="1" applyAlignment="1">
      <alignment horizontal="left" vertical="top" wrapText="1"/>
    </xf>
    <xf numFmtId="3" fontId="9" fillId="0" borderId="0" xfId="1" applyNumberFormat="1" applyFont="1" applyBorder="1" applyAlignment="1">
      <alignment horizontal="center" vertical="top"/>
    </xf>
    <xf numFmtId="0" fontId="9" fillId="0" borderId="0" xfId="0" applyFont="1" applyAlignment="1">
      <alignment vertical="top" wrapText="1"/>
    </xf>
    <xf numFmtId="0" fontId="9" fillId="0" borderId="0" xfId="0" applyFont="1" applyFill="1" applyAlignment="1">
      <alignment horizontal="justify" vertical="top" wrapText="1"/>
    </xf>
    <xf numFmtId="2" fontId="4" fillId="0" borderId="0" xfId="0" applyNumberFormat="1" applyFont="1" applyBorder="1" applyAlignment="1">
      <alignment horizontal="center" vertical="center" wrapText="1"/>
    </xf>
    <xf numFmtId="2" fontId="9" fillId="0" borderId="0" xfId="0" applyNumberFormat="1" applyFont="1" applyAlignment="1">
      <alignment horizontal="center" vertical="center" wrapText="1"/>
    </xf>
    <xf numFmtId="2" fontId="9" fillId="0" borderId="0" xfId="0" applyNumberFormat="1" applyFont="1" applyFill="1" applyAlignment="1">
      <alignment horizontal="left" vertical="center" wrapText="1"/>
    </xf>
    <xf numFmtId="2" fontId="0" fillId="0" borderId="0" xfId="0" applyNumberFormat="1" applyAlignment="1">
      <alignment horizontal="center"/>
    </xf>
    <xf numFmtId="0" fontId="18" fillId="0" borderId="0" xfId="0" applyFont="1" applyAlignment="1">
      <alignment vertical="center"/>
    </xf>
    <xf numFmtId="0" fontId="6" fillId="0" borderId="1" xfId="0" applyFont="1" applyBorder="1" applyAlignment="1">
      <alignment horizontal="left" vertical="top" wrapText="1"/>
    </xf>
    <xf numFmtId="2" fontId="9" fillId="0" borderId="0" xfId="0" applyNumberFormat="1" applyFont="1" applyFill="1" applyAlignment="1">
      <alignment horizontal="left" vertical="top"/>
    </xf>
    <xf numFmtId="0" fontId="9" fillId="0" borderId="0" xfId="0" applyFont="1" applyAlignment="1">
      <alignment horizontal="left" vertical="top"/>
    </xf>
    <xf numFmtId="2" fontId="6" fillId="0" borderId="1" xfId="0" applyNumberFormat="1" applyFont="1" applyBorder="1" applyAlignment="1">
      <alignment horizontal="center" vertical="top" wrapText="1"/>
    </xf>
    <xf numFmtId="2" fontId="9" fillId="0" borderId="0" xfId="0" applyNumberFormat="1" applyFont="1" applyFill="1" applyAlignment="1">
      <alignment horizontal="center" vertical="top" wrapText="1"/>
    </xf>
    <xf numFmtId="0" fontId="4" fillId="0" borderId="0" xfId="0" applyFont="1" applyBorder="1" applyAlignment="1">
      <alignment vertical="center" wrapText="1"/>
    </xf>
    <xf numFmtId="0" fontId="9" fillId="0" borderId="0" xfId="0" applyFont="1" applyFill="1" applyAlignment="1">
      <alignment vertical="top" wrapText="1"/>
    </xf>
    <xf numFmtId="0" fontId="7" fillId="0" borderId="4" xfId="0" applyFont="1" applyBorder="1" applyAlignment="1">
      <alignment horizontal="center" vertical="center"/>
    </xf>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2" fontId="18" fillId="0" borderId="0" xfId="0" applyNumberFormat="1" applyFont="1" applyAlignment="1">
      <alignment horizontal="right" vertical="center"/>
    </xf>
    <xf numFmtId="0" fontId="23" fillId="0" borderId="0" xfId="0" applyFont="1" applyAlignment="1">
      <alignment vertical="center"/>
    </xf>
    <xf numFmtId="0" fontId="18" fillId="0" borderId="0" xfId="0" applyFont="1" applyAlignment="1">
      <alignment horizontal="left" vertical="center"/>
    </xf>
    <xf numFmtId="1" fontId="18" fillId="0" borderId="0" xfId="0" applyNumberFormat="1" applyFont="1" applyAlignment="1">
      <alignment vertical="center"/>
    </xf>
    <xf numFmtId="0" fontId="18" fillId="0" borderId="0" xfId="0" applyFont="1" applyAlignment="1">
      <alignment horizontal="center" vertical="center"/>
    </xf>
    <xf numFmtId="2" fontId="9" fillId="0" borderId="0" xfId="0" applyNumberFormat="1" applyFont="1" applyAlignment="1">
      <alignment horizontal="right"/>
    </xf>
    <xf numFmtId="0" fontId="17" fillId="0" borderId="0" xfId="0" applyFont="1"/>
    <xf numFmtId="0" fontId="4" fillId="0" borderId="0" xfId="0" applyFont="1"/>
    <xf numFmtId="0" fontId="0" fillId="0" borderId="4" xfId="0" applyBorder="1"/>
    <xf numFmtId="164" fontId="0" fillId="0" borderId="0" xfId="1" applyNumberFormat="1" applyFont="1" applyAlignment="1"/>
    <xf numFmtId="164" fontId="6" fillId="0" borderId="1" xfId="1" applyNumberFormat="1" applyFont="1" applyBorder="1" applyAlignment="1">
      <alignment vertical="top" wrapText="1"/>
    </xf>
    <xf numFmtId="164" fontId="9" fillId="0" borderId="0" xfId="1" applyNumberFormat="1" applyFont="1" applyAlignment="1">
      <alignment vertical="center" wrapText="1"/>
    </xf>
    <xf numFmtId="164" fontId="9" fillId="0" borderId="0" xfId="1" applyNumberFormat="1" applyFont="1" applyAlignment="1">
      <alignment vertical="top"/>
    </xf>
    <xf numFmtId="164" fontId="9" fillId="0" borderId="0" xfId="1" applyNumberFormat="1" applyFont="1" applyFill="1" applyAlignment="1">
      <alignment vertical="top"/>
    </xf>
    <xf numFmtId="49" fontId="9" fillId="0" borderId="0" xfId="0" applyNumberFormat="1" applyFont="1" applyFill="1" applyAlignment="1">
      <alignment horizontal="center" vertical="top"/>
    </xf>
    <xf numFmtId="0" fontId="4" fillId="0" borderId="0" xfId="0" applyNumberFormat="1" applyFont="1" applyFill="1" applyAlignment="1">
      <alignment horizontal="center" vertical="center"/>
    </xf>
    <xf numFmtId="3" fontId="9" fillId="0" borderId="0" xfId="0" applyNumberFormat="1" applyFont="1" applyFill="1" applyAlignment="1">
      <alignment horizontal="left" vertical="center"/>
    </xf>
    <xf numFmtId="2" fontId="9" fillId="0" borderId="0" xfId="0" applyNumberFormat="1" applyFont="1" applyFill="1" applyAlignment="1">
      <alignment horizontal="center"/>
    </xf>
    <xf numFmtId="3" fontId="4" fillId="0" borderId="0" xfId="0" applyNumberFormat="1" applyFont="1" applyFill="1" applyAlignment="1">
      <alignment horizontal="center" vertical="center"/>
    </xf>
    <xf numFmtId="0" fontId="9" fillId="0" borderId="0" xfId="0" applyFont="1" applyFill="1" applyAlignment="1">
      <alignment horizontal="center"/>
    </xf>
    <xf numFmtId="0" fontId="24" fillId="0" borderId="0" xfId="0" applyFont="1" applyAlignment="1">
      <alignment horizontal="center" vertical="top" wrapText="1"/>
    </xf>
    <xf numFmtId="0" fontId="16" fillId="0" borderId="0" xfId="0" applyFont="1" applyAlignment="1">
      <alignment vertical="top" wrapText="1"/>
    </xf>
    <xf numFmtId="0" fontId="24" fillId="0" borderId="0" xfId="0" applyFont="1" applyAlignment="1">
      <alignment vertical="top" wrapText="1"/>
    </xf>
    <xf numFmtId="0" fontId="26" fillId="0" borderId="2" xfId="0" applyFont="1" applyBorder="1" applyAlignment="1">
      <alignment horizontal="center" vertical="center" wrapText="1"/>
    </xf>
    <xf numFmtId="0" fontId="26" fillId="0" borderId="0" xfId="0" applyFont="1" applyAlignment="1">
      <alignment vertical="center" wrapText="1"/>
    </xf>
    <xf numFmtId="3" fontId="9" fillId="0" borderId="0" xfId="1" applyNumberFormat="1" applyFont="1" applyFill="1" applyAlignment="1">
      <alignment horizontal="center" vertical="top"/>
    </xf>
    <xf numFmtId="3" fontId="9" fillId="0" borderId="0" xfId="1" applyNumberFormat="1" applyFont="1" applyAlignment="1">
      <alignment horizontal="center"/>
    </xf>
    <xf numFmtId="0" fontId="0" fillId="0" borderId="0" xfId="0" applyAlignment="1">
      <alignment vertical="top" wrapText="1"/>
    </xf>
    <xf numFmtId="2" fontId="9" fillId="0" borderId="0" xfId="0" applyNumberFormat="1" applyFont="1" applyFill="1" applyAlignment="1">
      <alignment horizontal="left"/>
    </xf>
    <xf numFmtId="2" fontId="9" fillId="0" borderId="0" xfId="0" applyNumberFormat="1" applyFont="1" applyFill="1" applyAlignment="1">
      <alignment horizontal="right" vertical="top"/>
    </xf>
    <xf numFmtId="2" fontId="9" fillId="0" borderId="0" xfId="0" applyNumberFormat="1" applyFont="1" applyFill="1" applyAlignment="1">
      <alignment horizontal="right" vertical="center"/>
    </xf>
    <xf numFmtId="2" fontId="9" fillId="0" borderId="0" xfId="0" applyNumberFormat="1" applyFont="1" applyFill="1" applyAlignment="1">
      <alignment horizontal="right" vertical="top" wrapText="1"/>
    </xf>
    <xf numFmtId="49" fontId="4" fillId="0" borderId="0" xfId="0" applyNumberFormat="1" applyFont="1" applyFill="1" applyAlignment="1">
      <alignment horizontal="center" vertical="top"/>
    </xf>
    <xf numFmtId="2" fontId="4" fillId="0" borderId="0" xfId="0" applyNumberFormat="1" applyFont="1" applyFill="1" applyAlignment="1">
      <alignment horizontal="left" vertical="center"/>
    </xf>
    <xf numFmtId="1" fontId="9" fillId="0" borderId="0" xfId="0" applyNumberFormat="1" applyFont="1" applyFill="1" applyBorder="1" applyAlignment="1">
      <alignment horizontal="right" vertical="top"/>
    </xf>
    <xf numFmtId="2" fontId="4" fillId="0" borderId="0" xfId="0" applyNumberFormat="1" applyFont="1" applyFill="1" applyAlignment="1">
      <alignment horizontal="center" vertical="center"/>
    </xf>
    <xf numFmtId="0" fontId="27" fillId="0" borderId="0" xfId="0" applyFont="1"/>
    <xf numFmtId="0" fontId="4" fillId="0" borderId="0" xfId="0" applyFont="1" applyFill="1" applyAlignment="1">
      <alignment horizontal="center" vertical="top" wrapText="1"/>
    </xf>
    <xf numFmtId="3" fontId="9" fillId="0" borderId="0" xfId="1" applyNumberFormat="1" applyFont="1" applyFill="1" applyAlignment="1">
      <alignment horizontal="center" vertical="top" wrapText="1"/>
    </xf>
    <xf numFmtId="1" fontId="9" fillId="0" borderId="0" xfId="0" applyNumberFormat="1" applyFont="1" applyFill="1" applyAlignment="1">
      <alignment horizontal="center" vertical="top" wrapText="1"/>
    </xf>
    <xf numFmtId="0" fontId="10" fillId="0" borderId="0" xfId="0" applyFont="1" applyFill="1" applyAlignment="1">
      <alignment horizontal="center" vertical="top"/>
    </xf>
    <xf numFmtId="2" fontId="9" fillId="0" borderId="0" xfId="0" applyNumberFormat="1" applyFont="1" applyFill="1" applyAlignment="1">
      <alignment vertical="top"/>
    </xf>
    <xf numFmtId="2" fontId="9" fillId="0" borderId="0" xfId="0" applyNumberFormat="1" applyFont="1" applyFill="1" applyAlignment="1">
      <alignment horizontal="justify" vertical="top" wrapText="1"/>
    </xf>
    <xf numFmtId="3" fontId="9" fillId="0" borderId="0" xfId="1" applyNumberFormat="1" applyFont="1" applyFill="1" applyBorder="1" applyAlignment="1">
      <alignment horizontal="center" vertical="top"/>
    </xf>
    <xf numFmtId="3" fontId="9" fillId="0" borderId="0" xfId="0" applyNumberFormat="1" applyFont="1" applyFill="1" applyAlignment="1">
      <alignment horizontal="center" vertical="top" wrapText="1"/>
    </xf>
    <xf numFmtId="0" fontId="17" fillId="0" borderId="0" xfId="0" applyFont="1" applyFill="1"/>
    <xf numFmtId="3" fontId="17" fillId="0" borderId="0" xfId="0" applyNumberFormat="1" applyFont="1" applyFill="1" applyAlignment="1">
      <alignment horizontal="center"/>
    </xf>
    <xf numFmtId="0" fontId="9" fillId="0" borderId="0" xfId="0" applyFont="1" applyFill="1"/>
    <xf numFmtId="0" fontId="9" fillId="0" borderId="0" xfId="0" applyFont="1" applyFill="1" applyBorder="1"/>
    <xf numFmtId="0" fontId="9" fillId="0" borderId="0" xfId="0" applyFont="1" applyFill="1" applyAlignment="1">
      <alignment horizontal="left" vertical="justify"/>
    </xf>
    <xf numFmtId="2" fontId="9" fillId="0" borderId="0" xfId="0" applyNumberFormat="1" applyFont="1" applyFill="1" applyAlignment="1">
      <alignment horizontal="left" vertical="justify"/>
    </xf>
    <xf numFmtId="0" fontId="9" fillId="0" borderId="0" xfId="0" applyFont="1" applyFill="1" applyAlignment="1">
      <alignment horizontal="center" vertical="justify"/>
    </xf>
    <xf numFmtId="0" fontId="9" fillId="0" borderId="0" xfId="0" applyFont="1" applyFill="1" applyAlignment="1">
      <alignment horizontal="left"/>
    </xf>
    <xf numFmtId="0" fontId="0" fillId="0" borderId="0" xfId="0" applyFill="1"/>
    <xf numFmtId="3" fontId="17" fillId="0" borderId="0" xfId="1" applyNumberFormat="1" applyFont="1" applyFill="1" applyAlignment="1">
      <alignment horizontal="center"/>
    </xf>
    <xf numFmtId="0" fontId="11" fillId="0" borderId="0" xfId="0" applyFont="1" applyFill="1" applyAlignment="1">
      <alignment horizontal="left" vertical="top" wrapText="1"/>
    </xf>
    <xf numFmtId="0" fontId="9" fillId="0" borderId="0" xfId="0" applyFont="1" applyFill="1" applyAlignment="1">
      <alignment horizontal="left" vertical="justify" wrapText="1"/>
    </xf>
    <xf numFmtId="2" fontId="9" fillId="0" borderId="0" xfId="1" applyNumberFormat="1" applyFont="1"/>
    <xf numFmtId="2" fontId="9" fillId="0" borderId="0" xfId="1" applyNumberFormat="1" applyFont="1" applyAlignment="1">
      <alignment horizontal="center" vertical="justify"/>
    </xf>
    <xf numFmtId="1" fontId="9" fillId="0" borderId="0" xfId="0" applyNumberFormat="1" applyFont="1" applyFill="1" applyAlignment="1">
      <alignment vertical="top"/>
    </xf>
    <xf numFmtId="0" fontId="9" fillId="0" borderId="0" xfId="0" applyFont="1" applyFill="1" applyBorder="1" applyAlignment="1">
      <alignment horizontal="center" vertical="top"/>
    </xf>
    <xf numFmtId="0" fontId="12" fillId="0" borderId="0" xfId="0" applyFont="1" applyFill="1" applyAlignment="1">
      <alignment horizontal="center" vertical="top" wrapText="1"/>
    </xf>
    <xf numFmtId="0" fontId="11" fillId="0" borderId="0" xfId="0" applyFont="1" applyFill="1"/>
    <xf numFmtId="0" fontId="4" fillId="0" borderId="0" xfId="0" applyFont="1" applyFill="1" applyAlignment="1">
      <alignment horizontal="center" vertical="top"/>
    </xf>
    <xf numFmtId="0" fontId="0" fillId="0" borderId="0" xfId="0" applyFill="1" applyAlignment="1">
      <alignment horizontal="left" vertical="top" wrapText="1"/>
    </xf>
    <xf numFmtId="0" fontId="10" fillId="0" borderId="0" xfId="0" applyFont="1" applyFill="1" applyAlignment="1">
      <alignment horizontal="justify" vertical="top" wrapText="1"/>
    </xf>
    <xf numFmtId="0" fontId="9" fillId="0" borderId="0" xfId="0" applyFont="1" applyFill="1" applyBorder="1" applyAlignment="1">
      <alignment horizontal="center" vertical="top" wrapText="1"/>
    </xf>
    <xf numFmtId="3" fontId="7" fillId="0" borderId="5" xfId="1" applyNumberFormat="1" applyFont="1" applyFill="1" applyBorder="1" applyAlignment="1">
      <alignment horizontal="center" vertical="center"/>
    </xf>
    <xf numFmtId="0" fontId="13" fillId="0" borderId="0" xfId="0" applyFont="1" applyFill="1" applyAlignment="1">
      <alignment horizontal="center" vertical="top" wrapText="1"/>
    </xf>
    <xf numFmtId="0" fontId="14" fillId="0" borderId="0" xfId="0" applyFont="1" applyFill="1" applyAlignment="1">
      <alignment horizontal="justify" vertical="top" wrapText="1"/>
    </xf>
    <xf numFmtId="0" fontId="4" fillId="0" borderId="0" xfId="0" applyFont="1" applyFill="1" applyAlignment="1">
      <alignment vertical="center"/>
    </xf>
    <xf numFmtId="0" fontId="4" fillId="0" borderId="0" xfId="0" applyFont="1" applyFill="1" applyAlignment="1">
      <alignment horizontal="left" vertical="center" wrapText="1"/>
    </xf>
    <xf numFmtId="0" fontId="4" fillId="0" borderId="0" xfId="0" applyFont="1" applyFill="1" applyAlignment="1">
      <alignment horizontal="center" vertical="center"/>
    </xf>
    <xf numFmtId="9" fontId="4" fillId="0" borderId="0" xfId="0" applyNumberFormat="1" applyFont="1" applyFill="1" applyAlignment="1">
      <alignment vertical="center"/>
    </xf>
    <xf numFmtId="0" fontId="7" fillId="0" borderId="4" xfId="0" applyFont="1" applyFill="1" applyBorder="1" applyAlignment="1">
      <alignment horizontal="right" vertical="center"/>
    </xf>
    <xf numFmtId="2" fontId="15" fillId="0" borderId="0" xfId="0" applyNumberFormat="1" applyFont="1" applyFill="1" applyAlignment="1">
      <alignment horizontal="center" vertical="top" wrapText="1"/>
    </xf>
    <xf numFmtId="0" fontId="9" fillId="0" borderId="0" xfId="0" applyFont="1" applyFill="1" applyBorder="1" applyAlignment="1">
      <alignment horizontal="right" vertical="top"/>
    </xf>
    <xf numFmtId="0" fontId="11" fillId="0" borderId="0" xfId="0" applyFont="1" applyFill="1" applyAlignment="1">
      <alignment horizontal="left"/>
    </xf>
    <xf numFmtId="0" fontId="7" fillId="0" borderId="4" xfId="0" applyFont="1" applyFill="1" applyBorder="1" applyAlignment="1">
      <alignment vertical="center"/>
    </xf>
    <xf numFmtId="0" fontId="0" fillId="0" borderId="0" xfId="0" applyFill="1" applyAlignment="1">
      <alignment horizontal="center"/>
    </xf>
    <xf numFmtId="0" fontId="18" fillId="0" borderId="0" xfId="0" applyFont="1" applyFill="1" applyAlignment="1">
      <alignment horizontal="left" vertical="top" wrapText="1"/>
    </xf>
    <xf numFmtId="0" fontId="18" fillId="0" borderId="0" xfId="0" applyFont="1" applyFill="1" applyAlignment="1">
      <alignment vertical="top"/>
    </xf>
    <xf numFmtId="0" fontId="18" fillId="0" borderId="0" xfId="0" applyFont="1" applyFill="1"/>
    <xf numFmtId="0" fontId="18" fillId="0" borderId="0" xfId="0" applyFont="1" applyFill="1" applyAlignment="1"/>
    <xf numFmtId="0" fontId="4" fillId="0" borderId="0" xfId="0" applyFont="1" applyFill="1" applyAlignment="1">
      <alignment horizontal="center"/>
    </xf>
    <xf numFmtId="0" fontId="4" fillId="0" borderId="0" xfId="0" applyFont="1" applyFill="1" applyAlignment="1">
      <alignment horizontal="center" vertical="justify"/>
    </xf>
    <xf numFmtId="0" fontId="28" fillId="0" borderId="0" xfId="0" applyFont="1" applyFill="1" applyAlignment="1">
      <alignment horizontal="center" vertical="top" wrapText="1"/>
    </xf>
    <xf numFmtId="2" fontId="9" fillId="0" borderId="0" xfId="0" applyNumberFormat="1" applyFont="1" applyFill="1" applyAlignment="1">
      <alignment horizontal="center" vertical="justify"/>
    </xf>
    <xf numFmtId="2" fontId="11" fillId="0" borderId="0" xfId="0" applyNumberFormat="1" applyFont="1" applyFill="1" applyAlignment="1">
      <alignment horizontal="center"/>
    </xf>
    <xf numFmtId="2" fontId="9" fillId="0" borderId="0" xfId="0" applyNumberFormat="1" applyFont="1" applyFill="1" applyAlignment="1">
      <alignment horizontal="center" vertical="justify" wrapText="1"/>
    </xf>
    <xf numFmtId="0" fontId="29" fillId="0" borderId="0" xfId="0" applyFont="1" applyAlignment="1">
      <alignment horizontal="left" vertical="top"/>
    </xf>
    <xf numFmtId="0" fontId="5" fillId="0" borderId="1" xfId="0" applyFont="1" applyBorder="1" applyAlignment="1">
      <alignment horizontal="left" vertical="top" wrapText="1"/>
    </xf>
    <xf numFmtId="0" fontId="9" fillId="0" borderId="0" xfId="0" applyFont="1" applyAlignment="1">
      <alignment horizontal="justify" vertical="top"/>
    </xf>
    <xf numFmtId="2" fontId="9" fillId="0" borderId="0" xfId="0" applyNumberFormat="1" applyFont="1" applyAlignment="1">
      <alignment horizontal="justify" vertical="top"/>
    </xf>
    <xf numFmtId="0" fontId="18" fillId="0" borderId="0" xfId="0" applyFont="1" applyAlignment="1">
      <alignment horizontal="justify" vertical="top"/>
    </xf>
    <xf numFmtId="0" fontId="9" fillId="0" borderId="8" xfId="0" applyFont="1" applyBorder="1" applyAlignment="1">
      <alignment horizontal="center" vertical="top"/>
    </xf>
    <xf numFmtId="0" fontId="5" fillId="0" borderId="1" xfId="0" applyFont="1" applyBorder="1" applyAlignment="1">
      <alignment horizontal="center" vertical="top" wrapText="1"/>
    </xf>
    <xf numFmtId="0" fontId="7" fillId="0" borderId="4" xfId="0" applyFont="1" applyBorder="1"/>
    <xf numFmtId="1" fontId="7" fillId="0" borderId="5" xfId="0" applyNumberFormat="1" applyFont="1" applyBorder="1" applyAlignment="1">
      <alignment horizontal="center"/>
    </xf>
    <xf numFmtId="0" fontId="7" fillId="0" borderId="5" xfId="0" applyFont="1" applyBorder="1" applyAlignment="1">
      <alignment horizontal="center" vertical="center"/>
    </xf>
    <xf numFmtId="0" fontId="17" fillId="0" borderId="0" xfId="0" applyFont="1" applyFill="1" applyAlignment="1">
      <alignment horizontal="justify" vertical="top" wrapText="1"/>
    </xf>
    <xf numFmtId="0" fontId="9" fillId="0" borderId="0" xfId="0" applyFont="1" applyFill="1" applyAlignment="1">
      <alignment horizontal="justify" vertical="top"/>
    </xf>
    <xf numFmtId="0" fontId="9" fillId="0" borderId="0" xfId="0" applyFont="1" applyBorder="1" applyAlignment="1">
      <alignment horizontal="left" vertical="top" wrapText="1"/>
    </xf>
    <xf numFmtId="0" fontId="9" fillId="0" borderId="0" xfId="0" applyFont="1" applyFill="1" applyAlignment="1">
      <alignment horizontal="left" vertical="top" wrapText="1"/>
    </xf>
    <xf numFmtId="0" fontId="9" fillId="0" borderId="0" xfId="0" applyFont="1" applyAlignment="1">
      <alignment horizontal="left" vertical="justify"/>
    </xf>
    <xf numFmtId="0" fontId="2" fillId="0" borderId="0" xfId="0" applyFont="1" applyAlignment="1">
      <alignment horizontal="center" vertical="center"/>
    </xf>
    <xf numFmtId="0" fontId="26" fillId="0" borderId="2" xfId="0" applyFont="1" applyBorder="1" applyAlignment="1">
      <alignment horizontal="center" vertical="center" wrapText="1"/>
    </xf>
    <xf numFmtId="0" fontId="9" fillId="0" borderId="0" xfId="0" applyFont="1" applyAlignment="1">
      <alignment horizontal="left" vertical="top" wrapText="1"/>
    </xf>
    <xf numFmtId="0" fontId="0" fillId="0" borderId="0" xfId="0" applyFill="1" applyAlignment="1">
      <alignment horizontal="left" vertical="top" wrapText="1"/>
    </xf>
    <xf numFmtId="0" fontId="9" fillId="0" borderId="0" xfId="0" applyFont="1" applyFill="1" applyAlignment="1">
      <alignment horizontal="left" vertical="justify"/>
    </xf>
    <xf numFmtId="0" fontId="9" fillId="0" borderId="0" xfId="0" applyFont="1" applyFill="1" applyAlignment="1">
      <alignment horizontal="left" vertical="justify" wrapText="1"/>
    </xf>
    <xf numFmtId="0" fontId="9" fillId="0" borderId="0" xfId="0" applyFont="1" applyFill="1" applyAlignment="1">
      <alignment horizontal="left"/>
    </xf>
    <xf numFmtId="0" fontId="0" fillId="0" borderId="0" xfId="0" applyAlignment="1">
      <alignment horizontal="left" vertical="top" wrapText="1"/>
    </xf>
    <xf numFmtId="0" fontId="25" fillId="0" borderId="0" xfId="0" applyFont="1" applyBorder="1" applyAlignment="1">
      <alignment horizontal="justify" vertical="top" wrapText="1"/>
    </xf>
    <xf numFmtId="2" fontId="7" fillId="0" borderId="3" xfId="0" applyNumberFormat="1" applyFont="1" applyBorder="1" applyAlignment="1">
      <alignment horizontal="center" vertical="top"/>
    </xf>
    <xf numFmtId="2" fontId="7" fillId="0" borderId="4" xfId="0" applyNumberFormat="1" applyFont="1" applyBorder="1" applyAlignment="1">
      <alignment horizontal="center" vertical="top"/>
    </xf>
    <xf numFmtId="0" fontId="11" fillId="0" borderId="0" xfId="0" applyFont="1" applyFill="1" applyAlignment="1">
      <alignment horizontal="left"/>
    </xf>
    <xf numFmtId="0" fontId="9" fillId="0" borderId="0" xfId="0" applyNumberFormat="1" applyFont="1" applyFill="1" applyAlignment="1">
      <alignment horizontal="left" vertical="top" wrapText="1"/>
    </xf>
    <xf numFmtId="0" fontId="19" fillId="0" borderId="0" xfId="0" applyFont="1" applyAlignment="1">
      <alignment horizontal="center" vertical="center"/>
    </xf>
    <xf numFmtId="0" fontId="14" fillId="0" borderId="0" xfId="0" applyFont="1" applyAlignment="1">
      <alignment horizontal="center" vertical="center"/>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2" fontId="7" fillId="0" borderId="3" xfId="0" applyNumberFormat="1" applyFont="1" applyBorder="1" applyAlignment="1">
      <alignment horizontal="center" vertical="center"/>
    </xf>
    <xf numFmtId="2" fontId="7" fillId="0" borderId="4" xfId="0" applyNumberFormat="1" applyFont="1" applyBorder="1" applyAlignment="1">
      <alignment horizontal="center" vertical="center"/>
    </xf>
    <xf numFmtId="0" fontId="7" fillId="0" borderId="3" xfId="0" applyFont="1" applyBorder="1" applyAlignment="1">
      <alignment horizontal="center"/>
    </xf>
    <xf numFmtId="0" fontId="7" fillId="0" borderId="4" xfId="0" applyFont="1" applyBorder="1" applyAlignment="1">
      <alignment horizontal="center"/>
    </xf>
    <xf numFmtId="0" fontId="9" fillId="0" borderId="0" xfId="0" applyFont="1" applyFill="1" applyAlignment="1">
      <alignment horizontal="justify" vertical="top" wrapText="1"/>
    </xf>
    <xf numFmtId="0" fontId="17" fillId="0" borderId="0" xfId="0" applyFont="1" applyFill="1" applyAlignment="1">
      <alignment horizontal="justify" vertical="top" wrapText="1"/>
    </xf>
  </cellXfs>
  <cellStyles count="2">
    <cellStyle name="Comma" xfId="1" builtinId="3"/>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212"/>
  <sheetViews>
    <sheetView view="pageBreakPreview" topLeftCell="A197" zoomScaleSheetLayoutView="100" workbookViewId="0">
      <selection activeCell="J213" sqref="J213"/>
    </sheetView>
  </sheetViews>
  <sheetFormatPr defaultRowHeight="15"/>
  <cols>
    <col min="1" max="1" width="5.140625" style="2" customWidth="1"/>
    <col min="2" max="2" width="19.5703125" customWidth="1"/>
    <col min="3" max="3" width="11.28515625" customWidth="1"/>
    <col min="4" max="4" width="11.85546875" style="67" customWidth="1"/>
    <col min="5" max="5" width="9.140625" style="3"/>
    <col min="6" max="6" width="2.42578125" style="3" customWidth="1"/>
    <col min="7" max="7" width="10.42578125" style="3" customWidth="1"/>
    <col min="8" max="8" width="11.140625" style="4" customWidth="1"/>
    <col min="9" max="9" width="4.140625" style="5" customWidth="1"/>
    <col min="10" max="10" width="11.42578125" style="89" customWidth="1"/>
    <col min="11" max="11" width="1.42578125" customWidth="1"/>
  </cols>
  <sheetData>
    <row r="1" spans="1:11" s="1" customFormat="1" ht="20.25">
      <c r="A1" s="185" t="s">
        <v>52</v>
      </c>
      <c r="B1" s="185"/>
      <c r="C1" s="185"/>
      <c r="D1" s="185"/>
      <c r="E1" s="185"/>
      <c r="F1" s="185"/>
      <c r="G1" s="185"/>
      <c r="H1" s="185"/>
      <c r="I1" s="185"/>
      <c r="J1" s="185"/>
    </row>
    <row r="3" spans="1:11" s="102" customFormat="1" ht="45" customHeight="1">
      <c r="A3" s="100"/>
      <c r="B3" s="101" t="s">
        <v>0</v>
      </c>
      <c r="C3" s="193" t="s">
        <v>78</v>
      </c>
      <c r="D3" s="193"/>
      <c r="E3" s="193"/>
      <c r="F3" s="193"/>
      <c r="G3" s="193"/>
      <c r="H3" s="193"/>
      <c r="I3" s="193"/>
      <c r="J3" s="193"/>
    </row>
    <row r="4" spans="1:11" s="8" customFormat="1">
      <c r="A4" s="6"/>
      <c r="B4" s="7"/>
      <c r="C4" s="7"/>
      <c r="D4" s="72"/>
      <c r="E4" s="69"/>
      <c r="F4" s="69"/>
      <c r="G4" s="69"/>
      <c r="H4" s="69"/>
      <c r="I4" s="69"/>
      <c r="J4" s="90"/>
    </row>
    <row r="5" spans="1:11" s="104" customFormat="1" ht="21" customHeight="1">
      <c r="A5" s="103" t="s">
        <v>1</v>
      </c>
      <c r="B5" s="186" t="s">
        <v>2</v>
      </c>
      <c r="C5" s="186"/>
      <c r="D5" s="186" t="s">
        <v>3</v>
      </c>
      <c r="E5" s="186"/>
      <c r="F5" s="186" t="s">
        <v>4</v>
      </c>
      <c r="G5" s="186"/>
      <c r="H5" s="103" t="s">
        <v>5</v>
      </c>
      <c r="I5" s="186" t="s">
        <v>6</v>
      </c>
      <c r="J5" s="186"/>
    </row>
    <row r="6" spans="1:11" s="9" customFormat="1">
      <c r="A6" s="10"/>
      <c r="B6" s="10"/>
      <c r="C6" s="10"/>
      <c r="D6" s="64"/>
      <c r="E6" s="10"/>
      <c r="F6" s="10"/>
      <c r="G6" s="10"/>
      <c r="H6" s="10"/>
      <c r="I6" s="10"/>
      <c r="J6" s="74"/>
    </row>
    <row r="7" spans="1:11" s="16" customFormat="1" ht="16.5" customHeight="1">
      <c r="A7" s="11" t="s">
        <v>7</v>
      </c>
      <c r="B7" s="12" t="s">
        <v>8</v>
      </c>
      <c r="C7" s="12"/>
      <c r="D7" s="65"/>
      <c r="E7" s="13"/>
      <c r="F7" s="13"/>
      <c r="G7" s="13"/>
      <c r="H7" s="14"/>
      <c r="I7" s="15"/>
      <c r="J7" s="91"/>
    </row>
    <row r="8" spans="1:11" s="19" customFormat="1" ht="14.25" customHeight="1">
      <c r="A8" s="17">
        <v>1</v>
      </c>
      <c r="B8" s="184" t="s">
        <v>9</v>
      </c>
      <c r="C8" s="184"/>
      <c r="D8" s="184"/>
      <c r="E8" s="184"/>
      <c r="F8" s="184"/>
      <c r="G8" s="184"/>
      <c r="H8" s="184"/>
      <c r="I8" s="18"/>
      <c r="J8" s="92"/>
    </row>
    <row r="9" spans="1:11" s="19" customFormat="1">
      <c r="A9" s="20"/>
      <c r="D9" s="22"/>
      <c r="E9" s="21"/>
      <c r="F9" s="21"/>
      <c r="G9" s="21"/>
      <c r="H9" s="25"/>
      <c r="I9" s="24"/>
      <c r="J9" s="92"/>
    </row>
    <row r="10" spans="1:11" s="19" customFormat="1">
      <c r="A10" s="20"/>
      <c r="D10" s="22">
        <v>3422</v>
      </c>
      <c r="E10" s="19" t="s">
        <v>10</v>
      </c>
      <c r="F10" s="21" t="s">
        <v>11</v>
      </c>
      <c r="G10" s="26">
        <v>121</v>
      </c>
      <c r="H10" s="22" t="s">
        <v>12</v>
      </c>
      <c r="I10" s="18" t="s">
        <v>13</v>
      </c>
      <c r="J10" s="61">
        <f>ROUND(D10*G10%,0)</f>
        <v>4141</v>
      </c>
    </row>
    <row r="11" spans="1:11" s="19" customFormat="1">
      <c r="A11" s="20"/>
      <c r="D11" s="22"/>
      <c r="F11" s="21"/>
      <c r="G11" s="26"/>
      <c r="H11" s="22"/>
      <c r="I11" s="18"/>
      <c r="J11" s="27"/>
    </row>
    <row r="12" spans="1:11" s="19" customFormat="1" ht="14.25">
      <c r="A12" s="17">
        <v>2</v>
      </c>
      <c r="B12" s="184" t="s">
        <v>14</v>
      </c>
      <c r="C12" s="184"/>
      <c r="D12" s="184"/>
      <c r="E12" s="184"/>
      <c r="F12" s="184"/>
      <c r="G12" s="184"/>
      <c r="H12" s="184"/>
      <c r="I12" s="18"/>
      <c r="J12" s="27"/>
    </row>
    <row r="13" spans="1:11" s="19" customFormat="1">
      <c r="A13" s="20"/>
      <c r="D13" s="22"/>
      <c r="E13" s="21"/>
      <c r="F13" s="21"/>
      <c r="G13" s="21"/>
      <c r="H13" s="23"/>
      <c r="I13" s="24"/>
      <c r="J13" s="27"/>
    </row>
    <row r="14" spans="1:11" s="19" customFormat="1" ht="15" customHeight="1">
      <c r="A14" s="20"/>
      <c r="D14" s="22">
        <v>581</v>
      </c>
      <c r="F14" s="21" t="s">
        <v>11</v>
      </c>
      <c r="G14" s="26">
        <v>3327.5</v>
      </c>
      <c r="H14" s="22" t="s">
        <v>16</v>
      </c>
      <c r="I14" s="18" t="s">
        <v>13</v>
      </c>
      <c r="J14" s="61">
        <f>ROUND(D14*G14%,0)</f>
        <v>19333</v>
      </c>
    </row>
    <row r="15" spans="1:11" s="49" customFormat="1">
      <c r="A15" s="117"/>
      <c r="D15" s="43"/>
      <c r="F15" s="41"/>
      <c r="G15" s="70"/>
      <c r="H15" s="43"/>
      <c r="I15" s="58"/>
      <c r="J15" s="105"/>
    </row>
    <row r="16" spans="1:11" s="63" customFormat="1" ht="30.75" customHeight="1">
      <c r="A16" s="33">
        <v>3</v>
      </c>
      <c r="B16" s="183" t="s">
        <v>19</v>
      </c>
      <c r="C16" s="183"/>
      <c r="D16" s="183"/>
      <c r="E16" s="183"/>
      <c r="F16" s="188"/>
      <c r="G16" s="188"/>
      <c r="H16" s="188"/>
      <c r="I16" s="33"/>
      <c r="J16" s="118"/>
      <c r="K16" s="119"/>
    </row>
    <row r="17" spans="1:12" s="49" customFormat="1">
      <c r="A17" s="117"/>
      <c r="D17" s="43"/>
      <c r="F17" s="120"/>
      <c r="G17" s="70"/>
      <c r="H17" s="114"/>
      <c r="I17" s="41"/>
      <c r="J17" s="105"/>
    </row>
    <row r="18" spans="1:12" s="49" customFormat="1" ht="14.25" customHeight="1">
      <c r="A18" s="117"/>
      <c r="D18" s="43">
        <v>25451</v>
      </c>
      <c r="E18" s="49" t="s">
        <v>10</v>
      </c>
      <c r="F18" s="120" t="s">
        <v>11</v>
      </c>
      <c r="G18" s="122">
        <v>226.88</v>
      </c>
      <c r="H18" s="43" t="s">
        <v>12</v>
      </c>
      <c r="I18" s="41" t="s">
        <v>13</v>
      </c>
      <c r="J18" s="123">
        <f>ROUND(D18*G18%,0)</f>
        <v>57743</v>
      </c>
    </row>
    <row r="19" spans="1:12" s="49" customFormat="1">
      <c r="A19" s="117"/>
      <c r="D19" s="43"/>
      <c r="F19" s="120"/>
      <c r="G19" s="122"/>
      <c r="H19" s="43"/>
      <c r="I19" s="41"/>
      <c r="J19" s="123"/>
    </row>
    <row r="20" spans="1:12" s="49" customFormat="1" ht="14.25">
      <c r="A20" s="17">
        <v>4</v>
      </c>
      <c r="B20" s="187" t="s">
        <v>18</v>
      </c>
      <c r="C20" s="187"/>
      <c r="D20" s="187"/>
      <c r="E20" s="187"/>
      <c r="F20" s="187"/>
      <c r="G20" s="187"/>
      <c r="H20" s="187"/>
      <c r="I20" s="29"/>
      <c r="J20" s="29"/>
      <c r="K20" s="29"/>
      <c r="L20" s="29"/>
    </row>
    <row r="21" spans="1:12" s="49" customFormat="1" ht="14.25">
      <c r="A21" s="17"/>
      <c r="B21" s="29"/>
      <c r="C21" s="29"/>
      <c r="D21" s="51"/>
      <c r="E21" s="29"/>
      <c r="F21" s="29"/>
      <c r="G21" s="30"/>
      <c r="H21" s="17"/>
      <c r="I21" s="29"/>
      <c r="J21" s="29"/>
      <c r="K21" s="29"/>
      <c r="L21" s="29"/>
    </row>
    <row r="22" spans="1:12" s="49" customFormat="1" ht="14.25">
      <c r="A22" s="17"/>
      <c r="B22" s="29"/>
      <c r="C22" s="29"/>
      <c r="D22" s="51">
        <v>15</v>
      </c>
      <c r="E22" s="29" t="s">
        <v>15</v>
      </c>
      <c r="F22" s="120" t="s">
        <v>11</v>
      </c>
      <c r="G22" s="30">
        <v>1285.6300000000001</v>
      </c>
      <c r="H22" s="17" t="s">
        <v>17</v>
      </c>
      <c r="I22" s="29" t="s">
        <v>13</v>
      </c>
      <c r="J22" s="123">
        <f>ROUND(D22*G22%,0)</f>
        <v>193</v>
      </c>
      <c r="K22" s="32"/>
      <c r="L22" s="32"/>
    </row>
    <row r="23" spans="1:12" s="49" customFormat="1" ht="14.25">
      <c r="A23" s="17"/>
      <c r="B23" s="29"/>
      <c r="C23" s="29"/>
      <c r="D23" s="51"/>
      <c r="E23" s="29"/>
      <c r="F23" s="29"/>
      <c r="G23" s="30"/>
      <c r="H23" s="17"/>
      <c r="I23" s="29"/>
      <c r="J23" s="31"/>
      <c r="K23" s="32"/>
      <c r="L23" s="32"/>
    </row>
    <row r="24" spans="1:12" s="49" customFormat="1" ht="14.25">
      <c r="A24" s="17">
        <v>5</v>
      </c>
      <c r="B24" s="187" t="s">
        <v>80</v>
      </c>
      <c r="C24" s="187"/>
      <c r="D24" s="187"/>
      <c r="E24" s="187"/>
      <c r="F24" s="187"/>
      <c r="G24" s="187"/>
      <c r="H24" s="187"/>
      <c r="I24" s="29"/>
      <c r="J24" s="31"/>
      <c r="K24" s="32"/>
      <c r="L24" s="32"/>
    </row>
    <row r="25" spans="1:12" s="49" customFormat="1" ht="14.25">
      <c r="A25" s="17"/>
      <c r="B25" s="29"/>
      <c r="C25" s="29"/>
      <c r="D25" s="51"/>
      <c r="E25" s="29"/>
      <c r="F25" s="29"/>
      <c r="G25" s="30"/>
      <c r="H25" s="17"/>
      <c r="I25" s="29"/>
      <c r="J25" s="31"/>
      <c r="K25" s="32"/>
      <c r="L25" s="32"/>
    </row>
    <row r="26" spans="1:12" s="49" customFormat="1" ht="14.25" customHeight="1">
      <c r="A26" s="17"/>
      <c r="D26" s="51">
        <v>4</v>
      </c>
      <c r="E26" s="29" t="s">
        <v>63</v>
      </c>
      <c r="F26" s="120" t="s">
        <v>11</v>
      </c>
      <c r="G26" s="30">
        <v>142.18</v>
      </c>
      <c r="H26" s="17" t="s">
        <v>81</v>
      </c>
      <c r="I26" s="29" t="s">
        <v>13</v>
      </c>
      <c r="J26" s="31">
        <f>D26*G26</f>
        <v>568.72</v>
      </c>
      <c r="K26" s="32"/>
      <c r="L26" s="32"/>
    </row>
    <row r="27" spans="1:12" s="49" customFormat="1" ht="14.25">
      <c r="A27" s="17"/>
      <c r="B27" s="29"/>
      <c r="C27" s="29"/>
      <c r="D27" s="51"/>
      <c r="E27" s="29"/>
      <c r="F27" s="29"/>
      <c r="G27" s="30"/>
      <c r="H27" s="17"/>
      <c r="I27" s="29"/>
      <c r="J27" s="31"/>
      <c r="K27" s="32"/>
      <c r="L27" s="32"/>
    </row>
    <row r="28" spans="1:12" s="49" customFormat="1" ht="46.5" customHeight="1">
      <c r="A28" s="17">
        <v>6</v>
      </c>
      <c r="B28" s="187" t="s">
        <v>82</v>
      </c>
      <c r="C28" s="187"/>
      <c r="D28" s="187"/>
      <c r="E28" s="187"/>
      <c r="F28" s="187"/>
      <c r="G28" s="187"/>
      <c r="H28" s="187"/>
      <c r="I28" s="29"/>
      <c r="J28" s="31"/>
      <c r="K28" s="32"/>
      <c r="L28" s="32"/>
    </row>
    <row r="29" spans="1:12" s="49" customFormat="1" ht="14.25">
      <c r="A29" s="17"/>
      <c r="B29" s="29"/>
      <c r="C29" s="29"/>
      <c r="D29" s="51"/>
      <c r="E29" s="29"/>
      <c r="F29" s="29"/>
      <c r="G29" s="30"/>
      <c r="H29" s="17"/>
      <c r="I29" s="29"/>
      <c r="J29" s="31"/>
      <c r="K29" s="32"/>
      <c r="L29" s="32"/>
    </row>
    <row r="30" spans="1:12" s="49" customFormat="1" ht="14.25" customHeight="1">
      <c r="A30" s="17"/>
      <c r="B30" s="29"/>
      <c r="C30" s="29"/>
      <c r="D30" s="51">
        <v>162</v>
      </c>
      <c r="E30" s="29" t="s">
        <v>15</v>
      </c>
      <c r="F30" s="120" t="s">
        <v>11</v>
      </c>
      <c r="G30" s="30">
        <v>3176.25</v>
      </c>
      <c r="H30" s="17" t="s">
        <v>73</v>
      </c>
      <c r="I30" s="29" t="s">
        <v>13</v>
      </c>
      <c r="J30" s="31">
        <f>D30*G30%/10</f>
        <v>514.55250000000001</v>
      </c>
      <c r="K30" s="32"/>
      <c r="L30" s="32"/>
    </row>
    <row r="31" spans="1:12" s="49" customFormat="1" ht="14.25">
      <c r="A31" s="33"/>
      <c r="B31" s="63"/>
      <c r="C31" s="63"/>
      <c r="D31" s="73"/>
      <c r="E31" s="63"/>
      <c r="F31" s="63"/>
      <c r="G31" s="122"/>
      <c r="H31" s="33"/>
      <c r="I31" s="63"/>
      <c r="J31" s="124"/>
      <c r="K31" s="119"/>
      <c r="L31" s="119"/>
    </row>
    <row r="32" spans="1:12" s="49" customFormat="1" ht="29.25" customHeight="1">
      <c r="A32" s="33">
        <v>7</v>
      </c>
      <c r="B32" s="183" t="s">
        <v>75</v>
      </c>
      <c r="C32" s="183"/>
      <c r="D32" s="183"/>
      <c r="E32" s="183"/>
      <c r="F32" s="183"/>
      <c r="G32" s="183"/>
      <c r="H32" s="183"/>
      <c r="I32" s="125"/>
      <c r="J32" s="126"/>
      <c r="K32" s="125"/>
    </row>
    <row r="33" spans="1:12" s="49" customFormat="1" ht="14.25">
      <c r="A33" s="33"/>
      <c r="B33" s="60"/>
      <c r="C33" s="60"/>
      <c r="D33" s="73"/>
      <c r="E33" s="60"/>
      <c r="F33" s="127"/>
      <c r="G33" s="127"/>
      <c r="H33" s="128"/>
      <c r="I33" s="125"/>
      <c r="J33" s="126"/>
      <c r="K33" s="125"/>
    </row>
    <row r="34" spans="1:12" s="49" customFormat="1" ht="14.25" customHeight="1">
      <c r="A34" s="33"/>
      <c r="B34" s="129"/>
      <c r="C34" s="129"/>
      <c r="D34" s="43">
        <v>91</v>
      </c>
      <c r="E34" s="49" t="s">
        <v>15</v>
      </c>
      <c r="F34" s="120" t="s">
        <v>11</v>
      </c>
      <c r="G34" s="130">
        <v>8694.9500000000007</v>
      </c>
      <c r="H34" s="131" t="s">
        <v>17</v>
      </c>
      <c r="I34" s="58" t="s">
        <v>13</v>
      </c>
      <c r="J34" s="59">
        <f>D34*G34%</f>
        <v>7912.4044999999996</v>
      </c>
      <c r="K34" s="125"/>
    </row>
    <row r="35" spans="1:12" s="49" customFormat="1" ht="14.25">
      <c r="A35" s="33"/>
      <c r="B35" s="129"/>
      <c r="C35" s="129"/>
      <c r="D35" s="43"/>
      <c r="F35" s="120"/>
      <c r="G35" s="130"/>
      <c r="H35" s="131"/>
      <c r="I35" s="58"/>
      <c r="J35" s="59"/>
      <c r="K35" s="125"/>
    </row>
    <row r="36" spans="1:12" s="49" customFormat="1" ht="14.25">
      <c r="A36" s="33">
        <v>8</v>
      </c>
      <c r="B36" s="189" t="s">
        <v>74</v>
      </c>
      <c r="C36" s="189"/>
      <c r="D36" s="189"/>
      <c r="E36" s="189"/>
      <c r="F36" s="189"/>
      <c r="G36" s="189"/>
      <c r="H36" s="189"/>
      <c r="I36" s="125"/>
      <c r="J36" s="126"/>
      <c r="K36" s="125"/>
    </row>
    <row r="37" spans="1:12" s="49" customFormat="1" ht="15" customHeight="1">
      <c r="A37" s="33"/>
      <c r="B37" s="129"/>
      <c r="C37" s="129"/>
      <c r="D37" s="167"/>
      <c r="E37" s="129"/>
      <c r="F37" s="125"/>
      <c r="G37" s="38"/>
      <c r="H37" s="125"/>
      <c r="I37" s="125"/>
      <c r="J37" s="126"/>
      <c r="K37" s="125"/>
    </row>
    <row r="38" spans="1:12" s="49" customFormat="1" ht="14.25">
      <c r="A38" s="33"/>
      <c r="B38" s="60"/>
      <c r="C38" s="60"/>
      <c r="D38" s="43">
        <v>63</v>
      </c>
      <c r="E38" s="49" t="s">
        <v>15</v>
      </c>
      <c r="F38" s="120" t="s">
        <v>11</v>
      </c>
      <c r="G38" s="39">
        <v>1141.25</v>
      </c>
      <c r="H38" s="131" t="s">
        <v>17</v>
      </c>
      <c r="I38" s="58" t="s">
        <v>13</v>
      </c>
      <c r="J38" s="59">
        <f>D38*G38%</f>
        <v>718.98749999999995</v>
      </c>
      <c r="K38" s="125"/>
    </row>
    <row r="39" spans="1:12" s="49" customFormat="1" ht="14.25">
      <c r="A39" s="99"/>
      <c r="B39" s="127"/>
      <c r="C39" s="127"/>
      <c r="D39" s="97"/>
      <c r="E39" s="132"/>
      <c r="F39" s="125"/>
      <c r="G39" s="125"/>
      <c r="H39" s="125"/>
      <c r="I39" s="125"/>
      <c r="J39" s="126"/>
      <c r="K39" s="125"/>
    </row>
    <row r="40" spans="1:12" s="49" customFormat="1" ht="14.25">
      <c r="A40" s="99"/>
      <c r="B40" s="127"/>
      <c r="C40" s="127"/>
      <c r="D40" s="97"/>
      <c r="E40" s="132"/>
      <c r="F40" s="125"/>
      <c r="G40" s="125"/>
      <c r="H40" s="125"/>
      <c r="I40" s="125"/>
      <c r="J40" s="126"/>
      <c r="K40" s="125"/>
    </row>
    <row r="41" spans="1:12" s="49" customFormat="1" ht="30" customHeight="1">
      <c r="A41" s="17">
        <v>10</v>
      </c>
      <c r="B41" s="187" t="s">
        <v>83</v>
      </c>
      <c r="C41" s="187"/>
      <c r="D41" s="187"/>
      <c r="E41" s="187"/>
      <c r="F41" s="187"/>
      <c r="G41" s="187"/>
      <c r="H41" s="187"/>
      <c r="I41" s="29"/>
      <c r="J41" s="31"/>
      <c r="K41" s="32"/>
      <c r="L41" s="32"/>
    </row>
    <row r="42" spans="1:12" s="49" customFormat="1" ht="14.25">
      <c r="A42" s="17"/>
      <c r="B42" s="29"/>
      <c r="C42" s="29"/>
      <c r="D42" s="51"/>
      <c r="E42" s="29"/>
      <c r="F42" s="29"/>
      <c r="G42" s="30"/>
      <c r="H42" s="17"/>
      <c r="I42" s="29"/>
      <c r="J42" s="31"/>
      <c r="K42" s="32"/>
      <c r="L42" s="32"/>
    </row>
    <row r="43" spans="1:12" s="49" customFormat="1" ht="14.25">
      <c r="A43" s="17"/>
      <c r="B43" s="29"/>
      <c r="C43" s="29"/>
      <c r="D43" s="51">
        <v>102</v>
      </c>
      <c r="E43" s="29" t="s">
        <v>15</v>
      </c>
      <c r="F43" s="120" t="s">
        <v>11</v>
      </c>
      <c r="G43" s="30">
        <v>11948.36</v>
      </c>
      <c r="H43" s="17" t="s">
        <v>17</v>
      </c>
      <c r="I43" s="29" t="s">
        <v>13</v>
      </c>
      <c r="J43" s="59">
        <f>D43*G43%</f>
        <v>12187.327200000002</v>
      </c>
      <c r="K43" s="32"/>
      <c r="L43" s="32"/>
    </row>
    <row r="44" spans="1:12" s="49" customFormat="1" ht="14.25">
      <c r="A44" s="33"/>
      <c r="B44" s="63"/>
      <c r="C44" s="63"/>
      <c r="D44" s="73"/>
      <c r="E44" s="63"/>
      <c r="F44" s="120"/>
      <c r="G44" s="122"/>
      <c r="H44" s="33"/>
      <c r="I44" s="63"/>
      <c r="J44" s="59"/>
      <c r="K44" s="119"/>
      <c r="L44" s="119"/>
    </row>
    <row r="45" spans="1:12" s="133" customFormat="1" ht="83.25" customHeight="1">
      <c r="A45" s="33">
        <v>10</v>
      </c>
      <c r="B45" s="183" t="s">
        <v>20</v>
      </c>
      <c r="C45" s="183"/>
      <c r="D45" s="183"/>
      <c r="E45" s="183"/>
      <c r="F45" s="183"/>
      <c r="G45" s="183"/>
      <c r="H45" s="183"/>
      <c r="J45" s="134"/>
    </row>
    <row r="46" spans="1:12" s="133" customFormat="1">
      <c r="A46" s="117"/>
      <c r="B46" s="135"/>
      <c r="C46" s="135"/>
      <c r="D46" s="73"/>
      <c r="E46" s="60"/>
      <c r="F46" s="60"/>
      <c r="G46" s="60"/>
      <c r="H46" s="60"/>
      <c r="J46" s="134"/>
    </row>
    <row r="47" spans="1:12" s="133" customFormat="1">
      <c r="A47" s="33"/>
      <c r="B47" s="129"/>
      <c r="C47" s="129"/>
      <c r="D47" s="43">
        <v>93</v>
      </c>
      <c r="E47" s="49" t="s">
        <v>15</v>
      </c>
      <c r="F47" s="120" t="s">
        <v>11</v>
      </c>
      <c r="G47" s="130">
        <v>337</v>
      </c>
      <c r="H47" s="131" t="s">
        <v>21</v>
      </c>
      <c r="I47" s="58" t="s">
        <v>13</v>
      </c>
      <c r="J47" s="105">
        <f>ROUND(D47*G47,0)</f>
        <v>31341</v>
      </c>
    </row>
    <row r="48" spans="1:12" s="133" customFormat="1">
      <c r="A48" s="33"/>
      <c r="B48" s="129"/>
      <c r="C48" s="129"/>
      <c r="D48" s="43"/>
      <c r="E48" s="49"/>
      <c r="F48" s="120"/>
      <c r="G48" s="130"/>
      <c r="H48" s="131"/>
      <c r="I48" s="58"/>
      <c r="J48" s="105"/>
    </row>
    <row r="49" spans="1:11" s="133" customFormat="1" ht="30.75" customHeight="1">
      <c r="A49" s="33">
        <v>11</v>
      </c>
      <c r="B49" s="183" t="s">
        <v>84</v>
      </c>
      <c r="C49" s="183"/>
      <c r="D49" s="183"/>
      <c r="E49" s="183"/>
      <c r="F49" s="183"/>
      <c r="G49" s="183"/>
      <c r="H49" s="183"/>
      <c r="J49" s="134"/>
    </row>
    <row r="50" spans="1:11" s="133" customFormat="1">
      <c r="A50" s="159"/>
      <c r="D50" s="73"/>
      <c r="E50" s="60"/>
      <c r="J50" s="134"/>
    </row>
    <row r="51" spans="1:11" s="133" customFormat="1">
      <c r="A51" s="33" t="s">
        <v>53</v>
      </c>
      <c r="B51" s="160" t="s">
        <v>23</v>
      </c>
      <c r="C51" s="160"/>
      <c r="D51" s="43">
        <v>161</v>
      </c>
      <c r="E51" s="49" t="s">
        <v>10</v>
      </c>
      <c r="F51" s="120" t="s">
        <v>11</v>
      </c>
      <c r="G51" s="39">
        <v>12674.36</v>
      </c>
      <c r="H51" s="131" t="s">
        <v>29</v>
      </c>
      <c r="I51" s="58" t="s">
        <v>13</v>
      </c>
      <c r="J51" s="105">
        <f>ROUND(D51*G51%,0)</f>
        <v>20406</v>
      </c>
      <c r="K51" s="127"/>
    </row>
    <row r="52" spans="1:11" s="133" customFormat="1">
      <c r="A52" s="33" t="s">
        <v>54</v>
      </c>
      <c r="B52" s="160" t="s">
        <v>71</v>
      </c>
      <c r="C52" s="160"/>
      <c r="D52" s="43">
        <v>18</v>
      </c>
      <c r="E52" s="49" t="s">
        <v>10</v>
      </c>
      <c r="F52" s="120" t="s">
        <v>11</v>
      </c>
      <c r="G52" s="39">
        <v>13112.99</v>
      </c>
      <c r="H52" s="131" t="s">
        <v>29</v>
      </c>
      <c r="I52" s="58" t="s">
        <v>13</v>
      </c>
      <c r="J52" s="105">
        <f>ROUND(D52*G52%,0)</f>
        <v>2360</v>
      </c>
      <c r="K52" s="127"/>
    </row>
    <row r="53" spans="1:11" s="133" customFormat="1" ht="14.25" customHeight="1">
      <c r="A53" s="33" t="s">
        <v>79</v>
      </c>
      <c r="B53" s="160" t="s">
        <v>25</v>
      </c>
      <c r="C53" s="160"/>
      <c r="D53" s="43">
        <v>16</v>
      </c>
      <c r="E53" s="49" t="s">
        <v>10</v>
      </c>
      <c r="F53" s="120" t="s">
        <v>11</v>
      </c>
      <c r="G53" s="39">
        <v>13687.74</v>
      </c>
      <c r="H53" s="131" t="s">
        <v>29</v>
      </c>
      <c r="I53" s="58" t="s">
        <v>13</v>
      </c>
      <c r="J53" s="105">
        <f>ROUND(D53*G53%,0)</f>
        <v>2190</v>
      </c>
      <c r="K53" s="127"/>
    </row>
    <row r="54" spans="1:11" s="133" customFormat="1">
      <c r="A54" s="33"/>
      <c r="B54" s="60"/>
      <c r="C54" s="60"/>
      <c r="D54" s="43"/>
      <c r="E54" s="49"/>
      <c r="F54" s="41"/>
      <c r="G54" s="39"/>
      <c r="H54" s="131"/>
      <c r="I54" s="58"/>
      <c r="J54" s="105"/>
      <c r="K54" s="127"/>
    </row>
    <row r="55" spans="1:11" s="46" customFormat="1" ht="32.25" customHeight="1">
      <c r="A55" s="17">
        <v>12</v>
      </c>
      <c r="B55" s="187" t="s">
        <v>85</v>
      </c>
      <c r="C55" s="187"/>
      <c r="D55" s="187"/>
      <c r="E55" s="187"/>
      <c r="F55" s="187"/>
      <c r="G55" s="187"/>
      <c r="H55" s="187"/>
      <c r="J55" s="106"/>
    </row>
    <row r="56" spans="1:11" s="46" customFormat="1" ht="14.25" customHeight="1">
      <c r="A56" s="17"/>
      <c r="B56" s="28"/>
      <c r="C56" s="28"/>
      <c r="D56" s="51"/>
      <c r="E56" s="28"/>
      <c r="F56" s="28"/>
      <c r="G56" s="28"/>
      <c r="H56" s="28"/>
      <c r="J56" s="106"/>
    </row>
    <row r="57" spans="1:11" s="87" customFormat="1">
      <c r="A57" s="17"/>
      <c r="B57" s="56"/>
      <c r="C57" s="56"/>
      <c r="D57" s="22">
        <v>307</v>
      </c>
      <c r="E57" s="19" t="s">
        <v>15</v>
      </c>
      <c r="F57" s="21" t="s">
        <v>11</v>
      </c>
      <c r="G57" s="48">
        <v>12346.65</v>
      </c>
      <c r="H57" s="138" t="s">
        <v>17</v>
      </c>
      <c r="I57" s="18" t="s">
        <v>13</v>
      </c>
      <c r="J57" s="27">
        <f>ROUND(D57*G57%,0)</f>
        <v>37904</v>
      </c>
    </row>
    <row r="58" spans="1:11" s="46" customFormat="1" ht="14.25">
      <c r="A58" s="17"/>
      <c r="B58" s="28"/>
      <c r="C58" s="28"/>
      <c r="D58" s="51"/>
      <c r="E58" s="28"/>
      <c r="G58" s="15"/>
      <c r="H58" s="137"/>
      <c r="J58" s="106"/>
    </row>
    <row r="59" spans="1:11" s="49" customFormat="1" ht="15" customHeight="1">
      <c r="A59" s="33">
        <v>13</v>
      </c>
      <c r="B59" s="190" t="s">
        <v>22</v>
      </c>
      <c r="C59" s="190"/>
      <c r="D59" s="190"/>
      <c r="E59" s="190"/>
      <c r="F59" s="190"/>
      <c r="G59" s="190"/>
      <c r="H59" s="190"/>
      <c r="I59" s="58"/>
      <c r="J59" s="105"/>
    </row>
    <row r="60" spans="1:11" s="49" customFormat="1" ht="14.25">
      <c r="A60" s="41"/>
      <c r="D60" s="37"/>
      <c r="E60" s="36"/>
      <c r="F60" s="36"/>
      <c r="G60" s="36"/>
      <c r="H60" s="121"/>
      <c r="I60" s="58"/>
      <c r="J60" s="105"/>
    </row>
    <row r="61" spans="1:11" s="49" customFormat="1" ht="14.25" customHeight="1">
      <c r="A61" s="33" t="s">
        <v>53</v>
      </c>
      <c r="B61" s="161" t="s">
        <v>23</v>
      </c>
      <c r="C61" s="161"/>
      <c r="D61" s="43">
        <v>3870</v>
      </c>
      <c r="E61" s="49" t="s">
        <v>10</v>
      </c>
      <c r="F61" s="41" t="s">
        <v>11</v>
      </c>
      <c r="G61" s="70">
        <v>2206.6</v>
      </c>
      <c r="H61" s="43" t="s">
        <v>12</v>
      </c>
      <c r="I61" s="58" t="s">
        <v>13</v>
      </c>
      <c r="J61" s="123">
        <f>ROUND(D61*G61%,0)</f>
        <v>85395</v>
      </c>
    </row>
    <row r="62" spans="1:11" s="49" customFormat="1" ht="14.25">
      <c r="A62" s="33" t="s">
        <v>54</v>
      </c>
      <c r="B62" s="161" t="s">
        <v>71</v>
      </c>
      <c r="C62" s="161"/>
      <c r="D62" s="43">
        <v>255</v>
      </c>
      <c r="E62" s="49" t="s">
        <v>10</v>
      </c>
      <c r="F62" s="41" t="s">
        <v>11</v>
      </c>
      <c r="G62" s="70">
        <v>2347.5700000000002</v>
      </c>
      <c r="H62" s="43" t="s">
        <v>12</v>
      </c>
      <c r="I62" s="58" t="s">
        <v>13</v>
      </c>
      <c r="J62" s="123">
        <f>ROUND(D62*G62%,0)</f>
        <v>5986</v>
      </c>
    </row>
    <row r="63" spans="1:11" s="49" customFormat="1" ht="14.25">
      <c r="A63" s="33" t="s">
        <v>79</v>
      </c>
      <c r="B63" s="161" t="s">
        <v>25</v>
      </c>
      <c r="C63" s="161"/>
      <c r="D63" s="43">
        <v>457</v>
      </c>
      <c r="E63" s="49" t="s">
        <v>10</v>
      </c>
      <c r="F63" s="41" t="s">
        <v>11</v>
      </c>
      <c r="G63" s="70">
        <v>2488.54</v>
      </c>
      <c r="H63" s="43" t="s">
        <v>12</v>
      </c>
      <c r="I63" s="58" t="s">
        <v>13</v>
      </c>
      <c r="J63" s="123">
        <f>ROUND(D63*G63%,0)</f>
        <v>11373</v>
      </c>
    </row>
    <row r="64" spans="1:11" s="49" customFormat="1">
      <c r="A64" s="117"/>
      <c r="D64" s="43"/>
      <c r="F64" s="41"/>
      <c r="G64" s="70"/>
      <c r="H64" s="43"/>
      <c r="I64" s="58"/>
      <c r="J64" s="105"/>
    </row>
    <row r="65" spans="1:11" s="49" customFormat="1" ht="14.25">
      <c r="A65" s="33">
        <v>14</v>
      </c>
      <c r="B65" s="190" t="s">
        <v>26</v>
      </c>
      <c r="C65" s="190"/>
      <c r="D65" s="190"/>
      <c r="E65" s="190"/>
      <c r="F65" s="190"/>
      <c r="G65" s="190"/>
      <c r="H65" s="190"/>
      <c r="I65" s="41"/>
      <c r="J65" s="105"/>
    </row>
    <row r="66" spans="1:11" s="49" customFormat="1" ht="14.25">
      <c r="A66" s="41"/>
      <c r="D66" s="37"/>
      <c r="E66" s="36"/>
      <c r="F66" s="36"/>
      <c r="G66" s="36"/>
      <c r="H66" s="121"/>
      <c r="I66" s="58"/>
      <c r="J66" s="105"/>
    </row>
    <row r="67" spans="1:11" s="49" customFormat="1" ht="14.25">
      <c r="A67" s="33" t="s">
        <v>53</v>
      </c>
      <c r="B67" s="161" t="s">
        <v>23</v>
      </c>
      <c r="C67" s="161"/>
      <c r="D67" s="43">
        <v>3870</v>
      </c>
      <c r="E67" s="121" t="s">
        <v>10</v>
      </c>
      <c r="F67" s="120" t="s">
        <v>11</v>
      </c>
      <c r="G67" s="70">
        <v>2197.52</v>
      </c>
      <c r="H67" s="43" t="s">
        <v>12</v>
      </c>
      <c r="I67" s="41" t="s">
        <v>13</v>
      </c>
      <c r="J67" s="123">
        <f>ROUND(D67*G67%,0)</f>
        <v>85044</v>
      </c>
    </row>
    <row r="68" spans="1:11" s="49" customFormat="1" ht="14.25">
      <c r="A68" s="33" t="s">
        <v>54</v>
      </c>
      <c r="B68" s="161" t="s">
        <v>71</v>
      </c>
      <c r="C68" s="161"/>
      <c r="D68" s="43">
        <v>255</v>
      </c>
      <c r="E68" s="121" t="s">
        <v>10</v>
      </c>
      <c r="F68" s="120" t="s">
        <v>11</v>
      </c>
      <c r="G68" s="70">
        <v>2338.4899999999998</v>
      </c>
      <c r="H68" s="43" t="s">
        <v>12</v>
      </c>
      <c r="I68" s="41" t="s">
        <v>13</v>
      </c>
      <c r="J68" s="123">
        <f>ROUND(D68*G68%,0)</f>
        <v>5963</v>
      </c>
    </row>
    <row r="69" spans="1:11" s="49" customFormat="1" ht="14.25" customHeight="1">
      <c r="A69" s="33" t="s">
        <v>79</v>
      </c>
      <c r="B69" s="161" t="s">
        <v>25</v>
      </c>
      <c r="C69" s="161"/>
      <c r="D69" s="43">
        <v>457</v>
      </c>
      <c r="E69" s="121" t="s">
        <v>10</v>
      </c>
      <c r="F69" s="120" t="s">
        <v>11</v>
      </c>
      <c r="G69" s="70">
        <v>2479.46</v>
      </c>
      <c r="H69" s="43" t="s">
        <v>12</v>
      </c>
      <c r="I69" s="41" t="s">
        <v>13</v>
      </c>
      <c r="J69" s="123">
        <f>ROUND(D69*G69%,0)</f>
        <v>11331</v>
      </c>
    </row>
    <row r="70" spans="1:11" s="49" customFormat="1" ht="14.25" customHeight="1">
      <c r="A70" s="117"/>
      <c r="D70" s="43"/>
      <c r="F70" s="120"/>
      <c r="G70" s="70"/>
      <c r="H70" s="43"/>
      <c r="I70" s="41"/>
      <c r="J70" s="105"/>
    </row>
    <row r="71" spans="1:11" s="49" customFormat="1" ht="30" customHeight="1">
      <c r="A71" s="33">
        <v>15</v>
      </c>
      <c r="B71" s="183" t="s">
        <v>27</v>
      </c>
      <c r="C71" s="183"/>
      <c r="D71" s="183"/>
      <c r="E71" s="183"/>
      <c r="F71" s="183"/>
      <c r="G71" s="183"/>
      <c r="H71" s="183"/>
      <c r="I71" s="58"/>
      <c r="J71" s="105"/>
    </row>
    <row r="72" spans="1:11" s="49" customFormat="1">
      <c r="A72" s="117"/>
      <c r="B72" s="40"/>
      <c r="C72" s="40"/>
      <c r="D72" s="37"/>
      <c r="E72" s="36"/>
      <c r="F72" s="37"/>
      <c r="G72" s="36"/>
      <c r="H72" s="109"/>
      <c r="I72" s="58"/>
      <c r="J72" s="105"/>
    </row>
    <row r="73" spans="1:11" s="49" customFormat="1" ht="14.25">
      <c r="A73" s="33" t="s">
        <v>53</v>
      </c>
      <c r="B73" s="49" t="s">
        <v>109</v>
      </c>
      <c r="D73" s="43">
        <v>753</v>
      </c>
      <c r="E73" s="49" t="s">
        <v>15</v>
      </c>
      <c r="F73" s="41" t="s">
        <v>11</v>
      </c>
      <c r="G73" s="70">
        <v>12595</v>
      </c>
      <c r="H73" s="43" t="s">
        <v>16</v>
      </c>
      <c r="I73" s="58" t="s">
        <v>13</v>
      </c>
      <c r="J73" s="123">
        <f>ROUND(D73*G73%,0)</f>
        <v>94840</v>
      </c>
    </row>
    <row r="74" spans="1:11" s="49" customFormat="1" ht="14.25">
      <c r="A74" s="33" t="s">
        <v>54</v>
      </c>
      <c r="B74" s="49" t="s">
        <v>110</v>
      </c>
      <c r="D74" s="43">
        <v>26</v>
      </c>
      <c r="E74" s="49" t="s">
        <v>15</v>
      </c>
      <c r="F74" s="41" t="s">
        <v>11</v>
      </c>
      <c r="G74" s="70">
        <v>14429.25</v>
      </c>
      <c r="H74" s="43" t="s">
        <v>16</v>
      </c>
      <c r="I74" s="58" t="s">
        <v>13</v>
      </c>
      <c r="J74" s="123">
        <f>ROUND(D74*G74%,0)</f>
        <v>3752</v>
      </c>
    </row>
    <row r="75" spans="1:11" s="49" customFormat="1">
      <c r="A75" s="117"/>
      <c r="D75" s="43"/>
      <c r="F75" s="41"/>
      <c r="G75" s="70"/>
      <c r="H75" s="43"/>
      <c r="I75" s="58"/>
      <c r="J75" s="123"/>
    </row>
    <row r="76" spans="1:11" s="19" customFormat="1" ht="29.25" customHeight="1">
      <c r="A76" s="21">
        <v>16</v>
      </c>
      <c r="B76" s="187" t="s">
        <v>86</v>
      </c>
      <c r="C76" s="187"/>
      <c r="D76" s="187"/>
      <c r="E76" s="187"/>
      <c r="F76" s="187"/>
      <c r="G76" s="187"/>
      <c r="H76" s="187"/>
      <c r="I76" s="18"/>
      <c r="J76" s="27"/>
    </row>
    <row r="77" spans="1:11" s="19" customFormat="1">
      <c r="A77" s="20"/>
      <c r="D77" s="22"/>
      <c r="F77" s="21"/>
      <c r="G77" s="26"/>
      <c r="H77" s="22"/>
      <c r="I77" s="18"/>
      <c r="J77" s="27"/>
    </row>
    <row r="78" spans="1:11" s="19" customFormat="1" ht="14.25" customHeight="1">
      <c r="A78" s="20"/>
      <c r="D78" s="22">
        <v>254</v>
      </c>
      <c r="E78" s="19" t="s">
        <v>15</v>
      </c>
      <c r="F78" s="21" t="s">
        <v>11</v>
      </c>
      <c r="G78" s="26">
        <v>70.44</v>
      </c>
      <c r="H78" s="22" t="s">
        <v>69</v>
      </c>
      <c r="I78" s="18" t="s">
        <v>13</v>
      </c>
      <c r="J78" s="61">
        <f>ROUND(D78*G78,0)</f>
        <v>17892</v>
      </c>
    </row>
    <row r="79" spans="1:11" s="49" customFormat="1">
      <c r="A79" s="117"/>
      <c r="D79" s="43"/>
      <c r="F79" s="41"/>
      <c r="G79" s="70"/>
      <c r="H79" s="43"/>
      <c r="I79" s="58"/>
      <c r="J79" s="105"/>
    </row>
    <row r="80" spans="1:11" s="49" customFormat="1" ht="47.25" customHeight="1">
      <c r="A80" s="41">
        <v>17</v>
      </c>
      <c r="B80" s="183" t="s">
        <v>30</v>
      </c>
      <c r="C80" s="183"/>
      <c r="D80" s="183"/>
      <c r="E80" s="183"/>
      <c r="F80" s="183"/>
      <c r="G80" s="183"/>
      <c r="H80" s="183"/>
      <c r="I80" s="41"/>
      <c r="J80" s="105"/>
      <c r="K80" s="139"/>
    </row>
    <row r="81" spans="1:12" s="49" customFormat="1" ht="14.25">
      <c r="A81" s="41"/>
      <c r="D81" s="43"/>
      <c r="E81" s="42"/>
      <c r="F81" s="43"/>
      <c r="G81" s="43"/>
      <c r="H81" s="114"/>
      <c r="I81" s="41"/>
      <c r="J81" s="105"/>
      <c r="K81" s="139"/>
    </row>
    <row r="82" spans="1:12" s="49" customFormat="1" ht="14.25">
      <c r="A82" s="41"/>
      <c r="D82" s="43">
        <v>6517</v>
      </c>
      <c r="E82" s="49" t="s">
        <v>10</v>
      </c>
      <c r="F82" s="120" t="s">
        <v>11</v>
      </c>
      <c r="G82" s="66">
        <v>36.6</v>
      </c>
      <c r="H82" s="43" t="s">
        <v>31</v>
      </c>
      <c r="I82" s="140" t="s">
        <v>13</v>
      </c>
      <c r="J82" s="123">
        <f>ROUND(D82*G82,0)</f>
        <v>238522</v>
      </c>
      <c r="K82" s="139"/>
    </row>
    <row r="83" spans="1:12" s="49" customFormat="1">
      <c r="A83" s="141"/>
      <c r="D83" s="43"/>
      <c r="F83" s="41"/>
      <c r="G83" s="70"/>
      <c r="H83" s="43"/>
      <c r="I83" s="58"/>
      <c r="J83" s="105"/>
    </row>
    <row r="84" spans="1:12" s="133" customFormat="1" ht="30" customHeight="1">
      <c r="A84" s="33">
        <v>18</v>
      </c>
      <c r="B84" s="183" t="s">
        <v>28</v>
      </c>
      <c r="C84" s="183"/>
      <c r="D84" s="183"/>
      <c r="E84" s="183"/>
      <c r="F84" s="183"/>
      <c r="G84" s="183"/>
      <c r="H84" s="183"/>
      <c r="J84" s="134"/>
    </row>
    <row r="85" spans="1:12" s="133" customFormat="1">
      <c r="A85" s="159"/>
      <c r="D85" s="97"/>
      <c r="G85" s="99"/>
      <c r="J85" s="134"/>
    </row>
    <row r="86" spans="1:12" s="133" customFormat="1">
      <c r="A86" s="33" t="s">
        <v>53</v>
      </c>
      <c r="B86" s="162" t="s">
        <v>87</v>
      </c>
      <c r="C86" s="162"/>
      <c r="D86" s="43">
        <v>515</v>
      </c>
      <c r="E86" s="49" t="s">
        <v>10</v>
      </c>
      <c r="F86" s="120" t="s">
        <v>11</v>
      </c>
      <c r="G86" s="132">
        <v>4411.82</v>
      </c>
      <c r="H86" s="99" t="s">
        <v>29</v>
      </c>
      <c r="I86" s="58" t="s">
        <v>13</v>
      </c>
      <c r="J86" s="105">
        <f>ROUND(D86*G86%,0)</f>
        <v>22721</v>
      </c>
    </row>
    <row r="87" spans="1:12" s="133" customFormat="1">
      <c r="A87" s="33" t="s">
        <v>54</v>
      </c>
      <c r="B87" s="162" t="s">
        <v>88</v>
      </c>
      <c r="C87" s="162"/>
      <c r="D87" s="43">
        <v>72</v>
      </c>
      <c r="E87" s="49" t="s">
        <v>10</v>
      </c>
      <c r="F87" s="120" t="s">
        <v>11</v>
      </c>
      <c r="G87" s="108">
        <v>3275.5</v>
      </c>
      <c r="H87" s="99" t="s">
        <v>29</v>
      </c>
      <c r="I87" s="58" t="s">
        <v>13</v>
      </c>
      <c r="J87" s="105">
        <f>ROUND(D87*G87%,0)</f>
        <v>2358</v>
      </c>
    </row>
    <row r="88" spans="1:12" s="133" customFormat="1">
      <c r="A88" s="33" t="s">
        <v>79</v>
      </c>
      <c r="B88" s="162" t="s">
        <v>89</v>
      </c>
      <c r="C88" s="162"/>
      <c r="D88" s="43">
        <v>3029</v>
      </c>
      <c r="E88" s="49" t="s">
        <v>10</v>
      </c>
      <c r="F88" s="120" t="s">
        <v>11</v>
      </c>
      <c r="G88" s="132">
        <v>3956.14</v>
      </c>
      <c r="H88" s="99" t="s">
        <v>29</v>
      </c>
      <c r="I88" s="58" t="s">
        <v>13</v>
      </c>
      <c r="J88" s="105">
        <f>ROUND(D88*G88%,0)</f>
        <v>119831</v>
      </c>
    </row>
    <row r="89" spans="1:12" s="133" customFormat="1">
      <c r="A89" s="131"/>
      <c r="B89" s="136"/>
      <c r="C89" s="136"/>
      <c r="D89" s="43"/>
      <c r="E89" s="49"/>
      <c r="F89" s="120"/>
      <c r="G89" s="132"/>
      <c r="H89" s="99"/>
      <c r="I89" s="58"/>
      <c r="J89" s="105"/>
    </row>
    <row r="90" spans="1:12" s="29" customFormat="1" ht="30.75" customHeight="1">
      <c r="A90" s="28">
        <v>19</v>
      </c>
      <c r="B90" s="187" t="s">
        <v>34</v>
      </c>
      <c r="C90" s="187"/>
      <c r="D90" s="187"/>
      <c r="E90" s="187"/>
      <c r="F90" s="192"/>
      <c r="G90" s="192"/>
      <c r="H90" s="192"/>
      <c r="I90" s="17"/>
      <c r="J90" s="31"/>
      <c r="K90" s="32"/>
      <c r="L90" s="32"/>
    </row>
    <row r="91" spans="1:12" s="49" customFormat="1">
      <c r="A91" s="141"/>
      <c r="D91" s="43"/>
      <c r="F91" s="41"/>
      <c r="G91" s="108"/>
      <c r="H91" s="43"/>
      <c r="I91" s="58"/>
      <c r="J91" s="105"/>
    </row>
    <row r="92" spans="1:12" s="49" customFormat="1">
      <c r="A92" s="141"/>
      <c r="D92" s="43">
        <v>1773</v>
      </c>
      <c r="E92" s="49" t="s">
        <v>10</v>
      </c>
      <c r="F92" s="41" t="s">
        <v>11</v>
      </c>
      <c r="G92" s="108">
        <v>1887.4</v>
      </c>
      <c r="H92" s="99" t="s">
        <v>29</v>
      </c>
      <c r="I92" s="58" t="s">
        <v>13</v>
      </c>
      <c r="J92" s="105">
        <f>ROUND(D92*G92%,0)</f>
        <v>33464</v>
      </c>
    </row>
    <row r="93" spans="1:12" s="49" customFormat="1">
      <c r="A93" s="141"/>
      <c r="D93" s="43"/>
      <c r="F93" s="41"/>
      <c r="G93" s="70"/>
      <c r="H93" s="43"/>
      <c r="I93" s="58"/>
      <c r="J93" s="105"/>
    </row>
    <row r="94" spans="1:12" s="133" customFormat="1">
      <c r="A94" s="33">
        <v>20</v>
      </c>
      <c r="B94" s="191" t="s">
        <v>90</v>
      </c>
      <c r="C94" s="191"/>
      <c r="D94" s="191"/>
      <c r="E94" s="191"/>
      <c r="F94" s="191"/>
      <c r="G94" s="191"/>
      <c r="H94" s="191"/>
      <c r="J94" s="134"/>
    </row>
    <row r="95" spans="1:12" s="133" customFormat="1">
      <c r="A95" s="131"/>
      <c r="B95" s="60"/>
      <c r="C95" s="60"/>
      <c r="D95" s="73"/>
      <c r="E95" s="60"/>
      <c r="G95" s="38"/>
      <c r="J95" s="134"/>
    </row>
    <row r="96" spans="1:12" s="133" customFormat="1">
      <c r="A96" s="131"/>
      <c r="B96" s="136"/>
      <c r="C96" s="136"/>
      <c r="D96" s="43">
        <v>15</v>
      </c>
      <c r="E96" s="49" t="s">
        <v>91</v>
      </c>
      <c r="F96" s="120" t="s">
        <v>11</v>
      </c>
      <c r="G96" s="108">
        <v>261.25</v>
      </c>
      <c r="H96" s="99" t="s">
        <v>92</v>
      </c>
      <c r="I96" s="58" t="s">
        <v>13</v>
      </c>
      <c r="J96" s="105">
        <f>ROUND(D96*G96,0)</f>
        <v>3919</v>
      </c>
    </row>
    <row r="97" spans="1:17" s="133" customFormat="1">
      <c r="A97" s="99"/>
      <c r="B97" s="127"/>
      <c r="C97" s="127"/>
      <c r="D97" s="97"/>
      <c r="J97" s="134"/>
    </row>
    <row r="98" spans="1:17" s="29" customFormat="1">
      <c r="A98" s="28">
        <v>21</v>
      </c>
      <c r="B98" s="187" t="s">
        <v>106</v>
      </c>
      <c r="C98" s="187"/>
      <c r="D98" s="187"/>
      <c r="E98" s="187"/>
      <c r="F98" s="187"/>
      <c r="G98" s="187"/>
      <c r="H98" s="187"/>
      <c r="I98" s="187"/>
      <c r="J98" s="192"/>
      <c r="K98" s="192"/>
      <c r="L98" s="192"/>
      <c r="M98" s="192"/>
      <c r="O98" s="31"/>
      <c r="P98" s="32"/>
      <c r="Q98" s="32"/>
    </row>
    <row r="99" spans="1:17" s="133" customFormat="1">
      <c r="A99" s="99"/>
      <c r="B99" s="127"/>
      <c r="C99" s="127"/>
      <c r="D99" s="97"/>
      <c r="J99" s="134"/>
    </row>
    <row r="100" spans="1:17" s="49" customFormat="1">
      <c r="A100" s="141"/>
      <c r="D100" s="43">
        <v>146</v>
      </c>
      <c r="E100" s="49" t="s">
        <v>10</v>
      </c>
      <c r="F100" s="41" t="s">
        <v>11</v>
      </c>
      <c r="G100" s="108">
        <v>2401.58</v>
      </c>
      <c r="H100" s="99" t="s">
        <v>29</v>
      </c>
      <c r="I100" s="58" t="s">
        <v>13</v>
      </c>
      <c r="J100" s="105">
        <f>ROUND(D100*G100%,0)</f>
        <v>3506</v>
      </c>
    </row>
    <row r="101" spans="1:17" s="133" customFormat="1">
      <c r="A101" s="99"/>
      <c r="B101" s="127"/>
      <c r="C101" s="127"/>
      <c r="D101" s="97"/>
      <c r="J101" s="134"/>
    </row>
    <row r="102" spans="1:17" s="29" customFormat="1" ht="15" customHeight="1">
      <c r="A102" s="28">
        <v>22</v>
      </c>
      <c r="B102" s="187" t="s">
        <v>107</v>
      </c>
      <c r="C102" s="187"/>
      <c r="D102" s="187"/>
      <c r="E102" s="187"/>
      <c r="F102" s="187"/>
      <c r="G102" s="187"/>
      <c r="H102" s="187"/>
      <c r="I102" s="62"/>
      <c r="J102" s="107"/>
      <c r="K102" s="107"/>
      <c r="L102" s="107"/>
      <c r="M102" s="107"/>
      <c r="O102" s="31"/>
      <c r="P102" s="32"/>
      <c r="Q102" s="32"/>
    </row>
    <row r="103" spans="1:17" s="133" customFormat="1">
      <c r="A103" s="99"/>
      <c r="B103" s="127"/>
      <c r="C103" s="127"/>
      <c r="D103" s="97"/>
      <c r="J103" s="134"/>
    </row>
    <row r="104" spans="1:17" s="133" customFormat="1">
      <c r="A104" s="166" t="s">
        <v>53</v>
      </c>
      <c r="B104" s="49"/>
      <c r="C104" s="49"/>
      <c r="D104" s="43">
        <v>12</v>
      </c>
      <c r="E104" s="49" t="s">
        <v>10</v>
      </c>
      <c r="F104" s="41" t="s">
        <v>11</v>
      </c>
      <c r="G104" s="108">
        <v>279.51</v>
      </c>
      <c r="H104" s="99" t="s">
        <v>64</v>
      </c>
      <c r="I104" s="58" t="s">
        <v>13</v>
      </c>
      <c r="J104" s="105">
        <f t="shared" ref="J104:J105" si="0">ROUND(D104*G104,0)</f>
        <v>3354</v>
      </c>
      <c r="K104" s="49"/>
      <c r="L104" s="49"/>
    </row>
    <row r="105" spans="1:17" s="133" customFormat="1">
      <c r="A105" s="166" t="s">
        <v>54</v>
      </c>
      <c r="B105" s="49"/>
      <c r="C105" s="49"/>
      <c r="D105" s="43">
        <v>7</v>
      </c>
      <c r="E105" s="49" t="s">
        <v>10</v>
      </c>
      <c r="F105" s="41" t="s">
        <v>11</v>
      </c>
      <c r="G105" s="108">
        <v>139.76</v>
      </c>
      <c r="H105" s="99" t="s">
        <v>29</v>
      </c>
      <c r="I105" s="58" t="s">
        <v>13</v>
      </c>
      <c r="J105" s="105">
        <f t="shared" si="0"/>
        <v>978</v>
      </c>
      <c r="K105" s="49"/>
      <c r="L105" s="49"/>
    </row>
    <row r="106" spans="1:17" s="133" customFormat="1">
      <c r="A106" s="99"/>
      <c r="B106" s="127"/>
      <c r="C106" s="127"/>
      <c r="D106" s="97"/>
      <c r="J106" s="134"/>
    </row>
    <row r="107" spans="1:17" s="133" customFormat="1" ht="58.5" customHeight="1">
      <c r="A107" s="33">
        <v>23</v>
      </c>
      <c r="B107" s="183" t="s">
        <v>93</v>
      </c>
      <c r="C107" s="183"/>
      <c r="D107" s="183"/>
      <c r="E107" s="183"/>
      <c r="F107" s="183"/>
      <c r="G107" s="183"/>
      <c r="H107" s="183"/>
      <c r="J107" s="134"/>
    </row>
    <row r="108" spans="1:17" s="133" customFormat="1">
      <c r="A108" s="131"/>
      <c r="D108" s="168"/>
      <c r="E108" s="60"/>
      <c r="J108" s="134"/>
    </row>
    <row r="109" spans="1:17" s="133" customFormat="1">
      <c r="A109" s="131"/>
      <c r="B109" s="163" t="s">
        <v>32</v>
      </c>
      <c r="C109" s="163"/>
      <c r="D109" s="43">
        <v>394</v>
      </c>
      <c r="E109" s="49" t="s">
        <v>10</v>
      </c>
      <c r="F109" s="120" t="s">
        <v>11</v>
      </c>
      <c r="G109" s="132">
        <v>902.93</v>
      </c>
      <c r="H109" s="131" t="s">
        <v>31</v>
      </c>
      <c r="I109" s="58" t="s">
        <v>13</v>
      </c>
      <c r="J109" s="105">
        <f>ROUND(D109*G109,0)</f>
        <v>355754</v>
      </c>
    </row>
    <row r="110" spans="1:17" s="133" customFormat="1">
      <c r="A110" s="131"/>
      <c r="B110" s="136"/>
      <c r="C110" s="136"/>
      <c r="D110" s="43"/>
      <c r="E110" s="49"/>
      <c r="F110" s="120"/>
      <c r="G110" s="132"/>
      <c r="H110" s="131"/>
      <c r="I110" s="58"/>
      <c r="J110" s="105"/>
    </row>
    <row r="111" spans="1:17" s="133" customFormat="1">
      <c r="A111" s="33">
        <v>24</v>
      </c>
      <c r="B111" s="191" t="s">
        <v>76</v>
      </c>
      <c r="C111" s="191"/>
      <c r="D111" s="191"/>
      <c r="E111" s="191"/>
      <c r="F111" s="191"/>
      <c r="G111" s="191"/>
      <c r="H111" s="191"/>
      <c r="J111" s="134"/>
    </row>
    <row r="112" spans="1:17" s="133" customFormat="1">
      <c r="A112" s="131"/>
      <c r="B112" s="136"/>
      <c r="C112" s="136"/>
      <c r="D112" s="169"/>
      <c r="E112" s="136"/>
      <c r="G112" s="99"/>
      <c r="J112" s="134"/>
    </row>
    <row r="113" spans="1:12" s="133" customFormat="1">
      <c r="A113" s="131"/>
      <c r="B113" s="136"/>
      <c r="C113" s="136"/>
      <c r="D113" s="43">
        <v>493</v>
      </c>
      <c r="E113" s="49" t="s">
        <v>10</v>
      </c>
      <c r="F113" s="120" t="s">
        <v>11</v>
      </c>
      <c r="G113" s="108">
        <v>58.11</v>
      </c>
      <c r="H113" s="99" t="s">
        <v>31</v>
      </c>
      <c r="I113" s="58" t="s">
        <v>13</v>
      </c>
      <c r="J113" s="105">
        <f>ROUND(D113*G113,0)</f>
        <v>28648</v>
      </c>
    </row>
    <row r="114" spans="1:12" s="133" customFormat="1">
      <c r="A114" s="99"/>
      <c r="B114" s="127"/>
      <c r="C114" s="127"/>
      <c r="D114" s="97"/>
      <c r="J114" s="134"/>
    </row>
    <row r="115" spans="1:12" s="49" customFormat="1" ht="14.25">
      <c r="A115" s="33">
        <v>25</v>
      </c>
      <c r="B115" s="191" t="s">
        <v>35</v>
      </c>
      <c r="C115" s="191"/>
      <c r="D115" s="191"/>
      <c r="E115" s="191"/>
      <c r="F115" s="191"/>
      <c r="G115" s="191"/>
      <c r="H115" s="191"/>
      <c r="I115" s="58"/>
      <c r="J115" s="105"/>
    </row>
    <row r="116" spans="1:12" s="49" customFormat="1" ht="14.25">
      <c r="A116" s="33"/>
      <c r="B116" s="132"/>
      <c r="C116" s="132"/>
      <c r="D116" s="97"/>
      <c r="E116" s="132"/>
      <c r="F116" s="132"/>
      <c r="G116" s="132"/>
      <c r="H116" s="132"/>
      <c r="I116" s="58"/>
      <c r="J116" s="105"/>
    </row>
    <row r="117" spans="1:12" s="49" customFormat="1">
      <c r="A117" s="117"/>
      <c r="D117" s="43">
        <v>31448</v>
      </c>
      <c r="E117" s="49" t="s">
        <v>10</v>
      </c>
      <c r="F117" s="120" t="s">
        <v>11</v>
      </c>
      <c r="G117" s="70">
        <v>1079.6500000000001</v>
      </c>
      <c r="H117" s="43" t="s">
        <v>12</v>
      </c>
      <c r="I117" s="58" t="s">
        <v>13</v>
      </c>
      <c r="J117" s="123">
        <f>ROUND(D117*G117%,0)</f>
        <v>339528</v>
      </c>
    </row>
    <row r="118" spans="1:12" s="49" customFormat="1">
      <c r="A118" s="117"/>
      <c r="D118" s="43"/>
      <c r="F118" s="41"/>
      <c r="G118" s="70"/>
      <c r="H118" s="43"/>
      <c r="I118" s="58"/>
      <c r="J118" s="105"/>
    </row>
    <row r="119" spans="1:12" s="49" customFormat="1" ht="47.25" customHeight="1">
      <c r="A119" s="33">
        <v>26</v>
      </c>
      <c r="B119" s="183" t="s">
        <v>36</v>
      </c>
      <c r="C119" s="183"/>
      <c r="D119" s="183"/>
      <c r="E119" s="183"/>
      <c r="F119" s="183"/>
      <c r="G119" s="183"/>
      <c r="H119" s="183"/>
      <c r="I119" s="58"/>
      <c r="J119" s="105"/>
    </row>
    <row r="120" spans="1:12" s="49" customFormat="1">
      <c r="A120" s="117"/>
      <c r="D120" s="43"/>
      <c r="F120" s="41"/>
      <c r="G120" s="70"/>
      <c r="H120" s="43"/>
      <c r="I120" s="58"/>
      <c r="J120" s="105"/>
    </row>
    <row r="121" spans="1:12" s="49" customFormat="1">
      <c r="A121" s="117"/>
      <c r="D121" s="43">
        <v>15701</v>
      </c>
      <c r="E121" s="49" t="s">
        <v>10</v>
      </c>
      <c r="F121" s="120" t="s">
        <v>11</v>
      </c>
      <c r="G121" s="70">
        <v>2567.9499999999998</v>
      </c>
      <c r="H121" s="43" t="s">
        <v>12</v>
      </c>
      <c r="I121" s="58" t="s">
        <v>13</v>
      </c>
      <c r="J121" s="123">
        <f>ROUND(D121*G121%,0)</f>
        <v>403194</v>
      </c>
    </row>
    <row r="122" spans="1:12" s="49" customFormat="1">
      <c r="A122" s="117"/>
      <c r="D122" s="43"/>
      <c r="F122" s="41"/>
      <c r="G122" s="70"/>
      <c r="H122" s="43"/>
      <c r="I122" s="58"/>
      <c r="J122" s="105"/>
    </row>
    <row r="123" spans="1:12" s="29" customFormat="1" ht="30" customHeight="1">
      <c r="A123" s="17">
        <v>27</v>
      </c>
      <c r="B123" s="187" t="s">
        <v>94</v>
      </c>
      <c r="C123" s="187"/>
      <c r="D123" s="187"/>
      <c r="E123" s="187"/>
      <c r="F123" s="192"/>
      <c r="G123" s="192"/>
      <c r="H123" s="192"/>
      <c r="J123" s="31"/>
      <c r="K123" s="32"/>
      <c r="L123" s="32"/>
    </row>
    <row r="124" spans="1:12" s="49" customFormat="1">
      <c r="A124" s="117"/>
      <c r="D124" s="43"/>
      <c r="F124" s="41"/>
      <c r="G124" s="70"/>
      <c r="H124" s="43"/>
      <c r="I124" s="58"/>
      <c r="J124" s="105"/>
    </row>
    <row r="125" spans="1:12" s="49" customFormat="1">
      <c r="A125" s="117"/>
      <c r="D125" s="43">
        <v>954</v>
      </c>
      <c r="E125" s="49" t="s">
        <v>10</v>
      </c>
      <c r="F125" s="120" t="s">
        <v>11</v>
      </c>
      <c r="G125" s="70">
        <v>2116.41</v>
      </c>
      <c r="H125" s="43" t="s">
        <v>12</v>
      </c>
      <c r="I125" s="58" t="s">
        <v>13</v>
      </c>
      <c r="J125" s="123">
        <f>ROUND(D125*G125%,0)</f>
        <v>20191</v>
      </c>
    </row>
    <row r="126" spans="1:12" s="49" customFormat="1">
      <c r="A126" s="117"/>
      <c r="D126" s="43"/>
      <c r="F126" s="41"/>
      <c r="G126" s="70"/>
      <c r="H126" s="43"/>
      <c r="I126" s="58"/>
      <c r="J126" s="105"/>
    </row>
    <row r="127" spans="1:12" s="63" customFormat="1" ht="32.25" customHeight="1">
      <c r="A127" s="33">
        <v>28</v>
      </c>
      <c r="B127" s="187" t="s">
        <v>95</v>
      </c>
      <c r="C127" s="187"/>
      <c r="D127" s="187"/>
      <c r="E127" s="187"/>
      <c r="F127" s="187"/>
      <c r="G127" s="187"/>
      <c r="H127" s="187"/>
      <c r="I127" s="33"/>
      <c r="J127" s="118"/>
      <c r="K127" s="119"/>
    </row>
    <row r="128" spans="1:12" s="63" customFormat="1">
      <c r="A128" s="33"/>
      <c r="B128" s="60"/>
      <c r="C128" s="60"/>
      <c r="D128" s="73"/>
      <c r="E128" s="60"/>
      <c r="F128" s="144"/>
      <c r="G128" s="144"/>
      <c r="H128" s="144"/>
      <c r="I128" s="33"/>
      <c r="J128" s="118"/>
      <c r="K128" s="119"/>
    </row>
    <row r="129" spans="1:12" s="63" customFormat="1" ht="14.25">
      <c r="A129" s="33"/>
      <c r="D129" s="73">
        <v>396</v>
      </c>
      <c r="E129" s="63" t="s">
        <v>10</v>
      </c>
      <c r="F129" s="145" t="s">
        <v>11</v>
      </c>
      <c r="G129" s="122">
        <v>896.39</v>
      </c>
      <c r="H129" s="33" t="s">
        <v>29</v>
      </c>
      <c r="I129" s="146" t="s">
        <v>13</v>
      </c>
      <c r="J129" s="123">
        <f>ROUND(D129*G129%,0)</f>
        <v>3550</v>
      </c>
      <c r="K129" s="119"/>
    </row>
    <row r="130" spans="1:12" s="63" customFormat="1" ht="14.25">
      <c r="A130" s="33"/>
      <c r="D130" s="73"/>
      <c r="G130" s="122"/>
      <c r="H130" s="33"/>
      <c r="I130" s="146"/>
      <c r="J130" s="123"/>
      <c r="K130" s="119"/>
    </row>
    <row r="131" spans="1:12" s="133" customFormat="1" ht="30" customHeight="1">
      <c r="A131" s="33">
        <v>29</v>
      </c>
      <c r="B131" s="187" t="s">
        <v>96</v>
      </c>
      <c r="C131" s="187"/>
      <c r="D131" s="187"/>
      <c r="E131" s="187"/>
      <c r="F131" s="192"/>
      <c r="G131" s="192"/>
      <c r="H131" s="192"/>
      <c r="J131" s="134"/>
    </row>
    <row r="132" spans="1:12" s="133" customFormat="1">
      <c r="A132" s="131"/>
      <c r="B132" s="135"/>
      <c r="C132" s="135"/>
      <c r="D132" s="73"/>
      <c r="E132" s="60"/>
      <c r="F132" s="60"/>
      <c r="G132" s="60"/>
      <c r="H132" s="60"/>
      <c r="J132" s="134"/>
    </row>
    <row r="133" spans="1:12" s="133" customFormat="1">
      <c r="A133" s="131"/>
      <c r="B133" s="136"/>
      <c r="C133" s="136"/>
      <c r="D133" s="43">
        <v>2147</v>
      </c>
      <c r="E133" s="49" t="s">
        <v>10</v>
      </c>
      <c r="F133" s="120" t="s">
        <v>11</v>
      </c>
      <c r="G133" s="132">
        <v>1160.06</v>
      </c>
      <c r="H133" s="99" t="s">
        <v>12</v>
      </c>
      <c r="I133" s="58" t="s">
        <v>13</v>
      </c>
      <c r="J133" s="105">
        <f>ROUND(D133*G133%,0)</f>
        <v>24906</v>
      </c>
    </row>
    <row r="134" spans="1:12" s="133" customFormat="1">
      <c r="A134" s="131"/>
      <c r="B134" s="136"/>
      <c r="C134" s="136"/>
      <c r="D134" s="43"/>
      <c r="E134" s="49"/>
      <c r="F134" s="120"/>
      <c r="G134" s="132"/>
      <c r="H134" s="99"/>
      <c r="I134" s="58"/>
      <c r="J134" s="105"/>
    </row>
    <row r="135" spans="1:12" s="133" customFormat="1" ht="30" customHeight="1">
      <c r="A135" s="33">
        <v>30</v>
      </c>
      <c r="B135" s="187" t="s">
        <v>97</v>
      </c>
      <c r="C135" s="187"/>
      <c r="D135" s="187"/>
      <c r="E135" s="187"/>
      <c r="F135" s="192"/>
      <c r="G135" s="192"/>
      <c r="H135" s="192"/>
      <c r="J135" s="134"/>
    </row>
    <row r="136" spans="1:12" s="133" customFormat="1">
      <c r="A136" s="131"/>
      <c r="B136" s="135"/>
      <c r="C136" s="135"/>
      <c r="D136" s="73"/>
      <c r="E136" s="60"/>
      <c r="F136" s="60"/>
      <c r="G136" s="60"/>
      <c r="H136" s="60"/>
      <c r="J136" s="134"/>
    </row>
    <row r="137" spans="1:12" s="133" customFormat="1">
      <c r="A137" s="131"/>
      <c r="B137" s="136"/>
      <c r="C137" s="136"/>
      <c r="D137" s="43">
        <v>871</v>
      </c>
      <c r="E137" s="49" t="s">
        <v>10</v>
      </c>
      <c r="F137" s="120" t="s">
        <v>11</v>
      </c>
      <c r="G137" s="108">
        <v>674.6</v>
      </c>
      <c r="H137" s="99" t="s">
        <v>12</v>
      </c>
      <c r="I137" s="58" t="s">
        <v>13</v>
      </c>
      <c r="J137" s="105">
        <f>ROUND(D137*G137%,0)</f>
        <v>5876</v>
      </c>
    </row>
    <row r="138" spans="1:12" s="133" customFormat="1">
      <c r="A138" s="131"/>
      <c r="B138" s="136"/>
      <c r="C138" s="136"/>
      <c r="D138" s="43"/>
      <c r="E138" s="49"/>
      <c r="F138" s="120"/>
      <c r="G138" s="108"/>
      <c r="H138" s="99"/>
      <c r="I138" s="58"/>
      <c r="J138" s="105"/>
    </row>
    <row r="139" spans="1:12" s="34" customFormat="1" ht="56.25" customHeight="1">
      <c r="A139" s="41">
        <v>31</v>
      </c>
      <c r="B139" s="183" t="s">
        <v>108</v>
      </c>
      <c r="C139" s="183"/>
      <c r="D139" s="183"/>
      <c r="E139" s="183"/>
      <c r="F139" s="183"/>
      <c r="G139" s="183"/>
      <c r="H139" s="183"/>
      <c r="I139" s="58"/>
      <c r="J139" s="105"/>
    </row>
    <row r="140" spans="1:12" s="133" customFormat="1">
      <c r="A140" s="131"/>
      <c r="B140" s="136"/>
      <c r="C140" s="136"/>
      <c r="D140" s="43"/>
      <c r="E140" s="49"/>
      <c r="F140" s="120"/>
      <c r="G140" s="108"/>
      <c r="H140" s="99"/>
      <c r="I140" s="58"/>
      <c r="J140" s="105"/>
    </row>
    <row r="141" spans="1:12" s="133" customFormat="1">
      <c r="A141" s="131"/>
      <c r="B141" s="136"/>
      <c r="C141" s="136"/>
      <c r="D141" s="43">
        <v>40</v>
      </c>
      <c r="E141" s="49" t="s">
        <v>68</v>
      </c>
      <c r="F141" s="120" t="s">
        <v>11</v>
      </c>
      <c r="G141" s="108">
        <v>297.01</v>
      </c>
      <c r="H141" s="99" t="s">
        <v>69</v>
      </c>
      <c r="I141" s="58" t="s">
        <v>13</v>
      </c>
      <c r="J141" s="105">
        <f>D141*G141</f>
        <v>11880.4</v>
      </c>
    </row>
    <row r="142" spans="1:12" s="133" customFormat="1" ht="15.75" thickBot="1">
      <c r="A142" s="131"/>
      <c r="B142" s="136"/>
      <c r="C142" s="136"/>
      <c r="D142" s="43"/>
      <c r="E142" s="49"/>
      <c r="F142" s="120"/>
      <c r="G142" s="132"/>
      <c r="H142" s="99"/>
      <c r="I142" s="58"/>
      <c r="J142" s="105"/>
    </row>
    <row r="143" spans="1:12" s="29" customFormat="1" ht="15.75" customHeight="1" thickBot="1">
      <c r="A143" s="17"/>
      <c r="D143" s="51"/>
      <c r="G143" s="194" t="s">
        <v>56</v>
      </c>
      <c r="H143" s="195"/>
      <c r="I143" s="52" t="s">
        <v>13</v>
      </c>
      <c r="J143" s="53">
        <f>SUM(J8:J142)</f>
        <v>2141269.3917</v>
      </c>
      <c r="K143" s="32"/>
      <c r="L143" s="32"/>
    </row>
    <row r="144" spans="1:12" s="63" customFormat="1" ht="18">
      <c r="A144" s="148" t="s">
        <v>24</v>
      </c>
      <c r="B144" s="149" t="s">
        <v>37</v>
      </c>
      <c r="C144" s="149"/>
      <c r="D144" s="73"/>
      <c r="G144" s="122"/>
      <c r="H144" s="33"/>
      <c r="I144" s="146"/>
      <c r="J144" s="123"/>
      <c r="K144" s="119"/>
    </row>
    <row r="145" spans="1:11" s="49" customFormat="1" ht="72" customHeight="1">
      <c r="A145" s="33">
        <v>1</v>
      </c>
      <c r="B145" s="183" t="s">
        <v>38</v>
      </c>
      <c r="C145" s="183"/>
      <c r="D145" s="183"/>
      <c r="E145" s="183"/>
      <c r="F145" s="183"/>
      <c r="G145" s="183"/>
      <c r="H145" s="183"/>
      <c r="I145" s="58"/>
      <c r="J145" s="105"/>
    </row>
    <row r="146" spans="1:11" s="49" customFormat="1">
      <c r="A146" s="117"/>
      <c r="D146" s="43"/>
      <c r="F146" s="41"/>
      <c r="G146" s="70"/>
      <c r="H146" s="43"/>
      <c r="I146" s="58"/>
      <c r="J146" s="105"/>
    </row>
    <row r="147" spans="1:11" s="49" customFormat="1">
      <c r="A147" s="117"/>
      <c r="D147" s="43">
        <v>257</v>
      </c>
      <c r="E147" s="49" t="s">
        <v>10</v>
      </c>
      <c r="F147" s="41" t="s">
        <v>11</v>
      </c>
      <c r="G147" s="70">
        <v>186.04</v>
      </c>
      <c r="H147" s="43" t="s">
        <v>39</v>
      </c>
      <c r="I147" s="58" t="s">
        <v>13</v>
      </c>
      <c r="J147" s="105">
        <f>ROUND(D147*G147,0)</f>
        <v>47812</v>
      </c>
    </row>
    <row r="148" spans="1:11" s="49" customFormat="1">
      <c r="A148" s="117"/>
      <c r="D148" s="43"/>
      <c r="F148" s="41"/>
      <c r="G148" s="70"/>
      <c r="H148" s="43"/>
      <c r="I148" s="58"/>
      <c r="J148" s="105"/>
    </row>
    <row r="149" spans="1:11" s="49" customFormat="1" ht="75" customHeight="1">
      <c r="A149" s="41">
        <v>2</v>
      </c>
      <c r="B149" s="183" t="s">
        <v>43</v>
      </c>
      <c r="C149" s="183"/>
      <c r="D149" s="183"/>
      <c r="E149" s="183"/>
      <c r="F149" s="183"/>
      <c r="G149" s="183"/>
      <c r="H149" s="183"/>
      <c r="I149" s="58"/>
      <c r="J149" s="105"/>
    </row>
    <row r="150" spans="1:11" s="49" customFormat="1" ht="14.25">
      <c r="A150" s="41"/>
      <c r="D150" s="73"/>
      <c r="E150" s="60"/>
      <c r="F150" s="60"/>
      <c r="G150" s="60"/>
      <c r="H150" s="60"/>
      <c r="I150" s="58"/>
      <c r="J150" s="105"/>
    </row>
    <row r="151" spans="1:11" s="49" customFormat="1" ht="14.25">
      <c r="A151" s="41"/>
      <c r="D151" s="43">
        <v>816</v>
      </c>
      <c r="E151" s="49" t="s">
        <v>10</v>
      </c>
      <c r="F151" s="41" t="s">
        <v>11</v>
      </c>
      <c r="G151" s="35">
        <v>190.72</v>
      </c>
      <c r="H151" s="43" t="s">
        <v>31</v>
      </c>
      <c r="I151" s="58" t="s">
        <v>13</v>
      </c>
      <c r="J151" s="105">
        <f>ROUND(D151*G151,0)</f>
        <v>155628</v>
      </c>
      <c r="K151" s="139">
        <f>SUM(J151)</f>
        <v>155628</v>
      </c>
    </row>
    <row r="152" spans="1:11" s="49" customFormat="1" ht="14.25">
      <c r="A152" s="41"/>
      <c r="D152" s="43"/>
      <c r="F152" s="41"/>
      <c r="G152" s="38"/>
      <c r="H152" s="43"/>
      <c r="I152" s="58"/>
      <c r="J152" s="105"/>
    </row>
    <row r="153" spans="1:11" s="49" customFormat="1" ht="14.25">
      <c r="A153" s="41">
        <v>3</v>
      </c>
      <c r="B153" s="183" t="s">
        <v>44</v>
      </c>
      <c r="C153" s="183"/>
      <c r="D153" s="183"/>
      <c r="E153" s="183"/>
      <c r="F153" s="183"/>
      <c r="G153" s="183"/>
      <c r="H153" s="183"/>
      <c r="I153" s="58"/>
      <c r="J153" s="105"/>
    </row>
    <row r="154" spans="1:11" s="49" customFormat="1" ht="14.25">
      <c r="A154" s="41"/>
      <c r="D154" s="73"/>
      <c r="E154" s="60"/>
      <c r="F154" s="60"/>
      <c r="G154" s="60"/>
      <c r="H154" s="60"/>
      <c r="I154" s="58"/>
      <c r="J154" s="105"/>
    </row>
    <row r="155" spans="1:11" s="49" customFormat="1" ht="14.25">
      <c r="A155" s="41"/>
      <c r="D155" s="43">
        <v>816</v>
      </c>
      <c r="E155" s="49" t="s">
        <v>10</v>
      </c>
      <c r="F155" s="41" t="s">
        <v>11</v>
      </c>
      <c r="G155" s="35">
        <v>296.05</v>
      </c>
      <c r="H155" s="43" t="s">
        <v>31</v>
      </c>
      <c r="I155" s="58" t="s">
        <v>13</v>
      </c>
      <c r="J155" s="105">
        <f>ROUND(D155*G155,0)</f>
        <v>241577</v>
      </c>
      <c r="K155" s="139">
        <f>SUM(J155)</f>
        <v>241577</v>
      </c>
    </row>
    <row r="156" spans="1:11" s="49" customFormat="1">
      <c r="A156" s="141"/>
      <c r="D156" s="43"/>
      <c r="F156" s="41"/>
      <c r="G156" s="70"/>
      <c r="H156" s="43"/>
      <c r="I156" s="58"/>
      <c r="J156" s="105"/>
    </row>
    <row r="157" spans="1:11" s="133" customFormat="1" ht="34.5" customHeight="1">
      <c r="A157" s="33">
        <v>4</v>
      </c>
      <c r="B157" s="183" t="s">
        <v>40</v>
      </c>
      <c r="C157" s="183"/>
      <c r="D157" s="183"/>
      <c r="E157" s="183"/>
      <c r="F157" s="183"/>
      <c r="G157" s="183"/>
      <c r="H157" s="183"/>
      <c r="J157" s="134"/>
    </row>
    <row r="158" spans="1:11" s="133" customFormat="1">
      <c r="A158" s="131"/>
      <c r="B158" s="60"/>
      <c r="C158" s="60"/>
      <c r="D158" s="73"/>
      <c r="E158" s="60"/>
      <c r="G158" s="38"/>
      <c r="J158" s="134"/>
    </row>
    <row r="159" spans="1:11" s="133" customFormat="1">
      <c r="A159" s="131"/>
      <c r="B159" s="136"/>
      <c r="C159" s="136"/>
      <c r="D159" s="43">
        <v>178</v>
      </c>
      <c r="E159" s="49" t="s">
        <v>10</v>
      </c>
      <c r="F159" s="120" t="s">
        <v>11</v>
      </c>
      <c r="G159" s="108">
        <v>27678.86</v>
      </c>
      <c r="H159" s="99" t="s">
        <v>29</v>
      </c>
      <c r="I159" s="58" t="s">
        <v>13</v>
      </c>
      <c r="J159" s="105">
        <f>ROUND(D159*G159%,0)</f>
        <v>49268</v>
      </c>
    </row>
    <row r="160" spans="1:11" s="133" customFormat="1">
      <c r="A160" s="131"/>
      <c r="B160" s="136"/>
      <c r="C160" s="136"/>
      <c r="D160" s="43"/>
      <c r="E160" s="49"/>
      <c r="F160" s="120"/>
      <c r="G160" s="108"/>
      <c r="H160" s="99"/>
      <c r="I160" s="58"/>
      <c r="J160" s="105"/>
    </row>
    <row r="161" spans="1:12" s="133" customFormat="1" ht="32.25" customHeight="1">
      <c r="A161" s="33">
        <v>5</v>
      </c>
      <c r="B161" s="183" t="s">
        <v>41</v>
      </c>
      <c r="C161" s="183"/>
      <c r="D161" s="183"/>
      <c r="E161" s="183"/>
      <c r="F161" s="183"/>
      <c r="G161" s="183"/>
      <c r="H161" s="183"/>
      <c r="J161" s="134"/>
    </row>
    <row r="162" spans="1:12" s="133" customFormat="1">
      <c r="A162" s="131"/>
      <c r="B162" s="60"/>
      <c r="C162" s="60"/>
      <c r="D162" s="73"/>
      <c r="E162" s="60"/>
      <c r="G162" s="38"/>
      <c r="J162" s="134"/>
    </row>
    <row r="163" spans="1:12" s="133" customFormat="1">
      <c r="A163" s="131"/>
      <c r="B163" s="136"/>
      <c r="C163" s="136"/>
      <c r="D163" s="43">
        <v>322</v>
      </c>
      <c r="E163" s="49" t="s">
        <v>10</v>
      </c>
      <c r="F163" s="120" t="s">
        <v>11</v>
      </c>
      <c r="G163" s="108">
        <v>28253.61</v>
      </c>
      <c r="H163" s="99" t="s">
        <v>29</v>
      </c>
      <c r="I163" s="58" t="s">
        <v>13</v>
      </c>
      <c r="J163" s="105">
        <f>ROUND(D163*G163%,0)</f>
        <v>90977</v>
      </c>
    </row>
    <row r="164" spans="1:12" s="133" customFormat="1">
      <c r="A164" s="33"/>
      <c r="B164" s="129"/>
      <c r="C164" s="129"/>
      <c r="D164" s="43"/>
      <c r="E164" s="43"/>
      <c r="F164" s="43"/>
      <c r="G164" s="43"/>
      <c r="H164" s="127"/>
      <c r="J164" s="134"/>
    </row>
    <row r="165" spans="1:12" s="70" customFormat="1" ht="57.75" customHeight="1">
      <c r="A165" s="94" t="s">
        <v>98</v>
      </c>
      <c r="B165" s="183" t="s">
        <v>77</v>
      </c>
      <c r="C165" s="183"/>
      <c r="D165" s="183"/>
      <c r="E165" s="183"/>
      <c r="F165" s="183"/>
      <c r="G165" s="183"/>
      <c r="H165" s="183"/>
      <c r="I165" s="75"/>
      <c r="J165" s="59"/>
    </row>
    <row r="166" spans="1:12" s="70" customFormat="1">
      <c r="A166" s="112"/>
      <c r="B166" s="63"/>
      <c r="C166" s="63"/>
      <c r="D166" s="73"/>
      <c r="E166" s="63"/>
      <c r="F166" s="63"/>
      <c r="G166" s="63"/>
      <c r="H166" s="63"/>
      <c r="I166" s="63"/>
      <c r="J166" s="59"/>
    </row>
    <row r="167" spans="1:12" s="133" customFormat="1">
      <c r="A167" s="131"/>
      <c r="B167" s="136"/>
      <c r="C167" s="136"/>
      <c r="D167" s="43">
        <v>982</v>
      </c>
      <c r="E167" s="49" t="s">
        <v>10</v>
      </c>
      <c r="F167" s="120" t="s">
        <v>11</v>
      </c>
      <c r="G167" s="108">
        <v>199.77</v>
      </c>
      <c r="H167" s="99" t="s">
        <v>33</v>
      </c>
      <c r="I167" s="58" t="s">
        <v>13</v>
      </c>
      <c r="J167" s="105">
        <f>ROUND(D167*G167,0)</f>
        <v>196174</v>
      </c>
    </row>
    <row r="168" spans="1:12" s="96" customFormat="1">
      <c r="A168" s="95"/>
      <c r="D168" s="115"/>
      <c r="E168" s="98"/>
      <c r="F168" s="113"/>
      <c r="G168" s="113"/>
      <c r="H168" s="98"/>
      <c r="I168" s="110"/>
      <c r="J168" s="98"/>
    </row>
    <row r="169" spans="1:12" s="70" customFormat="1" ht="58.5" customHeight="1">
      <c r="A169" s="94" t="s">
        <v>99</v>
      </c>
      <c r="B169" s="183" t="s">
        <v>100</v>
      </c>
      <c r="C169" s="183"/>
      <c r="D169" s="183"/>
      <c r="E169" s="183"/>
      <c r="F169" s="183"/>
      <c r="G169" s="183"/>
      <c r="H169" s="183"/>
      <c r="I169" s="75"/>
      <c r="J169" s="59"/>
    </row>
    <row r="170" spans="1:12" s="70" customFormat="1">
      <c r="A170" s="112"/>
      <c r="B170" s="63"/>
      <c r="C170" s="63"/>
      <c r="D170" s="73"/>
      <c r="E170" s="63"/>
      <c r="F170" s="63"/>
      <c r="G170" s="63"/>
      <c r="H170" s="63"/>
      <c r="I170" s="63"/>
      <c r="J170" s="59"/>
    </row>
    <row r="171" spans="1:12" s="133" customFormat="1">
      <c r="A171" s="131"/>
      <c r="B171" s="136"/>
      <c r="C171" s="136"/>
      <c r="D171" s="43">
        <v>245.6</v>
      </c>
      <c r="E171" s="49" t="s">
        <v>10</v>
      </c>
      <c r="F171" s="120" t="s">
        <v>11</v>
      </c>
      <c r="G171" s="108">
        <v>223.97</v>
      </c>
      <c r="H171" s="99" t="s">
        <v>33</v>
      </c>
      <c r="I171" s="58" t="s">
        <v>13</v>
      </c>
      <c r="J171" s="105">
        <f>ROUND(D171*G171,0)</f>
        <v>55007</v>
      </c>
    </row>
    <row r="172" spans="1:12" s="133" customFormat="1">
      <c r="A172" s="131"/>
      <c r="B172" s="136"/>
      <c r="C172" s="136"/>
      <c r="D172" s="43"/>
      <c r="E172" s="49"/>
      <c r="F172" s="120"/>
      <c r="G172" s="108"/>
      <c r="H172" s="99"/>
      <c r="I172" s="58"/>
      <c r="J172" s="105"/>
    </row>
    <row r="173" spans="1:12" s="29" customFormat="1" ht="73.5" customHeight="1">
      <c r="A173" s="17">
        <v>8</v>
      </c>
      <c r="B173" s="187" t="s">
        <v>101</v>
      </c>
      <c r="C173" s="187"/>
      <c r="D173" s="187"/>
      <c r="E173" s="187"/>
      <c r="F173" s="192"/>
      <c r="G173" s="192"/>
      <c r="H173" s="192"/>
      <c r="J173" s="31"/>
      <c r="K173" s="32"/>
      <c r="L173" s="32"/>
    </row>
    <row r="174" spans="1:12" s="133" customFormat="1">
      <c r="A174" s="131"/>
      <c r="B174" s="136"/>
      <c r="C174" s="136"/>
      <c r="D174" s="43"/>
      <c r="E174" s="49"/>
      <c r="F174" s="120"/>
      <c r="G174" s="108"/>
      <c r="H174" s="99"/>
      <c r="I174" s="58"/>
      <c r="J174" s="105"/>
    </row>
    <row r="175" spans="1:12" s="133" customFormat="1">
      <c r="A175" s="131"/>
      <c r="B175" s="136"/>
      <c r="C175" s="136"/>
      <c r="D175" s="43">
        <v>53</v>
      </c>
      <c r="E175" s="49" t="s">
        <v>10</v>
      </c>
      <c r="F175" s="120" t="s">
        <v>11</v>
      </c>
      <c r="G175" s="108">
        <v>34520.31</v>
      </c>
      <c r="H175" s="99" t="s">
        <v>12</v>
      </c>
      <c r="I175" s="58" t="s">
        <v>13</v>
      </c>
      <c r="J175" s="105">
        <f>D175*G175%</f>
        <v>18295.764299999999</v>
      </c>
    </row>
    <row r="176" spans="1:12" s="150" customFormat="1" ht="15.75" thickBot="1">
      <c r="A176" s="152"/>
      <c r="B176" s="151"/>
      <c r="C176" s="151"/>
      <c r="D176" s="115"/>
      <c r="F176" s="153"/>
      <c r="G176" s="152"/>
      <c r="H176" s="115"/>
      <c r="I176" s="152"/>
      <c r="J176" s="98"/>
    </row>
    <row r="177" spans="1:11" s="49" customFormat="1" ht="15.75" customHeight="1" thickBot="1">
      <c r="A177" s="117"/>
      <c r="D177" s="43"/>
      <c r="F177" s="41"/>
      <c r="G177" s="194" t="s">
        <v>57</v>
      </c>
      <c r="H177" s="195"/>
      <c r="I177" s="154" t="s">
        <v>13</v>
      </c>
      <c r="J177" s="147">
        <f>SUM(J145:J176)</f>
        <v>854738.76430000004</v>
      </c>
    </row>
    <row r="178" spans="1:11" s="63" customFormat="1" ht="18">
      <c r="A178" s="148" t="s">
        <v>72</v>
      </c>
      <c r="B178" s="149" t="s">
        <v>42</v>
      </c>
      <c r="C178" s="149"/>
      <c r="D178" s="155"/>
      <c r="G178" s="122"/>
      <c r="H178" s="33"/>
      <c r="I178" s="146"/>
      <c r="J178" s="123"/>
      <c r="K178" s="119"/>
    </row>
    <row r="179" spans="1:11" s="133" customFormat="1" ht="47.25" customHeight="1">
      <c r="A179" s="33">
        <v>1</v>
      </c>
      <c r="B179" s="183" t="s">
        <v>45</v>
      </c>
      <c r="C179" s="183"/>
      <c r="D179" s="183"/>
      <c r="E179" s="183"/>
      <c r="F179" s="183"/>
      <c r="G179" s="183"/>
      <c r="H179" s="183"/>
      <c r="J179" s="134"/>
    </row>
    <row r="180" spans="1:11" s="133" customFormat="1">
      <c r="A180" s="33"/>
      <c r="B180" s="60"/>
      <c r="C180" s="60"/>
      <c r="D180" s="73"/>
      <c r="E180" s="60"/>
      <c r="G180" s="38"/>
      <c r="J180" s="134"/>
    </row>
    <row r="181" spans="1:11" s="133" customFormat="1">
      <c r="A181" s="33"/>
      <c r="B181" s="129"/>
      <c r="C181" s="129"/>
      <c r="D181" s="43">
        <v>4.9800000000000004</v>
      </c>
      <c r="E181" s="49" t="s">
        <v>46</v>
      </c>
      <c r="F181" s="120" t="s">
        <v>11</v>
      </c>
      <c r="G181" s="130">
        <v>5001.7</v>
      </c>
      <c r="H181" s="131" t="s">
        <v>47</v>
      </c>
      <c r="I181" s="156" t="s">
        <v>13</v>
      </c>
      <c r="J181" s="123">
        <f>ROUND(D181*G181,0)</f>
        <v>24908</v>
      </c>
    </row>
    <row r="182" spans="1:11" s="133" customFormat="1">
      <c r="A182" s="33"/>
      <c r="B182" s="60"/>
      <c r="C182" s="60"/>
      <c r="D182" s="73"/>
      <c r="E182" s="60"/>
      <c r="G182" s="38"/>
      <c r="J182" s="134"/>
    </row>
    <row r="183" spans="1:11" s="49" customFormat="1" ht="30.75" customHeight="1">
      <c r="A183" s="41">
        <v>2</v>
      </c>
      <c r="B183" s="183" t="s">
        <v>48</v>
      </c>
      <c r="C183" s="183"/>
      <c r="D183" s="183"/>
      <c r="E183" s="183"/>
      <c r="F183" s="183"/>
      <c r="G183" s="183"/>
      <c r="H183" s="183"/>
      <c r="I183" s="33"/>
      <c r="J183" s="105"/>
    </row>
    <row r="184" spans="1:11" s="49" customFormat="1" ht="14.25">
      <c r="A184" s="41"/>
      <c r="B184" s="60"/>
      <c r="C184" s="60"/>
      <c r="D184" s="73"/>
      <c r="E184" s="60"/>
      <c r="F184" s="60"/>
      <c r="G184" s="60"/>
      <c r="H184" s="60"/>
      <c r="I184" s="33"/>
      <c r="J184" s="105"/>
    </row>
    <row r="185" spans="1:11" s="49" customFormat="1" ht="14.25">
      <c r="A185" s="41"/>
      <c r="D185" s="43">
        <v>496</v>
      </c>
      <c r="E185" s="49" t="s">
        <v>10</v>
      </c>
      <c r="F185" s="120" t="s">
        <v>11</v>
      </c>
      <c r="G185" s="39">
        <v>180.5</v>
      </c>
      <c r="H185" s="43" t="s">
        <v>31</v>
      </c>
      <c r="I185" s="140" t="s">
        <v>13</v>
      </c>
      <c r="J185" s="123">
        <f>ROUND(D185*G185,0)</f>
        <v>89528</v>
      </c>
    </row>
    <row r="186" spans="1:11" s="49" customFormat="1" ht="14.25">
      <c r="A186" s="41"/>
      <c r="D186" s="43"/>
      <c r="F186" s="120"/>
      <c r="G186" s="39"/>
      <c r="H186" s="43"/>
      <c r="I186" s="140"/>
      <c r="J186" s="123"/>
    </row>
    <row r="187" spans="1:11" s="49" customFormat="1" ht="57" customHeight="1">
      <c r="A187" s="41">
        <v>3</v>
      </c>
      <c r="B187" s="183" t="s">
        <v>102</v>
      </c>
      <c r="C187" s="183"/>
      <c r="D187" s="183"/>
      <c r="E187" s="183"/>
      <c r="F187" s="183"/>
      <c r="G187" s="183"/>
      <c r="H187" s="183"/>
      <c r="I187" s="33"/>
      <c r="J187" s="105"/>
    </row>
    <row r="188" spans="1:11" s="49" customFormat="1" ht="14.25">
      <c r="A188" s="41"/>
      <c r="B188" s="60"/>
      <c r="C188" s="60"/>
      <c r="D188" s="73"/>
      <c r="E188" s="60"/>
      <c r="F188" s="60"/>
      <c r="G188" s="60"/>
      <c r="H188" s="60"/>
      <c r="I188" s="33"/>
      <c r="J188" s="105"/>
    </row>
    <row r="189" spans="1:11" s="49" customFormat="1" ht="14.25">
      <c r="A189" s="41"/>
      <c r="D189" s="43">
        <v>42</v>
      </c>
      <c r="E189" s="49" t="s">
        <v>10</v>
      </c>
      <c r="F189" s="120" t="s">
        <v>11</v>
      </c>
      <c r="G189" s="39">
        <v>387.04</v>
      </c>
      <c r="H189" s="43" t="s">
        <v>31</v>
      </c>
      <c r="I189" s="140" t="s">
        <v>13</v>
      </c>
      <c r="J189" s="123">
        <f>ROUND(D189*G189,0)</f>
        <v>16256</v>
      </c>
    </row>
    <row r="190" spans="1:11" s="49" customFormat="1" ht="14.25">
      <c r="A190" s="41"/>
      <c r="D190" s="43"/>
      <c r="F190" s="120"/>
      <c r="G190" s="39"/>
      <c r="H190" s="43"/>
      <c r="I190" s="140"/>
      <c r="J190" s="123"/>
    </row>
    <row r="191" spans="1:11" s="133" customFormat="1" ht="85.5" customHeight="1">
      <c r="A191" s="33">
        <v>4</v>
      </c>
      <c r="B191" s="197" t="s">
        <v>103</v>
      </c>
      <c r="C191" s="197"/>
      <c r="D191" s="197"/>
      <c r="E191" s="197"/>
      <c r="F191" s="197"/>
      <c r="G191" s="197"/>
      <c r="H191" s="197"/>
      <c r="J191" s="134"/>
    </row>
    <row r="192" spans="1:11" s="133" customFormat="1">
      <c r="A192" s="164"/>
      <c r="B192" s="142"/>
      <c r="C192" s="142"/>
      <c r="D192" s="97"/>
      <c r="G192" s="99"/>
      <c r="J192" s="134"/>
    </row>
    <row r="193" spans="1:11" s="133" customFormat="1">
      <c r="A193" s="33"/>
      <c r="B193" s="60"/>
      <c r="C193" s="60"/>
      <c r="D193" s="43">
        <v>205</v>
      </c>
      <c r="E193" s="49" t="s">
        <v>68</v>
      </c>
      <c r="F193" s="120" t="s">
        <v>11</v>
      </c>
      <c r="G193" s="39">
        <v>228.9</v>
      </c>
      <c r="H193" s="131" t="s">
        <v>69</v>
      </c>
      <c r="I193" s="58" t="s">
        <v>13</v>
      </c>
      <c r="J193" s="105">
        <f>ROUND(D193*G193,0)</f>
        <v>46925</v>
      </c>
    </row>
    <row r="194" spans="1:11" s="133" customFormat="1">
      <c r="A194" s="165"/>
      <c r="B194" s="196"/>
      <c r="C194" s="196"/>
      <c r="D194" s="196"/>
      <c r="G194" s="99"/>
      <c r="J194" s="134"/>
    </row>
    <row r="195" spans="1:11" s="133" customFormat="1" ht="96" customHeight="1">
      <c r="A195" s="33">
        <v>5</v>
      </c>
      <c r="B195" s="197" t="s">
        <v>104</v>
      </c>
      <c r="C195" s="197"/>
      <c r="D195" s="197"/>
      <c r="E195" s="197"/>
      <c r="F195" s="197"/>
      <c r="G195" s="197"/>
      <c r="H195" s="197"/>
      <c r="J195" s="134"/>
    </row>
    <row r="196" spans="1:11" s="133" customFormat="1">
      <c r="A196" s="165"/>
      <c r="B196" s="157"/>
      <c r="C196" s="157"/>
      <c r="D196" s="168"/>
      <c r="G196" s="99"/>
      <c r="J196" s="134"/>
    </row>
    <row r="197" spans="1:11" s="133" customFormat="1">
      <c r="A197" s="33"/>
      <c r="B197" s="60"/>
      <c r="C197" s="60"/>
      <c r="D197" s="43">
        <v>133</v>
      </c>
      <c r="E197" s="49" t="s">
        <v>68</v>
      </c>
      <c r="F197" s="120" t="s">
        <v>11</v>
      </c>
      <c r="G197" s="39">
        <v>240.5</v>
      </c>
      <c r="H197" s="131" t="s">
        <v>69</v>
      </c>
      <c r="I197" s="58" t="s">
        <v>13</v>
      </c>
      <c r="J197" s="105">
        <f>ROUND(D197*G197,0)</f>
        <v>31987</v>
      </c>
    </row>
    <row r="198" spans="1:11" s="133" customFormat="1">
      <c r="A198" s="33"/>
      <c r="B198" s="60"/>
      <c r="C198" s="60"/>
      <c r="D198" s="43"/>
      <c r="E198" s="49"/>
      <c r="F198" s="120"/>
      <c r="G198" s="39"/>
      <c r="H198" s="131"/>
      <c r="I198" s="58"/>
      <c r="J198" s="105"/>
    </row>
    <row r="199" spans="1:11" s="133" customFormat="1" ht="45" customHeight="1">
      <c r="A199" s="33">
        <v>6</v>
      </c>
      <c r="B199" s="183" t="s">
        <v>111</v>
      </c>
      <c r="C199" s="183"/>
      <c r="D199" s="183"/>
      <c r="E199" s="183"/>
      <c r="F199" s="183"/>
      <c r="G199" s="183"/>
      <c r="H199" s="183"/>
      <c r="J199" s="134"/>
    </row>
    <row r="200" spans="1:11" s="133" customFormat="1">
      <c r="A200" s="131"/>
      <c r="B200" s="60"/>
      <c r="C200" s="60"/>
      <c r="D200" s="73"/>
      <c r="E200" s="60"/>
      <c r="G200" s="38"/>
      <c r="J200" s="134"/>
    </row>
    <row r="201" spans="1:11" s="133" customFormat="1">
      <c r="A201" s="131"/>
      <c r="B201" s="136"/>
      <c r="C201" s="136"/>
      <c r="D201" s="43">
        <v>36</v>
      </c>
      <c r="E201" s="49" t="s">
        <v>10</v>
      </c>
      <c r="F201" s="120" t="s">
        <v>11</v>
      </c>
      <c r="G201" s="108">
        <v>726.72</v>
      </c>
      <c r="H201" s="99" t="s">
        <v>31</v>
      </c>
      <c r="I201" s="58" t="s">
        <v>13</v>
      </c>
      <c r="J201" s="105">
        <f>D201*G201</f>
        <v>26161.920000000002</v>
      </c>
    </row>
    <row r="202" spans="1:11" s="133" customFormat="1" ht="15.75" thickBot="1">
      <c r="A202" s="33"/>
      <c r="B202" s="60"/>
      <c r="C202" s="60"/>
      <c r="D202" s="43"/>
      <c r="E202" s="49"/>
      <c r="F202" s="120"/>
      <c r="G202" s="39"/>
      <c r="H202" s="131"/>
      <c r="I202" s="58"/>
      <c r="J202" s="105"/>
    </row>
    <row r="203" spans="1:11" s="49" customFormat="1" ht="15.75" customHeight="1" thickBot="1">
      <c r="A203" s="33"/>
      <c r="D203" s="43"/>
      <c r="F203" s="120"/>
      <c r="G203" s="194" t="s">
        <v>58</v>
      </c>
      <c r="H203" s="195"/>
      <c r="I203" s="158" t="s">
        <v>13</v>
      </c>
      <c r="J203" s="147">
        <f>SUM(J179:J202)</f>
        <v>235765.92</v>
      </c>
    </row>
    <row r="204" spans="1:11" s="63" customFormat="1" ht="18">
      <c r="A204" s="148" t="s">
        <v>105</v>
      </c>
      <c r="B204" s="149" t="s">
        <v>49</v>
      </c>
      <c r="C204" s="149"/>
      <c r="D204" s="73"/>
      <c r="G204" s="122"/>
      <c r="H204" s="33"/>
      <c r="I204" s="146"/>
      <c r="J204" s="123"/>
      <c r="K204" s="119"/>
    </row>
    <row r="205" spans="1:11" s="133" customFormat="1" ht="90.75" customHeight="1">
      <c r="A205" s="33"/>
      <c r="B205" s="183" t="s">
        <v>50</v>
      </c>
      <c r="C205" s="183"/>
      <c r="D205" s="183"/>
      <c r="E205" s="183"/>
      <c r="F205" s="183"/>
      <c r="G205" s="183"/>
      <c r="H205" s="183"/>
      <c r="J205" s="134"/>
    </row>
    <row r="206" spans="1:11" s="49" customFormat="1">
      <c r="A206" s="117"/>
      <c r="D206" s="43"/>
      <c r="F206" s="41"/>
      <c r="G206" s="70"/>
      <c r="H206" s="43"/>
      <c r="I206" s="58"/>
      <c r="J206" s="105"/>
    </row>
    <row r="207" spans="1:11" s="49" customFormat="1">
      <c r="A207" s="117"/>
      <c r="D207" s="43">
        <v>2449</v>
      </c>
      <c r="E207" s="49" t="s">
        <v>10</v>
      </c>
      <c r="F207" s="41" t="s">
        <v>11</v>
      </c>
      <c r="G207" s="70">
        <v>310.43</v>
      </c>
      <c r="H207" s="43" t="s">
        <v>51</v>
      </c>
      <c r="I207" s="58" t="s">
        <v>13</v>
      </c>
      <c r="J207" s="123">
        <f>ROUND(D207*G207,0)</f>
        <v>760243</v>
      </c>
    </row>
    <row r="208" spans="1:11" s="49" customFormat="1" ht="15.75" thickBot="1">
      <c r="A208" s="117"/>
      <c r="D208" s="43"/>
      <c r="F208" s="41"/>
      <c r="G208" s="70"/>
      <c r="H208" s="43"/>
      <c r="I208" s="58"/>
      <c r="J208" s="123"/>
    </row>
    <row r="209" spans="1:10" s="49" customFormat="1" ht="15.75" customHeight="1" thickBot="1">
      <c r="A209" s="33"/>
      <c r="D209" s="43"/>
      <c r="F209" s="120"/>
      <c r="G209" s="194" t="s">
        <v>55</v>
      </c>
      <c r="H209" s="195"/>
      <c r="I209" s="158" t="s">
        <v>13</v>
      </c>
      <c r="J209" s="147">
        <f>SUM(J206:J207)</f>
        <v>760243</v>
      </c>
    </row>
    <row r="210" spans="1:10" s="49" customFormat="1">
      <c r="A210" s="143"/>
      <c r="D210" s="43"/>
      <c r="E210" s="41"/>
      <c r="F210" s="41"/>
      <c r="G210" s="41"/>
      <c r="H210" s="121"/>
      <c r="I210" s="58"/>
      <c r="J210" s="93"/>
    </row>
    <row r="211" spans="1:10" s="49" customFormat="1">
      <c r="A211" s="143"/>
      <c r="D211" s="43"/>
      <c r="E211" s="41"/>
      <c r="F211" s="41"/>
      <c r="G211" s="41"/>
      <c r="H211" s="121"/>
      <c r="I211" s="58"/>
      <c r="J211" s="93"/>
    </row>
    <row r="212" spans="1:10" s="49" customFormat="1">
      <c r="A212" s="143"/>
      <c r="D212" s="43"/>
      <c r="E212" s="41"/>
      <c r="F212" s="41"/>
      <c r="G212" s="41"/>
      <c r="H212" s="121"/>
      <c r="I212" s="58"/>
      <c r="J212" s="93"/>
    </row>
  </sheetData>
  <mergeCells count="57">
    <mergeCell ref="C3:J3"/>
    <mergeCell ref="G143:H143"/>
    <mergeCell ref="G177:H177"/>
    <mergeCell ref="G203:H203"/>
    <mergeCell ref="G209:H209"/>
    <mergeCell ref="B102:H102"/>
    <mergeCell ref="B139:H139"/>
    <mergeCell ref="B194:D194"/>
    <mergeCell ref="B195:H195"/>
    <mergeCell ref="B205:H205"/>
    <mergeCell ref="B199:H199"/>
    <mergeCell ref="B183:H183"/>
    <mergeCell ref="B187:H187"/>
    <mergeCell ref="B191:H191"/>
    <mergeCell ref="B179:H179"/>
    <mergeCell ref="B169:H169"/>
    <mergeCell ref="B173:H173"/>
    <mergeCell ref="B165:H165"/>
    <mergeCell ref="B157:H157"/>
    <mergeCell ref="B161:H161"/>
    <mergeCell ref="B149:H149"/>
    <mergeCell ref="B153:H153"/>
    <mergeCell ref="B145:H145"/>
    <mergeCell ref="B127:H127"/>
    <mergeCell ref="B131:H131"/>
    <mergeCell ref="B135:H135"/>
    <mergeCell ref="B123:H123"/>
    <mergeCell ref="B119:H119"/>
    <mergeCell ref="B111:H111"/>
    <mergeCell ref="B115:H115"/>
    <mergeCell ref="B90:H90"/>
    <mergeCell ref="B94:H94"/>
    <mergeCell ref="B107:H107"/>
    <mergeCell ref="B98:M98"/>
    <mergeCell ref="B59:H59"/>
    <mergeCell ref="B76:H76"/>
    <mergeCell ref="B71:H71"/>
    <mergeCell ref="B55:H55"/>
    <mergeCell ref="B24:H24"/>
    <mergeCell ref="B28:H28"/>
    <mergeCell ref="B32:H32"/>
    <mergeCell ref="B84:H84"/>
    <mergeCell ref="B8:H8"/>
    <mergeCell ref="A1:J1"/>
    <mergeCell ref="F5:G5"/>
    <mergeCell ref="I5:J5"/>
    <mergeCell ref="B5:C5"/>
    <mergeCell ref="D5:E5"/>
    <mergeCell ref="B20:H20"/>
    <mergeCell ref="B12:H12"/>
    <mergeCell ref="B16:H16"/>
    <mergeCell ref="B80:H80"/>
    <mergeCell ref="B45:H45"/>
    <mergeCell ref="B49:H49"/>
    <mergeCell ref="B36:H36"/>
    <mergeCell ref="B41:H41"/>
    <mergeCell ref="B65:H65"/>
  </mergeCells>
  <printOptions horizontalCentered="1"/>
  <pageMargins left="0.45" right="0" top="0.5" bottom="0" header="0" footer="0"/>
  <pageSetup paperSize="9" orientation="portrait" r:id="rId1"/>
  <headerFooter>
    <oddHeader>&amp;L&amp;7&amp;F&amp;RPage &amp;P</oddHeader>
  </headerFooter>
</worksheet>
</file>

<file path=xl/worksheets/sheet2.xml><?xml version="1.0" encoding="utf-8"?>
<worksheet xmlns="http://schemas.openxmlformats.org/spreadsheetml/2006/main" xmlns:r="http://schemas.openxmlformats.org/officeDocument/2006/relationships">
  <dimension ref="A1:L105"/>
  <sheetViews>
    <sheetView tabSelected="1" view="pageBreakPreview" topLeftCell="A89" zoomScaleSheetLayoutView="100" workbookViewId="0">
      <selection activeCell="J107" sqref="J107"/>
    </sheetView>
  </sheetViews>
  <sheetFormatPr defaultRowHeight="15"/>
  <cols>
    <col min="1" max="1" width="4.140625" customWidth="1"/>
    <col min="2" max="2" width="25.42578125" customWidth="1"/>
    <col min="3" max="3" width="12.42578125" customWidth="1"/>
    <col min="5" max="5" width="3.28515625" customWidth="1"/>
    <col min="6" max="6" width="11.85546875" customWidth="1"/>
    <col min="7" max="7" width="10.5703125" customWidth="1"/>
    <col min="8" max="8" width="3.85546875" customWidth="1"/>
    <col min="9" max="9" width="4.140625" customWidth="1"/>
    <col min="10" max="10" width="12" style="3" customWidth="1"/>
    <col min="11" max="11" width="1.42578125" customWidth="1"/>
  </cols>
  <sheetData>
    <row r="1" spans="1:10" s="77" customFormat="1" ht="23.25">
      <c r="A1" s="198" t="s">
        <v>59</v>
      </c>
      <c r="B1" s="198"/>
      <c r="C1" s="198"/>
      <c r="D1" s="198"/>
      <c r="E1" s="198"/>
      <c r="F1" s="198"/>
      <c r="G1" s="198"/>
      <c r="H1" s="198"/>
      <c r="I1" s="198"/>
      <c r="J1" s="198"/>
    </row>
    <row r="2" spans="1:10" s="78" customFormat="1" ht="18">
      <c r="A2" s="199" t="s">
        <v>60</v>
      </c>
      <c r="B2" s="199"/>
      <c r="C2" s="199"/>
      <c r="D2" s="199"/>
      <c r="E2" s="199"/>
      <c r="F2" s="199"/>
      <c r="G2" s="199"/>
      <c r="H2" s="199"/>
      <c r="I2" s="199"/>
      <c r="J2" s="199"/>
    </row>
    <row r="3" spans="1:10" ht="18">
      <c r="A3" s="45"/>
      <c r="B3" s="170"/>
      <c r="C3" s="171"/>
      <c r="D3" s="171"/>
      <c r="E3" s="171"/>
      <c r="F3" s="171"/>
      <c r="G3" s="171"/>
      <c r="H3" s="171"/>
      <c r="I3" s="171"/>
      <c r="J3" s="176"/>
    </row>
    <row r="4" spans="1:10" s="116" customFormat="1" ht="20.25" customHeight="1">
      <c r="A4" s="103" t="s">
        <v>61</v>
      </c>
      <c r="B4" s="103" t="s">
        <v>2</v>
      </c>
      <c r="C4" s="186" t="s">
        <v>62</v>
      </c>
      <c r="D4" s="186"/>
      <c r="E4" s="186" t="s">
        <v>4</v>
      </c>
      <c r="F4" s="186"/>
      <c r="G4" s="186" t="s">
        <v>5</v>
      </c>
      <c r="H4" s="186"/>
      <c r="I4" s="200" t="s">
        <v>6</v>
      </c>
      <c r="J4" s="201"/>
    </row>
    <row r="5" spans="1:10" ht="20.25" customHeight="1">
      <c r="A5" s="45"/>
      <c r="B5" s="79"/>
      <c r="C5" s="80"/>
      <c r="D5" s="68"/>
      <c r="E5" s="81"/>
      <c r="F5" s="82"/>
      <c r="G5" s="68"/>
      <c r="H5" s="68"/>
      <c r="I5" s="83"/>
      <c r="J5" s="84"/>
    </row>
    <row r="6" spans="1:10" s="19" customFormat="1" ht="86.25" customHeight="1">
      <c r="A6" s="21">
        <v>1</v>
      </c>
      <c r="B6" s="187" t="s">
        <v>112</v>
      </c>
      <c r="C6" s="187"/>
      <c r="D6" s="187"/>
      <c r="E6" s="187"/>
      <c r="F6" s="187"/>
      <c r="G6" s="187"/>
      <c r="H6" s="187"/>
      <c r="I6" s="28"/>
      <c r="J6" s="21"/>
    </row>
    <row r="7" spans="1:10" s="19" customFormat="1" ht="14.25" customHeight="1">
      <c r="A7" s="21"/>
      <c r="B7" s="28"/>
      <c r="C7" s="28"/>
      <c r="D7" s="28"/>
      <c r="E7" s="28"/>
      <c r="F7" s="28"/>
      <c r="G7" s="28"/>
      <c r="H7" s="28"/>
      <c r="I7" s="28"/>
      <c r="J7" s="21"/>
    </row>
    <row r="8" spans="1:10" s="19" customFormat="1" ht="17.25" customHeight="1">
      <c r="A8" s="21"/>
      <c r="B8" s="172"/>
      <c r="C8" s="22">
        <v>5</v>
      </c>
      <c r="D8" s="172" t="s">
        <v>113</v>
      </c>
      <c r="E8" s="18" t="s">
        <v>11</v>
      </c>
      <c r="F8" s="26">
        <v>5088.2</v>
      </c>
      <c r="G8" s="21" t="s">
        <v>64</v>
      </c>
      <c r="H8" s="21"/>
      <c r="I8" s="21" t="s">
        <v>13</v>
      </c>
      <c r="J8" s="21">
        <f>ROUND(C8*F8,0)</f>
        <v>25441</v>
      </c>
    </row>
    <row r="9" spans="1:10" s="19" customFormat="1" ht="14.25" customHeight="1">
      <c r="A9" s="21"/>
      <c r="B9" s="172"/>
      <c r="C9" s="173"/>
      <c r="D9" s="173"/>
      <c r="E9" s="44"/>
      <c r="F9" s="26"/>
      <c r="G9" s="22"/>
      <c r="H9" s="22"/>
      <c r="I9" s="22"/>
      <c r="J9" s="21"/>
    </row>
    <row r="10" spans="1:10" s="19" customFormat="1" ht="87" customHeight="1">
      <c r="A10" s="21">
        <v>2</v>
      </c>
      <c r="B10" s="187" t="s">
        <v>65</v>
      </c>
      <c r="C10" s="187"/>
      <c r="D10" s="187"/>
      <c r="E10" s="187"/>
      <c r="F10" s="187"/>
      <c r="G10" s="187"/>
      <c r="H10" s="187"/>
      <c r="I10" s="28"/>
      <c r="J10" s="21"/>
    </row>
    <row r="11" spans="1:10" s="19" customFormat="1" ht="14.25" customHeight="1">
      <c r="A11" s="21"/>
      <c r="B11" s="28"/>
      <c r="C11" s="28"/>
      <c r="D11" s="28"/>
      <c r="E11" s="28"/>
      <c r="F11" s="28"/>
      <c r="G11" s="28"/>
      <c r="H11" s="28"/>
      <c r="I11" s="28"/>
      <c r="J11" s="21"/>
    </row>
    <row r="12" spans="1:10" s="19" customFormat="1" ht="14.25">
      <c r="A12" s="21"/>
      <c r="B12" s="172"/>
      <c r="C12" s="22">
        <v>3</v>
      </c>
      <c r="D12" s="172" t="s">
        <v>113</v>
      </c>
      <c r="E12" s="18" t="s">
        <v>11</v>
      </c>
      <c r="F12" s="26">
        <v>4694.8</v>
      </c>
      <c r="G12" s="21" t="s">
        <v>64</v>
      </c>
      <c r="H12" s="21"/>
      <c r="I12" s="21" t="s">
        <v>13</v>
      </c>
      <c r="J12" s="21">
        <f>ROUND(C12*F12,0)</f>
        <v>14084</v>
      </c>
    </row>
    <row r="13" spans="1:10" s="19" customFormat="1" ht="13.5" customHeight="1">
      <c r="A13" s="21"/>
      <c r="B13" s="172"/>
      <c r="C13" s="173"/>
      <c r="D13" s="173"/>
      <c r="E13" s="44"/>
      <c r="F13" s="26"/>
      <c r="G13" s="22"/>
      <c r="H13" s="22"/>
      <c r="I13" s="22"/>
      <c r="J13" s="21"/>
    </row>
    <row r="14" spans="1:10" s="19" customFormat="1" ht="30.75" customHeight="1">
      <c r="A14" s="21">
        <v>3</v>
      </c>
      <c r="B14" s="187" t="s">
        <v>114</v>
      </c>
      <c r="C14" s="187"/>
      <c r="D14" s="187"/>
      <c r="E14" s="187"/>
      <c r="F14" s="187"/>
      <c r="G14" s="187"/>
      <c r="H14" s="192"/>
      <c r="I14" s="28"/>
      <c r="J14" s="21"/>
    </row>
    <row r="15" spans="1:10" s="19" customFormat="1" ht="11.25" customHeight="1">
      <c r="A15" s="21"/>
      <c r="B15" s="28"/>
      <c r="C15" s="28"/>
      <c r="D15" s="28"/>
      <c r="E15" s="28"/>
      <c r="F15" s="28"/>
      <c r="G15" s="28"/>
      <c r="H15" s="50"/>
      <c r="I15" s="28"/>
      <c r="J15" s="21"/>
    </row>
    <row r="16" spans="1:10" s="19" customFormat="1" ht="14.25" customHeight="1">
      <c r="A16" s="21"/>
      <c r="B16" s="172"/>
      <c r="C16" s="22">
        <v>3</v>
      </c>
      <c r="D16" s="172" t="s">
        <v>113</v>
      </c>
      <c r="E16" s="18" t="s">
        <v>11</v>
      </c>
      <c r="F16" s="26">
        <v>938.47</v>
      </c>
      <c r="G16" s="21" t="s">
        <v>64</v>
      </c>
      <c r="H16" s="21"/>
      <c r="I16" s="21" t="s">
        <v>13</v>
      </c>
      <c r="J16" s="21">
        <f>ROUND(C16*F16,0)</f>
        <v>2815</v>
      </c>
    </row>
    <row r="17" spans="1:10" s="19" customFormat="1" ht="14.25" customHeight="1">
      <c r="A17" s="21"/>
      <c r="B17" s="172"/>
      <c r="C17" s="173"/>
      <c r="D17" s="173"/>
      <c r="E17" s="44"/>
      <c r="F17" s="26"/>
      <c r="G17" s="22"/>
      <c r="H17" s="22"/>
      <c r="I17" s="22"/>
      <c r="J17" s="21"/>
    </row>
    <row r="18" spans="1:10" s="19" customFormat="1" ht="61.5" customHeight="1">
      <c r="A18" s="21">
        <v>4</v>
      </c>
      <c r="B18" s="187" t="s">
        <v>115</v>
      </c>
      <c r="C18" s="187"/>
      <c r="D18" s="187"/>
      <c r="E18" s="187"/>
      <c r="F18" s="187"/>
      <c r="G18" s="187"/>
      <c r="H18" s="192"/>
      <c r="I18" s="28"/>
      <c r="J18" s="21"/>
    </row>
    <row r="19" spans="1:10" s="19" customFormat="1" ht="15" customHeight="1">
      <c r="A19" s="21"/>
      <c r="B19" s="28"/>
      <c r="C19" s="28"/>
      <c r="D19" s="28"/>
      <c r="E19" s="28"/>
      <c r="F19" s="28"/>
      <c r="G19" s="28"/>
      <c r="H19" s="50"/>
      <c r="I19" s="28"/>
      <c r="J19" s="21"/>
    </row>
    <row r="20" spans="1:10" s="19" customFormat="1" ht="14.25">
      <c r="A20" s="21"/>
      <c r="B20" s="172"/>
      <c r="C20" s="22">
        <v>9</v>
      </c>
      <c r="D20" s="172" t="s">
        <v>113</v>
      </c>
      <c r="E20" s="18" t="s">
        <v>11</v>
      </c>
      <c r="F20" s="26">
        <v>2042.43</v>
      </c>
      <c r="G20" s="21" t="s">
        <v>64</v>
      </c>
      <c r="H20" s="21"/>
      <c r="I20" s="21" t="s">
        <v>13</v>
      </c>
      <c r="J20" s="21">
        <f>ROUND(C20*F20,0)</f>
        <v>18382</v>
      </c>
    </row>
    <row r="21" spans="1:10" s="19" customFormat="1" ht="15" customHeight="1">
      <c r="A21" s="21"/>
      <c r="B21" s="172"/>
      <c r="C21" s="173"/>
      <c r="D21" s="173"/>
      <c r="E21" s="44"/>
      <c r="F21" s="26"/>
      <c r="G21" s="22"/>
      <c r="H21" s="22"/>
      <c r="I21" s="22"/>
      <c r="J21" s="21"/>
    </row>
    <row r="22" spans="1:10" s="19" customFormat="1" ht="30.75" customHeight="1">
      <c r="A22" s="21">
        <v>7</v>
      </c>
      <c r="B22" s="187" t="s">
        <v>116</v>
      </c>
      <c r="C22" s="187"/>
      <c r="D22" s="187"/>
      <c r="E22" s="187"/>
      <c r="F22" s="187"/>
      <c r="G22" s="187"/>
      <c r="H22" s="192"/>
      <c r="I22" s="28"/>
      <c r="J22" s="21"/>
    </row>
    <row r="23" spans="1:10" s="19" customFormat="1" ht="14.25">
      <c r="A23" s="21"/>
      <c r="B23" s="28"/>
      <c r="C23" s="28"/>
      <c r="D23" s="28"/>
      <c r="E23" s="28"/>
      <c r="F23" s="28"/>
      <c r="G23" s="28"/>
      <c r="H23" s="28"/>
      <c r="I23" s="28"/>
      <c r="J23" s="21"/>
    </row>
    <row r="24" spans="1:10" s="19" customFormat="1" ht="16.5" customHeight="1">
      <c r="A24" s="21"/>
      <c r="B24" s="172"/>
      <c r="C24" s="22">
        <v>6</v>
      </c>
      <c r="D24" s="172" t="s">
        <v>113</v>
      </c>
      <c r="E24" s="18" t="s">
        <v>11</v>
      </c>
      <c r="F24" s="26">
        <v>599.6</v>
      </c>
      <c r="G24" s="21" t="s">
        <v>64</v>
      </c>
      <c r="H24" s="21"/>
      <c r="I24" s="21" t="s">
        <v>13</v>
      </c>
      <c r="J24" s="21">
        <f>ROUND(C24*F24,0)</f>
        <v>3598</v>
      </c>
    </row>
    <row r="25" spans="1:10" s="19" customFormat="1" ht="14.25">
      <c r="A25" s="21"/>
      <c r="B25" s="172"/>
      <c r="C25" s="173"/>
      <c r="D25" s="173"/>
      <c r="E25" s="44"/>
      <c r="F25" s="26"/>
      <c r="G25" s="22"/>
      <c r="H25" s="22"/>
      <c r="I25" s="22"/>
      <c r="J25" s="21"/>
    </row>
    <row r="26" spans="1:10" s="19" customFormat="1" ht="30" customHeight="1">
      <c r="A26" s="21">
        <v>8</v>
      </c>
      <c r="B26" s="187" t="s">
        <v>117</v>
      </c>
      <c r="C26" s="187"/>
      <c r="D26" s="187"/>
      <c r="E26" s="187"/>
      <c r="F26" s="187"/>
      <c r="G26" s="187"/>
      <c r="H26" s="192"/>
      <c r="I26" s="28"/>
      <c r="J26" s="21"/>
    </row>
    <row r="27" spans="1:10" s="19" customFormat="1" ht="14.25">
      <c r="A27" s="21"/>
      <c r="B27" s="28"/>
      <c r="C27" s="28"/>
      <c r="D27" s="28"/>
      <c r="E27" s="28"/>
      <c r="F27" s="28"/>
      <c r="G27" s="28"/>
      <c r="H27" s="28"/>
      <c r="I27" s="28"/>
      <c r="J27" s="21"/>
    </row>
    <row r="28" spans="1:10" s="19" customFormat="1" ht="17.25" customHeight="1">
      <c r="A28" s="21"/>
      <c r="B28" s="172"/>
      <c r="C28" s="22">
        <v>6</v>
      </c>
      <c r="D28" s="172" t="s">
        <v>113</v>
      </c>
      <c r="E28" s="18" t="s">
        <v>11</v>
      </c>
      <c r="F28" s="26">
        <v>566.70000000000005</v>
      </c>
      <c r="G28" s="21" t="s">
        <v>64</v>
      </c>
      <c r="H28" s="21"/>
      <c r="I28" s="21" t="s">
        <v>13</v>
      </c>
      <c r="J28" s="21">
        <f>ROUND(C28*F28,0)</f>
        <v>3400</v>
      </c>
    </row>
    <row r="29" spans="1:10" s="19" customFormat="1" ht="14.25">
      <c r="A29" s="21"/>
      <c r="B29" s="172"/>
      <c r="C29" s="173"/>
      <c r="D29" s="173"/>
      <c r="E29" s="44"/>
      <c r="F29" s="26"/>
      <c r="G29" s="22"/>
      <c r="H29" s="22"/>
      <c r="I29" s="22"/>
      <c r="J29" s="21"/>
    </row>
    <row r="30" spans="1:10" s="19" customFormat="1" ht="30.75" customHeight="1">
      <c r="A30" s="21">
        <v>9</v>
      </c>
      <c r="B30" s="187" t="s">
        <v>118</v>
      </c>
      <c r="C30" s="187"/>
      <c r="D30" s="187"/>
      <c r="E30" s="187"/>
      <c r="F30" s="187"/>
      <c r="G30" s="187"/>
      <c r="H30" s="192"/>
      <c r="I30" s="28"/>
      <c r="J30" s="21"/>
    </row>
    <row r="31" spans="1:10" s="19" customFormat="1" ht="14.25">
      <c r="A31" s="21"/>
      <c r="B31" s="28"/>
      <c r="C31" s="28"/>
      <c r="D31" s="28"/>
      <c r="E31" s="28"/>
      <c r="F31" s="28"/>
      <c r="G31" s="28"/>
      <c r="H31" s="28"/>
      <c r="I31" s="28"/>
      <c r="J31" s="21"/>
    </row>
    <row r="32" spans="1:10" s="19" customFormat="1" ht="15.75" customHeight="1">
      <c r="A32" s="21"/>
      <c r="B32" s="172"/>
      <c r="C32" s="22">
        <v>4</v>
      </c>
      <c r="D32" s="172" t="s">
        <v>113</v>
      </c>
      <c r="E32" s="18" t="s">
        <v>11</v>
      </c>
      <c r="F32" s="26">
        <v>702</v>
      </c>
      <c r="G32" s="21" t="s">
        <v>64</v>
      </c>
      <c r="H32" s="21"/>
      <c r="I32" s="21" t="s">
        <v>13</v>
      </c>
      <c r="J32" s="21">
        <f>ROUND(C32*F32,0)</f>
        <v>2808</v>
      </c>
    </row>
    <row r="33" spans="1:10" s="19" customFormat="1" ht="14.25">
      <c r="A33" s="21"/>
      <c r="B33" s="172"/>
      <c r="C33" s="173"/>
      <c r="D33" s="173"/>
      <c r="E33" s="44"/>
      <c r="F33" s="26"/>
      <c r="G33" s="22"/>
      <c r="H33" s="22"/>
      <c r="I33" s="22"/>
      <c r="J33" s="21"/>
    </row>
    <row r="34" spans="1:10" s="19" customFormat="1" ht="30" customHeight="1">
      <c r="A34" s="21">
        <v>10</v>
      </c>
      <c r="B34" s="187" t="s">
        <v>66</v>
      </c>
      <c r="C34" s="187"/>
      <c r="D34" s="187"/>
      <c r="E34" s="187"/>
      <c r="F34" s="187"/>
      <c r="G34" s="187"/>
      <c r="H34" s="192"/>
      <c r="I34" s="28"/>
      <c r="J34" s="21"/>
    </row>
    <row r="35" spans="1:10" s="19" customFormat="1" ht="15" customHeight="1">
      <c r="A35" s="21"/>
      <c r="B35" s="28"/>
      <c r="C35" s="28"/>
      <c r="D35" s="28"/>
      <c r="E35" s="28"/>
      <c r="F35" s="28"/>
      <c r="G35" s="28"/>
      <c r="H35" s="28"/>
      <c r="I35" s="28"/>
      <c r="J35" s="21"/>
    </row>
    <row r="36" spans="1:10" s="19" customFormat="1" ht="14.25">
      <c r="A36" s="21"/>
      <c r="B36" s="172"/>
      <c r="C36" s="22">
        <v>6</v>
      </c>
      <c r="D36" s="172" t="s">
        <v>113</v>
      </c>
      <c r="E36" s="18" t="s">
        <v>11</v>
      </c>
      <c r="F36" s="26">
        <v>389.7</v>
      </c>
      <c r="G36" s="21" t="s">
        <v>64</v>
      </c>
      <c r="H36" s="21"/>
      <c r="I36" s="21" t="s">
        <v>13</v>
      </c>
      <c r="J36" s="21">
        <f>ROUND(C36*F36,0)</f>
        <v>2338</v>
      </c>
    </row>
    <row r="37" spans="1:10" s="19" customFormat="1" ht="12" customHeight="1">
      <c r="A37" s="21"/>
      <c r="B37" s="172"/>
      <c r="C37" s="173"/>
      <c r="D37" s="173"/>
      <c r="E37" s="44"/>
      <c r="F37" s="26"/>
      <c r="G37" s="22"/>
      <c r="H37" s="22"/>
      <c r="I37" s="22"/>
      <c r="J37" s="21"/>
    </row>
    <row r="38" spans="1:10" s="19" customFormat="1" ht="45.75" customHeight="1">
      <c r="A38" s="21">
        <v>11</v>
      </c>
      <c r="B38" s="187" t="s">
        <v>119</v>
      </c>
      <c r="C38" s="187"/>
      <c r="D38" s="187"/>
      <c r="E38" s="187"/>
      <c r="F38" s="187"/>
      <c r="G38" s="187"/>
      <c r="H38" s="192"/>
      <c r="I38" s="28"/>
      <c r="J38" s="21"/>
    </row>
    <row r="39" spans="1:10" s="19" customFormat="1" ht="11.25" customHeight="1">
      <c r="A39" s="21"/>
      <c r="B39" s="28"/>
      <c r="C39" s="28"/>
      <c r="D39" s="28"/>
      <c r="E39" s="28"/>
      <c r="F39" s="28"/>
      <c r="G39" s="28"/>
      <c r="H39" s="50"/>
      <c r="I39" s="28"/>
      <c r="J39" s="21"/>
    </row>
    <row r="40" spans="1:10" s="19" customFormat="1" ht="14.25">
      <c r="A40" s="21"/>
      <c r="B40" s="172"/>
      <c r="C40" s="22">
        <v>20</v>
      </c>
      <c r="D40" s="172" t="s">
        <v>113</v>
      </c>
      <c r="E40" s="18" t="s">
        <v>11</v>
      </c>
      <c r="F40" s="26">
        <v>72.16</v>
      </c>
      <c r="G40" s="21" t="s">
        <v>64</v>
      </c>
      <c r="H40" s="21"/>
      <c r="I40" s="21" t="s">
        <v>13</v>
      </c>
      <c r="J40" s="21">
        <f>ROUND(C40*F40,0)</f>
        <v>1443</v>
      </c>
    </row>
    <row r="41" spans="1:10" s="19" customFormat="1" ht="14.25">
      <c r="A41" s="21"/>
      <c r="B41" s="172"/>
      <c r="C41" s="173"/>
      <c r="D41" s="173"/>
      <c r="E41" s="44"/>
      <c r="F41" s="26"/>
      <c r="G41" s="22"/>
      <c r="H41" s="22"/>
      <c r="I41" s="22"/>
      <c r="J41" s="21"/>
    </row>
    <row r="42" spans="1:10" s="19" customFormat="1" ht="45" customHeight="1">
      <c r="A42" s="21">
        <v>12</v>
      </c>
      <c r="B42" s="187" t="s">
        <v>120</v>
      </c>
      <c r="C42" s="187"/>
      <c r="D42" s="187"/>
      <c r="E42" s="187"/>
      <c r="F42" s="187"/>
      <c r="G42" s="187"/>
      <c r="H42" s="192"/>
      <c r="I42" s="28"/>
      <c r="J42" s="21"/>
    </row>
    <row r="43" spans="1:10" s="19" customFormat="1" ht="14.25" customHeight="1">
      <c r="A43" s="21"/>
      <c r="B43" s="28"/>
      <c r="C43" s="28"/>
      <c r="D43" s="28"/>
      <c r="E43" s="28"/>
      <c r="F43" s="28"/>
      <c r="G43" s="28"/>
      <c r="H43" s="28"/>
      <c r="I43" s="28"/>
      <c r="J43" s="21"/>
    </row>
    <row r="44" spans="1:10" s="19" customFormat="1" ht="14.25">
      <c r="A44" s="21"/>
      <c r="B44" s="172"/>
      <c r="C44" s="22">
        <v>8</v>
      </c>
      <c r="D44" s="172" t="s">
        <v>113</v>
      </c>
      <c r="E44" s="18" t="s">
        <v>11</v>
      </c>
      <c r="F44" s="26">
        <v>702</v>
      </c>
      <c r="G44" s="21" t="s">
        <v>64</v>
      </c>
      <c r="H44" s="21"/>
      <c r="I44" s="21" t="s">
        <v>13</v>
      </c>
      <c r="J44" s="21">
        <f>ROUND(C44*F44,0)</f>
        <v>5616</v>
      </c>
    </row>
    <row r="45" spans="1:10" s="19" customFormat="1" ht="14.25">
      <c r="A45" s="21"/>
      <c r="B45" s="172"/>
      <c r="C45" s="173"/>
      <c r="D45" s="173"/>
      <c r="E45" s="44"/>
      <c r="F45" s="26"/>
      <c r="G45" s="22"/>
      <c r="H45" s="22"/>
      <c r="I45" s="22"/>
      <c r="J45" s="21"/>
    </row>
    <row r="46" spans="1:10" s="19" customFormat="1" ht="30" customHeight="1">
      <c r="A46" s="21">
        <v>13</v>
      </c>
      <c r="B46" s="187" t="s">
        <v>121</v>
      </c>
      <c r="C46" s="187"/>
      <c r="D46" s="187"/>
      <c r="E46" s="187"/>
      <c r="F46" s="187"/>
      <c r="G46" s="187"/>
      <c r="H46" s="192"/>
      <c r="I46" s="28"/>
      <c r="J46" s="21"/>
    </row>
    <row r="47" spans="1:10" s="19" customFormat="1" ht="14.25">
      <c r="A47" s="21"/>
      <c r="B47" s="28"/>
      <c r="C47" s="28"/>
      <c r="D47" s="28"/>
      <c r="E47" s="28"/>
      <c r="F47" s="28"/>
      <c r="G47" s="28"/>
      <c r="H47" s="28"/>
      <c r="I47" s="28"/>
      <c r="J47" s="21"/>
    </row>
    <row r="48" spans="1:10" s="19" customFormat="1" ht="14.25">
      <c r="A48" s="21"/>
      <c r="B48" s="172"/>
      <c r="C48" s="22">
        <v>6</v>
      </c>
      <c r="D48" s="172" t="s">
        <v>113</v>
      </c>
      <c r="E48" s="18" t="s">
        <v>11</v>
      </c>
      <c r="F48" s="26">
        <v>704.2</v>
      </c>
      <c r="G48" s="21" t="s">
        <v>64</v>
      </c>
      <c r="H48" s="21"/>
      <c r="I48" s="21" t="s">
        <v>13</v>
      </c>
      <c r="J48" s="21">
        <f>ROUND(C48*F48,0)</f>
        <v>4225</v>
      </c>
    </row>
    <row r="49" spans="1:10" s="19" customFormat="1" ht="14.25">
      <c r="A49" s="21"/>
      <c r="B49" s="172"/>
      <c r="C49" s="173"/>
      <c r="D49" s="173"/>
      <c r="E49" s="44"/>
      <c r="F49" s="26"/>
      <c r="G49" s="22"/>
      <c r="H49" s="22"/>
      <c r="I49" s="22"/>
      <c r="J49" s="21"/>
    </row>
    <row r="50" spans="1:10" s="19" customFormat="1" ht="35.25" customHeight="1">
      <c r="A50" s="21">
        <v>14</v>
      </c>
      <c r="B50" s="187" t="s">
        <v>122</v>
      </c>
      <c r="C50" s="187"/>
      <c r="D50" s="187"/>
      <c r="E50" s="187"/>
      <c r="F50" s="187"/>
      <c r="G50" s="187"/>
      <c r="H50" s="192"/>
      <c r="I50" s="28"/>
      <c r="J50" s="21"/>
    </row>
    <row r="51" spans="1:10" s="19" customFormat="1" ht="14.25">
      <c r="A51" s="21"/>
      <c r="B51" s="28"/>
      <c r="C51" s="28"/>
      <c r="D51" s="28"/>
      <c r="E51" s="28"/>
      <c r="F51" s="28"/>
      <c r="G51" s="28"/>
      <c r="H51" s="28"/>
      <c r="I51" s="28"/>
      <c r="J51" s="21"/>
    </row>
    <row r="52" spans="1:10" s="19" customFormat="1" ht="14.25">
      <c r="A52" s="21" t="s">
        <v>53</v>
      </c>
      <c r="B52" s="174" t="s">
        <v>123</v>
      </c>
      <c r="C52" s="22">
        <v>70</v>
      </c>
      <c r="D52" s="172" t="s">
        <v>68</v>
      </c>
      <c r="E52" s="18" t="s">
        <v>11</v>
      </c>
      <c r="F52" s="26">
        <v>7.82</v>
      </c>
      <c r="G52" s="21" t="s">
        <v>69</v>
      </c>
      <c r="H52" s="21"/>
      <c r="I52" s="21" t="s">
        <v>13</v>
      </c>
      <c r="J52" s="21">
        <f>ROUND(C52*F52,0)</f>
        <v>547</v>
      </c>
    </row>
    <row r="53" spans="1:10" s="19" customFormat="1" ht="14.25">
      <c r="A53" s="21" t="s">
        <v>54</v>
      </c>
      <c r="B53" s="174" t="s">
        <v>124</v>
      </c>
      <c r="C53" s="22">
        <v>100</v>
      </c>
      <c r="D53" s="172" t="s">
        <v>68</v>
      </c>
      <c r="E53" s="18" t="s">
        <v>11</v>
      </c>
      <c r="F53" s="26">
        <v>8.4499999999999993</v>
      </c>
      <c r="G53" s="21" t="s">
        <v>69</v>
      </c>
      <c r="H53" s="21"/>
      <c r="I53" s="21" t="s">
        <v>13</v>
      </c>
      <c r="J53" s="21">
        <f>ROUND(C53*F53,0)</f>
        <v>845</v>
      </c>
    </row>
    <row r="54" spans="1:10" s="19" customFormat="1" ht="14.25">
      <c r="A54" s="21"/>
      <c r="B54" s="174"/>
      <c r="C54" s="173"/>
      <c r="D54" s="173"/>
      <c r="E54" s="44"/>
      <c r="F54" s="26"/>
      <c r="G54" s="22"/>
      <c r="H54" s="22"/>
      <c r="I54" s="22"/>
      <c r="J54" s="21"/>
    </row>
    <row r="55" spans="1:10" s="19" customFormat="1">
      <c r="A55" s="21">
        <v>15</v>
      </c>
      <c r="B55" s="187" t="s">
        <v>125</v>
      </c>
      <c r="C55" s="187"/>
      <c r="D55" s="187"/>
      <c r="E55" s="192"/>
      <c r="F55" s="192"/>
      <c r="G55" s="192"/>
      <c r="H55" s="192"/>
      <c r="I55" s="22"/>
      <c r="J55" s="21"/>
    </row>
    <row r="56" spans="1:10" s="19" customFormat="1" ht="14.25">
      <c r="A56" s="21"/>
      <c r="B56" s="29"/>
      <c r="C56" s="29"/>
      <c r="D56" s="29"/>
      <c r="E56" s="44"/>
      <c r="F56" s="26"/>
      <c r="G56" s="22"/>
      <c r="H56" s="22"/>
      <c r="I56" s="22"/>
      <c r="J56" s="21"/>
    </row>
    <row r="57" spans="1:10" s="19" customFormat="1" ht="14.25">
      <c r="A57" s="21" t="s">
        <v>53</v>
      </c>
      <c r="B57" s="174" t="s">
        <v>123</v>
      </c>
      <c r="C57" s="22">
        <v>2</v>
      </c>
      <c r="D57" s="172" t="s">
        <v>113</v>
      </c>
      <c r="E57" s="18" t="s">
        <v>11</v>
      </c>
      <c r="F57" s="26">
        <v>200.42</v>
      </c>
      <c r="G57" s="21" t="s">
        <v>64</v>
      </c>
      <c r="H57" s="21"/>
      <c r="I57" s="21" t="s">
        <v>13</v>
      </c>
      <c r="J57" s="21">
        <f>ROUND(C57*F57,0)</f>
        <v>401</v>
      </c>
    </row>
    <row r="58" spans="1:10" s="19" customFormat="1" ht="14.25">
      <c r="A58" s="21" t="s">
        <v>54</v>
      </c>
      <c r="B58" s="174" t="s">
        <v>124</v>
      </c>
      <c r="C58" s="22">
        <v>2</v>
      </c>
      <c r="D58" s="172" t="s">
        <v>113</v>
      </c>
      <c r="E58" s="18" t="s">
        <v>11</v>
      </c>
      <c r="F58" s="26">
        <v>271.92</v>
      </c>
      <c r="G58" s="21" t="s">
        <v>64</v>
      </c>
      <c r="H58" s="21"/>
      <c r="I58" s="21" t="s">
        <v>13</v>
      </c>
      <c r="J58" s="21">
        <f>ROUND(C58*F58,0)</f>
        <v>544</v>
      </c>
    </row>
    <row r="59" spans="1:10" s="19" customFormat="1" ht="14.25">
      <c r="A59" s="21" t="s">
        <v>79</v>
      </c>
      <c r="B59" s="174" t="s">
        <v>126</v>
      </c>
      <c r="C59" s="22">
        <v>2</v>
      </c>
      <c r="D59" s="172" t="s">
        <v>113</v>
      </c>
      <c r="E59" s="18" t="s">
        <v>11</v>
      </c>
      <c r="F59" s="26">
        <v>365.42</v>
      </c>
      <c r="G59" s="21" t="s">
        <v>64</v>
      </c>
      <c r="H59" s="21"/>
      <c r="I59" s="21" t="s">
        <v>13</v>
      </c>
      <c r="J59" s="21">
        <f>ROUND(C59*F59,0)</f>
        <v>731</v>
      </c>
    </row>
    <row r="60" spans="1:10" s="19" customFormat="1" ht="14.25">
      <c r="A60" s="21"/>
      <c r="B60" s="174"/>
      <c r="C60" s="173"/>
      <c r="D60" s="173"/>
      <c r="E60" s="18"/>
      <c r="F60" s="26"/>
      <c r="G60" s="21"/>
      <c r="H60" s="21"/>
      <c r="I60" s="21"/>
      <c r="J60" s="21"/>
    </row>
    <row r="61" spans="1:10" s="19" customFormat="1" ht="30" customHeight="1">
      <c r="A61" s="21">
        <v>16</v>
      </c>
      <c r="B61" s="187" t="s">
        <v>127</v>
      </c>
      <c r="C61" s="187"/>
      <c r="D61" s="187"/>
      <c r="E61" s="187"/>
      <c r="F61" s="187"/>
      <c r="G61" s="187"/>
      <c r="H61" s="192"/>
      <c r="I61" s="28"/>
      <c r="J61" s="21"/>
    </row>
    <row r="62" spans="1:10" s="19" customFormat="1" ht="11.25" customHeight="1">
      <c r="A62" s="21"/>
      <c r="B62" s="28"/>
      <c r="C62" s="28"/>
      <c r="D62" s="28"/>
      <c r="E62" s="28"/>
      <c r="F62" s="28"/>
      <c r="G62" s="28"/>
      <c r="H62" s="50"/>
      <c r="I62" s="28"/>
      <c r="J62" s="21"/>
    </row>
    <row r="63" spans="1:10" s="19" customFormat="1" ht="14.25">
      <c r="A63" s="21"/>
      <c r="B63" s="172"/>
      <c r="C63" s="22">
        <v>10</v>
      </c>
      <c r="D63" s="172" t="s">
        <v>113</v>
      </c>
      <c r="E63" s="18" t="s">
        <v>11</v>
      </c>
      <c r="F63" s="26">
        <v>1109.46</v>
      </c>
      <c r="G63" s="21" t="s">
        <v>64</v>
      </c>
      <c r="H63" s="21"/>
      <c r="I63" s="21" t="s">
        <v>13</v>
      </c>
      <c r="J63" s="21">
        <f>ROUND(C63*F63,0)</f>
        <v>11095</v>
      </c>
    </row>
    <row r="64" spans="1:10" s="19" customFormat="1" ht="14.25">
      <c r="A64" s="21"/>
      <c r="B64" s="172"/>
      <c r="C64" s="173"/>
      <c r="D64" s="173"/>
      <c r="E64" s="44"/>
      <c r="F64" s="26"/>
      <c r="G64" s="22"/>
      <c r="H64" s="22"/>
      <c r="I64" s="22"/>
      <c r="J64" s="21"/>
    </row>
    <row r="65" spans="1:10" s="19" customFormat="1" ht="29.25" customHeight="1">
      <c r="A65" s="21">
        <v>17</v>
      </c>
      <c r="B65" s="187" t="s">
        <v>128</v>
      </c>
      <c r="C65" s="187"/>
      <c r="D65" s="187"/>
      <c r="E65" s="187"/>
      <c r="F65" s="187"/>
      <c r="G65" s="187"/>
      <c r="H65" s="192"/>
      <c r="I65" s="28"/>
      <c r="J65" s="21"/>
    </row>
    <row r="66" spans="1:10" s="19" customFormat="1" ht="14.25">
      <c r="A66" s="21"/>
      <c r="B66" s="28"/>
      <c r="C66" s="28"/>
      <c r="D66" s="28"/>
      <c r="E66" s="28"/>
      <c r="F66" s="28"/>
      <c r="G66" s="28"/>
      <c r="H66" s="28"/>
      <c r="I66" s="28"/>
      <c r="J66" s="21"/>
    </row>
    <row r="67" spans="1:10" s="19" customFormat="1" ht="14.25">
      <c r="A67" s="21"/>
      <c r="B67" s="172"/>
      <c r="C67" s="22">
        <v>8</v>
      </c>
      <c r="D67" s="172" t="s">
        <v>113</v>
      </c>
      <c r="E67" s="18" t="s">
        <v>11</v>
      </c>
      <c r="F67" s="26">
        <v>478.28</v>
      </c>
      <c r="G67" s="21" t="s">
        <v>64</v>
      </c>
      <c r="H67" s="21"/>
      <c r="I67" s="21" t="s">
        <v>13</v>
      </c>
      <c r="J67" s="21">
        <f>ROUND(C67*F67,0)</f>
        <v>3826</v>
      </c>
    </row>
    <row r="68" spans="1:10" s="19" customFormat="1" ht="14.25">
      <c r="A68" s="21"/>
      <c r="B68" s="172"/>
      <c r="C68" s="173"/>
      <c r="D68" s="173"/>
      <c r="E68" s="44"/>
      <c r="F68" s="26"/>
      <c r="G68" s="22"/>
      <c r="H68" s="22"/>
      <c r="I68" s="22"/>
      <c r="J68" s="21"/>
    </row>
    <row r="69" spans="1:10" s="19" customFormat="1" ht="28.5" customHeight="1">
      <c r="A69" s="21">
        <v>18</v>
      </c>
      <c r="B69" s="187" t="s">
        <v>129</v>
      </c>
      <c r="C69" s="187"/>
      <c r="D69" s="187"/>
      <c r="E69" s="187"/>
      <c r="F69" s="187"/>
      <c r="G69" s="187"/>
      <c r="H69" s="192"/>
      <c r="I69" s="28"/>
      <c r="J69" s="21"/>
    </row>
    <row r="70" spans="1:10" s="19" customFormat="1" ht="13.5" customHeight="1">
      <c r="A70" s="21"/>
      <c r="B70" s="28"/>
      <c r="C70" s="28"/>
      <c r="D70" s="28"/>
      <c r="E70" s="28"/>
      <c r="F70" s="28"/>
      <c r="G70" s="28"/>
      <c r="H70" s="50"/>
      <c r="I70" s="28"/>
      <c r="J70" s="21"/>
    </row>
    <row r="71" spans="1:10" s="19" customFormat="1" ht="14.25">
      <c r="A71" s="21"/>
      <c r="B71" s="172"/>
      <c r="C71" s="22">
        <v>3</v>
      </c>
      <c r="D71" s="172" t="s">
        <v>113</v>
      </c>
      <c r="E71" s="18" t="s">
        <v>11</v>
      </c>
      <c r="F71" s="26">
        <v>795</v>
      </c>
      <c r="G71" s="21" t="s">
        <v>64</v>
      </c>
      <c r="H71" s="21"/>
      <c r="I71" s="21" t="s">
        <v>13</v>
      </c>
      <c r="J71" s="21">
        <f>ROUND(C71*F71,0)</f>
        <v>2385</v>
      </c>
    </row>
    <row r="72" spans="1:10" s="19" customFormat="1" ht="14.25">
      <c r="A72" s="21"/>
      <c r="B72" s="172"/>
      <c r="C72" s="173"/>
      <c r="D72" s="173"/>
      <c r="E72" s="44"/>
      <c r="F72" s="26"/>
      <c r="G72" s="22"/>
      <c r="H72" s="22"/>
      <c r="I72" s="22"/>
      <c r="J72" s="21"/>
    </row>
    <row r="73" spans="1:10" s="19" customFormat="1" ht="84" customHeight="1">
      <c r="A73" s="21">
        <v>19</v>
      </c>
      <c r="B73" s="187" t="s">
        <v>130</v>
      </c>
      <c r="C73" s="187"/>
      <c r="D73" s="187"/>
      <c r="E73" s="187"/>
      <c r="F73" s="187"/>
      <c r="G73" s="187"/>
      <c r="H73" s="192"/>
      <c r="I73" s="28"/>
      <c r="J73" s="21"/>
    </row>
    <row r="74" spans="1:10" s="19" customFormat="1" ht="14.25">
      <c r="A74" s="21"/>
      <c r="B74" s="28"/>
      <c r="C74" s="28"/>
      <c r="D74" s="28"/>
      <c r="E74" s="28"/>
      <c r="F74" s="28"/>
      <c r="G74" s="28"/>
      <c r="H74" s="28"/>
      <c r="I74" s="28"/>
      <c r="J74" s="21"/>
    </row>
    <row r="75" spans="1:10" s="19" customFormat="1" ht="14.25">
      <c r="A75" s="21"/>
      <c r="B75" s="172"/>
      <c r="C75" s="22">
        <v>3</v>
      </c>
      <c r="D75" s="172" t="s">
        <v>113</v>
      </c>
      <c r="E75" s="18" t="s">
        <v>11</v>
      </c>
      <c r="F75" s="26">
        <v>4905.67</v>
      </c>
      <c r="G75" s="21" t="s">
        <v>64</v>
      </c>
      <c r="H75" s="21"/>
      <c r="I75" s="21" t="s">
        <v>13</v>
      </c>
      <c r="J75" s="21">
        <f>ROUND(C75*F75,0)</f>
        <v>14717</v>
      </c>
    </row>
    <row r="76" spans="1:10" s="19" customFormat="1" ht="14.25">
      <c r="A76" s="21"/>
      <c r="B76" s="172"/>
      <c r="C76" s="173"/>
      <c r="D76" s="173"/>
      <c r="E76" s="44"/>
      <c r="F76" s="26"/>
      <c r="G76" s="22"/>
      <c r="H76" s="22"/>
      <c r="I76" s="22"/>
      <c r="J76" s="21"/>
    </row>
    <row r="77" spans="1:10" s="19" customFormat="1" ht="130.5" customHeight="1">
      <c r="A77" s="21">
        <v>20</v>
      </c>
      <c r="B77" s="187" t="s">
        <v>131</v>
      </c>
      <c r="C77" s="187"/>
      <c r="D77" s="187"/>
      <c r="E77" s="187"/>
      <c r="F77" s="187"/>
      <c r="G77" s="187"/>
      <c r="H77" s="192"/>
      <c r="I77" s="28"/>
      <c r="J77" s="21"/>
    </row>
    <row r="78" spans="1:10" s="19" customFormat="1" ht="14.25">
      <c r="A78" s="21"/>
      <c r="B78" s="28"/>
      <c r="C78" s="28"/>
      <c r="D78" s="28"/>
      <c r="E78" s="28"/>
      <c r="F78" s="28"/>
      <c r="G78" s="28"/>
      <c r="H78" s="28"/>
      <c r="I78" s="28"/>
      <c r="J78" s="21"/>
    </row>
    <row r="79" spans="1:10" s="19" customFormat="1" ht="14.25">
      <c r="A79" s="21"/>
      <c r="B79" s="172"/>
      <c r="C79" s="22">
        <v>3</v>
      </c>
      <c r="D79" s="172" t="s">
        <v>113</v>
      </c>
      <c r="E79" s="18" t="s">
        <v>11</v>
      </c>
      <c r="F79" s="26">
        <v>7191</v>
      </c>
      <c r="G79" s="21" t="s">
        <v>64</v>
      </c>
      <c r="H79" s="21"/>
      <c r="I79" s="21" t="s">
        <v>13</v>
      </c>
      <c r="J79" s="21">
        <f>ROUND(C79*F79,0)</f>
        <v>21573</v>
      </c>
    </row>
    <row r="80" spans="1:10" s="19" customFormat="1" ht="14.25">
      <c r="A80" s="21"/>
      <c r="B80" s="172"/>
      <c r="C80" s="22"/>
      <c r="D80" s="172"/>
      <c r="E80" s="18"/>
      <c r="F80" s="26"/>
      <c r="G80" s="21"/>
      <c r="H80" s="21"/>
      <c r="I80" s="21"/>
      <c r="J80" s="21"/>
    </row>
    <row r="81" spans="1:10" s="19" customFormat="1" ht="14.25">
      <c r="A81" s="21"/>
      <c r="B81" s="172"/>
      <c r="C81" s="22"/>
      <c r="D81" s="172"/>
      <c r="E81" s="18"/>
      <c r="F81" s="26"/>
      <c r="G81" s="21"/>
      <c r="H81" s="21"/>
      <c r="I81" s="21"/>
      <c r="J81" s="21"/>
    </row>
    <row r="82" spans="1:10" s="49" customFormat="1" ht="45" customHeight="1">
      <c r="A82" s="41">
        <v>21</v>
      </c>
      <c r="B82" s="206" t="s">
        <v>137</v>
      </c>
      <c r="C82" s="206"/>
      <c r="D82" s="206"/>
      <c r="E82" s="206"/>
      <c r="F82" s="207"/>
      <c r="G82" s="207"/>
      <c r="H82" s="207"/>
      <c r="I82" s="41"/>
      <c r="J82" s="59"/>
    </row>
    <row r="83" spans="1:10" s="49" customFormat="1" ht="14.25">
      <c r="A83" s="41"/>
      <c r="B83" s="63"/>
      <c r="C83" s="63"/>
      <c r="D83" s="111"/>
      <c r="E83" s="63"/>
      <c r="F83" s="180"/>
      <c r="G83" s="180"/>
      <c r="H83" s="180"/>
      <c r="I83" s="41"/>
      <c r="J83" s="59"/>
    </row>
    <row r="84" spans="1:10" s="49" customFormat="1" ht="14.25">
      <c r="A84" s="41"/>
      <c r="B84" s="181"/>
      <c r="C84" s="22">
        <v>1</v>
      </c>
      <c r="D84" s="19" t="s">
        <v>63</v>
      </c>
      <c r="E84" s="58" t="s">
        <v>11</v>
      </c>
      <c r="F84" s="70">
        <v>14417.7</v>
      </c>
      <c r="G84" s="21" t="s">
        <v>64</v>
      </c>
      <c r="H84" s="21"/>
      <c r="I84" s="21" t="s">
        <v>13</v>
      </c>
      <c r="J84" s="21">
        <f>ROUND(C84*F84,0)</f>
        <v>14418</v>
      </c>
    </row>
    <row r="85" spans="1:10" s="19" customFormat="1" thickBot="1">
      <c r="A85" s="21"/>
      <c r="B85" s="172"/>
      <c r="C85" s="22"/>
      <c r="D85" s="172"/>
      <c r="E85" s="18"/>
      <c r="F85" s="26"/>
      <c r="G85" s="21"/>
      <c r="H85" s="21"/>
      <c r="I85" s="21"/>
      <c r="J85" s="21"/>
    </row>
    <row r="86" spans="1:10" ht="15.75" thickBot="1">
      <c r="A86" s="71"/>
      <c r="B86" s="46"/>
      <c r="C86" s="85"/>
      <c r="D86" s="46"/>
      <c r="E86" s="86"/>
      <c r="F86" s="204" t="s">
        <v>70</v>
      </c>
      <c r="G86" s="205"/>
      <c r="H86" s="88"/>
      <c r="I86" s="177" t="s">
        <v>13</v>
      </c>
      <c r="J86" s="178">
        <f>SUM(J6:J85)</f>
        <v>155232</v>
      </c>
    </row>
    <row r="87" spans="1:10" ht="22.5" customHeight="1">
      <c r="A87" s="54" t="s">
        <v>24</v>
      </c>
      <c r="B87" s="55" t="s">
        <v>37</v>
      </c>
    </row>
    <row r="88" spans="1:10" s="19" customFormat="1" ht="72.75" customHeight="1">
      <c r="A88" s="21">
        <v>1</v>
      </c>
      <c r="B88" s="187" t="s">
        <v>132</v>
      </c>
      <c r="C88" s="187"/>
      <c r="D88" s="187"/>
      <c r="E88" s="187"/>
      <c r="F88" s="187"/>
      <c r="G88" s="187"/>
      <c r="H88" s="187"/>
      <c r="I88" s="107"/>
      <c r="J88" s="21"/>
    </row>
    <row r="89" spans="1:10" s="19" customFormat="1" ht="14.25">
      <c r="A89" s="21"/>
      <c r="B89" s="28"/>
      <c r="C89" s="28"/>
      <c r="D89" s="28"/>
      <c r="E89" s="28"/>
      <c r="F89" s="28"/>
      <c r="G89" s="28"/>
      <c r="H89" s="28"/>
      <c r="I89" s="28"/>
      <c r="J89" s="21"/>
    </row>
    <row r="90" spans="1:10" s="19" customFormat="1" ht="14.25">
      <c r="A90" s="21" t="s">
        <v>53</v>
      </c>
      <c r="B90" s="174" t="s">
        <v>123</v>
      </c>
      <c r="C90" s="22">
        <v>130</v>
      </c>
      <c r="D90" s="172" t="s">
        <v>68</v>
      </c>
      <c r="E90" s="18" t="s">
        <v>11</v>
      </c>
      <c r="F90" s="26">
        <v>73.209999999999994</v>
      </c>
      <c r="G90" s="21" t="s">
        <v>69</v>
      </c>
      <c r="H90" s="21"/>
      <c r="I90" s="21" t="s">
        <v>13</v>
      </c>
      <c r="J90" s="21">
        <f>ROUND(C90*F90,0)</f>
        <v>9517</v>
      </c>
    </row>
    <row r="91" spans="1:10" s="19" customFormat="1" ht="14.25">
      <c r="A91" s="21" t="s">
        <v>54</v>
      </c>
      <c r="B91" s="174" t="s">
        <v>124</v>
      </c>
      <c r="C91" s="22">
        <v>200</v>
      </c>
      <c r="D91" s="172" t="s">
        <v>68</v>
      </c>
      <c r="E91" s="18" t="s">
        <v>11</v>
      </c>
      <c r="F91" s="26">
        <v>95.79</v>
      </c>
      <c r="G91" s="21" t="s">
        <v>69</v>
      </c>
      <c r="H91" s="21"/>
      <c r="I91" s="21" t="s">
        <v>13</v>
      </c>
      <c r="J91" s="21">
        <f>ROUND(C91*F91,0)</f>
        <v>19158</v>
      </c>
    </row>
    <row r="92" spans="1:10" s="19" customFormat="1" ht="14.25">
      <c r="A92" s="21" t="s">
        <v>79</v>
      </c>
      <c r="B92" s="174" t="s">
        <v>126</v>
      </c>
      <c r="C92" s="22">
        <v>20</v>
      </c>
      <c r="D92" s="172" t="s">
        <v>68</v>
      </c>
      <c r="E92" s="18" t="s">
        <v>11</v>
      </c>
      <c r="F92" s="26">
        <v>128.55000000000001</v>
      </c>
      <c r="G92" s="21" t="s">
        <v>69</v>
      </c>
      <c r="H92" s="21"/>
      <c r="I92" s="21" t="s">
        <v>13</v>
      </c>
      <c r="J92" s="21">
        <f>ROUND(C92*F92,0)</f>
        <v>2571</v>
      </c>
    </row>
    <row r="93" spans="1:10" s="19" customFormat="1" ht="14.25">
      <c r="A93" s="21"/>
      <c r="B93" s="174"/>
      <c r="C93" s="173"/>
      <c r="D93" s="173"/>
      <c r="E93" s="44"/>
      <c r="F93" s="26"/>
      <c r="G93" s="22"/>
      <c r="H93" s="22"/>
      <c r="I93" s="22"/>
      <c r="J93" s="21"/>
    </row>
    <row r="94" spans="1:10" s="19" customFormat="1" ht="42.75" customHeight="1">
      <c r="A94" s="21">
        <v>2</v>
      </c>
      <c r="B94" s="187" t="s">
        <v>133</v>
      </c>
      <c r="C94" s="187"/>
      <c r="D94" s="187"/>
      <c r="E94" s="187"/>
      <c r="F94" s="187"/>
      <c r="G94" s="187"/>
      <c r="H94" s="187"/>
      <c r="I94" s="28"/>
      <c r="J94" s="21"/>
    </row>
    <row r="95" spans="1:10" s="19" customFormat="1" ht="14.25">
      <c r="A95" s="21"/>
      <c r="B95" s="28"/>
      <c r="C95" s="28"/>
      <c r="D95" s="28"/>
      <c r="E95" s="28"/>
      <c r="F95" s="28"/>
      <c r="G95" s="28"/>
      <c r="H95" s="28"/>
      <c r="I95" s="28"/>
      <c r="J95" s="21"/>
    </row>
    <row r="96" spans="1:10" s="19" customFormat="1" ht="14.25">
      <c r="A96" s="21"/>
      <c r="B96" s="174" t="s">
        <v>67</v>
      </c>
      <c r="C96" s="22">
        <v>297</v>
      </c>
      <c r="D96" s="172" t="s">
        <v>68</v>
      </c>
      <c r="E96" s="18" t="s">
        <v>11</v>
      </c>
      <c r="F96" s="26">
        <v>188.44</v>
      </c>
      <c r="G96" s="21" t="s">
        <v>69</v>
      </c>
      <c r="H96" s="21"/>
      <c r="I96" s="21" t="s">
        <v>13</v>
      </c>
      <c r="J96" s="21">
        <f>ROUND(C96*F96,0)</f>
        <v>55967</v>
      </c>
    </row>
    <row r="97" spans="1:12" s="19" customFormat="1" ht="14.25">
      <c r="A97" s="21"/>
      <c r="B97" s="172"/>
      <c r="C97" s="173"/>
      <c r="D97" s="173"/>
      <c r="E97" s="44"/>
      <c r="F97" s="26"/>
      <c r="G97" s="22"/>
      <c r="H97" s="22"/>
      <c r="I97" s="22"/>
      <c r="J97" s="21"/>
    </row>
    <row r="98" spans="1:12" s="19" customFormat="1" ht="60" customHeight="1">
      <c r="A98" s="21">
        <v>3</v>
      </c>
      <c r="B98" s="187" t="s">
        <v>134</v>
      </c>
      <c r="C98" s="187"/>
      <c r="D98" s="187"/>
      <c r="E98" s="187"/>
      <c r="F98" s="187"/>
      <c r="G98" s="187"/>
      <c r="H98" s="187"/>
      <c r="I98" s="28"/>
      <c r="J98" s="21"/>
    </row>
    <row r="99" spans="1:12" s="19" customFormat="1" ht="14.25">
      <c r="A99" s="21"/>
      <c r="B99" s="28"/>
      <c r="C99" s="28"/>
      <c r="D99" s="28"/>
      <c r="E99" s="28"/>
      <c r="F99" s="28"/>
      <c r="G99" s="28"/>
      <c r="H99" s="28"/>
      <c r="I99" s="182"/>
      <c r="J99" s="47"/>
    </row>
    <row r="100" spans="1:12" s="19" customFormat="1" ht="14.25">
      <c r="A100" s="21"/>
      <c r="B100" s="172" t="s">
        <v>135</v>
      </c>
      <c r="C100" s="22">
        <v>150</v>
      </c>
      <c r="D100" s="172" t="s">
        <v>68</v>
      </c>
      <c r="E100" s="18" t="s">
        <v>11</v>
      </c>
      <c r="F100" s="26">
        <v>250.6</v>
      </c>
      <c r="G100" s="21" t="s">
        <v>69</v>
      </c>
      <c r="H100" s="21"/>
      <c r="I100" s="47" t="s">
        <v>13</v>
      </c>
      <c r="J100" s="47">
        <f>ROUND(C100*F100,0)</f>
        <v>37590</v>
      </c>
    </row>
    <row r="101" spans="1:12" s="19" customFormat="1" thickBot="1">
      <c r="A101" s="21"/>
      <c r="B101" s="172"/>
      <c r="C101" s="22"/>
      <c r="D101" s="172"/>
      <c r="E101" s="18"/>
      <c r="F101" s="26"/>
      <c r="G101" s="21"/>
      <c r="H101" s="21"/>
      <c r="I101" s="175"/>
      <c r="J101" s="175"/>
    </row>
    <row r="102" spans="1:12" s="19" customFormat="1" ht="15.75" thickBot="1">
      <c r="A102" s="21"/>
      <c r="B102" s="172"/>
      <c r="C102" s="173"/>
      <c r="D102" s="173"/>
      <c r="E102" s="44"/>
      <c r="F102" s="26"/>
      <c r="G102" s="202" t="s">
        <v>136</v>
      </c>
      <c r="H102" s="203"/>
      <c r="I102" s="76" t="s">
        <v>13</v>
      </c>
      <c r="J102" s="179">
        <f>SUM(J90:J100)</f>
        <v>124803</v>
      </c>
      <c r="K102" s="57"/>
      <c r="L102" s="57"/>
    </row>
    <row r="103" spans="1:12" s="19" customFormat="1" ht="14.25">
      <c r="A103" s="21"/>
      <c r="B103" s="172"/>
      <c r="C103" s="173"/>
      <c r="D103" s="173"/>
      <c r="E103" s="44"/>
      <c r="F103" s="26"/>
      <c r="G103" s="22"/>
      <c r="H103" s="22"/>
      <c r="I103" s="22"/>
      <c r="J103" s="21"/>
    </row>
    <row r="104" spans="1:12" s="19" customFormat="1" ht="14.25">
      <c r="A104" s="21"/>
      <c r="B104" s="172"/>
      <c r="C104" s="173"/>
      <c r="D104" s="173"/>
      <c r="E104" s="44"/>
      <c r="F104" s="26"/>
      <c r="G104" s="22"/>
      <c r="H104" s="22"/>
      <c r="I104" s="22"/>
      <c r="J104" s="21"/>
    </row>
    <row r="105" spans="1:12" s="19" customFormat="1" ht="14.25">
      <c r="A105" s="21"/>
      <c r="B105" s="172"/>
      <c r="C105" s="173"/>
      <c r="D105" s="173"/>
      <c r="E105" s="44"/>
      <c r="F105" s="26"/>
      <c r="G105" s="22"/>
      <c r="H105" s="22"/>
      <c r="I105" s="22"/>
      <c r="J105" s="21"/>
    </row>
  </sheetData>
  <mergeCells count="30">
    <mergeCell ref="B98:H98"/>
    <mergeCell ref="G102:H102"/>
    <mergeCell ref="B50:H50"/>
    <mergeCell ref="B55:H55"/>
    <mergeCell ref="B61:H61"/>
    <mergeCell ref="B65:H65"/>
    <mergeCell ref="B69:H69"/>
    <mergeCell ref="B73:H73"/>
    <mergeCell ref="F86:G86"/>
    <mergeCell ref="B82:H82"/>
    <mergeCell ref="B77:H77"/>
    <mergeCell ref="B88:H88"/>
    <mergeCell ref="B94:H94"/>
    <mergeCell ref="B46:H46"/>
    <mergeCell ref="B6:H6"/>
    <mergeCell ref="B10:H10"/>
    <mergeCell ref="B14:H14"/>
    <mergeCell ref="B22:H22"/>
    <mergeCell ref="B18:H18"/>
    <mergeCell ref="B26:H26"/>
    <mergeCell ref="B30:H30"/>
    <mergeCell ref="B34:H34"/>
    <mergeCell ref="B38:H38"/>
    <mergeCell ref="B42:H42"/>
    <mergeCell ref="A1:J1"/>
    <mergeCell ref="A2:J2"/>
    <mergeCell ref="C4:D4"/>
    <mergeCell ref="E4:F4"/>
    <mergeCell ref="G4:H4"/>
    <mergeCell ref="I4:J4"/>
  </mergeCells>
  <pageMargins left="0.45" right="0" top="0.5" bottom="0" header="0" footer="0"/>
  <pageSetup paperSize="9" orientation="portrait" r:id="rId1"/>
  <headerFooter>
    <oddHeader>&amp;L&amp;7&amp;F&amp;RPage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Millatabad</vt:lpstr>
      <vt:lpstr>Millatabad (Part-B)</vt:lpstr>
      <vt:lpstr>Millatabad!Print_Area</vt:lpstr>
      <vt:lpstr>'Millatabad (Part-B)'!Print_Area</vt:lpstr>
      <vt:lpstr>Millatabad!Print_Titles</vt:lpstr>
      <vt:lpstr>'Millatabad (Part-B)'!Print_Titles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Naseem</dc:creator>
  <cp:lastModifiedBy>HP</cp:lastModifiedBy>
  <cp:lastPrinted>2017-03-02T10:14:14Z</cp:lastPrinted>
  <dcterms:created xsi:type="dcterms:W3CDTF">2017-02-21T06:47:07Z</dcterms:created>
  <dcterms:modified xsi:type="dcterms:W3CDTF">2017-03-02T10:17:18Z</dcterms:modified>
</cp:coreProperties>
</file>