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90" windowWidth="15255" windowHeight="8955" tabRatio="868" activeTab="1"/>
  </bookViews>
  <sheets>
    <sheet name="Pareatabad" sheetId="6" r:id="rId1"/>
    <sheet name="Pareat (Part-B)" sheetId="2" r:id="rId2"/>
  </sheets>
  <definedNames>
    <definedName name="_xlnm.Print_Area" localSheetId="1">'Pareat (Part-B)'!$A$1:$J$61</definedName>
    <definedName name="_xlnm.Print_Area" localSheetId="0">Pareatabad!$A$1:$J$129</definedName>
    <definedName name="_xlnm.Print_Titles" localSheetId="1">'Pareat (Part-B)'!$4:$5</definedName>
    <definedName name="_xlnm.Print_Titles" localSheetId="0">Pareatabad!$5:$6</definedName>
  </definedNames>
  <calcPr calcId="125725"/>
</workbook>
</file>

<file path=xl/calcChain.xml><?xml version="1.0" encoding="utf-8"?>
<calcChain xmlns="http://schemas.openxmlformats.org/spreadsheetml/2006/main">
  <c r="J56" i="2"/>
  <c r="J51"/>
  <c r="J45"/>
  <c r="J41"/>
  <c r="J37"/>
  <c r="J33"/>
  <c r="J29"/>
  <c r="J25"/>
  <c r="J21"/>
  <c r="J17"/>
  <c r="J13"/>
  <c r="J9"/>
  <c r="J123" i="6"/>
  <c r="J125" s="1"/>
  <c r="J116"/>
  <c r="J112"/>
  <c r="J108"/>
  <c r="K108" s="1"/>
  <c r="J104"/>
  <c r="J98"/>
  <c r="J94"/>
  <c r="J90"/>
  <c r="J84"/>
  <c r="J80"/>
  <c r="J76"/>
  <c r="J72"/>
  <c r="J68"/>
  <c r="J64"/>
  <c r="M64" s="1"/>
  <c r="J60"/>
  <c r="J56"/>
  <c r="J52"/>
  <c r="J51"/>
  <c r="J47"/>
  <c r="J43"/>
  <c r="J42"/>
  <c r="J38"/>
  <c r="J37"/>
  <c r="J33"/>
  <c r="J29"/>
  <c r="J25"/>
  <c r="J22"/>
  <c r="J18"/>
  <c r="J14"/>
  <c r="J10"/>
  <c r="J47" i="2" l="1"/>
  <c r="J58"/>
  <c r="J118" i="6"/>
  <c r="J100"/>
  <c r="K104"/>
  <c r="J86"/>
</calcChain>
</file>

<file path=xl/sharedStrings.xml><?xml version="1.0" encoding="utf-8"?>
<sst xmlns="http://schemas.openxmlformats.org/spreadsheetml/2006/main" count="268" uniqueCount="98">
  <si>
    <t>Name of Work :-</t>
  </si>
  <si>
    <t>A.D.P No: 164 ( 2016-2017 )  Rehabilitation , Impovement /Renovation &amp; Missing Facilities in Existing Primary / Elementary School @ GGPS Preatabad  Taluka City Hyd</t>
  </si>
  <si>
    <t>S.#</t>
  </si>
  <si>
    <t>DESCRIPTION</t>
  </si>
  <si>
    <t>QNTY</t>
  </si>
  <si>
    <t>RATE</t>
  </si>
  <si>
    <t>UNIT</t>
  </si>
  <si>
    <t>AMOUNT</t>
  </si>
  <si>
    <t>A)</t>
  </si>
  <si>
    <t>PART --A--</t>
  </si>
  <si>
    <t>Removing cement or lime plaster.(S.I.NO:53/P-13)</t>
  </si>
  <si>
    <t>Sft</t>
  </si>
  <si>
    <t>@</t>
  </si>
  <si>
    <t>%Sft</t>
  </si>
  <si>
    <t>Rs</t>
  </si>
  <si>
    <t>Dismantling cement concrete plain 1:2:4.(S.I.NO:19(c)/P-10)</t>
  </si>
  <si>
    <t>Cft</t>
  </si>
  <si>
    <t>%Cft</t>
  </si>
  <si>
    <t>Dismantling cement concrete reinforced separating R.C.C work from concrete cleaning &amp; straightening the same.(S.I.NO:20/P-10)</t>
  </si>
  <si>
    <t>% Cft</t>
  </si>
  <si>
    <t>Dismantling brick work in lime or cement mortar (S.I.NO:13/P-10)</t>
  </si>
  <si>
    <t>Scraping ordinary distemper, oil bound distemper or paint on walls. (S.I.NO:54(b)/P-13)</t>
  </si>
  <si>
    <t xml:space="preserve">R.C.C work i/c all labour and material except the cost of steel reinforcement for cement concrete i/c cutting bending  which will be paid separately .This ratel also i/call kinds of moulds liftinbg shuttering curing rendering infinishing the exposed surface (a) R.C.C work in roof slab, beams, coloumns,rafts, lintals, &amp; other structural member laid in situ or precast with all respective ratio 1:2:4 (S.I.NO:6/P-16) </t>
  </si>
  <si>
    <t>P.Cft</t>
  </si>
  <si>
    <t>Pacca brick work in G,FLOOR in i/c sticking of joints in cement sand mortar ratio 1:6.(S.I.NO5/P-21)</t>
  </si>
  <si>
    <t xml:space="preserve">Cement plaster 1: 6 upto 12' hiehgt 1/2" thick (S.I No.13 /P-52)  </t>
  </si>
  <si>
    <t>G.Floor</t>
  </si>
  <si>
    <t>B)</t>
  </si>
  <si>
    <t>2nd.Floor</t>
  </si>
  <si>
    <t>Cement Plaster 1:4 upto 12' hieght 3/8" thick (S.I No.11 /P-52 )</t>
  </si>
  <si>
    <t>Cement concrete plain 1:3:6 i/c placing compecting finishing and curing complete (i/c screening and washing of stone aggregate without shuttering(S.I No. 5/P-16)</t>
  </si>
  <si>
    <t>P/L  1" Thick TOPPING cement concrete (1:2:4) i/c surface finshuing &amp;divising into pannels.(S.I.NO:   /P-    )</t>
  </si>
  <si>
    <t>% Sft</t>
  </si>
  <si>
    <t>Applying chemical polishing in existing mosic /marble flooring /dado i.c cleaning with carbonadum stone /sand paper and applying chemical polish as per requirment (S.I.No 70 P/48 )</t>
  </si>
  <si>
    <t>P. Sft</t>
  </si>
  <si>
    <t xml:space="preserve">First class deodar wood wrought joinery in doors &amp; winbdows etc fixed in posoition i/c chowkhat holds fasts hinghs iron tower bolts cleats handlkes cords with hooks etc.Deodar wood panelled or panlelled glaszed or fully glazed 1-3/4" thick.(S.I.NO 7(b) P/-58 ) </t>
  </si>
  <si>
    <t>Only Shutter</t>
  </si>
  <si>
    <t>P.Sft</t>
  </si>
  <si>
    <t>Two coat of bitumen laid hot using 34 Lbs for % Sft over roof and blinded with cement sand @ one Cft Per % Sft (S.I No. 13/P- 35)</t>
  </si>
  <si>
    <t>Distembering 3-coat (S.I No. 24 /P-54)</t>
  </si>
  <si>
    <t>Prepairing the surface &amp; painting  with WEATHER-COAT  I/c rubbing the  surface with rubbing bricks/ sand paper filling the voids with chalk/plaster of paris &amp; then painting with weather coat of approved mae. (3-coats) (S.I.NO: 38/P-56)</t>
  </si>
  <si>
    <t>Painting OLD surface painting of Door &amp; Window any type i/c edge (3-coats) (S.I.NO: 4/P-68)</t>
  </si>
  <si>
    <t>Painting OLD surface painting corrugated surface patent roofing etc with oil paint (2-Coata)(S.I.NO:4/P-68)</t>
  </si>
  <si>
    <t>Painting OLD surface painting guard bars, gates, iron bars, grating,  railings i/c standard braces etc. &amp; similar open work (2-coat) (S.I. No: 4/P-69)</t>
  </si>
  <si>
    <t xml:space="preserve">B) </t>
  </si>
  <si>
    <t>PART --B--</t>
  </si>
  <si>
    <t>P/F 3/8" thick Marble of approved  quality &amp; colour &amp; shade size (8"x4/6"x4") in dado skirting &amp; facing removal tucking of existing plaster surface etc iover 1/2" thiuck base of white cement mortor 1:3 setting of tiles insulury of white cement curing finshing ,cleaning &amp; polishing etc complete (i) for new works.(S.I.NO :68(i)/P-48)</t>
  </si>
  <si>
    <t>P .Sft</t>
  </si>
  <si>
    <t>Laying floor of approved white glazed tiles 1/4" thick in white cement 1:2 over 3/4" thick cement mortar 1:2 complete (S.I No.24/P-43)</t>
  </si>
  <si>
    <t>White glazed tiles 1/4" thick dado jointed in white cement &amp; laid over 1:2 cement sand motar 3/4" thick i/c finishing (S.I No. 37/P-45)</t>
  </si>
  <si>
    <t xml:space="preserve">C) </t>
  </si>
  <si>
    <t>PART --C--</t>
  </si>
  <si>
    <t>First class deodar wood wrought joinery work in wire-guaze etc 22.S.W.G. Galvanized wire guaze 144 mesh per sq: inch iron fitting etc completeb) Galvanized wire guaze fixed to chowkhats with 3/4" deodar wooden strips &amp;screws.Galvanized wire gauze fixed to chowkhats  3/4" deodar wooden strips &amp; screws.(S.I.NO:14(d)/P-60)</t>
  </si>
  <si>
    <t>Fixing expanded metal with 1" deodar wooden strips &amp; screws . (S.I.NO:22(a)/P-61)</t>
  </si>
  <si>
    <t>Fabrication of mild steel reinforcement for bending cutting binding &amp; laying making joints &amp; fastening i/c cost of binding wire &amp; also i/c removal of rust from bars.(S.I.NO.8/P-17)</t>
  </si>
  <si>
    <t>Cwt</t>
  </si>
  <si>
    <t>P.Cwt</t>
  </si>
  <si>
    <t>S/F in position iron steel grill 3/4" X 1/4" size flate iron approved design i/c painting 3-coats (wt: not to be less than 3-7 lbs: sq: ft: of finshing grill)(S.I.NO: 26/93)</t>
  </si>
  <si>
    <t xml:space="preserve">D) </t>
  </si>
  <si>
    <t>PART --D--</t>
  </si>
  <si>
    <t>Providing &amp; Laying floor of Verona marble tiles of size 12" x 12" x ¾"  fine dressed on the surface without winding set in white cement laid over 3/4" thick bed of 1:2 grey cement mortar setting the tiles with grey cement slurry, jointing and washing the tiles with slurry of white cement and pigment to match the colour of tiles, including curing, grinding, rubbing and polishing etc. complete i/c cutting tiles to proper profile. (R.A)</t>
  </si>
  <si>
    <t>P sft</t>
  </si>
  <si>
    <t>S C H E D U L E --"B"</t>
  </si>
  <si>
    <t>a)</t>
  </si>
  <si>
    <t>b)</t>
  </si>
  <si>
    <t>2" Thick ( F.F)</t>
  </si>
  <si>
    <t>3" Thick</t>
  </si>
  <si>
    <t>a0</t>
  </si>
  <si>
    <t>Total Part--"D"</t>
  </si>
  <si>
    <t>Total Part--"A"</t>
  </si>
  <si>
    <t>Total Part--"B"</t>
  </si>
  <si>
    <t>Total Part--"C"</t>
  </si>
  <si>
    <t>PART---'B' .</t>
  </si>
  <si>
    <t xml:space="preserve"> ( WATER SUPPLY &amp; S/FITTING )</t>
  </si>
  <si>
    <t>S#</t>
  </si>
  <si>
    <t>QUANTITY</t>
  </si>
  <si>
    <t>P/F squatting type white glazed earthenware W.C pan with front flush inlet &amp; complete with i/c the cost of flushing internal fitting &amp; flush pipe with bend &amp; making  requisite no: ofcistern with holes inwall plinth &amp; floor for pipe connection &amp;making good in C.C.1:2:4 a)W.C pan 23" &amp; low level earthenware flush tank 3-gallons (i) with 4" dia C.I Trape.(S.I.NO:1(ii)/P-1)</t>
  </si>
  <si>
    <t>Nos:</t>
  </si>
  <si>
    <t>Each</t>
  </si>
  <si>
    <t>Rs:</t>
  </si>
  <si>
    <t>P/F 22"x16" Lav: Basin in white glazed earthenware complete with&amp; i/c the cost of W.I or C.I cantilever brackets 6 inches built into wall plinth white in 2-coats after a primary coat of led paint a pair of 1/2 " dia  brass chain 1-1/4" dia malleable iron of C.P brass trape m,aelleable iron or brass union &amp; making requiatei nos: of holes in wall &amp; plinth &amp;for pipe connection &amp; making good in C.C 1:2:4.(Standard patterns.) (S.I.NO:12/P-4)</t>
  </si>
  <si>
    <t>Add extra for labour for P/Fixing of earthenware PEDESTAL white or coloured glazed .(Standard Patterns)(S.I.NO: 9/P-3)</t>
  </si>
  <si>
    <t>P/Fixing 4" dia C.I Terminal guard i/c extra painting to match the colour of the building.(S.I.NO:11/P-10)</t>
  </si>
  <si>
    <t>P/Fixing 4"x4" dia C.I Branch of the required degree with access doors rubber washers 3/8" thick &amp; built &amp; nuts &amp; extra painting to match the colour of the building.(S.I.NO:3/P-9)</t>
  </si>
  <si>
    <t>P/Fixing  HANDLE VALVES (CHINA). (S.I.NO:7/P-17)</t>
  </si>
  <si>
    <t>1/2" DIA</t>
  </si>
  <si>
    <t>S/Fixing Long-Bib-Cock of supperior quality with C.P head 1/2" dia. (S.I.NO13(a)(/P-19)</t>
  </si>
  <si>
    <t>S/Fixing Cancealled Stop-Cock of supperior quality with crystal head 1/2" dia.(S.I.NO:11(a)/P-18)</t>
  </si>
  <si>
    <t>P/Fixing ASBESTOS cement pipe with collars Ddex or equivalent i/c digging the trenches to required depth &amp; fixing to position &amp; jointing with rubber rings i/c testing to water pressure head of 200 ft. (S.I.NO:3/P-24)</t>
  </si>
  <si>
    <t>4" dia.</t>
  </si>
  <si>
    <t>Rft</t>
  </si>
  <si>
    <t>P.Rft</t>
  </si>
  <si>
    <t>Construction  of Man-Hole or Inspection chamber for the required dia of circular sewer &amp; 3"-6"(1067mm) depth with walls B.B in cement mortor 1:3 cement plaster 1:3 1/2" thick inside of walls &amp; 1" (25mm)thick over benching &amp; channels i/c fixing C.I. Manhole cover with frame of clear opening 1-1/2"x1-1/2"(457x457)mmof 1.75 Cwt (88.99kg) embeded in plain C.C 1:2:4 &amp; fixing 1" (25mm) dia M.S steps 6" (150mm) wide projection 4"(102mm) from the face of wall @  12"(305mm)C/C Dully painted etc complete as per specification &amp; drawing (a) 4" to 12" dia (2' x 2' x 3'-6") NOTE ( Full rate 14748 (-) 7557.00 =7191.00 without cover ).</t>
  </si>
  <si>
    <t>TOTAL PART--"A"</t>
  </si>
  <si>
    <t>Proviuding G.I.Pipes specials &amp; clamps etc i/c fixing cutting &amp; fitting complete with &amp; i/c the cost of breaking through wall &amp; roof making good etc painting 2-coats after cleaning the pipe ^ with white zink paint with pigment to match the colour of the building &amp; testing water to a pressure head of 200 ft: &amp; handling.(S.I.NO:1/P-12)</t>
  </si>
  <si>
    <t xml:space="preserve">Providing R.C.C pipe with collars class "B" &amp; Digging the trecnces to required depth &amp; fixing in position i/c cutting fitting  &amp; joining with maxphat composition and cement motor 1:1 and testing with water pressure to a head of 4 feet above the top of the height pipe  &amp; re-filling with excavated stuff (S .I.No:2/P ) </t>
  </si>
  <si>
    <t>9" Dia</t>
  </si>
  <si>
    <t>TOTAL PART--"B"</t>
  </si>
</sst>
</file>

<file path=xl/styles.xml><?xml version="1.0" encoding="utf-8"?>
<styleSheet xmlns="http://schemas.openxmlformats.org/spreadsheetml/2006/main">
  <numFmts count="2">
    <numFmt numFmtId="43" formatCode="_(* #,##0.00_);_(* \(#,##0.00\);_(* &quot;-&quot;??_);_(@_)"/>
    <numFmt numFmtId="164" formatCode="_(* #,##0_);_(* \(#,##0\);_(* &quot;-&quot;??_);_(@_)"/>
  </numFmts>
  <fonts count="27">
    <font>
      <sz val="11"/>
      <color theme="1"/>
      <name val="Calibri"/>
      <family val="2"/>
      <scheme val="minor"/>
    </font>
    <font>
      <sz val="11"/>
      <color theme="1"/>
      <name val="Calibri"/>
      <family val="2"/>
      <scheme val="minor"/>
    </font>
    <font>
      <b/>
      <u/>
      <sz val="16"/>
      <color rgb="FFFF0000"/>
      <name val="Arial"/>
      <family val="2"/>
    </font>
    <font>
      <b/>
      <sz val="10"/>
      <name val="Arial"/>
      <family val="2"/>
    </font>
    <font>
      <b/>
      <sz val="11"/>
      <name val="Arial"/>
      <family val="2"/>
    </font>
    <font>
      <b/>
      <sz val="11"/>
      <color theme="1"/>
      <name val="Arial"/>
      <family val="2"/>
    </font>
    <font>
      <b/>
      <sz val="11"/>
      <color rgb="FFFF0000"/>
      <name val="Arial"/>
      <family val="2"/>
    </font>
    <font>
      <b/>
      <u/>
      <sz val="11"/>
      <color rgb="FFFF0000"/>
      <name val="Arial"/>
      <family val="2"/>
    </font>
    <font>
      <sz val="11"/>
      <name val="Arial"/>
      <family val="2"/>
    </font>
    <font>
      <sz val="8"/>
      <name val="Arial"/>
      <family val="2"/>
    </font>
    <font>
      <b/>
      <u/>
      <sz val="11"/>
      <name val="Arial"/>
      <family val="2"/>
    </font>
    <font>
      <b/>
      <sz val="11"/>
      <color indexed="8"/>
      <name val="Arial"/>
      <family val="2"/>
    </font>
    <font>
      <b/>
      <sz val="14"/>
      <color rgb="FFFF0000"/>
      <name val="Arial"/>
      <family val="2"/>
    </font>
    <font>
      <b/>
      <u/>
      <sz val="14"/>
      <color rgb="FFFF0000"/>
      <name val="Arial"/>
      <family val="2"/>
    </font>
    <font>
      <sz val="11"/>
      <color rgb="FFFF0000"/>
      <name val="Arial"/>
      <family val="2"/>
    </font>
    <font>
      <b/>
      <sz val="11"/>
      <color rgb="FF7030A0"/>
      <name val="Arial"/>
      <family val="2"/>
    </font>
    <font>
      <b/>
      <u/>
      <sz val="11"/>
      <color rgb="FF0070C0"/>
      <name val="Arial"/>
      <family val="2"/>
    </font>
    <font>
      <sz val="10"/>
      <name val="Arial"/>
      <family val="2"/>
    </font>
    <font>
      <u/>
      <sz val="11"/>
      <name val="Arial"/>
      <family val="2"/>
    </font>
    <font>
      <b/>
      <u/>
      <sz val="18"/>
      <color rgb="FFFF0000"/>
      <name val="Arial"/>
      <family val="2"/>
    </font>
    <font>
      <sz val="18"/>
      <name val="Arial"/>
      <family val="2"/>
    </font>
    <font>
      <u/>
      <sz val="14"/>
      <name val="Arial"/>
      <family val="2"/>
    </font>
    <font>
      <u/>
      <sz val="10"/>
      <name val="Arial"/>
      <family val="2"/>
    </font>
    <font>
      <b/>
      <sz val="11"/>
      <color rgb="FF0070C0"/>
      <name val="Arial"/>
      <family val="2"/>
    </font>
    <font>
      <b/>
      <sz val="10"/>
      <color rgb="FF0070C0"/>
      <name val="Arial"/>
      <family val="2"/>
    </font>
    <font>
      <b/>
      <u/>
      <sz val="14"/>
      <color rgb="FF7030A0"/>
      <name val="Arial"/>
      <family val="2"/>
    </font>
    <font>
      <b/>
      <sz val="14"/>
      <color rgb="FF7030A0"/>
      <name val="Arial"/>
      <family val="2"/>
    </font>
  </fonts>
  <fills count="2">
    <fill>
      <patternFill patternType="none"/>
    </fill>
    <fill>
      <patternFill patternType="gray125"/>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s>
  <cellStyleXfs count="2">
    <xf numFmtId="0" fontId="0" fillId="0" borderId="0"/>
    <xf numFmtId="43" fontId="1" fillId="0" borderId="0" applyFont="0" applyFill="0" applyBorder="0" applyAlignment="0" applyProtection="0"/>
  </cellStyleXfs>
  <cellXfs count="173">
    <xf numFmtId="0" fontId="0" fillId="0" borderId="0" xfId="0"/>
    <xf numFmtId="0" fontId="0" fillId="0" borderId="0" xfId="0" applyAlignment="1">
      <alignment vertical="center"/>
    </xf>
    <xf numFmtId="0" fontId="3" fillId="0" borderId="0" xfId="0" applyFont="1" applyAlignment="1">
      <alignment horizontal="center"/>
    </xf>
    <xf numFmtId="0" fontId="0" fillId="0" borderId="0" xfId="0" applyAlignment="1">
      <alignment horizontal="center"/>
    </xf>
    <xf numFmtId="2" fontId="0" fillId="0" borderId="0" xfId="0" applyNumberFormat="1"/>
    <xf numFmtId="0" fontId="3" fillId="0" borderId="0" xfId="0" applyFont="1" applyAlignment="1">
      <alignment horizontal="center" vertical="top" wrapText="1"/>
    </xf>
    <xf numFmtId="0" fontId="4" fillId="0" borderId="0" xfId="0" applyFont="1" applyAlignment="1">
      <alignment vertical="top" wrapText="1"/>
    </xf>
    <xf numFmtId="0" fontId="3" fillId="0" borderId="0" xfId="0" applyFont="1" applyAlignment="1">
      <alignment vertical="top" wrapText="1"/>
    </xf>
    <xf numFmtId="0" fontId="5" fillId="0" borderId="1" xfId="0" applyFont="1" applyBorder="1" applyAlignment="1">
      <alignment horizontal="justify" vertical="top" wrapText="1"/>
    </xf>
    <xf numFmtId="0" fontId="4" fillId="0" borderId="0" xfId="0" applyFont="1" applyAlignment="1">
      <alignment vertical="center" wrapText="1"/>
    </xf>
    <xf numFmtId="0" fontId="4" fillId="0" borderId="0" xfId="0" applyFont="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vertical="center" wrapText="1"/>
    </xf>
    <xf numFmtId="0" fontId="8" fillId="0" borderId="0" xfId="0" applyFont="1" applyAlignment="1">
      <alignment horizontal="center" vertical="center" wrapText="1"/>
    </xf>
    <xf numFmtId="2" fontId="8" fillId="0" borderId="0" xfId="0" applyNumberFormat="1" applyFont="1" applyAlignment="1">
      <alignment vertical="center" wrapText="1"/>
    </xf>
    <xf numFmtId="0" fontId="8" fillId="0" borderId="0" xfId="0" applyFont="1" applyAlignment="1">
      <alignment vertical="center" wrapText="1"/>
    </xf>
    <xf numFmtId="0" fontId="8" fillId="0" borderId="0" xfId="0" applyFont="1" applyAlignment="1">
      <alignment horizontal="center" vertical="top" wrapText="1"/>
    </xf>
    <xf numFmtId="0" fontId="8" fillId="0" borderId="0" xfId="0" applyFont="1" applyAlignment="1">
      <alignment vertical="top"/>
    </xf>
    <xf numFmtId="0" fontId="4" fillId="0" borderId="0" xfId="0" applyFont="1" applyAlignment="1">
      <alignment horizontal="center" vertical="top" wrapText="1"/>
    </xf>
    <xf numFmtId="0" fontId="8" fillId="0" borderId="0" xfId="0" applyFont="1" applyAlignment="1">
      <alignment vertical="center"/>
    </xf>
    <xf numFmtId="0" fontId="8" fillId="0" borderId="0" xfId="0" applyFont="1" applyAlignment="1">
      <alignment horizontal="center" vertical="center"/>
    </xf>
    <xf numFmtId="0" fontId="8" fillId="0" borderId="0" xfId="0" applyFont="1" applyAlignment="1">
      <alignment horizontal="center" vertical="top"/>
    </xf>
    <xf numFmtId="2" fontId="8" fillId="0" borderId="0" xfId="0" applyNumberFormat="1" applyFont="1" applyAlignment="1">
      <alignment vertical="top"/>
    </xf>
    <xf numFmtId="2" fontId="8" fillId="0" borderId="0" xfId="0" applyNumberFormat="1" applyFont="1" applyAlignment="1">
      <alignment horizontal="center" vertical="top"/>
    </xf>
    <xf numFmtId="2" fontId="8" fillId="0" borderId="0" xfId="0" applyNumberFormat="1" applyFont="1" applyAlignment="1">
      <alignment horizontal="left" vertical="top"/>
    </xf>
    <xf numFmtId="3" fontId="8" fillId="0" borderId="0" xfId="0" applyNumberFormat="1" applyFont="1" applyAlignment="1">
      <alignment horizontal="center" vertical="top"/>
    </xf>
    <xf numFmtId="3" fontId="0" fillId="0" borderId="0" xfId="1" applyNumberFormat="1" applyFont="1" applyAlignment="1">
      <alignment horizontal="center"/>
    </xf>
    <xf numFmtId="0" fontId="8" fillId="0" borderId="0" xfId="0" applyFont="1" applyAlignment="1">
      <alignment horizontal="left" vertical="justify"/>
    </xf>
    <xf numFmtId="2" fontId="8" fillId="0" borderId="0" xfId="0" applyNumberFormat="1" applyFont="1" applyAlignment="1">
      <alignment horizontal="left" vertical="center" wrapText="1"/>
    </xf>
    <xf numFmtId="0" fontId="8" fillId="0" borderId="0" xfId="0" applyFont="1" applyAlignment="1">
      <alignment horizontal="left" vertical="center" wrapText="1"/>
    </xf>
    <xf numFmtId="0" fontId="8" fillId="0" borderId="0" xfId="0" applyFont="1" applyAlignment="1">
      <alignment horizontal="center"/>
    </xf>
    <xf numFmtId="0" fontId="9" fillId="0" borderId="0" xfId="0" applyFont="1" applyAlignment="1">
      <alignment horizontal="center" vertical="top"/>
    </xf>
    <xf numFmtId="3" fontId="8" fillId="0" borderId="0" xfId="1" applyNumberFormat="1" applyFont="1" applyAlignment="1">
      <alignment horizontal="center" vertical="top"/>
    </xf>
    <xf numFmtId="0" fontId="8" fillId="0" borderId="0" xfId="0" applyFont="1" applyAlignment="1">
      <alignment horizontal="left" vertical="top" wrapText="1"/>
    </xf>
    <xf numFmtId="0" fontId="8" fillId="0" borderId="0" xfId="0" applyFont="1" applyAlignment="1">
      <alignment horizontal="justify" vertical="top" wrapText="1"/>
    </xf>
    <xf numFmtId="2" fontId="8" fillId="0" borderId="0" xfId="0" applyNumberFormat="1" applyFont="1" applyAlignment="1">
      <alignment horizontal="justify" vertical="top" wrapText="1"/>
    </xf>
    <xf numFmtId="0" fontId="8" fillId="0" borderId="0" xfId="0" applyFont="1" applyBorder="1" applyAlignment="1">
      <alignment horizontal="justify" vertical="top" wrapText="1"/>
    </xf>
    <xf numFmtId="3" fontId="8" fillId="0" borderId="0" xfId="0" applyNumberFormat="1" applyFont="1" applyAlignment="1">
      <alignment horizontal="center" vertical="top" wrapText="1"/>
    </xf>
    <xf numFmtId="1" fontId="8" fillId="0" borderId="0" xfId="0" applyNumberFormat="1" applyFont="1" applyAlignment="1">
      <alignment horizontal="center" vertical="top" wrapText="1"/>
    </xf>
    <xf numFmtId="0" fontId="10" fillId="0" borderId="0" xfId="0" applyFont="1" applyAlignment="1">
      <alignment vertical="top"/>
    </xf>
    <xf numFmtId="0" fontId="10" fillId="0" borderId="0" xfId="0" applyFont="1" applyAlignment="1">
      <alignment horizontal="left" vertical="top" wrapText="1"/>
    </xf>
    <xf numFmtId="2" fontId="8" fillId="0" borderId="0" xfId="0" applyNumberFormat="1" applyFont="1"/>
    <xf numFmtId="0" fontId="8" fillId="0" borderId="0" xfId="0" applyFont="1" applyAlignment="1">
      <alignment horizontal="justify" vertical="justify"/>
    </xf>
    <xf numFmtId="0" fontId="8" fillId="0" borderId="0" xfId="0" applyFont="1" applyAlignment="1">
      <alignment horizontal="left" vertical="justify" wrapText="1"/>
    </xf>
    <xf numFmtId="0" fontId="8" fillId="0" borderId="0" xfId="0" applyFont="1" applyAlignment="1">
      <alignment horizontal="center" vertical="justify"/>
    </xf>
    <xf numFmtId="0" fontId="8" fillId="0" borderId="0" xfId="0" applyFont="1" applyFill="1" applyAlignment="1">
      <alignment horizontal="center" vertical="top" wrapText="1"/>
    </xf>
    <xf numFmtId="0" fontId="0" fillId="0" borderId="0" xfId="0" applyFill="1" applyAlignment="1">
      <alignment vertical="top"/>
    </xf>
    <xf numFmtId="3" fontId="0" fillId="0" borderId="0" xfId="0" applyNumberFormat="1" applyFill="1" applyAlignment="1">
      <alignment horizontal="center" vertical="top"/>
    </xf>
    <xf numFmtId="0" fontId="10" fillId="0" borderId="0" xfId="0" applyFont="1" applyFill="1" applyAlignment="1">
      <alignment horizontal="left" vertical="center" wrapText="1"/>
    </xf>
    <xf numFmtId="0" fontId="8" fillId="0" borderId="0" xfId="0" applyFont="1" applyFill="1" applyAlignment="1">
      <alignment horizontal="left" vertical="center" wrapText="1"/>
    </xf>
    <xf numFmtId="0" fontId="8" fillId="0" borderId="0" xfId="0" applyFont="1" applyFill="1" applyAlignment="1">
      <alignment horizontal="center" vertical="center"/>
    </xf>
    <xf numFmtId="0" fontId="0" fillId="0" borderId="0" xfId="0" applyFill="1" applyAlignment="1">
      <alignment vertical="center"/>
    </xf>
    <xf numFmtId="0" fontId="0" fillId="0" borderId="0" xfId="0" applyFill="1" applyBorder="1" applyAlignment="1">
      <alignment vertical="center"/>
    </xf>
    <xf numFmtId="3" fontId="0" fillId="0" borderId="0" xfId="0" applyNumberFormat="1" applyFill="1" applyAlignment="1">
      <alignment horizontal="center" vertical="center"/>
    </xf>
    <xf numFmtId="2" fontId="8" fillId="0" borderId="0" xfId="0" applyNumberFormat="1" applyFont="1" applyFill="1" applyAlignment="1">
      <alignment horizontal="center" vertical="center"/>
    </xf>
    <xf numFmtId="0" fontId="8" fillId="0" borderId="0" xfId="0" applyFont="1" applyFill="1" applyAlignment="1">
      <alignment vertical="center"/>
    </xf>
    <xf numFmtId="3" fontId="8" fillId="0" borderId="0" xfId="0" applyNumberFormat="1" applyFont="1" applyFill="1" applyAlignment="1">
      <alignment horizontal="center" vertical="center"/>
    </xf>
    <xf numFmtId="0" fontId="9" fillId="0" borderId="0" xfId="0" applyFont="1" applyFill="1" applyAlignment="1">
      <alignment horizontal="center" vertical="center"/>
    </xf>
    <xf numFmtId="0" fontId="8" fillId="0" borderId="0" xfId="0" applyFont="1" applyFill="1" applyAlignment="1">
      <alignment horizontal="center" vertical="top"/>
    </xf>
    <xf numFmtId="0" fontId="8" fillId="0" borderId="0" xfId="0" applyFont="1" applyFill="1" applyAlignment="1">
      <alignment horizontal="left" vertical="center"/>
    </xf>
    <xf numFmtId="2" fontId="8" fillId="0" borderId="0" xfId="0" applyNumberFormat="1" applyFont="1" applyFill="1" applyAlignment="1">
      <alignment horizontal="center" vertical="top"/>
    </xf>
    <xf numFmtId="2" fontId="8" fillId="0" borderId="0" xfId="0" applyNumberFormat="1" applyFont="1" applyAlignment="1">
      <alignment horizontal="center" vertical="center"/>
    </xf>
    <xf numFmtId="2" fontId="8" fillId="0" borderId="0" xfId="0" applyNumberFormat="1" applyFont="1" applyAlignment="1">
      <alignment horizontal="right" vertical="top"/>
    </xf>
    <xf numFmtId="1" fontId="8" fillId="0" borderId="0" xfId="0" applyNumberFormat="1" applyFont="1" applyAlignment="1">
      <alignment vertical="top"/>
    </xf>
    <xf numFmtId="0" fontId="8" fillId="0" borderId="0" xfId="0" applyFont="1" applyAlignment="1">
      <alignment horizontal="left"/>
    </xf>
    <xf numFmtId="0" fontId="8" fillId="0" borderId="0" xfId="0" applyFont="1"/>
    <xf numFmtId="2" fontId="8" fillId="0" borderId="0" xfId="0" applyNumberFormat="1" applyFont="1" applyAlignment="1">
      <alignment horizontal="left"/>
    </xf>
    <xf numFmtId="0" fontId="8" fillId="0" borderId="0" xfId="0" applyFont="1" applyBorder="1" applyAlignment="1">
      <alignment horizontal="center" vertical="top"/>
    </xf>
    <xf numFmtId="3" fontId="8" fillId="0" borderId="0" xfId="0" applyNumberFormat="1" applyFont="1" applyBorder="1" applyAlignment="1">
      <alignment horizontal="center" vertical="top"/>
    </xf>
    <xf numFmtId="0" fontId="11" fillId="0" borderId="0" xfId="0" applyFont="1" applyAlignment="1">
      <alignment horizontal="center" vertical="top" wrapText="1"/>
    </xf>
    <xf numFmtId="164" fontId="0" fillId="0" borderId="0" xfId="0" applyNumberFormat="1"/>
    <xf numFmtId="3" fontId="0" fillId="0" borderId="0" xfId="0" applyNumberFormat="1"/>
    <xf numFmtId="0" fontId="8" fillId="0" borderId="0" xfId="0" applyFont="1" applyFill="1" applyAlignment="1">
      <alignment vertical="top"/>
    </xf>
    <xf numFmtId="3" fontId="0" fillId="0" borderId="0" xfId="0" applyNumberFormat="1" applyAlignment="1">
      <alignment horizontal="center"/>
    </xf>
    <xf numFmtId="0" fontId="8" fillId="0" borderId="0" xfId="0" applyFont="1" applyBorder="1" applyAlignment="1">
      <alignment horizontal="center" vertical="top" wrapText="1"/>
    </xf>
    <xf numFmtId="2" fontId="8" fillId="0" borderId="0" xfId="0" applyNumberFormat="1" applyFont="1" applyAlignment="1">
      <alignment horizontal="center" vertical="top" wrapText="1"/>
    </xf>
    <xf numFmtId="0" fontId="6" fillId="0" borderId="4" xfId="0" applyFont="1" applyBorder="1" applyAlignment="1">
      <alignment horizontal="center" vertical="center" wrapText="1"/>
    </xf>
    <xf numFmtId="3" fontId="6" fillId="0" borderId="5" xfId="0" applyNumberFormat="1" applyFont="1" applyBorder="1" applyAlignment="1">
      <alignment horizontal="center" vertical="center"/>
    </xf>
    <xf numFmtId="0" fontId="12" fillId="0" borderId="0" xfId="0" applyFont="1" applyAlignment="1">
      <alignment horizontal="center" vertical="top" wrapText="1"/>
    </xf>
    <xf numFmtId="0" fontId="13" fillId="0" borderId="0" xfId="0" applyFont="1" applyAlignment="1">
      <alignment horizontal="justify" vertical="top" wrapText="1"/>
    </xf>
    <xf numFmtId="0" fontId="14" fillId="0" borderId="0" xfId="0" applyFont="1" applyAlignment="1">
      <alignment vertical="top"/>
    </xf>
    <xf numFmtId="3" fontId="8" fillId="0" borderId="0" xfId="0" applyNumberFormat="1" applyFont="1" applyFill="1" applyAlignment="1">
      <alignment horizontal="center" vertical="top"/>
    </xf>
    <xf numFmtId="0" fontId="8" fillId="0" borderId="0" xfId="0" applyFont="1" applyFill="1" applyAlignment="1">
      <alignment horizontal="left" vertical="top" wrapText="1"/>
    </xf>
    <xf numFmtId="2" fontId="8" fillId="0" borderId="0" xfId="0" applyNumberFormat="1" applyFont="1" applyAlignment="1">
      <alignment horizontal="left" vertical="justify"/>
    </xf>
    <xf numFmtId="3" fontId="8" fillId="0" borderId="0" xfId="1" applyNumberFormat="1" applyFont="1" applyBorder="1" applyAlignment="1">
      <alignment horizontal="center" vertical="top"/>
    </xf>
    <xf numFmtId="3" fontId="6" fillId="0" borderId="0" xfId="0" applyNumberFormat="1" applyFont="1" applyBorder="1" applyAlignment="1">
      <alignment horizontal="center" vertical="center"/>
    </xf>
    <xf numFmtId="0" fontId="4" fillId="0" borderId="0" xfId="0" applyFont="1" applyAlignment="1">
      <alignment horizontal="center" vertical="top"/>
    </xf>
    <xf numFmtId="0" fontId="8" fillId="0" borderId="0" xfId="0" applyFont="1" applyAlignment="1">
      <alignment vertical="top" wrapText="1"/>
    </xf>
    <xf numFmtId="2" fontId="8" fillId="0" borderId="0" xfId="0" applyNumberFormat="1" applyFont="1" applyAlignment="1">
      <alignment vertical="top" wrapText="1"/>
    </xf>
    <xf numFmtId="0" fontId="4" fillId="0" borderId="0" xfId="0" applyFont="1" applyAlignment="1">
      <alignment horizontal="center"/>
    </xf>
    <xf numFmtId="0" fontId="8" fillId="0" borderId="0" xfId="0" applyFont="1" applyAlignment="1">
      <alignment horizontal="right"/>
    </xf>
    <xf numFmtId="3" fontId="8" fillId="0" borderId="0" xfId="0" applyNumberFormat="1" applyFont="1" applyAlignment="1">
      <alignment horizontal="center"/>
    </xf>
    <xf numFmtId="0" fontId="15" fillId="0" borderId="2" xfId="0" applyFont="1" applyBorder="1" applyAlignment="1">
      <alignment horizontal="center" vertical="center" wrapText="1"/>
    </xf>
    <xf numFmtId="0" fontId="15" fillId="0" borderId="0" xfId="0" applyFont="1" applyAlignment="1">
      <alignment vertical="center" wrapText="1"/>
    </xf>
    <xf numFmtId="2" fontId="4" fillId="0" borderId="0" xfId="0" applyNumberFormat="1" applyFont="1" applyBorder="1" applyAlignment="1">
      <alignment horizontal="center" vertical="center" wrapText="1"/>
    </xf>
    <xf numFmtId="2" fontId="8" fillId="0" borderId="0" xfId="0" applyNumberFormat="1" applyFont="1" applyAlignment="1">
      <alignment horizontal="center" vertical="center" wrapText="1"/>
    </xf>
    <xf numFmtId="2" fontId="8" fillId="0" borderId="0" xfId="0" applyNumberFormat="1" applyFont="1" applyAlignment="1">
      <alignment horizontal="left" vertical="top" wrapText="1"/>
    </xf>
    <xf numFmtId="2" fontId="8" fillId="0" borderId="0" xfId="0" applyNumberFormat="1" applyFont="1" applyFill="1" applyAlignment="1">
      <alignment horizontal="left" vertical="center" wrapText="1"/>
    </xf>
    <xf numFmtId="2" fontId="8" fillId="0" borderId="0" xfId="0" applyNumberFormat="1" applyFont="1" applyAlignment="1">
      <alignment horizontal="center"/>
    </xf>
    <xf numFmtId="2" fontId="0" fillId="0" borderId="0" xfId="0" applyNumberFormat="1" applyAlignment="1">
      <alignment horizontal="center"/>
    </xf>
    <xf numFmtId="0" fontId="18" fillId="0" borderId="0" xfId="0" applyFont="1" applyAlignment="1">
      <alignment vertical="top"/>
    </xf>
    <xf numFmtId="0" fontId="18" fillId="0" borderId="0" xfId="0" applyFont="1"/>
    <xf numFmtId="0" fontId="18" fillId="0" borderId="0" xfId="0" applyFont="1" applyAlignment="1">
      <alignment vertical="center"/>
    </xf>
    <xf numFmtId="0" fontId="5" fillId="0" borderId="1" xfId="0" applyFont="1" applyBorder="1" applyAlignment="1">
      <alignment horizontal="left" vertical="top" wrapText="1"/>
    </xf>
    <xf numFmtId="0" fontId="4" fillId="0" borderId="0" xfId="0" applyFont="1" applyBorder="1" applyAlignment="1">
      <alignment horizontal="left" vertical="center" wrapText="1"/>
    </xf>
    <xf numFmtId="0" fontId="8" fillId="0" borderId="0" xfId="0" applyFont="1" applyAlignment="1">
      <alignment horizontal="left" vertical="center"/>
    </xf>
    <xf numFmtId="0" fontId="0" fillId="0" borderId="0" xfId="0" applyFill="1" applyAlignment="1">
      <alignment horizontal="left" vertical="center"/>
    </xf>
    <xf numFmtId="0" fontId="0" fillId="0" borderId="0" xfId="0" applyAlignment="1">
      <alignment horizontal="left"/>
    </xf>
    <xf numFmtId="0" fontId="8" fillId="0" borderId="0" xfId="0" applyFont="1" applyAlignment="1">
      <alignment horizontal="left" vertical="top"/>
    </xf>
    <xf numFmtId="0" fontId="5" fillId="0" borderId="1" xfId="0" applyFont="1" applyBorder="1" applyAlignment="1">
      <alignment horizontal="center" vertical="top" wrapText="1"/>
    </xf>
    <xf numFmtId="2" fontId="5" fillId="0" borderId="1" xfId="0" applyNumberFormat="1" applyFont="1" applyBorder="1" applyAlignment="1">
      <alignment horizontal="center" vertical="top" wrapText="1"/>
    </xf>
    <xf numFmtId="2" fontId="8" fillId="0" borderId="0" xfId="0" applyNumberFormat="1" applyFont="1" applyAlignment="1">
      <alignment horizontal="center" vertical="justify"/>
    </xf>
    <xf numFmtId="2" fontId="8" fillId="0" borderId="0" xfId="0" applyNumberFormat="1" applyFont="1" applyFill="1" applyAlignment="1">
      <alignment horizontal="center" vertical="center" wrapText="1"/>
    </xf>
    <xf numFmtId="2" fontId="8" fillId="0" borderId="0" xfId="0" applyNumberFormat="1" applyFont="1" applyAlignment="1">
      <alignment horizontal="center" vertical="justify" wrapText="1"/>
    </xf>
    <xf numFmtId="2" fontId="8" fillId="0" borderId="0" xfId="0" applyNumberFormat="1" applyFont="1" applyFill="1" applyAlignment="1">
      <alignment horizontal="center" vertical="top" wrapText="1"/>
    </xf>
    <xf numFmtId="0" fontId="8" fillId="0" borderId="0" xfId="0" applyFont="1" applyAlignment="1"/>
    <xf numFmtId="2" fontId="8" fillId="0" borderId="0" xfId="0" applyNumberFormat="1" applyFont="1" applyBorder="1" applyAlignment="1">
      <alignment horizontal="left" vertical="top" wrapText="1"/>
    </xf>
    <xf numFmtId="0" fontId="0" fillId="0" borderId="0" xfId="0" applyFill="1" applyAlignment="1">
      <alignment horizontal="center" vertical="top"/>
    </xf>
    <xf numFmtId="0" fontId="0" fillId="0" borderId="0" xfId="0" applyFill="1" applyAlignment="1">
      <alignment horizontal="center" vertical="center"/>
    </xf>
    <xf numFmtId="0" fontId="6" fillId="0" borderId="4" xfId="0" applyFont="1" applyBorder="1" applyAlignment="1">
      <alignment horizontal="center" vertical="center"/>
    </xf>
    <xf numFmtId="2" fontId="6" fillId="0" borderId="0" xfId="0" applyNumberFormat="1" applyFont="1" applyBorder="1" applyAlignment="1">
      <alignment horizontal="center" vertical="top"/>
    </xf>
    <xf numFmtId="0" fontId="6" fillId="0" borderId="0" xfId="0" applyFont="1" applyBorder="1" applyAlignment="1">
      <alignment horizontal="center" vertical="center"/>
    </xf>
    <xf numFmtId="0" fontId="20" fillId="0" borderId="0" xfId="0" applyFont="1" applyAlignment="1">
      <alignment vertical="center"/>
    </xf>
    <xf numFmtId="0" fontId="21" fillId="0" borderId="0" xfId="0" applyFont="1" applyAlignment="1">
      <alignment vertical="center"/>
    </xf>
    <xf numFmtId="2" fontId="18" fillId="0" borderId="0" xfId="0" applyNumberFormat="1" applyFont="1" applyAlignment="1">
      <alignment horizontal="right" vertical="center"/>
    </xf>
    <xf numFmtId="0" fontId="22" fillId="0" borderId="0" xfId="0" applyFont="1" applyAlignment="1">
      <alignment vertical="center"/>
    </xf>
    <xf numFmtId="0" fontId="18" fillId="0" borderId="0" xfId="0" applyFont="1" applyAlignment="1">
      <alignment horizontal="left" vertical="center"/>
    </xf>
    <xf numFmtId="1" fontId="18" fillId="0" borderId="0" xfId="0" applyNumberFormat="1" applyFont="1" applyAlignment="1">
      <alignment vertical="center"/>
    </xf>
    <xf numFmtId="0" fontId="18" fillId="0" borderId="0" xfId="0" applyFont="1" applyAlignment="1">
      <alignment horizontal="center" vertical="center"/>
    </xf>
    <xf numFmtId="1" fontId="8" fillId="0" borderId="0" xfId="0" applyNumberFormat="1" applyFont="1" applyBorder="1" applyAlignment="1">
      <alignment horizontal="center" vertical="top"/>
    </xf>
    <xf numFmtId="1" fontId="8" fillId="0" borderId="0" xfId="0" applyNumberFormat="1" applyFont="1"/>
    <xf numFmtId="2" fontId="8" fillId="0" borderId="0" xfId="0" applyNumberFormat="1" applyFont="1" applyAlignment="1">
      <alignment horizontal="right"/>
    </xf>
    <xf numFmtId="0" fontId="17" fillId="0" borderId="0" xfId="0" applyFont="1" applyAlignment="1">
      <alignment horizontal="left"/>
    </xf>
    <xf numFmtId="0" fontId="17" fillId="0" borderId="0" xfId="0" applyFont="1"/>
    <xf numFmtId="1" fontId="8" fillId="0" borderId="0" xfId="0" applyNumberFormat="1" applyFont="1" applyAlignment="1">
      <alignment horizontal="center"/>
    </xf>
    <xf numFmtId="0" fontId="8" fillId="0" borderId="0" xfId="0" applyFont="1" applyBorder="1" applyAlignment="1">
      <alignment horizontal="right"/>
    </xf>
    <xf numFmtId="0" fontId="8" fillId="0" borderId="0" xfId="0" quotePrefix="1" applyNumberFormat="1" applyFont="1" applyAlignment="1">
      <alignment horizontal="left"/>
    </xf>
    <xf numFmtId="0" fontId="8" fillId="0" borderId="8" xfId="0" applyFont="1" applyBorder="1" applyAlignment="1">
      <alignment horizontal="center" vertical="center"/>
    </xf>
    <xf numFmtId="0" fontId="8" fillId="0" borderId="8" xfId="0" applyFont="1" applyBorder="1" applyAlignment="1">
      <alignment horizontal="center"/>
    </xf>
    <xf numFmtId="0" fontId="8" fillId="0" borderId="0" xfId="0" applyFont="1" applyBorder="1" applyAlignment="1">
      <alignment horizontal="center" vertical="center"/>
    </xf>
    <xf numFmtId="0" fontId="8" fillId="0" borderId="0" xfId="0" applyFont="1" applyBorder="1" applyAlignment="1">
      <alignment horizontal="center"/>
    </xf>
    <xf numFmtId="0" fontId="4" fillId="0" borderId="0" xfId="0" applyFont="1"/>
    <xf numFmtId="1" fontId="4" fillId="0" borderId="0" xfId="0" applyNumberFormat="1" applyFont="1" applyAlignment="1">
      <alignment horizontal="center"/>
    </xf>
    <xf numFmtId="0" fontId="18" fillId="0" borderId="0" xfId="0" applyFont="1" applyAlignment="1">
      <alignment horizontal="left"/>
    </xf>
    <xf numFmtId="0" fontId="8" fillId="0" borderId="1" xfId="0" applyFont="1" applyBorder="1" applyAlignment="1">
      <alignment horizontal="center" vertical="center"/>
    </xf>
    <xf numFmtId="1" fontId="8" fillId="0" borderId="1" xfId="0" applyNumberFormat="1" applyFont="1" applyBorder="1" applyAlignment="1">
      <alignment horizontal="center"/>
    </xf>
    <xf numFmtId="0" fontId="0" fillId="0" borderId="4" xfId="0" applyBorder="1"/>
    <xf numFmtId="0" fontId="4" fillId="0" borderId="4" xfId="0" applyFont="1" applyBorder="1"/>
    <xf numFmtId="1" fontId="4" fillId="0" borderId="5" xfId="0" applyNumberFormat="1" applyFont="1" applyBorder="1" applyAlignment="1">
      <alignment horizontal="center"/>
    </xf>
    <xf numFmtId="0" fontId="23" fillId="0" borderId="2" xfId="0" applyFont="1" applyBorder="1" applyAlignment="1">
      <alignment horizontal="center" vertical="center" wrapText="1"/>
    </xf>
    <xf numFmtId="0" fontId="24" fillId="0" borderId="0" xfId="0" applyFont="1"/>
    <xf numFmtId="0" fontId="26" fillId="0" borderId="0" xfId="0" applyFont="1" applyAlignment="1">
      <alignment vertical="center"/>
    </xf>
    <xf numFmtId="0" fontId="8" fillId="0" borderId="0" xfId="0" applyFont="1" applyAlignment="1">
      <alignment horizontal="left" vertical="justify"/>
    </xf>
    <xf numFmtId="0" fontId="8" fillId="0" borderId="0" xfId="0" applyFont="1" applyAlignment="1">
      <alignment horizontal="left" vertical="top" wrapText="1"/>
    </xf>
    <xf numFmtId="0" fontId="2" fillId="0" borderId="0" xfId="0" applyFont="1" applyAlignment="1">
      <alignment horizontal="center" vertical="center"/>
    </xf>
    <xf numFmtId="0" fontId="15" fillId="0" borderId="2" xfId="0" applyFont="1" applyBorder="1" applyAlignment="1">
      <alignment horizontal="center" vertical="center" wrapText="1"/>
    </xf>
    <xf numFmtId="0" fontId="0" fillId="0" borderId="0" xfId="0" applyAlignment="1">
      <alignment horizontal="left" vertical="top" wrapText="1"/>
    </xf>
    <xf numFmtId="0" fontId="16" fillId="0" borderId="0" xfId="0" applyFont="1" applyBorder="1" applyAlignment="1">
      <alignment horizontal="justify" vertical="top" wrapText="1"/>
    </xf>
    <xf numFmtId="0" fontId="8" fillId="0" borderId="0" xfId="0" applyFont="1" applyAlignment="1">
      <alignment horizontal="left" vertical="justify" wrapText="1"/>
    </xf>
    <xf numFmtId="0" fontId="8" fillId="0" borderId="0" xfId="0" applyFont="1" applyFill="1" applyAlignment="1">
      <alignment horizontal="justify" vertical="top" wrapText="1"/>
    </xf>
    <xf numFmtId="0" fontId="8" fillId="0" borderId="0" xfId="0" applyFont="1" applyAlignment="1">
      <alignment horizontal="left"/>
    </xf>
    <xf numFmtId="2" fontId="6" fillId="0" borderId="3" xfId="0" applyNumberFormat="1" applyFont="1" applyBorder="1" applyAlignment="1">
      <alignment horizontal="center" vertical="top"/>
    </xf>
    <xf numFmtId="2" fontId="6" fillId="0" borderId="4" xfId="0" applyNumberFormat="1" applyFont="1" applyBorder="1" applyAlignment="1">
      <alignment horizontal="center" vertical="top"/>
    </xf>
    <xf numFmtId="0" fontId="8" fillId="0" borderId="0" xfId="0" applyFont="1" applyFill="1" applyAlignment="1">
      <alignment horizontal="left" vertical="top" wrapText="1"/>
    </xf>
    <xf numFmtId="0" fontId="19" fillId="0" borderId="0" xfId="0" applyFont="1" applyAlignment="1">
      <alignment horizontal="center" vertical="center"/>
    </xf>
    <xf numFmtId="0" fontId="25" fillId="0" borderId="0" xfId="0" applyFont="1" applyAlignment="1">
      <alignment horizontal="center" vertical="center"/>
    </xf>
    <xf numFmtId="0" fontId="23" fillId="0" borderId="2"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8" fillId="0" borderId="0" xfId="0" applyFont="1" applyAlignment="1">
      <alignment horizontal="justify" vertical="top" wrapText="1"/>
    </xf>
    <xf numFmtId="0" fontId="6" fillId="0" borderId="0" xfId="0" applyFont="1" applyAlignment="1">
      <alignment horizontal="center"/>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M255"/>
  <sheetViews>
    <sheetView view="pageBreakPreview" topLeftCell="A111" zoomScaleSheetLayoutView="100" workbookViewId="0">
      <selection activeCell="J129" sqref="J129"/>
    </sheetView>
  </sheetViews>
  <sheetFormatPr defaultRowHeight="15"/>
  <cols>
    <col min="1" max="1" width="5.140625" style="2" customWidth="1"/>
    <col min="2" max="2" width="17.85546875" customWidth="1"/>
    <col min="3" max="3" width="9.7109375" customWidth="1"/>
    <col min="4" max="4" width="11.42578125" style="99" customWidth="1"/>
    <col min="5" max="5" width="9.140625" style="3"/>
    <col min="6" max="6" width="2.42578125" style="3" customWidth="1"/>
    <col min="7" max="7" width="12.7109375" style="107" customWidth="1"/>
    <col min="8" max="8" width="11.28515625" style="4" customWidth="1"/>
    <col min="9" max="9" width="4.5703125" style="3" customWidth="1"/>
    <col min="10" max="10" width="12.42578125" style="3" customWidth="1"/>
    <col min="11" max="11" width="1.42578125" customWidth="1"/>
  </cols>
  <sheetData>
    <row r="1" spans="1:10" s="1" customFormat="1" ht="20.25">
      <c r="A1" s="154" t="s">
        <v>62</v>
      </c>
      <c r="B1" s="154"/>
      <c r="C1" s="154"/>
      <c r="D1" s="154"/>
      <c r="E1" s="154"/>
      <c r="F1" s="154"/>
      <c r="G1" s="154"/>
      <c r="H1" s="154"/>
      <c r="I1" s="154"/>
      <c r="J1" s="154"/>
    </row>
    <row r="2" spans="1:10" ht="11.25" customHeight="1"/>
    <row r="3" spans="1:10" s="7" customFormat="1" ht="45" customHeight="1">
      <c r="A3" s="5"/>
      <c r="B3" s="6" t="s">
        <v>0</v>
      </c>
      <c r="C3" s="157" t="s">
        <v>1</v>
      </c>
      <c r="D3" s="157"/>
      <c r="E3" s="157"/>
      <c r="F3" s="157"/>
      <c r="G3" s="157"/>
      <c r="H3" s="157"/>
      <c r="I3" s="157"/>
      <c r="J3" s="157"/>
    </row>
    <row r="4" spans="1:10" s="7" customFormat="1">
      <c r="A4" s="5"/>
      <c r="B4" s="6"/>
      <c r="C4" s="6"/>
      <c r="D4" s="110"/>
      <c r="E4" s="8"/>
      <c r="F4" s="8"/>
      <c r="G4" s="103"/>
      <c r="H4" s="8"/>
      <c r="I4" s="109"/>
      <c r="J4" s="109"/>
    </row>
    <row r="5" spans="1:10" s="93" customFormat="1" ht="21" customHeight="1">
      <c r="A5" s="92" t="s">
        <v>2</v>
      </c>
      <c r="B5" s="155" t="s">
        <v>3</v>
      </c>
      <c r="C5" s="155"/>
      <c r="D5" s="155" t="s">
        <v>4</v>
      </c>
      <c r="E5" s="155"/>
      <c r="F5" s="155" t="s">
        <v>5</v>
      </c>
      <c r="G5" s="155"/>
      <c r="H5" s="92" t="s">
        <v>6</v>
      </c>
      <c r="I5" s="155" t="s">
        <v>7</v>
      </c>
      <c r="J5" s="155"/>
    </row>
    <row r="6" spans="1:10" s="9" customFormat="1">
      <c r="A6" s="10"/>
      <c r="B6" s="10"/>
      <c r="C6" s="10"/>
      <c r="D6" s="94"/>
      <c r="E6" s="10"/>
      <c r="F6" s="10"/>
      <c r="G6" s="104"/>
      <c r="H6" s="10"/>
      <c r="I6" s="10"/>
      <c r="J6" s="10"/>
    </row>
    <row r="7" spans="1:10" s="15" customFormat="1" ht="16.5" customHeight="1">
      <c r="A7" s="11" t="s">
        <v>8</v>
      </c>
      <c r="B7" s="12" t="s">
        <v>9</v>
      </c>
      <c r="C7" s="12"/>
      <c r="D7" s="95"/>
      <c r="E7" s="13"/>
      <c r="F7" s="13"/>
      <c r="G7" s="29"/>
      <c r="H7" s="14"/>
      <c r="I7" s="13"/>
      <c r="J7" s="13"/>
    </row>
    <row r="8" spans="1:10" s="17" customFormat="1" ht="14.25" customHeight="1">
      <c r="A8" s="16">
        <v>1</v>
      </c>
      <c r="B8" s="152" t="s">
        <v>10</v>
      </c>
      <c r="C8" s="152"/>
      <c r="D8" s="152"/>
      <c r="E8" s="152"/>
      <c r="F8" s="152"/>
      <c r="G8" s="152"/>
      <c r="H8" s="152"/>
      <c r="I8" s="21"/>
      <c r="J8" s="21"/>
    </row>
    <row r="9" spans="1:10" s="17" customFormat="1">
      <c r="A9" s="18"/>
      <c r="B9" s="19"/>
      <c r="C9" s="19"/>
      <c r="D9" s="61"/>
      <c r="E9" s="20"/>
      <c r="F9" s="20"/>
      <c r="G9" s="105"/>
      <c r="H9" s="22"/>
      <c r="I9" s="21"/>
      <c r="J9" s="21"/>
    </row>
    <row r="10" spans="1:10" s="17" customFormat="1">
      <c r="A10" s="18"/>
      <c r="D10" s="23">
        <v>613</v>
      </c>
      <c r="E10" s="17" t="s">
        <v>11</v>
      </c>
      <c r="F10" s="21" t="s">
        <v>12</v>
      </c>
      <c r="G10" s="24">
        <v>121</v>
      </c>
      <c r="H10" s="23" t="s">
        <v>13</v>
      </c>
      <c r="I10" s="21" t="s">
        <v>14</v>
      </c>
      <c r="J10" s="25">
        <f>D10*G10%</f>
        <v>741.73</v>
      </c>
    </row>
    <row r="11" spans="1:10" s="17" customFormat="1">
      <c r="A11" s="18"/>
      <c r="D11" s="23"/>
      <c r="F11" s="21"/>
      <c r="G11" s="24"/>
      <c r="H11" s="23"/>
      <c r="I11" s="21"/>
      <c r="J11" s="25"/>
    </row>
    <row r="12" spans="1:10" s="17" customFormat="1" ht="14.25" customHeight="1">
      <c r="A12" s="16">
        <v>2</v>
      </c>
      <c r="B12" s="152" t="s">
        <v>15</v>
      </c>
      <c r="C12" s="152"/>
      <c r="D12" s="152"/>
      <c r="E12" s="152"/>
      <c r="F12" s="152"/>
      <c r="G12" s="152"/>
      <c r="H12" s="152"/>
      <c r="I12" s="21"/>
      <c r="J12" s="25"/>
    </row>
    <row r="13" spans="1:10" s="17" customFormat="1">
      <c r="A13" s="18"/>
      <c r="D13" s="23"/>
      <c r="F13" s="21"/>
      <c r="G13" s="24"/>
      <c r="H13" s="23"/>
      <c r="I13" s="21"/>
      <c r="J13" s="25"/>
    </row>
    <row r="14" spans="1:10" s="17" customFormat="1">
      <c r="A14" s="18"/>
      <c r="D14" s="23">
        <v>300</v>
      </c>
      <c r="E14" s="17" t="s">
        <v>16</v>
      </c>
      <c r="F14" s="21" t="s">
        <v>12</v>
      </c>
      <c r="G14" s="24">
        <v>3327.5</v>
      </c>
      <c r="H14" s="23" t="s">
        <v>17</v>
      </c>
      <c r="I14" s="21" t="s">
        <v>14</v>
      </c>
      <c r="J14" s="25">
        <f>D14*G14%</f>
        <v>9982.5</v>
      </c>
    </row>
    <row r="15" spans="1:10" s="17" customFormat="1">
      <c r="A15" s="18"/>
      <c r="D15" s="23"/>
      <c r="F15" s="21"/>
      <c r="G15" s="24"/>
      <c r="H15" s="23"/>
      <c r="I15" s="21"/>
      <c r="J15" s="25"/>
    </row>
    <row r="16" spans="1:10" ht="30" customHeight="1">
      <c r="A16" s="16">
        <v>3</v>
      </c>
      <c r="B16" s="152" t="s">
        <v>18</v>
      </c>
      <c r="C16" s="152"/>
      <c r="D16" s="152"/>
      <c r="E16" s="152"/>
      <c r="F16" s="152"/>
      <c r="G16" s="152"/>
      <c r="H16" s="152"/>
      <c r="J16" s="26"/>
    </row>
    <row r="17" spans="1:12">
      <c r="A17" s="16"/>
      <c r="B17" s="27"/>
      <c r="C17" s="27"/>
      <c r="D17" s="111"/>
      <c r="E17" s="27"/>
      <c r="F17" s="29"/>
      <c r="H17"/>
      <c r="J17" s="26"/>
    </row>
    <row r="18" spans="1:12">
      <c r="A18" s="16"/>
      <c r="B18" s="27"/>
      <c r="C18" s="27"/>
      <c r="D18" s="23">
        <v>370</v>
      </c>
      <c r="E18" s="17" t="s">
        <v>16</v>
      </c>
      <c r="F18" s="31" t="s">
        <v>12</v>
      </c>
      <c r="G18" s="24">
        <v>5445</v>
      </c>
      <c r="H18" s="23" t="s">
        <v>19</v>
      </c>
      <c r="I18" s="21" t="s">
        <v>14</v>
      </c>
      <c r="J18" s="32">
        <f>ROUND(D18*G18/100,0)</f>
        <v>20147</v>
      </c>
    </row>
    <row r="19" spans="1:12">
      <c r="A19" s="16"/>
      <c r="B19" s="27"/>
      <c r="C19" s="27"/>
      <c r="D19" s="111"/>
      <c r="E19" s="27"/>
      <c r="F19" s="29"/>
      <c r="H19"/>
      <c r="J19" s="26"/>
    </row>
    <row r="20" spans="1:12" s="34" customFormat="1" ht="14.25" customHeight="1">
      <c r="A20" s="33"/>
      <c r="B20" s="153" t="s">
        <v>20</v>
      </c>
      <c r="C20" s="153"/>
      <c r="D20" s="153"/>
      <c r="E20" s="153"/>
      <c r="F20" s="153"/>
      <c r="G20" s="153"/>
      <c r="H20" s="153"/>
      <c r="I20" s="16"/>
      <c r="J20" s="16"/>
    </row>
    <row r="21" spans="1:12" s="34" customFormat="1" ht="14.25">
      <c r="A21" s="33"/>
      <c r="D21" s="75"/>
      <c r="G21" s="96"/>
      <c r="H21" s="16"/>
      <c r="I21" s="16"/>
      <c r="J21" s="16"/>
    </row>
    <row r="22" spans="1:12" s="34" customFormat="1" ht="14.25" customHeight="1">
      <c r="A22" s="33"/>
      <c r="D22" s="75">
        <v>36</v>
      </c>
      <c r="E22" s="34" t="s">
        <v>16</v>
      </c>
      <c r="F22" s="36" t="s">
        <v>12</v>
      </c>
      <c r="G22" s="116">
        <v>1285.6300000000001</v>
      </c>
      <c r="H22" s="16" t="s">
        <v>19</v>
      </c>
      <c r="I22" s="16" t="s">
        <v>14</v>
      </c>
      <c r="J22" s="37">
        <f>D22*G22%</f>
        <v>462.82680000000005</v>
      </c>
      <c r="K22" s="38"/>
      <c r="L22" s="38"/>
    </row>
    <row r="23" spans="1:12" s="34" customFormat="1" ht="14.25">
      <c r="A23" s="33"/>
      <c r="D23" s="75"/>
      <c r="G23" s="96"/>
      <c r="H23" s="16"/>
      <c r="I23" s="16"/>
      <c r="J23" s="37"/>
      <c r="K23" s="38"/>
      <c r="L23" s="38"/>
    </row>
    <row r="24" spans="1:12" s="34" customFormat="1" ht="29.25" customHeight="1">
      <c r="A24" s="16">
        <v>4</v>
      </c>
      <c r="B24" s="153" t="s">
        <v>21</v>
      </c>
      <c r="C24" s="153"/>
      <c r="D24" s="153"/>
      <c r="E24" s="153"/>
      <c r="F24" s="156"/>
      <c r="G24" s="156"/>
      <c r="H24" s="156"/>
      <c r="I24" s="16"/>
      <c r="J24" s="37"/>
      <c r="K24" s="38"/>
      <c r="L24" s="38"/>
    </row>
    <row r="25" spans="1:12" s="17" customFormat="1" ht="15" customHeight="1">
      <c r="A25" s="18"/>
      <c r="D25" s="23">
        <v>10337</v>
      </c>
      <c r="E25" s="17" t="s">
        <v>11</v>
      </c>
      <c r="F25" s="31" t="s">
        <v>12</v>
      </c>
      <c r="G25" s="96">
        <v>226.88</v>
      </c>
      <c r="H25" s="23" t="s">
        <v>13</v>
      </c>
      <c r="I25" s="21" t="s">
        <v>14</v>
      </c>
      <c r="J25" s="25">
        <f>D25*G25%</f>
        <v>23452.585600000002</v>
      </c>
    </row>
    <row r="26" spans="1:12" s="17" customFormat="1" ht="15" customHeight="1">
      <c r="A26" s="18"/>
      <c r="D26" s="23"/>
      <c r="F26" s="31"/>
      <c r="G26" s="96"/>
      <c r="H26" s="23"/>
      <c r="I26" s="21"/>
      <c r="J26" s="25"/>
    </row>
    <row r="27" spans="1:12" ht="87" customHeight="1">
      <c r="A27" s="34">
        <v>5</v>
      </c>
      <c r="B27" s="153" t="s">
        <v>22</v>
      </c>
      <c r="C27" s="153"/>
      <c r="D27" s="153"/>
      <c r="E27" s="153"/>
      <c r="F27" s="153"/>
      <c r="G27" s="153"/>
      <c r="H27" s="153"/>
      <c r="J27" s="26"/>
    </row>
    <row r="28" spans="1:12" ht="15" customHeight="1">
      <c r="A28" s="18"/>
      <c r="B28" s="40"/>
      <c r="C28" s="40"/>
      <c r="D28" s="75"/>
      <c r="E28" s="33"/>
      <c r="F28" s="33"/>
      <c r="G28" s="33"/>
      <c r="H28" s="33"/>
      <c r="J28" s="26"/>
    </row>
    <row r="29" spans="1:12" ht="15" customHeight="1">
      <c r="A29" s="34"/>
      <c r="B29" s="27"/>
      <c r="C29" s="27"/>
      <c r="D29" s="23">
        <v>617</v>
      </c>
      <c r="E29" s="17" t="s">
        <v>16</v>
      </c>
      <c r="F29" s="31" t="s">
        <v>12</v>
      </c>
      <c r="G29" s="24">
        <v>349.1</v>
      </c>
      <c r="H29" s="44" t="s">
        <v>23</v>
      </c>
      <c r="I29" s="21" t="s">
        <v>14</v>
      </c>
      <c r="J29" s="32">
        <f>ROUND(D29*G29,0)</f>
        <v>215395</v>
      </c>
    </row>
    <row r="30" spans="1:12" ht="15" customHeight="1">
      <c r="A30" s="34"/>
      <c r="B30" s="33"/>
      <c r="C30" s="33"/>
      <c r="D30" s="75"/>
      <c r="E30" s="33"/>
      <c r="F30" s="33"/>
      <c r="G30" s="33"/>
      <c r="H30" s="33"/>
      <c r="J30" s="26"/>
    </row>
    <row r="31" spans="1:12" s="46" customFormat="1" ht="30" customHeight="1">
      <c r="A31" s="45">
        <v>6</v>
      </c>
      <c r="B31" s="159" t="s">
        <v>24</v>
      </c>
      <c r="C31" s="159"/>
      <c r="D31" s="159"/>
      <c r="E31" s="159"/>
      <c r="F31" s="159"/>
      <c r="G31" s="159"/>
      <c r="H31" s="159"/>
      <c r="I31" s="117"/>
      <c r="J31" s="47"/>
    </row>
    <row r="32" spans="1:12" s="51" customFormat="1" ht="15" customHeight="1">
      <c r="A32" s="45"/>
      <c r="B32" s="48"/>
      <c r="C32" s="48"/>
      <c r="D32" s="112"/>
      <c r="E32" s="49"/>
      <c r="G32" s="106"/>
      <c r="H32" s="52"/>
      <c r="I32" s="118"/>
      <c r="J32" s="53"/>
    </row>
    <row r="33" spans="1:10" s="51" customFormat="1" ht="15" customHeight="1">
      <c r="A33" s="45"/>
      <c r="B33" s="49"/>
      <c r="C33" s="49"/>
      <c r="D33" s="54">
        <v>47</v>
      </c>
      <c r="E33" s="55" t="s">
        <v>16</v>
      </c>
      <c r="F33" s="57" t="s">
        <v>12</v>
      </c>
      <c r="G33" s="97">
        <v>13112.99</v>
      </c>
      <c r="H33" s="50" t="s">
        <v>19</v>
      </c>
      <c r="I33" s="50" t="s">
        <v>14</v>
      </c>
      <c r="J33" s="56">
        <f>ROUND(D33*G33%,0)</f>
        <v>6163</v>
      </c>
    </row>
    <row r="34" spans="1:10" s="51" customFormat="1" ht="15" customHeight="1">
      <c r="A34" s="58"/>
      <c r="B34" s="55"/>
      <c r="C34" s="55"/>
      <c r="D34" s="54"/>
      <c r="E34" s="55"/>
      <c r="G34" s="59"/>
      <c r="I34" s="118"/>
      <c r="J34" s="53"/>
    </row>
    <row r="35" spans="1:10" s="17" customFormat="1" ht="15" customHeight="1">
      <c r="A35" s="16">
        <v>7</v>
      </c>
      <c r="B35" s="158" t="s">
        <v>25</v>
      </c>
      <c r="C35" s="158"/>
      <c r="D35" s="158"/>
      <c r="E35" s="158"/>
      <c r="F35" s="158"/>
      <c r="G35" s="158"/>
      <c r="H35" s="158"/>
      <c r="I35" s="21"/>
      <c r="J35" s="25"/>
    </row>
    <row r="36" spans="1:10" s="17" customFormat="1" ht="14.25">
      <c r="D36" s="61"/>
      <c r="E36" s="20"/>
      <c r="F36" s="20"/>
      <c r="G36" s="105"/>
      <c r="H36" s="22"/>
      <c r="I36" s="21"/>
      <c r="J36" s="25"/>
    </row>
    <row r="37" spans="1:10" s="17" customFormat="1" ht="14.25">
      <c r="A37" s="16" t="s">
        <v>63</v>
      </c>
      <c r="B37" s="100" t="s">
        <v>26</v>
      </c>
      <c r="C37" s="100"/>
      <c r="D37" s="23">
        <v>613</v>
      </c>
      <c r="E37" s="17" t="s">
        <v>11</v>
      </c>
      <c r="F37" s="21" t="s">
        <v>12</v>
      </c>
      <c r="G37" s="24">
        <v>2206.6</v>
      </c>
      <c r="H37" s="23" t="s">
        <v>13</v>
      </c>
      <c r="I37" s="21" t="s">
        <v>14</v>
      </c>
      <c r="J37" s="25">
        <f>D37*G37%</f>
        <v>13526.457999999999</v>
      </c>
    </row>
    <row r="38" spans="1:10" s="17" customFormat="1" ht="14.25">
      <c r="A38" s="16" t="s">
        <v>64</v>
      </c>
      <c r="B38" s="100" t="s">
        <v>28</v>
      </c>
      <c r="C38" s="100"/>
      <c r="D38" s="23">
        <v>302</v>
      </c>
      <c r="E38" s="17" t="s">
        <v>11</v>
      </c>
      <c r="F38" s="21" t="s">
        <v>12</v>
      </c>
      <c r="G38" s="24">
        <v>2347.5700000000002</v>
      </c>
      <c r="H38" s="23" t="s">
        <v>13</v>
      </c>
      <c r="I38" s="21" t="s">
        <v>14</v>
      </c>
      <c r="J38" s="25">
        <f>D38*G38%</f>
        <v>7089.6614000000009</v>
      </c>
    </row>
    <row r="39" spans="1:10" s="17" customFormat="1">
      <c r="A39" s="18"/>
      <c r="B39" s="49"/>
      <c r="C39" s="49"/>
      <c r="D39" s="23"/>
      <c r="F39" s="21"/>
      <c r="G39" s="24"/>
      <c r="H39" s="23"/>
      <c r="I39" s="21"/>
      <c r="J39" s="25"/>
    </row>
    <row r="40" spans="1:10" s="17" customFormat="1" ht="14.25" customHeight="1">
      <c r="A40" s="16">
        <v>8</v>
      </c>
      <c r="B40" s="158" t="s">
        <v>29</v>
      </c>
      <c r="C40" s="158"/>
      <c r="D40" s="158"/>
      <c r="E40" s="158"/>
      <c r="F40" s="158"/>
      <c r="G40" s="158"/>
      <c r="H40" s="158"/>
      <c r="I40" s="21"/>
      <c r="J40" s="25"/>
    </row>
    <row r="41" spans="1:10" s="17" customFormat="1">
      <c r="A41" s="18"/>
      <c r="B41" s="39"/>
      <c r="C41" s="39"/>
      <c r="D41" s="61"/>
      <c r="E41" s="20"/>
      <c r="F41" s="20"/>
      <c r="G41" s="105"/>
      <c r="H41" s="22"/>
      <c r="I41" s="21"/>
      <c r="J41" s="25"/>
    </row>
    <row r="42" spans="1:10" s="17" customFormat="1" ht="14.25">
      <c r="A42" s="16" t="s">
        <v>63</v>
      </c>
      <c r="B42" s="100" t="s">
        <v>26</v>
      </c>
      <c r="C42" s="100"/>
      <c r="D42" s="23">
        <v>613</v>
      </c>
      <c r="E42" s="17" t="s">
        <v>11</v>
      </c>
      <c r="F42" s="31" t="s">
        <v>12</v>
      </c>
      <c r="G42" s="24">
        <v>2197.52</v>
      </c>
      <c r="H42" s="23" t="s">
        <v>13</v>
      </c>
      <c r="I42" s="21" t="s">
        <v>14</v>
      </c>
      <c r="J42" s="25">
        <f>D42*G42%</f>
        <v>13470.7976</v>
      </c>
    </row>
    <row r="43" spans="1:10" s="17" customFormat="1" ht="14.25">
      <c r="A43" s="16" t="s">
        <v>64</v>
      </c>
      <c r="B43" s="100" t="s">
        <v>28</v>
      </c>
      <c r="C43" s="100"/>
      <c r="D43" s="23">
        <v>302</v>
      </c>
      <c r="E43" s="17" t="s">
        <v>11</v>
      </c>
      <c r="F43" s="21" t="s">
        <v>12</v>
      </c>
      <c r="G43" s="24">
        <v>2338.4899999999998</v>
      </c>
      <c r="H43" s="23" t="s">
        <v>13</v>
      </c>
      <c r="I43" s="21" t="s">
        <v>14</v>
      </c>
      <c r="J43" s="25">
        <f>D43*G43%</f>
        <v>7062.2397999999994</v>
      </c>
    </row>
    <row r="44" spans="1:10" s="17" customFormat="1">
      <c r="A44" s="18"/>
      <c r="D44" s="23"/>
      <c r="F44" s="31"/>
      <c r="G44" s="24"/>
      <c r="H44" s="23"/>
      <c r="I44" s="21"/>
      <c r="J44" s="25"/>
    </row>
    <row r="45" spans="1:10" s="17" customFormat="1" ht="32.25" customHeight="1">
      <c r="A45" s="16">
        <v>9</v>
      </c>
      <c r="B45" s="153" t="s">
        <v>30</v>
      </c>
      <c r="C45" s="153"/>
      <c r="D45" s="153"/>
      <c r="E45" s="153"/>
      <c r="F45" s="153"/>
      <c r="G45" s="153"/>
      <c r="H45" s="153"/>
      <c r="I45" s="21"/>
      <c r="J45" s="25"/>
    </row>
    <row r="46" spans="1:10" s="17" customFormat="1">
      <c r="A46" s="18"/>
      <c r="B46" s="19"/>
      <c r="C46" s="19"/>
      <c r="D46" s="61"/>
      <c r="E46" s="20"/>
      <c r="F46" s="61"/>
      <c r="G46" s="105"/>
      <c r="H46" s="62"/>
      <c r="I46" s="21"/>
      <c r="J46" s="25"/>
    </row>
    <row r="47" spans="1:10" s="17" customFormat="1">
      <c r="A47" s="18"/>
      <c r="D47" s="23">
        <v>124</v>
      </c>
      <c r="E47" s="17" t="s">
        <v>16</v>
      </c>
      <c r="F47" s="21" t="s">
        <v>12</v>
      </c>
      <c r="G47" s="24">
        <v>12595</v>
      </c>
      <c r="H47" s="23" t="s">
        <v>17</v>
      </c>
      <c r="I47" s="21" t="s">
        <v>14</v>
      </c>
      <c r="J47" s="25">
        <f>D47*G47%</f>
        <v>15617.800000000001</v>
      </c>
    </row>
    <row r="48" spans="1:10" s="17" customFormat="1">
      <c r="A48" s="18"/>
      <c r="D48" s="23"/>
      <c r="F48" s="21"/>
      <c r="G48" s="24"/>
      <c r="H48" s="23"/>
      <c r="I48" s="21"/>
      <c r="J48" s="25"/>
    </row>
    <row r="49" spans="1:13" ht="31.5" customHeight="1">
      <c r="A49" s="16">
        <v>10</v>
      </c>
      <c r="B49" s="153" t="s">
        <v>31</v>
      </c>
      <c r="C49" s="153"/>
      <c r="D49" s="153"/>
      <c r="E49" s="153"/>
      <c r="F49" s="153"/>
      <c r="G49" s="153"/>
      <c r="H49" s="153"/>
      <c r="J49" s="26"/>
    </row>
    <row r="50" spans="1:13">
      <c r="D50" s="98"/>
      <c r="E50"/>
      <c r="F50"/>
      <c r="G50" s="64"/>
      <c r="H50"/>
      <c r="J50" s="26"/>
    </row>
    <row r="51" spans="1:13">
      <c r="A51" s="16" t="s">
        <v>67</v>
      </c>
      <c r="B51" s="101" t="s">
        <v>65</v>
      </c>
      <c r="C51" s="101"/>
      <c r="D51" s="23">
        <v>854</v>
      </c>
      <c r="E51" s="17" t="s">
        <v>11</v>
      </c>
      <c r="F51" s="31" t="s">
        <v>12</v>
      </c>
      <c r="G51" s="64">
        <v>3502.38</v>
      </c>
      <c r="H51" s="30" t="s">
        <v>32</v>
      </c>
      <c r="I51" s="21" t="s">
        <v>14</v>
      </c>
      <c r="J51" s="32">
        <f>ROUND(D51*G51%,0)</f>
        <v>29910</v>
      </c>
    </row>
    <row r="52" spans="1:13">
      <c r="A52" s="16" t="s">
        <v>64</v>
      </c>
      <c r="B52" s="101" t="s">
        <v>66</v>
      </c>
      <c r="C52" s="101"/>
      <c r="D52" s="23">
        <v>150</v>
      </c>
      <c r="E52" s="17" t="s">
        <v>11</v>
      </c>
      <c r="F52" s="31" t="s">
        <v>12</v>
      </c>
      <c r="G52" s="64">
        <v>4411.82</v>
      </c>
      <c r="H52" s="30" t="s">
        <v>32</v>
      </c>
      <c r="I52" s="21" t="s">
        <v>14</v>
      </c>
      <c r="J52" s="32">
        <f>ROUND(D52*G52%,0)</f>
        <v>6618</v>
      </c>
    </row>
    <row r="53" spans="1:13">
      <c r="A53" s="42"/>
      <c r="B53" s="43"/>
      <c r="C53" s="43"/>
      <c r="D53" s="23"/>
      <c r="E53" s="17"/>
      <c r="F53" s="31"/>
      <c r="G53" s="64"/>
      <c r="H53" s="30"/>
      <c r="I53" s="21"/>
      <c r="J53" s="32"/>
    </row>
    <row r="54" spans="1:13" s="17" customFormat="1" ht="44.25" customHeight="1">
      <c r="A54" s="21">
        <v>11</v>
      </c>
      <c r="B54" s="153" t="s">
        <v>33</v>
      </c>
      <c r="C54" s="153"/>
      <c r="D54" s="153"/>
      <c r="E54" s="153"/>
      <c r="F54" s="153"/>
      <c r="G54" s="153"/>
      <c r="H54" s="153"/>
      <c r="I54" s="21"/>
      <c r="J54" s="25"/>
      <c r="K54" s="63"/>
    </row>
    <row r="55" spans="1:13" s="17" customFormat="1" ht="14.25">
      <c r="A55" s="21"/>
      <c r="B55" s="33"/>
      <c r="C55" s="33"/>
      <c r="D55" s="75"/>
      <c r="E55" s="33"/>
      <c r="F55" s="33"/>
      <c r="G55" s="33"/>
      <c r="H55" s="33"/>
      <c r="I55" s="21"/>
      <c r="J55" s="25"/>
      <c r="K55" s="63"/>
    </row>
    <row r="56" spans="1:13" s="17" customFormat="1" ht="14.25">
      <c r="A56" s="21"/>
      <c r="D56" s="23">
        <v>3131</v>
      </c>
      <c r="E56" s="17" t="s">
        <v>11</v>
      </c>
      <c r="F56" s="31" t="s">
        <v>12</v>
      </c>
      <c r="G56" s="28">
        <v>34.6</v>
      </c>
      <c r="H56" s="23" t="s">
        <v>34</v>
      </c>
      <c r="I56" s="67" t="s">
        <v>14</v>
      </c>
      <c r="J56" s="68">
        <f>ROUND(D56*G56,0)</f>
        <v>108333</v>
      </c>
      <c r="K56" s="63"/>
    </row>
    <row r="57" spans="1:13" s="17" customFormat="1">
      <c r="A57" s="69"/>
      <c r="D57" s="23"/>
      <c r="F57" s="21"/>
      <c r="G57" s="24"/>
      <c r="H57" s="23"/>
      <c r="I57" s="21"/>
      <c r="J57" s="25"/>
    </row>
    <row r="58" spans="1:13" s="17" customFormat="1" ht="60" customHeight="1">
      <c r="A58" s="16">
        <v>12</v>
      </c>
      <c r="B58" s="153" t="s">
        <v>35</v>
      </c>
      <c r="C58" s="153"/>
      <c r="D58" s="153"/>
      <c r="E58" s="153"/>
      <c r="F58" s="153"/>
      <c r="G58" s="153"/>
      <c r="H58" s="153"/>
      <c r="I58" s="21"/>
      <c r="J58" s="25"/>
    </row>
    <row r="59" spans="1:13" s="17" customFormat="1">
      <c r="A59" s="18"/>
      <c r="D59" s="61"/>
      <c r="E59" s="20"/>
      <c r="F59" s="20"/>
      <c r="G59" s="105"/>
      <c r="H59" s="22"/>
      <c r="I59" s="21"/>
      <c r="J59" s="25"/>
    </row>
    <row r="60" spans="1:13" s="17" customFormat="1">
      <c r="A60" s="18"/>
      <c r="B60" s="102" t="s">
        <v>36</v>
      </c>
      <c r="C60" s="102"/>
      <c r="D60" s="23">
        <v>112</v>
      </c>
      <c r="E60" s="17" t="s">
        <v>11</v>
      </c>
      <c r="F60" s="21" t="s">
        <v>12</v>
      </c>
      <c r="G60" s="24">
        <v>902.93</v>
      </c>
      <c r="H60" s="23" t="s">
        <v>37</v>
      </c>
      <c r="I60" s="67" t="s">
        <v>14</v>
      </c>
      <c r="J60" s="68">
        <f>D60*G60</f>
        <v>101128.15999999999</v>
      </c>
    </row>
    <row r="61" spans="1:13" s="17" customFormat="1">
      <c r="A61" s="18"/>
      <c r="D61" s="23"/>
      <c r="F61" s="21"/>
      <c r="G61" s="24"/>
      <c r="H61" s="23"/>
      <c r="I61" s="67"/>
      <c r="J61" s="68"/>
    </row>
    <row r="62" spans="1:13" s="34" customFormat="1" ht="30.75" customHeight="1">
      <c r="A62" s="33">
        <v>13</v>
      </c>
      <c r="B62" s="153" t="s">
        <v>38</v>
      </c>
      <c r="C62" s="153"/>
      <c r="D62" s="153"/>
      <c r="E62" s="153"/>
      <c r="F62" s="156"/>
      <c r="G62" s="156"/>
      <c r="H62" s="156"/>
      <c r="I62" s="16"/>
      <c r="J62" s="37"/>
      <c r="K62" s="38"/>
      <c r="L62" s="38"/>
    </row>
    <row r="63" spans="1:13">
      <c r="A63" s="42"/>
      <c r="B63" s="33"/>
      <c r="C63" s="33"/>
      <c r="D63" s="75"/>
      <c r="E63" s="33"/>
      <c r="F63"/>
      <c r="G63" s="29"/>
      <c r="H63"/>
      <c r="J63" s="26"/>
    </row>
    <row r="64" spans="1:13">
      <c r="A64" s="42"/>
      <c r="B64" s="43"/>
      <c r="C64" s="43"/>
      <c r="D64" s="23">
        <v>2163</v>
      </c>
      <c r="E64" s="17" t="s">
        <v>11</v>
      </c>
      <c r="F64" s="31" t="s">
        <v>12</v>
      </c>
      <c r="G64" s="66">
        <v>1887.4</v>
      </c>
      <c r="H64" s="30" t="s">
        <v>13</v>
      </c>
      <c r="I64" s="21" t="s">
        <v>14</v>
      </c>
      <c r="J64" s="32">
        <f>D64*G64%</f>
        <v>40824.462000000007</v>
      </c>
      <c r="K64">
        <v>684566</v>
      </c>
      <c r="L64" s="70">
        <v>258927</v>
      </c>
      <c r="M64" s="71">
        <f>J64-L64</f>
        <v>-218102.538</v>
      </c>
    </row>
    <row r="65" spans="1:12" s="17" customFormat="1">
      <c r="A65" s="69"/>
      <c r="D65" s="23"/>
      <c r="F65" s="21"/>
      <c r="G65" s="24"/>
      <c r="H65" s="23"/>
      <c r="I65" s="21"/>
      <c r="J65" s="25"/>
    </row>
    <row r="66" spans="1:12" s="17" customFormat="1" ht="14.25">
      <c r="A66" s="16">
        <v>14</v>
      </c>
      <c r="B66" s="160" t="s">
        <v>39</v>
      </c>
      <c r="C66" s="160"/>
      <c r="D66" s="160"/>
      <c r="E66" s="160"/>
      <c r="F66" s="160"/>
      <c r="G66" s="160"/>
      <c r="H66" s="160"/>
      <c r="I66" s="21"/>
      <c r="J66" s="25"/>
    </row>
    <row r="67" spans="1:12" s="17" customFormat="1">
      <c r="A67" s="18"/>
      <c r="B67" s="39"/>
      <c r="C67" s="39"/>
      <c r="D67" s="23"/>
      <c r="F67" s="31"/>
      <c r="G67" s="24"/>
      <c r="H67" s="23"/>
      <c r="I67" s="21"/>
      <c r="J67" s="25"/>
    </row>
    <row r="68" spans="1:12" s="17" customFormat="1">
      <c r="A68" s="18"/>
      <c r="D68" s="23">
        <v>11198</v>
      </c>
      <c r="E68" s="17" t="s">
        <v>11</v>
      </c>
      <c r="F68" s="21" t="s">
        <v>12</v>
      </c>
      <c r="G68" s="24">
        <v>1079.6500000000001</v>
      </c>
      <c r="H68" s="23" t="s">
        <v>13</v>
      </c>
      <c r="I68" s="21" t="s">
        <v>14</v>
      </c>
      <c r="J68" s="25">
        <f>D68*G68%</f>
        <v>120899.20700000002</v>
      </c>
    </row>
    <row r="69" spans="1:12" s="17" customFormat="1">
      <c r="A69" s="18"/>
      <c r="D69" s="23"/>
      <c r="F69" s="21"/>
      <c r="G69" s="24"/>
      <c r="H69" s="23"/>
      <c r="I69" s="21"/>
      <c r="J69" s="25"/>
    </row>
    <row r="70" spans="1:12" s="17" customFormat="1" ht="50.25" customHeight="1">
      <c r="A70" s="16">
        <v>15</v>
      </c>
      <c r="B70" s="153" t="s">
        <v>40</v>
      </c>
      <c r="C70" s="153"/>
      <c r="D70" s="153"/>
      <c r="E70" s="153"/>
      <c r="F70" s="153"/>
      <c r="G70" s="153"/>
      <c r="H70" s="153"/>
      <c r="I70" s="21"/>
      <c r="J70" s="25"/>
    </row>
    <row r="71" spans="1:12" s="17" customFormat="1">
      <c r="A71" s="18"/>
      <c r="D71" s="23"/>
      <c r="F71" s="21"/>
      <c r="G71" s="24"/>
      <c r="H71" s="23"/>
      <c r="I71" s="21"/>
      <c r="J71" s="25"/>
    </row>
    <row r="72" spans="1:12" s="17" customFormat="1">
      <c r="A72" s="18"/>
      <c r="D72" s="23">
        <v>5947</v>
      </c>
      <c r="E72" s="17" t="s">
        <v>11</v>
      </c>
      <c r="F72" s="21" t="s">
        <v>12</v>
      </c>
      <c r="G72" s="24">
        <v>2567.9499999999998</v>
      </c>
      <c r="H72" s="23" t="s">
        <v>13</v>
      </c>
      <c r="I72" s="21" t="s">
        <v>14</v>
      </c>
      <c r="J72" s="25">
        <f>D72*G72%</f>
        <v>152715.98649999997</v>
      </c>
    </row>
    <row r="73" spans="1:12" s="17" customFormat="1">
      <c r="A73" s="18"/>
      <c r="D73" s="23"/>
      <c r="F73" s="21"/>
      <c r="G73" s="24"/>
      <c r="H73" s="23"/>
      <c r="I73" s="21"/>
      <c r="J73" s="25"/>
    </row>
    <row r="74" spans="1:12" s="17" customFormat="1" ht="34.5" customHeight="1">
      <c r="A74" s="16">
        <v>16</v>
      </c>
      <c r="B74" s="153" t="s">
        <v>41</v>
      </c>
      <c r="C74" s="153"/>
      <c r="D74" s="153"/>
      <c r="E74" s="153"/>
      <c r="F74" s="153"/>
      <c r="G74" s="153"/>
      <c r="H74" s="153"/>
      <c r="I74" s="21"/>
      <c r="J74" s="25"/>
    </row>
    <row r="75" spans="1:12" s="17" customFormat="1">
      <c r="A75" s="18"/>
      <c r="D75" s="23"/>
      <c r="F75" s="21"/>
      <c r="G75" s="24"/>
      <c r="H75" s="23"/>
      <c r="I75" s="21"/>
      <c r="J75" s="25"/>
    </row>
    <row r="76" spans="1:12" s="17" customFormat="1">
      <c r="A76" s="18"/>
      <c r="D76" s="23">
        <v>2438</v>
      </c>
      <c r="E76" s="17" t="s">
        <v>11</v>
      </c>
      <c r="F76" s="21" t="s">
        <v>12</v>
      </c>
      <c r="G76" s="24">
        <v>1662.21</v>
      </c>
      <c r="H76" s="23" t="s">
        <v>13</v>
      </c>
      <c r="I76" s="21" t="s">
        <v>14</v>
      </c>
      <c r="J76" s="25">
        <f>D76*G76%</f>
        <v>40524.679799999998</v>
      </c>
    </row>
    <row r="77" spans="1:12" s="17" customFormat="1">
      <c r="A77" s="18"/>
      <c r="D77" s="23"/>
      <c r="F77" s="21"/>
      <c r="G77" s="24"/>
      <c r="H77" s="23"/>
      <c r="I77" s="21"/>
      <c r="J77" s="25"/>
    </row>
    <row r="78" spans="1:12" ht="37.5" customHeight="1">
      <c r="A78" s="44">
        <v>17</v>
      </c>
      <c r="B78" s="153" t="s">
        <v>42</v>
      </c>
      <c r="C78" s="153"/>
      <c r="D78" s="153"/>
      <c r="E78" s="153"/>
      <c r="F78" s="153"/>
      <c r="G78" s="153"/>
      <c r="H78" s="153"/>
      <c r="J78" s="73"/>
    </row>
    <row r="79" spans="1:12" s="17" customFormat="1">
      <c r="A79" s="18"/>
      <c r="B79" s="39"/>
      <c r="C79" s="39"/>
      <c r="D79" s="23"/>
      <c r="F79" s="31"/>
      <c r="G79" s="24"/>
      <c r="H79" s="23"/>
      <c r="I79" s="21"/>
      <c r="J79" s="25"/>
    </row>
    <row r="80" spans="1:12" s="34" customFormat="1" ht="14.25" customHeight="1">
      <c r="A80" s="16"/>
      <c r="D80" s="75">
        <v>4131</v>
      </c>
      <c r="E80" s="34" t="s">
        <v>11</v>
      </c>
      <c r="F80" s="34" t="s">
        <v>12</v>
      </c>
      <c r="G80" s="96">
        <v>1072.06</v>
      </c>
      <c r="H80" s="16" t="s">
        <v>32</v>
      </c>
      <c r="I80" s="74" t="s">
        <v>14</v>
      </c>
      <c r="J80" s="68">
        <f>D80*G80%</f>
        <v>44286.798599999995</v>
      </c>
      <c r="K80" s="38"/>
      <c r="L80" s="35">
        <v>674.6</v>
      </c>
    </row>
    <row r="81" spans="1:12" s="34" customFormat="1" ht="14.25">
      <c r="A81" s="16"/>
      <c r="D81" s="75"/>
      <c r="G81" s="96"/>
      <c r="H81" s="16"/>
      <c r="I81" s="74"/>
      <c r="J81" s="68"/>
      <c r="K81" s="38"/>
      <c r="L81" s="35"/>
    </row>
    <row r="82" spans="1:12" s="34" customFormat="1" ht="31.5" customHeight="1">
      <c r="A82" s="16">
        <v>18</v>
      </c>
      <c r="B82" s="153" t="s">
        <v>43</v>
      </c>
      <c r="C82" s="153"/>
      <c r="D82" s="153"/>
      <c r="E82" s="153"/>
      <c r="F82" s="156"/>
      <c r="G82" s="156"/>
      <c r="H82" s="156"/>
      <c r="I82" s="16"/>
      <c r="J82" s="37"/>
      <c r="K82" s="38"/>
      <c r="L82" s="38"/>
    </row>
    <row r="83" spans="1:12" s="34" customFormat="1" ht="14.25">
      <c r="A83" s="16"/>
      <c r="D83" s="75"/>
      <c r="G83" s="96"/>
      <c r="H83" s="16"/>
      <c r="I83" s="74"/>
      <c r="J83" s="68"/>
      <c r="K83" s="38"/>
      <c r="L83" s="38"/>
    </row>
    <row r="84" spans="1:12" ht="15" customHeight="1">
      <c r="A84" s="44"/>
      <c r="B84" s="33"/>
      <c r="C84" s="33"/>
      <c r="D84" s="75">
        <v>599</v>
      </c>
      <c r="E84" s="34" t="s">
        <v>11</v>
      </c>
      <c r="F84" s="34" t="s">
        <v>12</v>
      </c>
      <c r="G84" s="96">
        <v>674.6</v>
      </c>
      <c r="H84" s="16" t="s">
        <v>32</v>
      </c>
      <c r="I84" s="74" t="s">
        <v>14</v>
      </c>
      <c r="J84" s="68">
        <f>D84*G84%</f>
        <v>4040.8540000000003</v>
      </c>
    </row>
    <row r="85" spans="1:12" ht="15.75" thickBot="1">
      <c r="A85" s="44"/>
      <c r="B85" s="33"/>
      <c r="C85" s="33"/>
      <c r="D85" s="75"/>
      <c r="E85" s="34"/>
      <c r="F85" s="34"/>
      <c r="G85" s="96"/>
      <c r="H85" s="16"/>
      <c r="I85" s="74"/>
      <c r="J85" s="68"/>
    </row>
    <row r="86" spans="1:12" s="34" customFormat="1" ht="15.75" customHeight="1" thickBot="1">
      <c r="A86" s="16"/>
      <c r="D86" s="75"/>
      <c r="G86" s="161" t="s">
        <v>69</v>
      </c>
      <c r="H86" s="162"/>
      <c r="I86" s="76" t="s">
        <v>14</v>
      </c>
      <c r="J86" s="77">
        <f>SUM(J7:J84)</f>
        <v>982392.74710000015</v>
      </c>
      <c r="K86" s="38"/>
      <c r="L86" s="38"/>
    </row>
    <row r="87" spans="1:12" s="34" customFormat="1" ht="18">
      <c r="A87" s="78" t="s">
        <v>44</v>
      </c>
      <c r="B87" s="79" t="s">
        <v>45</v>
      </c>
      <c r="C87" s="79"/>
      <c r="D87" s="75"/>
      <c r="G87" s="96"/>
      <c r="H87" s="16"/>
      <c r="I87" s="74"/>
      <c r="J87" s="68"/>
      <c r="K87" s="38"/>
      <c r="L87" s="38"/>
    </row>
    <row r="88" spans="1:12" s="17" customFormat="1" ht="73.5" customHeight="1">
      <c r="A88" s="16">
        <v>1</v>
      </c>
      <c r="B88" s="153" t="s">
        <v>46</v>
      </c>
      <c r="C88" s="153"/>
      <c r="D88" s="153"/>
      <c r="E88" s="153"/>
      <c r="F88" s="153"/>
      <c r="G88" s="153"/>
      <c r="H88" s="153"/>
      <c r="I88" s="21"/>
      <c r="J88" s="25"/>
    </row>
    <row r="89" spans="1:12" s="17" customFormat="1">
      <c r="A89" s="18"/>
      <c r="D89" s="23"/>
      <c r="F89" s="21"/>
      <c r="G89" s="24"/>
      <c r="H89" s="23"/>
      <c r="I89" s="21"/>
      <c r="J89" s="25"/>
    </row>
    <row r="90" spans="1:12" s="17" customFormat="1">
      <c r="A90" s="18"/>
      <c r="D90" s="23">
        <v>169</v>
      </c>
      <c r="E90" s="17" t="s">
        <v>11</v>
      </c>
      <c r="F90" s="21" t="s">
        <v>12</v>
      </c>
      <c r="G90" s="24">
        <v>186.04</v>
      </c>
      <c r="H90" s="23" t="s">
        <v>47</v>
      </c>
      <c r="I90" s="21" t="s">
        <v>14</v>
      </c>
      <c r="J90" s="25">
        <f>D90*G90</f>
        <v>31440.76</v>
      </c>
    </row>
    <row r="91" spans="1:12" s="17" customFormat="1">
      <c r="A91" s="18"/>
      <c r="D91" s="23"/>
      <c r="F91" s="21"/>
      <c r="G91" s="24"/>
      <c r="H91" s="23"/>
      <c r="I91" s="21"/>
      <c r="J91" s="25"/>
    </row>
    <row r="92" spans="1:12" ht="30" customHeight="1">
      <c r="A92" s="16">
        <v>2</v>
      </c>
      <c r="B92" s="153" t="s">
        <v>48</v>
      </c>
      <c r="C92" s="153"/>
      <c r="D92" s="153"/>
      <c r="E92" s="153"/>
      <c r="F92" s="153"/>
      <c r="G92" s="153"/>
      <c r="H92" s="153"/>
      <c r="J92" s="73"/>
    </row>
    <row r="93" spans="1:12" ht="14.25" customHeight="1">
      <c r="A93" s="16"/>
      <c r="B93" s="33"/>
      <c r="C93" s="33"/>
      <c r="D93" s="75"/>
      <c r="E93" s="33"/>
      <c r="F93" s="33"/>
      <c r="G93" s="33"/>
      <c r="H93" s="33"/>
      <c r="J93" s="73"/>
    </row>
    <row r="94" spans="1:12">
      <c r="A94" s="42"/>
      <c r="B94" s="43"/>
      <c r="C94" s="43"/>
      <c r="D94" s="23">
        <v>31</v>
      </c>
      <c r="E94" s="17" t="s">
        <v>11</v>
      </c>
      <c r="F94" s="31" t="s">
        <v>12</v>
      </c>
      <c r="G94" s="66">
        <v>27678.86</v>
      </c>
      <c r="H94" s="30" t="s">
        <v>32</v>
      </c>
      <c r="I94" s="21" t="s">
        <v>14</v>
      </c>
      <c r="J94" s="25">
        <f>ROUND(D94*G94%,0)</f>
        <v>8580</v>
      </c>
    </row>
    <row r="95" spans="1:12">
      <c r="A95" s="42"/>
      <c r="B95" s="43"/>
      <c r="C95" s="43"/>
      <c r="D95" s="23"/>
      <c r="E95" s="17"/>
      <c r="F95" s="31"/>
      <c r="G95" s="66"/>
      <c r="H95" s="30"/>
      <c r="I95" s="21"/>
      <c r="J95" s="25"/>
    </row>
    <row r="96" spans="1:12" ht="30.75" customHeight="1">
      <c r="A96" s="16">
        <v>3</v>
      </c>
      <c r="B96" s="153" t="s">
        <v>49</v>
      </c>
      <c r="C96" s="153"/>
      <c r="D96" s="153"/>
      <c r="E96" s="153"/>
      <c r="F96" s="153"/>
      <c r="G96" s="153"/>
      <c r="H96" s="153"/>
      <c r="J96" s="73"/>
    </row>
    <row r="97" spans="1:12">
      <c r="A97" s="34"/>
      <c r="B97" s="43"/>
      <c r="C97" s="43"/>
      <c r="D97" s="113"/>
      <c r="E97" s="43"/>
      <c r="F97"/>
      <c r="G97" s="64"/>
      <c r="H97"/>
      <c r="J97" s="73"/>
    </row>
    <row r="98" spans="1:12">
      <c r="A98" s="42"/>
      <c r="B98" s="43"/>
      <c r="C98" s="43"/>
      <c r="D98" s="23">
        <v>95</v>
      </c>
      <c r="E98" s="17" t="s">
        <v>11</v>
      </c>
      <c r="F98" s="31" t="s">
        <v>12</v>
      </c>
      <c r="G98" s="66">
        <v>28253.61</v>
      </c>
      <c r="H98" s="30" t="s">
        <v>32</v>
      </c>
      <c r="I98" s="21" t="s">
        <v>14</v>
      </c>
      <c r="J98" s="25">
        <f>ROUND(D98*G98%,0)</f>
        <v>26841</v>
      </c>
    </row>
    <row r="99" spans="1:12" ht="15.75" thickBot="1">
      <c r="A99" s="42"/>
      <c r="B99" s="43"/>
      <c r="C99" s="43"/>
      <c r="D99" s="23"/>
      <c r="E99" s="17"/>
      <c r="F99" s="31"/>
      <c r="G99" s="66"/>
      <c r="H99" s="30"/>
      <c r="I99" s="21"/>
      <c r="J99" s="25"/>
    </row>
    <row r="100" spans="1:12" s="17" customFormat="1" ht="15.75" customHeight="1" thickBot="1">
      <c r="A100" s="18"/>
      <c r="D100" s="23"/>
      <c r="F100" s="21"/>
      <c r="G100" s="161" t="s">
        <v>70</v>
      </c>
      <c r="H100" s="162"/>
      <c r="I100" s="119" t="s">
        <v>14</v>
      </c>
      <c r="J100" s="77">
        <f>SUM(J88:J98)</f>
        <v>66861.759999999995</v>
      </c>
      <c r="K100" s="80"/>
      <c r="L100" s="80"/>
    </row>
    <row r="101" spans="1:12" s="34" customFormat="1" ht="18">
      <c r="A101" s="78" t="s">
        <v>50</v>
      </c>
      <c r="B101" s="79" t="s">
        <v>51</v>
      </c>
      <c r="C101" s="79"/>
      <c r="D101" s="75"/>
      <c r="G101" s="96"/>
      <c r="H101" s="16"/>
      <c r="I101" s="74"/>
      <c r="J101" s="68"/>
      <c r="K101" s="38"/>
      <c r="L101" s="38"/>
    </row>
    <row r="102" spans="1:12" s="17" customFormat="1" ht="71.25" customHeight="1">
      <c r="A102" s="58">
        <v>1</v>
      </c>
      <c r="B102" s="159" t="s">
        <v>52</v>
      </c>
      <c r="C102" s="159"/>
      <c r="D102" s="159"/>
      <c r="E102" s="159"/>
      <c r="F102" s="159"/>
      <c r="G102" s="159"/>
      <c r="H102" s="159"/>
      <c r="I102" s="58"/>
      <c r="J102" s="81"/>
    </row>
    <row r="103" spans="1:12" s="17" customFormat="1" ht="14.25">
      <c r="A103" s="58"/>
      <c r="B103" s="72"/>
      <c r="C103" s="72"/>
      <c r="D103" s="114"/>
      <c r="E103" s="82"/>
      <c r="F103" s="82"/>
      <c r="G103" s="82"/>
      <c r="H103" s="82"/>
      <c r="I103" s="58"/>
      <c r="J103" s="81"/>
    </row>
    <row r="104" spans="1:12" s="17" customFormat="1" ht="14.25">
      <c r="A104" s="58"/>
      <c r="B104" s="72"/>
      <c r="C104" s="72"/>
      <c r="D104" s="60">
        <v>832</v>
      </c>
      <c r="E104" s="72" t="s">
        <v>11</v>
      </c>
      <c r="F104" s="58" t="s">
        <v>12</v>
      </c>
      <c r="G104" s="49">
        <v>190.72</v>
      </c>
      <c r="H104" s="60" t="s">
        <v>34</v>
      </c>
      <c r="I104" s="58" t="s">
        <v>14</v>
      </c>
      <c r="J104" s="81">
        <f>ROUND(D104*G104,0)</f>
        <v>158679</v>
      </c>
      <c r="K104" s="63">
        <f>SUM(J104)</f>
        <v>158679</v>
      </c>
    </row>
    <row r="105" spans="1:12" s="17" customFormat="1" ht="14.25">
      <c r="A105" s="58"/>
      <c r="B105" s="72"/>
      <c r="C105" s="72"/>
      <c r="D105" s="60"/>
      <c r="E105" s="72"/>
      <c r="F105" s="58"/>
      <c r="G105" s="49"/>
      <c r="H105" s="60"/>
      <c r="I105" s="58"/>
      <c r="J105" s="81"/>
    </row>
    <row r="106" spans="1:12" s="17" customFormat="1" ht="14.25" customHeight="1">
      <c r="A106" s="58">
        <v>2</v>
      </c>
      <c r="B106" s="163" t="s">
        <v>53</v>
      </c>
      <c r="C106" s="163"/>
      <c r="D106" s="163"/>
      <c r="E106" s="163"/>
      <c r="F106" s="163"/>
      <c r="G106" s="163"/>
      <c r="H106" s="163"/>
      <c r="I106" s="58"/>
      <c r="J106" s="81"/>
    </row>
    <row r="107" spans="1:12" s="17" customFormat="1" ht="14.25">
      <c r="A107" s="58"/>
      <c r="B107" s="72"/>
      <c r="C107" s="72"/>
      <c r="D107" s="114"/>
      <c r="E107" s="82"/>
      <c r="F107" s="82"/>
      <c r="G107" s="82"/>
      <c r="H107" s="82"/>
      <c r="I107" s="58"/>
      <c r="J107" s="81"/>
    </row>
    <row r="108" spans="1:12" s="17" customFormat="1" ht="14.25">
      <c r="A108" s="58"/>
      <c r="B108" s="72"/>
      <c r="C108" s="72"/>
      <c r="D108" s="60">
        <v>832</v>
      </c>
      <c r="E108" s="72" t="s">
        <v>11</v>
      </c>
      <c r="F108" s="58" t="s">
        <v>12</v>
      </c>
      <c r="G108" s="49">
        <v>296.05</v>
      </c>
      <c r="H108" s="60" t="s">
        <v>34</v>
      </c>
      <c r="I108" s="58" t="s">
        <v>14</v>
      </c>
      <c r="J108" s="81">
        <f>ROUND(D108*G108,0)</f>
        <v>246314</v>
      </c>
      <c r="K108" s="63">
        <f>SUM(J108)</f>
        <v>246314</v>
      </c>
    </row>
    <row r="109" spans="1:12" s="17" customFormat="1">
      <c r="A109" s="69"/>
      <c r="D109" s="23"/>
      <c r="F109" s="21"/>
      <c r="G109" s="24"/>
      <c r="H109" s="23"/>
      <c r="I109" s="21"/>
      <c r="J109" s="25"/>
    </row>
    <row r="110" spans="1:12" ht="44.25" customHeight="1">
      <c r="A110" s="34">
        <v>3</v>
      </c>
      <c r="B110" s="153" t="s">
        <v>54</v>
      </c>
      <c r="C110" s="153"/>
      <c r="D110" s="153"/>
      <c r="E110" s="153"/>
      <c r="F110" s="153"/>
      <c r="G110" s="153"/>
      <c r="H110" s="153"/>
      <c r="J110" s="26"/>
    </row>
    <row r="111" spans="1:12">
      <c r="A111" s="34"/>
      <c r="B111" s="33"/>
      <c r="C111" s="33"/>
      <c r="D111" s="75"/>
      <c r="E111" s="33"/>
      <c r="F111"/>
      <c r="G111" s="29"/>
      <c r="H111"/>
      <c r="J111" s="26"/>
    </row>
    <row r="112" spans="1:12">
      <c r="A112" s="34"/>
      <c r="B112" s="27"/>
      <c r="C112" s="27"/>
      <c r="D112" s="23">
        <v>33.049999999999997</v>
      </c>
      <c r="E112" s="17" t="s">
        <v>55</v>
      </c>
      <c r="F112" s="31" t="s">
        <v>12</v>
      </c>
      <c r="G112" s="83">
        <v>5001.7</v>
      </c>
      <c r="H112" s="44" t="s">
        <v>56</v>
      </c>
      <c r="I112" s="67" t="s">
        <v>14</v>
      </c>
      <c r="J112" s="84">
        <f>ROUND(D112*G112,0)</f>
        <v>165306</v>
      </c>
    </row>
    <row r="113" spans="1:12">
      <c r="A113" s="34"/>
      <c r="B113" s="27"/>
      <c r="C113" s="27"/>
      <c r="D113" s="23"/>
      <c r="E113" s="17"/>
      <c r="F113" s="31"/>
      <c r="G113" s="83"/>
      <c r="H113" s="44"/>
      <c r="I113" s="67"/>
      <c r="J113" s="84"/>
    </row>
    <row r="114" spans="1:12" s="17" customFormat="1" ht="30.75" customHeight="1">
      <c r="A114" s="21">
        <v>3</v>
      </c>
      <c r="B114" s="153" t="s">
        <v>57</v>
      </c>
      <c r="C114" s="153"/>
      <c r="D114" s="153"/>
      <c r="E114" s="153"/>
      <c r="F114" s="153"/>
      <c r="G114" s="153"/>
      <c r="H114" s="153"/>
      <c r="I114" s="16"/>
      <c r="J114" s="25"/>
    </row>
    <row r="115" spans="1:12" s="17" customFormat="1" ht="14.25">
      <c r="A115" s="21"/>
      <c r="B115" s="33"/>
      <c r="C115" s="33"/>
      <c r="D115" s="75"/>
      <c r="E115" s="33"/>
      <c r="F115" s="33"/>
      <c r="G115" s="33"/>
      <c r="H115" s="33"/>
      <c r="I115" s="16"/>
      <c r="J115" s="25"/>
    </row>
    <row r="116" spans="1:12" s="17" customFormat="1" ht="14.25">
      <c r="A116" s="21"/>
      <c r="D116" s="23">
        <v>28</v>
      </c>
      <c r="E116" s="17" t="s">
        <v>11</v>
      </c>
      <c r="F116" s="31" t="s">
        <v>12</v>
      </c>
      <c r="G116" s="28">
        <v>180.5</v>
      </c>
      <c r="H116" s="23" t="s">
        <v>34</v>
      </c>
      <c r="I116" s="67" t="s">
        <v>14</v>
      </c>
      <c r="J116" s="68">
        <f>ROUND(D116*G116,0)</f>
        <v>5054</v>
      </c>
    </row>
    <row r="117" spans="1:12" s="17" customFormat="1" thickBot="1">
      <c r="A117" s="21"/>
      <c r="D117" s="23"/>
      <c r="F117" s="31"/>
      <c r="G117" s="28"/>
      <c r="H117" s="23"/>
      <c r="I117" s="67"/>
      <c r="J117" s="68"/>
    </row>
    <row r="118" spans="1:12" s="17" customFormat="1" ht="15.75" customHeight="1" thickBot="1">
      <c r="A118" s="16"/>
      <c r="D118" s="23"/>
      <c r="F118" s="31"/>
      <c r="G118" s="161" t="s">
        <v>71</v>
      </c>
      <c r="H118" s="162"/>
      <c r="I118" s="119" t="s">
        <v>14</v>
      </c>
      <c r="J118" s="77">
        <f>SUM(J102:J116)</f>
        <v>575353</v>
      </c>
    </row>
    <row r="119" spans="1:12" s="17" customFormat="1" ht="15.75" customHeight="1">
      <c r="A119" s="16"/>
      <c r="D119" s="23"/>
      <c r="F119" s="31"/>
      <c r="G119" s="120"/>
      <c r="H119" s="120"/>
      <c r="I119" s="121"/>
      <c r="J119" s="85"/>
    </row>
    <row r="120" spans="1:12" s="34" customFormat="1" ht="18">
      <c r="A120" s="78" t="s">
        <v>58</v>
      </c>
      <c r="B120" s="79" t="s">
        <v>59</v>
      </c>
      <c r="C120" s="79"/>
      <c r="D120" s="75"/>
      <c r="G120" s="96"/>
      <c r="H120" s="16"/>
      <c r="I120" s="74"/>
      <c r="J120" s="68"/>
      <c r="K120" s="38"/>
      <c r="L120" s="38"/>
    </row>
    <row r="121" spans="1:12" ht="86.25" customHeight="1">
      <c r="A121" s="16">
        <v>1</v>
      </c>
      <c r="B121" s="153" t="s">
        <v>60</v>
      </c>
      <c r="C121" s="153"/>
      <c r="D121" s="153"/>
      <c r="E121" s="153"/>
      <c r="F121" s="153"/>
      <c r="G121" s="153"/>
      <c r="H121" s="153"/>
      <c r="J121" s="26"/>
    </row>
    <row r="122" spans="1:12" s="17" customFormat="1">
      <c r="A122" s="18"/>
      <c r="D122" s="23"/>
      <c r="F122" s="21"/>
      <c r="G122" s="24"/>
      <c r="H122" s="23"/>
      <c r="I122" s="21"/>
      <c r="J122" s="25"/>
    </row>
    <row r="123" spans="1:12" s="17" customFormat="1">
      <c r="A123" s="18"/>
      <c r="D123" s="23">
        <v>799</v>
      </c>
      <c r="E123" s="17" t="s">
        <v>11</v>
      </c>
      <c r="F123" s="21" t="s">
        <v>12</v>
      </c>
      <c r="G123" s="24">
        <v>310.43</v>
      </c>
      <c r="H123" s="23" t="s">
        <v>61</v>
      </c>
      <c r="I123" s="21" t="s">
        <v>14</v>
      </c>
      <c r="J123" s="25">
        <f>D123*G123</f>
        <v>248033.57</v>
      </c>
    </row>
    <row r="124" spans="1:12" s="17" customFormat="1" ht="15.75" thickBot="1">
      <c r="A124" s="18"/>
      <c r="D124" s="23"/>
      <c r="F124" s="21"/>
      <c r="G124" s="24"/>
      <c r="H124" s="23"/>
      <c r="I124" s="21"/>
      <c r="J124" s="25"/>
    </row>
    <row r="125" spans="1:12" s="17" customFormat="1" ht="15.75" customHeight="1" thickBot="1">
      <c r="A125" s="16"/>
      <c r="D125" s="23"/>
      <c r="F125" s="31"/>
      <c r="G125" s="161" t="s">
        <v>68</v>
      </c>
      <c r="H125" s="162"/>
      <c r="I125" s="119" t="s">
        <v>14</v>
      </c>
      <c r="J125" s="77">
        <f>SUM(J121:J123)</f>
        <v>248033.57</v>
      </c>
      <c r="K125" s="80"/>
      <c r="L125" s="80"/>
    </row>
    <row r="126" spans="1:12" s="17" customFormat="1">
      <c r="A126" s="86"/>
      <c r="D126" s="23"/>
      <c r="E126" s="21"/>
      <c r="F126" s="21"/>
      <c r="G126" s="108"/>
      <c r="H126" s="22"/>
      <c r="I126" s="21"/>
      <c r="J126" s="25"/>
    </row>
    <row r="127" spans="1:12" s="17" customFormat="1">
      <c r="A127" s="86"/>
      <c r="D127" s="23"/>
      <c r="E127" s="21"/>
      <c r="F127" s="21"/>
      <c r="G127" s="108"/>
      <c r="H127" s="22"/>
      <c r="I127" s="21"/>
      <c r="J127" s="25"/>
    </row>
    <row r="128" spans="1:12" s="17" customFormat="1">
      <c r="A128" s="86"/>
      <c r="D128" s="23"/>
      <c r="E128" s="21"/>
      <c r="F128" s="21"/>
      <c r="G128" s="108"/>
      <c r="H128" s="22"/>
      <c r="I128" s="21"/>
      <c r="J128" s="25"/>
    </row>
    <row r="129" spans="1:10" s="17" customFormat="1">
      <c r="A129" s="86"/>
      <c r="D129" s="23"/>
      <c r="E129" s="21"/>
      <c r="F129" s="21"/>
      <c r="G129" s="108"/>
      <c r="H129" s="22"/>
      <c r="I129" s="21"/>
      <c r="J129" s="25"/>
    </row>
    <row r="130" spans="1:10" s="17" customFormat="1">
      <c r="A130" s="86"/>
      <c r="D130" s="23"/>
      <c r="E130" s="21"/>
      <c r="F130" s="21"/>
      <c r="G130" s="108"/>
      <c r="H130" s="22"/>
      <c r="I130" s="21"/>
      <c r="J130" s="25"/>
    </row>
    <row r="131" spans="1:10" s="17" customFormat="1">
      <c r="A131" s="86"/>
      <c r="D131" s="23"/>
      <c r="E131" s="21"/>
      <c r="F131" s="21"/>
      <c r="G131" s="108"/>
      <c r="H131" s="22"/>
      <c r="I131" s="21"/>
      <c r="J131" s="25"/>
    </row>
    <row r="132" spans="1:10" s="17" customFormat="1">
      <c r="A132" s="86"/>
      <c r="D132" s="23"/>
      <c r="E132" s="21"/>
      <c r="F132" s="21"/>
      <c r="G132" s="108"/>
      <c r="H132" s="22"/>
      <c r="I132" s="21"/>
      <c r="J132" s="25"/>
    </row>
    <row r="133" spans="1:10" s="17" customFormat="1">
      <c r="A133" s="86"/>
      <c r="D133" s="23"/>
      <c r="E133" s="21"/>
      <c r="F133" s="21"/>
      <c r="G133" s="108"/>
      <c r="H133" s="22"/>
      <c r="I133" s="21"/>
      <c r="J133" s="25"/>
    </row>
    <row r="134" spans="1:10" s="17" customFormat="1">
      <c r="A134" s="86"/>
      <c r="D134" s="23"/>
      <c r="E134" s="21"/>
      <c r="F134" s="21"/>
      <c r="G134" s="108"/>
      <c r="H134" s="22"/>
      <c r="I134" s="21"/>
      <c r="J134" s="25"/>
    </row>
    <row r="135" spans="1:10" s="17" customFormat="1">
      <c r="A135" s="86"/>
      <c r="D135" s="23"/>
      <c r="E135" s="21"/>
      <c r="F135" s="21"/>
      <c r="G135" s="108"/>
      <c r="H135" s="22"/>
      <c r="I135" s="21"/>
      <c r="J135" s="25"/>
    </row>
    <row r="136" spans="1:10" s="17" customFormat="1">
      <c r="A136" s="86"/>
      <c r="D136" s="23"/>
      <c r="E136" s="21"/>
      <c r="F136" s="21"/>
      <c r="G136" s="108"/>
      <c r="H136" s="22"/>
      <c r="I136" s="21"/>
      <c r="J136" s="25"/>
    </row>
    <row r="137" spans="1:10" s="17" customFormat="1">
      <c r="A137" s="86"/>
      <c r="D137" s="23"/>
      <c r="E137" s="21"/>
      <c r="F137" s="21"/>
      <c r="G137" s="108"/>
      <c r="H137" s="22"/>
      <c r="I137" s="21"/>
      <c r="J137" s="25"/>
    </row>
    <row r="138" spans="1:10" s="17" customFormat="1">
      <c r="A138" s="86"/>
      <c r="D138" s="23"/>
      <c r="E138" s="21"/>
      <c r="F138" s="21"/>
      <c r="G138" s="108"/>
      <c r="H138" s="22"/>
      <c r="I138" s="21"/>
      <c r="J138" s="25"/>
    </row>
    <row r="139" spans="1:10" s="17" customFormat="1">
      <c r="A139" s="86"/>
      <c r="D139" s="23"/>
      <c r="E139" s="21"/>
      <c r="F139" s="21"/>
      <c r="G139" s="108"/>
      <c r="H139" s="22"/>
      <c r="I139" s="21"/>
      <c r="J139" s="25"/>
    </row>
    <row r="140" spans="1:10" s="17" customFormat="1">
      <c r="A140" s="86"/>
      <c r="D140" s="23"/>
      <c r="E140" s="21"/>
      <c r="F140" s="21"/>
      <c r="G140" s="108"/>
      <c r="H140" s="22"/>
      <c r="I140" s="21"/>
      <c r="J140" s="25"/>
    </row>
    <row r="141" spans="1:10" s="17" customFormat="1">
      <c r="A141" s="86"/>
      <c r="D141" s="23"/>
      <c r="E141" s="21"/>
      <c r="F141" s="21"/>
      <c r="G141" s="108"/>
      <c r="H141" s="22"/>
      <c r="I141" s="21"/>
      <c r="J141" s="25"/>
    </row>
    <row r="142" spans="1:10" s="17" customFormat="1">
      <c r="A142" s="86"/>
      <c r="D142" s="23"/>
      <c r="E142" s="21"/>
      <c r="F142" s="21"/>
      <c r="G142" s="108"/>
      <c r="H142" s="22"/>
      <c r="I142" s="21"/>
      <c r="J142" s="25"/>
    </row>
    <row r="143" spans="1:10" s="17" customFormat="1">
      <c r="A143" s="86"/>
      <c r="D143" s="23"/>
      <c r="E143" s="21"/>
      <c r="F143" s="21"/>
      <c r="G143" s="108"/>
      <c r="H143" s="22"/>
      <c r="I143" s="21"/>
      <c r="J143" s="25"/>
    </row>
    <row r="144" spans="1:10" s="17" customFormat="1">
      <c r="A144" s="86"/>
      <c r="D144" s="23"/>
      <c r="E144" s="21"/>
      <c r="F144" s="21"/>
      <c r="G144" s="108"/>
      <c r="H144" s="22"/>
      <c r="I144" s="21"/>
      <c r="J144" s="25"/>
    </row>
    <row r="145" spans="1:10" s="17" customFormat="1">
      <c r="A145" s="86"/>
      <c r="D145" s="23"/>
      <c r="E145" s="21"/>
      <c r="F145" s="21"/>
      <c r="G145" s="108"/>
      <c r="H145" s="22"/>
      <c r="I145" s="21"/>
      <c r="J145" s="25"/>
    </row>
    <row r="146" spans="1:10" s="17" customFormat="1">
      <c r="A146" s="86"/>
      <c r="D146" s="23"/>
      <c r="E146" s="21"/>
      <c r="F146" s="21"/>
      <c r="G146" s="108"/>
      <c r="H146" s="22"/>
      <c r="I146" s="21"/>
      <c r="J146" s="25"/>
    </row>
    <row r="147" spans="1:10" s="17" customFormat="1">
      <c r="A147" s="86"/>
      <c r="D147" s="23"/>
      <c r="E147" s="21"/>
      <c r="F147" s="21"/>
      <c r="G147" s="108"/>
      <c r="H147" s="22"/>
      <c r="I147" s="21"/>
      <c r="J147" s="25"/>
    </row>
    <row r="148" spans="1:10" s="17" customFormat="1">
      <c r="A148" s="86"/>
      <c r="D148" s="23"/>
      <c r="E148" s="21"/>
      <c r="F148" s="21"/>
      <c r="G148" s="108"/>
      <c r="H148" s="22"/>
      <c r="I148" s="21"/>
      <c r="J148" s="25"/>
    </row>
    <row r="149" spans="1:10" s="17" customFormat="1">
      <c r="A149" s="86"/>
      <c r="D149" s="23"/>
      <c r="E149" s="21"/>
      <c r="F149" s="21"/>
      <c r="G149" s="108"/>
      <c r="H149" s="22"/>
      <c r="I149" s="21"/>
      <c r="J149" s="25"/>
    </row>
    <row r="150" spans="1:10" s="17" customFormat="1">
      <c r="A150" s="86"/>
      <c r="D150" s="23"/>
      <c r="E150" s="21"/>
      <c r="F150" s="21"/>
      <c r="G150" s="108"/>
      <c r="H150" s="22"/>
      <c r="I150" s="21"/>
      <c r="J150" s="25"/>
    </row>
    <row r="151" spans="1:10" s="17" customFormat="1">
      <c r="A151" s="86"/>
      <c r="D151" s="23"/>
      <c r="E151" s="21"/>
      <c r="F151" s="21"/>
      <c r="G151" s="108"/>
      <c r="H151" s="22"/>
      <c r="I151" s="21"/>
      <c r="J151" s="25"/>
    </row>
    <row r="152" spans="1:10" s="17" customFormat="1">
      <c r="A152" s="86"/>
      <c r="D152" s="23"/>
      <c r="E152" s="21"/>
      <c r="F152" s="21"/>
      <c r="G152" s="108"/>
      <c r="H152" s="22"/>
      <c r="I152" s="21"/>
      <c r="J152" s="25"/>
    </row>
    <row r="153" spans="1:10" s="17" customFormat="1">
      <c r="A153" s="86"/>
      <c r="D153" s="23"/>
      <c r="E153" s="21"/>
      <c r="F153" s="21"/>
      <c r="G153" s="108"/>
      <c r="H153" s="22"/>
      <c r="I153" s="21"/>
      <c r="J153" s="25"/>
    </row>
    <row r="154" spans="1:10" s="17" customFormat="1">
      <c r="A154" s="86"/>
      <c r="D154" s="23"/>
      <c r="E154" s="21"/>
      <c r="F154" s="21"/>
      <c r="G154" s="108"/>
      <c r="H154" s="22"/>
      <c r="I154" s="21"/>
      <c r="J154" s="25"/>
    </row>
    <row r="155" spans="1:10" s="17" customFormat="1">
      <c r="A155" s="86"/>
      <c r="D155" s="23"/>
      <c r="E155" s="21"/>
      <c r="F155" s="21"/>
      <c r="G155" s="108"/>
      <c r="H155" s="22"/>
      <c r="I155" s="21"/>
      <c r="J155" s="25"/>
    </row>
    <row r="156" spans="1:10" s="17" customFormat="1">
      <c r="A156" s="86"/>
      <c r="D156" s="23"/>
      <c r="E156" s="21"/>
      <c r="F156" s="21"/>
      <c r="G156" s="108"/>
      <c r="H156" s="22"/>
      <c r="I156" s="21"/>
      <c r="J156" s="25"/>
    </row>
    <row r="157" spans="1:10" s="17" customFormat="1">
      <c r="A157" s="86"/>
      <c r="D157" s="23"/>
      <c r="E157" s="21"/>
      <c r="F157" s="21"/>
      <c r="G157" s="108"/>
      <c r="H157" s="22"/>
      <c r="I157" s="21"/>
      <c r="J157" s="25"/>
    </row>
    <row r="158" spans="1:10" s="17" customFormat="1">
      <c r="A158" s="86"/>
      <c r="D158" s="23"/>
      <c r="E158" s="21"/>
      <c r="F158" s="21"/>
      <c r="G158" s="108"/>
      <c r="H158" s="22"/>
      <c r="I158" s="21"/>
      <c r="J158" s="25"/>
    </row>
    <row r="159" spans="1:10" s="17" customFormat="1">
      <c r="A159" s="86"/>
      <c r="D159" s="23"/>
      <c r="E159" s="21"/>
      <c r="F159" s="21"/>
      <c r="G159" s="108"/>
      <c r="H159" s="22"/>
      <c r="I159" s="21"/>
      <c r="J159" s="25"/>
    </row>
    <row r="160" spans="1:10" s="17" customFormat="1">
      <c r="A160" s="86"/>
      <c r="D160" s="23"/>
      <c r="E160" s="21"/>
      <c r="F160" s="21"/>
      <c r="G160" s="108"/>
      <c r="H160" s="22"/>
      <c r="I160" s="21"/>
      <c r="J160" s="25"/>
    </row>
    <row r="161" spans="1:10" s="17" customFormat="1">
      <c r="A161" s="86"/>
      <c r="D161" s="23"/>
      <c r="E161" s="21"/>
      <c r="F161" s="21"/>
      <c r="G161" s="108"/>
      <c r="H161" s="22"/>
      <c r="I161" s="21"/>
      <c r="J161" s="25"/>
    </row>
    <row r="162" spans="1:10" s="17" customFormat="1">
      <c r="A162" s="86"/>
      <c r="D162" s="23"/>
      <c r="E162" s="21"/>
      <c r="F162" s="21"/>
      <c r="G162" s="108"/>
      <c r="H162" s="22"/>
      <c r="I162" s="21"/>
      <c r="J162" s="25"/>
    </row>
    <row r="163" spans="1:10" s="17" customFormat="1">
      <c r="A163" s="86"/>
      <c r="D163" s="23"/>
      <c r="E163" s="21"/>
      <c r="F163" s="21"/>
      <c r="G163" s="108"/>
      <c r="H163" s="22"/>
      <c r="I163" s="21"/>
      <c r="J163" s="25"/>
    </row>
    <row r="164" spans="1:10" s="17" customFormat="1">
      <c r="A164" s="86"/>
      <c r="D164" s="23"/>
      <c r="E164" s="21"/>
      <c r="F164" s="21"/>
      <c r="G164" s="108"/>
      <c r="H164" s="22"/>
      <c r="I164" s="21"/>
      <c r="J164" s="25"/>
    </row>
    <row r="165" spans="1:10" s="17" customFormat="1">
      <c r="A165" s="86"/>
      <c r="D165" s="23"/>
      <c r="E165" s="21"/>
      <c r="F165" s="21"/>
      <c r="G165" s="108"/>
      <c r="H165" s="22"/>
      <c r="I165" s="21"/>
      <c r="J165" s="25"/>
    </row>
    <row r="166" spans="1:10" s="17" customFormat="1">
      <c r="A166" s="86"/>
      <c r="D166" s="23"/>
      <c r="E166" s="21"/>
      <c r="F166" s="21"/>
      <c r="G166" s="108"/>
      <c r="H166" s="22"/>
      <c r="I166" s="21"/>
      <c r="J166" s="25"/>
    </row>
    <row r="167" spans="1:10" s="17" customFormat="1">
      <c r="A167" s="86"/>
      <c r="D167" s="23"/>
      <c r="E167" s="21"/>
      <c r="F167" s="21"/>
      <c r="G167" s="108"/>
      <c r="H167" s="22"/>
      <c r="I167" s="21"/>
      <c r="J167" s="25"/>
    </row>
    <row r="168" spans="1:10" s="17" customFormat="1">
      <c r="A168" s="86"/>
      <c r="D168" s="23"/>
      <c r="E168" s="21"/>
      <c r="F168" s="21"/>
      <c r="G168" s="108"/>
      <c r="H168" s="22"/>
      <c r="I168" s="21"/>
      <c r="J168" s="25"/>
    </row>
    <row r="169" spans="1:10" s="17" customFormat="1">
      <c r="A169" s="86"/>
      <c r="D169" s="23"/>
      <c r="E169" s="21"/>
      <c r="F169" s="21"/>
      <c r="G169" s="108"/>
      <c r="H169" s="22"/>
      <c r="I169" s="21"/>
      <c r="J169" s="25"/>
    </row>
    <row r="170" spans="1:10" s="17" customFormat="1">
      <c r="A170" s="86"/>
      <c r="D170" s="23"/>
      <c r="E170" s="21"/>
      <c r="F170" s="21"/>
      <c r="G170" s="108"/>
      <c r="H170" s="22"/>
      <c r="I170" s="21"/>
      <c r="J170" s="25"/>
    </row>
    <row r="171" spans="1:10" s="17" customFormat="1">
      <c r="A171" s="86"/>
      <c r="D171" s="23"/>
      <c r="E171" s="21"/>
      <c r="F171" s="21"/>
      <c r="G171" s="108"/>
      <c r="H171" s="22"/>
      <c r="I171" s="21"/>
      <c r="J171" s="25"/>
    </row>
    <row r="172" spans="1:10" s="17" customFormat="1">
      <c r="A172" s="86"/>
      <c r="D172" s="23"/>
      <c r="E172" s="21"/>
      <c r="F172" s="21"/>
      <c r="G172" s="108"/>
      <c r="H172" s="22"/>
      <c r="I172" s="21"/>
      <c r="J172" s="25"/>
    </row>
    <row r="173" spans="1:10" s="17" customFormat="1">
      <c r="A173" s="86"/>
      <c r="D173" s="23"/>
      <c r="E173" s="21"/>
      <c r="F173" s="21"/>
      <c r="G173" s="108"/>
      <c r="H173" s="22"/>
      <c r="I173" s="21"/>
      <c r="J173" s="25"/>
    </row>
    <row r="174" spans="1:10" s="17" customFormat="1">
      <c r="A174" s="86"/>
      <c r="D174" s="23"/>
      <c r="E174" s="21"/>
      <c r="F174" s="21"/>
      <c r="G174" s="108"/>
      <c r="H174" s="22"/>
      <c r="I174" s="21"/>
      <c r="J174" s="25"/>
    </row>
    <row r="175" spans="1:10" s="17" customFormat="1">
      <c r="A175" s="86"/>
      <c r="D175" s="23"/>
      <c r="E175" s="21"/>
      <c r="F175" s="21"/>
      <c r="G175" s="108"/>
      <c r="H175" s="22"/>
      <c r="I175" s="21"/>
      <c r="J175" s="25"/>
    </row>
    <row r="176" spans="1:10" s="17" customFormat="1">
      <c r="A176" s="86"/>
      <c r="D176" s="23"/>
      <c r="E176" s="21"/>
      <c r="F176" s="21"/>
      <c r="G176" s="108"/>
      <c r="H176" s="22"/>
      <c r="I176" s="21"/>
      <c r="J176" s="25"/>
    </row>
    <row r="177" spans="1:10" s="17" customFormat="1">
      <c r="A177" s="86"/>
      <c r="D177" s="23"/>
      <c r="E177" s="21"/>
      <c r="F177" s="21"/>
      <c r="G177" s="108"/>
      <c r="H177" s="22"/>
      <c r="I177" s="21"/>
      <c r="J177" s="25"/>
    </row>
    <row r="178" spans="1:10" s="17" customFormat="1">
      <c r="A178" s="86"/>
      <c r="D178" s="23"/>
      <c r="E178" s="21"/>
      <c r="F178" s="21"/>
      <c r="G178" s="108"/>
      <c r="H178" s="22"/>
      <c r="I178" s="21"/>
      <c r="J178" s="25"/>
    </row>
    <row r="179" spans="1:10" s="17" customFormat="1">
      <c r="A179" s="86"/>
      <c r="D179" s="23"/>
      <c r="E179" s="21"/>
      <c r="F179" s="21"/>
      <c r="G179" s="108"/>
      <c r="H179" s="22"/>
      <c r="I179" s="21"/>
      <c r="J179" s="25"/>
    </row>
    <row r="180" spans="1:10" s="17" customFormat="1">
      <c r="A180" s="86"/>
      <c r="D180" s="23"/>
      <c r="E180" s="21"/>
      <c r="F180" s="21"/>
      <c r="G180" s="108"/>
      <c r="H180" s="22"/>
      <c r="I180" s="21"/>
      <c r="J180" s="25"/>
    </row>
    <row r="181" spans="1:10" s="17" customFormat="1">
      <c r="A181" s="86"/>
      <c r="D181" s="23"/>
      <c r="E181" s="21"/>
      <c r="F181" s="21"/>
      <c r="G181" s="108"/>
      <c r="H181" s="22"/>
      <c r="I181" s="21"/>
      <c r="J181" s="25"/>
    </row>
    <row r="182" spans="1:10" s="17" customFormat="1">
      <c r="A182" s="86"/>
      <c r="D182" s="23"/>
      <c r="E182" s="21"/>
      <c r="F182" s="21"/>
      <c r="G182" s="108"/>
      <c r="H182" s="22"/>
      <c r="I182" s="21"/>
      <c r="J182" s="25"/>
    </row>
    <row r="183" spans="1:10" s="17" customFormat="1">
      <c r="A183" s="86"/>
      <c r="D183" s="23"/>
      <c r="E183" s="21"/>
      <c r="F183" s="21"/>
      <c r="G183" s="108"/>
      <c r="H183" s="22"/>
      <c r="I183" s="21"/>
      <c r="J183" s="25"/>
    </row>
    <row r="184" spans="1:10" s="17" customFormat="1">
      <c r="A184" s="86"/>
      <c r="D184" s="23"/>
      <c r="E184" s="21"/>
      <c r="F184" s="21"/>
      <c r="G184" s="108"/>
      <c r="H184" s="22"/>
      <c r="I184" s="21"/>
      <c r="J184" s="25"/>
    </row>
    <row r="185" spans="1:10" s="17" customFormat="1">
      <c r="A185" s="86"/>
      <c r="D185" s="23"/>
      <c r="E185" s="21"/>
      <c r="F185" s="21"/>
      <c r="G185" s="108"/>
      <c r="H185" s="22"/>
      <c r="I185" s="21"/>
      <c r="J185" s="25"/>
    </row>
    <row r="186" spans="1:10" s="17" customFormat="1">
      <c r="A186" s="86"/>
      <c r="D186" s="23"/>
      <c r="E186" s="21"/>
      <c r="F186" s="21"/>
      <c r="G186" s="108"/>
      <c r="H186" s="22"/>
      <c r="I186" s="21"/>
      <c r="J186" s="25"/>
    </row>
    <row r="187" spans="1:10" s="17" customFormat="1">
      <c r="A187" s="86"/>
      <c r="D187" s="23"/>
      <c r="E187" s="21"/>
      <c r="F187" s="21"/>
      <c r="G187" s="108"/>
      <c r="H187" s="22"/>
      <c r="I187" s="21"/>
      <c r="J187" s="25"/>
    </row>
    <row r="188" spans="1:10" s="17" customFormat="1">
      <c r="A188" s="86"/>
      <c r="D188" s="23"/>
      <c r="E188" s="21"/>
      <c r="F188" s="21"/>
      <c r="G188" s="108"/>
      <c r="H188" s="22"/>
      <c r="I188" s="21"/>
      <c r="J188" s="25"/>
    </row>
    <row r="189" spans="1:10" s="17" customFormat="1">
      <c r="A189" s="86"/>
      <c r="D189" s="23"/>
      <c r="E189" s="21"/>
      <c r="F189" s="21"/>
      <c r="G189" s="108"/>
      <c r="H189" s="22"/>
      <c r="I189" s="21"/>
      <c r="J189" s="25"/>
    </row>
    <row r="190" spans="1:10" s="17" customFormat="1">
      <c r="A190" s="86"/>
      <c r="D190" s="23"/>
      <c r="E190" s="21"/>
      <c r="F190" s="21"/>
      <c r="G190" s="108"/>
      <c r="H190" s="22"/>
      <c r="I190" s="21"/>
      <c r="J190" s="25"/>
    </row>
    <row r="191" spans="1:10" s="17" customFormat="1">
      <c r="A191" s="86"/>
      <c r="D191" s="23"/>
      <c r="E191" s="21"/>
      <c r="F191" s="21"/>
      <c r="G191" s="108"/>
      <c r="H191" s="22"/>
      <c r="I191" s="21"/>
      <c r="J191" s="25"/>
    </row>
    <row r="192" spans="1:10" s="17" customFormat="1">
      <c r="A192" s="86"/>
      <c r="D192" s="23"/>
      <c r="E192" s="21"/>
      <c r="F192" s="21"/>
      <c r="G192" s="108"/>
      <c r="H192" s="22"/>
      <c r="I192" s="21"/>
      <c r="J192" s="25"/>
    </row>
    <row r="193" spans="1:10" s="17" customFormat="1">
      <c r="A193" s="86"/>
      <c r="D193" s="23"/>
      <c r="E193" s="21"/>
      <c r="F193" s="21"/>
      <c r="G193" s="108"/>
      <c r="H193" s="22"/>
      <c r="I193" s="21"/>
      <c r="J193" s="25"/>
    </row>
    <row r="194" spans="1:10" s="87" customFormat="1">
      <c r="A194" s="18"/>
      <c r="D194" s="75"/>
      <c r="E194" s="16"/>
      <c r="F194" s="16"/>
      <c r="G194" s="33"/>
      <c r="H194" s="88"/>
      <c r="I194" s="16"/>
      <c r="J194" s="37"/>
    </row>
    <row r="195" spans="1:10" s="87" customFormat="1">
      <c r="A195" s="18"/>
      <c r="D195" s="75"/>
      <c r="E195" s="16"/>
      <c r="F195" s="16"/>
      <c r="G195" s="33"/>
      <c r="H195" s="88"/>
      <c r="I195" s="16"/>
      <c r="J195" s="37"/>
    </row>
    <row r="196" spans="1:10" s="87" customFormat="1">
      <c r="A196" s="18"/>
      <c r="D196" s="75"/>
      <c r="E196" s="16"/>
      <c r="F196" s="16"/>
      <c r="G196" s="33"/>
      <c r="H196" s="88"/>
      <c r="I196" s="16"/>
      <c r="J196" s="37"/>
    </row>
    <row r="197" spans="1:10" s="87" customFormat="1">
      <c r="A197" s="18"/>
      <c r="D197" s="75"/>
      <c r="E197" s="16"/>
      <c r="F197" s="16"/>
      <c r="G197" s="33"/>
      <c r="H197" s="88"/>
      <c r="I197" s="16"/>
      <c r="J197" s="37"/>
    </row>
    <row r="198" spans="1:10" s="87" customFormat="1">
      <c r="A198" s="18"/>
      <c r="D198" s="75"/>
      <c r="E198" s="16"/>
      <c r="F198" s="16"/>
      <c r="G198" s="33"/>
      <c r="H198" s="88"/>
      <c r="I198" s="16"/>
      <c r="J198" s="37"/>
    </row>
    <row r="199" spans="1:10" s="87" customFormat="1">
      <c r="A199" s="18"/>
      <c r="D199" s="75"/>
      <c r="E199" s="16"/>
      <c r="F199" s="16"/>
      <c r="G199" s="33"/>
      <c r="H199" s="88"/>
      <c r="I199" s="16"/>
      <c r="J199" s="37"/>
    </row>
    <row r="200" spans="1:10" s="87" customFormat="1">
      <c r="A200" s="18"/>
      <c r="D200" s="75"/>
      <c r="E200" s="16"/>
      <c r="F200" s="16"/>
      <c r="G200" s="33"/>
      <c r="H200" s="88"/>
      <c r="I200" s="16"/>
      <c r="J200" s="37"/>
    </row>
    <row r="201" spans="1:10" s="87" customFormat="1">
      <c r="A201" s="18"/>
      <c r="D201" s="75"/>
      <c r="E201" s="16"/>
      <c r="F201" s="16"/>
      <c r="G201" s="33"/>
      <c r="H201" s="88"/>
      <c r="I201" s="16"/>
      <c r="J201" s="37"/>
    </row>
    <row r="202" spans="1:10" s="87" customFormat="1">
      <c r="A202" s="18"/>
      <c r="D202" s="75"/>
      <c r="E202" s="16"/>
      <c r="F202" s="16"/>
      <c r="G202" s="33"/>
      <c r="H202" s="88"/>
      <c r="I202" s="16"/>
      <c r="J202" s="37"/>
    </row>
    <row r="203" spans="1:10" s="87" customFormat="1">
      <c r="A203" s="18"/>
      <c r="D203" s="75"/>
      <c r="E203" s="16"/>
      <c r="F203" s="16"/>
      <c r="G203" s="33"/>
      <c r="H203" s="88"/>
      <c r="I203" s="16"/>
      <c r="J203" s="37"/>
    </row>
    <row r="204" spans="1:10" s="87" customFormat="1">
      <c r="A204" s="18"/>
      <c r="D204" s="75"/>
      <c r="E204" s="16"/>
      <c r="F204" s="16"/>
      <c r="G204" s="33"/>
      <c r="H204" s="88"/>
      <c r="I204" s="16"/>
      <c r="J204" s="37"/>
    </row>
    <row r="205" spans="1:10" s="87" customFormat="1">
      <c r="A205" s="18"/>
      <c r="D205" s="75"/>
      <c r="E205" s="16"/>
      <c r="F205" s="16"/>
      <c r="G205" s="33"/>
      <c r="H205" s="88"/>
      <c r="I205" s="16"/>
      <c r="J205" s="37"/>
    </row>
    <row r="206" spans="1:10" s="87" customFormat="1">
      <c r="A206" s="18"/>
      <c r="D206" s="75"/>
      <c r="E206" s="16"/>
      <c r="F206" s="16"/>
      <c r="G206" s="33"/>
      <c r="H206" s="88"/>
      <c r="I206" s="16"/>
      <c r="J206" s="37"/>
    </row>
    <row r="207" spans="1:10" s="87" customFormat="1">
      <c r="A207" s="18"/>
      <c r="D207" s="75"/>
      <c r="E207" s="16"/>
      <c r="F207" s="16"/>
      <c r="G207" s="33"/>
      <c r="H207" s="88"/>
      <c r="I207" s="16"/>
      <c r="J207" s="37"/>
    </row>
    <row r="208" spans="1:10" s="87" customFormat="1">
      <c r="A208" s="18"/>
      <c r="D208" s="75"/>
      <c r="E208" s="16"/>
      <c r="F208" s="16"/>
      <c r="G208" s="33"/>
      <c r="H208" s="88"/>
      <c r="I208" s="16"/>
      <c r="J208" s="37"/>
    </row>
    <row r="209" spans="1:10" s="87" customFormat="1">
      <c r="A209" s="18"/>
      <c r="D209" s="75"/>
      <c r="E209" s="16"/>
      <c r="F209" s="16"/>
      <c r="G209" s="33"/>
      <c r="H209" s="88"/>
      <c r="I209" s="16"/>
      <c r="J209" s="37"/>
    </row>
    <row r="210" spans="1:10" s="17" customFormat="1">
      <c r="A210" s="86"/>
      <c r="D210" s="23"/>
      <c r="E210" s="21"/>
      <c r="F210" s="21"/>
      <c r="G210" s="108"/>
      <c r="H210" s="22"/>
      <c r="I210" s="21"/>
      <c r="J210" s="25"/>
    </row>
    <row r="211" spans="1:10" s="17" customFormat="1">
      <c r="A211" s="86"/>
      <c r="D211" s="23"/>
      <c r="E211" s="21"/>
      <c r="F211" s="21"/>
      <c r="G211" s="108"/>
      <c r="H211" s="22"/>
      <c r="I211" s="21"/>
      <c r="J211" s="25"/>
    </row>
    <row r="212" spans="1:10" s="17" customFormat="1">
      <c r="A212" s="86"/>
      <c r="D212" s="23"/>
      <c r="E212" s="21"/>
      <c r="F212" s="21"/>
      <c r="G212" s="108"/>
      <c r="H212" s="22"/>
      <c r="I212" s="21"/>
      <c r="J212" s="25"/>
    </row>
    <row r="213" spans="1:10" s="17" customFormat="1">
      <c r="A213" s="86"/>
      <c r="D213" s="23"/>
      <c r="E213" s="21"/>
      <c r="F213" s="21"/>
      <c r="G213" s="108"/>
      <c r="H213" s="22"/>
      <c r="I213" s="21"/>
      <c r="J213" s="25"/>
    </row>
    <row r="214" spans="1:10" s="65" customFormat="1">
      <c r="A214" s="89"/>
      <c r="D214" s="98"/>
      <c r="E214" s="30"/>
      <c r="F214" s="30"/>
      <c r="G214" s="64"/>
      <c r="H214" s="41"/>
      <c r="I214" s="30"/>
      <c r="J214" s="91"/>
    </row>
    <row r="215" spans="1:10" s="65" customFormat="1">
      <c r="A215" s="89"/>
      <c r="D215" s="98"/>
      <c r="E215" s="30"/>
      <c r="F215" s="30"/>
      <c r="G215" s="64"/>
      <c r="H215" s="41"/>
      <c r="I215" s="30"/>
      <c r="J215" s="91"/>
    </row>
    <row r="216" spans="1:10" s="65" customFormat="1">
      <c r="A216" s="89"/>
      <c r="D216" s="98"/>
      <c r="E216" s="30"/>
      <c r="F216" s="30"/>
      <c r="G216" s="64"/>
      <c r="H216" s="41"/>
      <c r="I216" s="30"/>
      <c r="J216" s="91"/>
    </row>
    <row r="217" spans="1:10" s="65" customFormat="1">
      <c r="A217" s="89"/>
      <c r="D217" s="98"/>
      <c r="E217" s="30"/>
      <c r="F217" s="30"/>
      <c r="G217" s="64"/>
      <c r="H217" s="41"/>
      <c r="I217" s="30"/>
      <c r="J217" s="91"/>
    </row>
    <row r="218" spans="1:10" s="65" customFormat="1">
      <c r="A218" s="89"/>
      <c r="D218" s="98"/>
      <c r="E218" s="30"/>
      <c r="F218" s="30"/>
      <c r="G218" s="64"/>
      <c r="H218" s="41"/>
      <c r="I218" s="30"/>
      <c r="J218" s="91"/>
    </row>
    <row r="219" spans="1:10" s="65" customFormat="1">
      <c r="A219" s="89"/>
      <c r="D219" s="98"/>
      <c r="E219" s="30"/>
      <c r="F219" s="30"/>
      <c r="G219" s="64"/>
      <c r="H219" s="41"/>
      <c r="I219" s="30"/>
      <c r="J219" s="91"/>
    </row>
    <row r="220" spans="1:10" s="65" customFormat="1">
      <c r="A220" s="89"/>
      <c r="D220" s="98"/>
      <c r="E220" s="30"/>
      <c r="F220" s="30"/>
      <c r="G220" s="64"/>
      <c r="H220" s="41"/>
      <c r="I220" s="30"/>
      <c r="J220" s="91"/>
    </row>
    <row r="221" spans="1:10" s="65" customFormat="1">
      <c r="A221" s="89"/>
      <c r="D221" s="98"/>
      <c r="E221" s="30"/>
      <c r="F221" s="30"/>
      <c r="G221" s="64"/>
      <c r="H221" s="41"/>
      <c r="I221" s="30"/>
      <c r="J221" s="91"/>
    </row>
    <row r="222" spans="1:10" s="65" customFormat="1">
      <c r="A222" s="89"/>
      <c r="D222" s="98"/>
      <c r="E222" s="30"/>
      <c r="F222" s="30"/>
      <c r="G222" s="64"/>
      <c r="H222" s="41"/>
      <c r="I222" s="30"/>
      <c r="J222" s="91"/>
    </row>
    <row r="223" spans="1:10" s="65" customFormat="1">
      <c r="A223" s="89"/>
      <c r="D223" s="98"/>
      <c r="E223" s="30"/>
      <c r="F223" s="30"/>
      <c r="G223" s="64"/>
      <c r="H223" s="41"/>
      <c r="I223" s="30"/>
      <c r="J223" s="91"/>
    </row>
    <row r="224" spans="1:10" s="65" customFormat="1">
      <c r="A224" s="89"/>
      <c r="D224" s="98"/>
      <c r="E224" s="30"/>
      <c r="F224" s="30"/>
      <c r="G224" s="64"/>
      <c r="H224" s="41"/>
      <c r="I224" s="30"/>
      <c r="J224" s="91"/>
    </row>
    <row r="225" spans="1:10" s="65" customFormat="1">
      <c r="A225" s="89"/>
      <c r="D225" s="98"/>
      <c r="E225" s="30"/>
      <c r="F225" s="30"/>
      <c r="G225" s="64"/>
      <c r="H225" s="41"/>
      <c r="I225" s="30"/>
      <c r="J225" s="91"/>
    </row>
    <row r="226" spans="1:10" s="65" customFormat="1">
      <c r="A226" s="89"/>
      <c r="D226" s="98"/>
      <c r="E226" s="30"/>
      <c r="F226" s="30"/>
      <c r="G226" s="64"/>
      <c r="H226" s="41"/>
      <c r="I226" s="30"/>
      <c r="J226" s="91"/>
    </row>
    <row r="227" spans="1:10" s="65" customFormat="1">
      <c r="A227" s="89"/>
      <c r="D227" s="98"/>
      <c r="E227" s="30"/>
      <c r="F227" s="30"/>
      <c r="G227" s="64"/>
      <c r="H227" s="41"/>
      <c r="I227" s="30"/>
      <c r="J227" s="91"/>
    </row>
    <row r="228" spans="1:10" s="65" customFormat="1">
      <c r="A228" s="89"/>
      <c r="D228" s="98"/>
      <c r="E228" s="30"/>
      <c r="F228" s="30"/>
      <c r="G228" s="64"/>
      <c r="H228" s="41"/>
      <c r="I228" s="30"/>
      <c r="J228" s="91"/>
    </row>
    <row r="229" spans="1:10" s="65" customFormat="1">
      <c r="A229" s="89"/>
      <c r="D229" s="98"/>
      <c r="E229" s="30"/>
      <c r="F229" s="30"/>
      <c r="G229" s="64"/>
      <c r="H229" s="41"/>
      <c r="I229" s="30"/>
      <c r="J229" s="91"/>
    </row>
    <row r="230" spans="1:10" s="65" customFormat="1">
      <c r="A230" s="89"/>
      <c r="D230" s="98"/>
      <c r="E230" s="30"/>
      <c r="F230" s="30"/>
      <c r="G230" s="64"/>
      <c r="H230" s="41"/>
      <c r="I230" s="30"/>
      <c r="J230" s="91"/>
    </row>
    <row r="231" spans="1:10" s="65" customFormat="1">
      <c r="A231" s="89"/>
      <c r="D231" s="98"/>
      <c r="E231" s="30"/>
      <c r="F231" s="30"/>
      <c r="G231" s="64"/>
      <c r="H231" s="41"/>
      <c r="I231" s="30"/>
      <c r="J231" s="91"/>
    </row>
    <row r="232" spans="1:10" s="65" customFormat="1">
      <c r="A232" s="89"/>
      <c r="D232" s="98"/>
      <c r="E232" s="30"/>
      <c r="F232" s="30"/>
      <c r="G232" s="64"/>
      <c r="H232" s="41"/>
      <c r="I232" s="30"/>
      <c r="J232" s="91"/>
    </row>
    <row r="233" spans="1:10" s="65" customFormat="1">
      <c r="A233" s="89"/>
      <c r="D233" s="98"/>
      <c r="E233" s="30"/>
      <c r="F233" s="30"/>
      <c r="G233" s="64"/>
      <c r="H233" s="41"/>
      <c r="I233" s="30"/>
      <c r="J233" s="91"/>
    </row>
    <row r="234" spans="1:10" s="65" customFormat="1">
      <c r="A234" s="89"/>
      <c r="D234" s="98"/>
      <c r="E234" s="30"/>
      <c r="F234" s="30"/>
      <c r="G234" s="64"/>
      <c r="H234" s="41"/>
      <c r="I234" s="30"/>
      <c r="J234" s="91"/>
    </row>
    <row r="235" spans="1:10" s="65" customFormat="1">
      <c r="A235" s="89"/>
      <c r="D235" s="98"/>
      <c r="E235" s="30"/>
      <c r="F235" s="30"/>
      <c r="G235" s="64"/>
      <c r="H235" s="41"/>
      <c r="I235" s="30"/>
      <c r="J235" s="91"/>
    </row>
    <row r="236" spans="1:10" s="65" customFormat="1">
      <c r="A236" s="89"/>
      <c r="D236" s="98"/>
      <c r="E236" s="30"/>
      <c r="F236" s="30"/>
      <c r="G236" s="64"/>
      <c r="H236" s="41"/>
      <c r="I236" s="30"/>
      <c r="J236" s="91"/>
    </row>
    <row r="237" spans="1:10" s="65" customFormat="1">
      <c r="A237" s="89"/>
      <c r="D237" s="98"/>
      <c r="E237" s="30"/>
      <c r="F237" s="30"/>
      <c r="G237" s="64"/>
      <c r="H237" s="41"/>
      <c r="I237" s="30"/>
      <c r="J237" s="91"/>
    </row>
    <row r="238" spans="1:10" s="65" customFormat="1">
      <c r="A238" s="89"/>
      <c r="D238" s="98"/>
      <c r="E238" s="30"/>
      <c r="F238" s="30"/>
      <c r="G238" s="64"/>
      <c r="H238" s="41"/>
      <c r="I238" s="30"/>
      <c r="J238" s="91"/>
    </row>
    <row r="239" spans="1:10" s="65" customFormat="1">
      <c r="A239" s="89"/>
      <c r="D239" s="98"/>
      <c r="E239" s="30"/>
      <c r="F239" s="30"/>
      <c r="G239" s="64"/>
      <c r="H239" s="41"/>
      <c r="I239" s="30"/>
      <c r="J239" s="91"/>
    </row>
    <row r="240" spans="1:10" s="65" customFormat="1">
      <c r="A240" s="89"/>
      <c r="D240" s="98"/>
      <c r="E240" s="30"/>
      <c r="F240" s="30"/>
      <c r="G240" s="64"/>
      <c r="H240" s="41"/>
      <c r="I240" s="30"/>
      <c r="J240" s="91"/>
    </row>
    <row r="241" spans="1:10" s="65" customFormat="1">
      <c r="A241" s="89"/>
      <c r="D241" s="98"/>
      <c r="E241" s="30"/>
      <c r="F241" s="30"/>
      <c r="G241" s="64"/>
      <c r="H241" s="41"/>
      <c r="I241" s="30"/>
      <c r="J241" s="91"/>
    </row>
    <row r="242" spans="1:10" s="65" customFormat="1">
      <c r="A242" s="89"/>
      <c r="D242" s="98"/>
      <c r="E242" s="30"/>
      <c r="F242" s="30"/>
      <c r="G242" s="64"/>
      <c r="H242" s="41"/>
      <c r="I242" s="30"/>
      <c r="J242" s="91"/>
    </row>
    <row r="243" spans="1:10" s="65" customFormat="1">
      <c r="A243" s="89"/>
      <c r="D243" s="98"/>
      <c r="E243" s="30"/>
      <c r="F243" s="30"/>
      <c r="G243" s="64"/>
      <c r="H243" s="41"/>
      <c r="I243" s="30"/>
      <c r="J243" s="91"/>
    </row>
    <row r="244" spans="1:10" s="65" customFormat="1">
      <c r="A244" s="89"/>
      <c r="D244" s="98"/>
      <c r="E244" s="30"/>
      <c r="F244" s="30"/>
      <c r="G244" s="64"/>
      <c r="H244" s="41"/>
      <c r="I244" s="30"/>
      <c r="J244" s="91"/>
    </row>
    <row r="245" spans="1:10" s="65" customFormat="1">
      <c r="A245" s="89"/>
      <c r="D245" s="98"/>
      <c r="E245" s="30"/>
      <c r="F245" s="30"/>
      <c r="G245" s="64"/>
      <c r="H245" s="41"/>
      <c r="I245" s="30"/>
      <c r="J245" s="91"/>
    </row>
    <row r="246" spans="1:10" s="65" customFormat="1">
      <c r="A246" s="89"/>
      <c r="D246" s="98"/>
      <c r="E246" s="30"/>
      <c r="F246" s="30"/>
      <c r="G246" s="64"/>
      <c r="H246" s="41"/>
      <c r="I246" s="30"/>
      <c r="J246" s="30"/>
    </row>
    <row r="247" spans="1:10" s="65" customFormat="1">
      <c r="A247" s="89"/>
      <c r="D247" s="98"/>
      <c r="E247" s="30"/>
      <c r="F247" s="30"/>
      <c r="G247" s="64"/>
      <c r="H247" s="41"/>
      <c r="I247" s="30"/>
      <c r="J247" s="30"/>
    </row>
    <row r="248" spans="1:10" s="65" customFormat="1">
      <c r="A248" s="89"/>
      <c r="D248" s="98"/>
      <c r="E248" s="30"/>
      <c r="F248" s="30"/>
      <c r="G248" s="64"/>
      <c r="H248" s="41"/>
      <c r="I248" s="30"/>
      <c r="J248" s="30"/>
    </row>
    <row r="249" spans="1:10" s="65" customFormat="1">
      <c r="A249" s="89"/>
      <c r="D249" s="98"/>
      <c r="E249" s="30"/>
      <c r="F249" s="30"/>
      <c r="G249" s="64"/>
      <c r="H249" s="41"/>
      <c r="I249" s="30"/>
      <c r="J249" s="30"/>
    </row>
    <row r="250" spans="1:10" s="65" customFormat="1">
      <c r="A250" s="89"/>
      <c r="D250" s="98"/>
      <c r="E250" s="30"/>
      <c r="F250" s="30"/>
      <c r="G250" s="64"/>
      <c r="H250" s="41"/>
      <c r="I250" s="30"/>
      <c r="J250" s="30"/>
    </row>
    <row r="251" spans="1:10" s="65" customFormat="1">
      <c r="A251" s="89"/>
      <c r="D251" s="98"/>
      <c r="E251" s="30"/>
      <c r="F251" s="30"/>
      <c r="G251" s="64"/>
      <c r="H251" s="41"/>
      <c r="I251" s="30"/>
      <c r="J251" s="30"/>
    </row>
    <row r="252" spans="1:10" s="65" customFormat="1">
      <c r="A252" s="89"/>
      <c r="D252" s="98"/>
      <c r="E252" s="30"/>
      <c r="F252" s="30"/>
      <c r="G252" s="64"/>
      <c r="H252" s="41"/>
      <c r="I252" s="30"/>
      <c r="J252" s="30"/>
    </row>
    <row r="253" spans="1:10" s="65" customFormat="1">
      <c r="A253" s="89"/>
      <c r="D253" s="98"/>
      <c r="E253" s="30"/>
      <c r="F253" s="30"/>
      <c r="G253" s="64"/>
      <c r="H253" s="41"/>
      <c r="I253" s="30"/>
      <c r="J253" s="30"/>
    </row>
    <row r="254" spans="1:10" s="65" customFormat="1">
      <c r="A254" s="89"/>
      <c r="D254" s="98"/>
      <c r="E254" s="30"/>
      <c r="F254" s="30"/>
      <c r="G254" s="64"/>
      <c r="H254" s="41"/>
      <c r="I254" s="30"/>
      <c r="J254" s="30"/>
    </row>
    <row r="255" spans="1:10" s="65" customFormat="1">
      <c r="A255" s="89"/>
      <c r="D255" s="98"/>
      <c r="E255" s="30"/>
      <c r="F255" s="30"/>
      <c r="G255" s="64"/>
      <c r="H255" s="41"/>
      <c r="I255" s="30"/>
      <c r="J255" s="30"/>
    </row>
  </sheetData>
  <mergeCells count="37">
    <mergeCell ref="G100:H100"/>
    <mergeCell ref="G86:H86"/>
    <mergeCell ref="G118:H118"/>
    <mergeCell ref="G125:H125"/>
    <mergeCell ref="D5:E5"/>
    <mergeCell ref="B114:H114"/>
    <mergeCell ref="B121:H121"/>
    <mergeCell ref="B106:H106"/>
    <mergeCell ref="B110:H110"/>
    <mergeCell ref="B96:H96"/>
    <mergeCell ref="B102:H102"/>
    <mergeCell ref="B82:H82"/>
    <mergeCell ref="B88:H88"/>
    <mergeCell ref="B92:H92"/>
    <mergeCell ref="B70:H70"/>
    <mergeCell ref="B74:H74"/>
    <mergeCell ref="B78:H78"/>
    <mergeCell ref="B58:H58"/>
    <mergeCell ref="B62:H62"/>
    <mergeCell ref="B66:H66"/>
    <mergeCell ref="B54:H54"/>
    <mergeCell ref="B8:H8"/>
    <mergeCell ref="B12:H12"/>
    <mergeCell ref="B16:H16"/>
    <mergeCell ref="B49:H49"/>
    <mergeCell ref="A1:J1"/>
    <mergeCell ref="F5:G5"/>
    <mergeCell ref="I5:J5"/>
    <mergeCell ref="B20:H20"/>
    <mergeCell ref="B24:H24"/>
    <mergeCell ref="C3:J3"/>
    <mergeCell ref="B5:C5"/>
    <mergeCell ref="B40:H40"/>
    <mergeCell ref="B45:H45"/>
    <mergeCell ref="B31:H31"/>
    <mergeCell ref="B35:H35"/>
    <mergeCell ref="B27:H27"/>
  </mergeCells>
  <printOptions horizontalCentered="1"/>
  <pageMargins left="0.45" right="0" top="0.5" bottom="0" header="0" footer="0"/>
  <pageSetup paperSize="9" orientation="portrait" r:id="rId1"/>
  <headerFooter>
    <oddHeader>&amp;L&amp;7&amp;F&amp;RPage &amp;P</oddHeader>
  </headerFooter>
</worksheet>
</file>

<file path=xl/worksheets/sheet2.xml><?xml version="1.0" encoding="utf-8"?>
<worksheet xmlns="http://schemas.openxmlformats.org/spreadsheetml/2006/main" xmlns:r="http://schemas.openxmlformats.org/officeDocument/2006/relationships">
  <dimension ref="A1:Q59"/>
  <sheetViews>
    <sheetView tabSelected="1" view="pageBreakPreview" topLeftCell="A46" zoomScaleSheetLayoutView="100" workbookViewId="0">
      <selection activeCell="E6" sqref="E6"/>
    </sheetView>
  </sheetViews>
  <sheetFormatPr defaultRowHeight="15"/>
  <cols>
    <col min="1" max="1" width="4.140625" customWidth="1"/>
    <col min="2" max="2" width="25.42578125" customWidth="1"/>
    <col min="3" max="3" width="12.42578125" customWidth="1"/>
    <col min="5" max="5" width="3.28515625" customWidth="1"/>
    <col min="6" max="6" width="11.85546875" customWidth="1"/>
    <col min="7" max="7" width="10.5703125" customWidth="1"/>
    <col min="8" max="8" width="3.85546875" customWidth="1"/>
    <col min="9" max="9" width="4.140625" customWidth="1"/>
    <col min="10" max="10" width="12" style="3" customWidth="1"/>
    <col min="11" max="11" width="1.42578125" customWidth="1"/>
  </cols>
  <sheetData>
    <row r="1" spans="1:17" s="122" customFormat="1" ht="23.25">
      <c r="A1" s="164" t="s">
        <v>72</v>
      </c>
      <c r="B1" s="164"/>
      <c r="C1" s="164"/>
      <c r="D1" s="164"/>
      <c r="E1" s="164"/>
      <c r="F1" s="164"/>
      <c r="G1" s="164"/>
      <c r="H1" s="164"/>
      <c r="I1" s="164"/>
      <c r="J1" s="164"/>
    </row>
    <row r="2" spans="1:17" s="151" customFormat="1" ht="18">
      <c r="A2" s="165" t="s">
        <v>73</v>
      </c>
      <c r="B2" s="165"/>
      <c r="C2" s="165"/>
      <c r="D2" s="165"/>
      <c r="E2" s="165"/>
      <c r="F2" s="165"/>
      <c r="G2" s="165"/>
      <c r="H2" s="165"/>
      <c r="I2" s="165"/>
      <c r="J2" s="165"/>
    </row>
    <row r="3" spans="1:17" ht="18">
      <c r="A3" s="64"/>
      <c r="B3" s="123"/>
      <c r="C3" s="124"/>
      <c r="D3" s="102"/>
      <c r="E3" s="125"/>
      <c r="F3" s="126"/>
      <c r="G3" s="102"/>
      <c r="H3" s="102"/>
      <c r="I3" s="127"/>
      <c r="J3" s="128"/>
    </row>
    <row r="4" spans="1:17" s="150" customFormat="1" ht="20.25" customHeight="1">
      <c r="A4" s="149" t="s">
        <v>74</v>
      </c>
      <c r="B4" s="149" t="s">
        <v>3</v>
      </c>
      <c r="C4" s="166" t="s">
        <v>75</v>
      </c>
      <c r="D4" s="166"/>
      <c r="E4" s="166" t="s">
        <v>5</v>
      </c>
      <c r="F4" s="166"/>
      <c r="G4" s="166" t="s">
        <v>6</v>
      </c>
      <c r="H4" s="166"/>
      <c r="I4" s="167" t="s">
        <v>7</v>
      </c>
      <c r="J4" s="168"/>
    </row>
    <row r="5" spans="1:17" ht="18">
      <c r="A5" s="64"/>
      <c r="B5" s="123"/>
      <c r="C5" s="124"/>
      <c r="D5" s="102"/>
      <c r="E5" s="125"/>
      <c r="F5" s="126"/>
      <c r="G5" s="102"/>
      <c r="H5" s="102"/>
      <c r="I5" s="127"/>
      <c r="J5" s="128"/>
    </row>
    <row r="6" spans="1:17" s="34" customFormat="1" ht="21" customHeight="1">
      <c r="A6" s="78" t="s">
        <v>8</v>
      </c>
      <c r="B6" s="79" t="s">
        <v>9</v>
      </c>
      <c r="C6" s="75"/>
      <c r="D6" s="16"/>
      <c r="E6" s="16"/>
      <c r="F6" s="16"/>
      <c r="J6" s="16"/>
      <c r="K6" s="35"/>
      <c r="L6" s="35"/>
      <c r="M6" s="16"/>
      <c r="N6" s="74"/>
      <c r="O6" s="129"/>
      <c r="P6" s="38"/>
      <c r="Q6" s="38"/>
    </row>
    <row r="7" spans="1:17" ht="72.75" customHeight="1">
      <c r="A7" s="108">
        <v>1</v>
      </c>
      <c r="B7" s="153" t="s">
        <v>76</v>
      </c>
      <c r="C7" s="153"/>
      <c r="D7" s="153"/>
      <c r="E7" s="153"/>
      <c r="F7" s="153"/>
      <c r="G7" s="153"/>
      <c r="H7" s="153"/>
      <c r="I7" s="130"/>
      <c r="J7" s="30"/>
    </row>
    <row r="8" spans="1:17">
      <c r="A8" s="108"/>
      <c r="B8" s="65"/>
      <c r="C8" s="131"/>
      <c r="D8" s="65"/>
      <c r="E8" s="132"/>
      <c r="F8" s="64"/>
      <c r="G8" s="90"/>
      <c r="H8" s="65"/>
      <c r="I8" s="130"/>
      <c r="J8" s="30"/>
    </row>
    <row r="9" spans="1:17">
      <c r="A9" s="108"/>
      <c r="B9" s="65"/>
      <c r="C9" s="131">
        <v>2</v>
      </c>
      <c r="D9" s="65" t="s">
        <v>77</v>
      </c>
      <c r="E9" s="133" t="s">
        <v>12</v>
      </c>
      <c r="F9" s="66">
        <v>5088.2</v>
      </c>
      <c r="G9" s="30" t="s">
        <v>78</v>
      </c>
      <c r="I9" s="20" t="s">
        <v>79</v>
      </c>
      <c r="J9" s="134">
        <f>C9*F9</f>
        <v>10176.4</v>
      </c>
    </row>
    <row r="10" spans="1:17">
      <c r="A10" s="108"/>
      <c r="B10" s="65"/>
      <c r="C10" s="131"/>
      <c r="D10" s="115"/>
      <c r="E10" s="133"/>
      <c r="F10" s="64"/>
      <c r="G10" s="30"/>
      <c r="H10" s="65"/>
      <c r="J10" s="134"/>
    </row>
    <row r="11" spans="1:17" ht="92.25" customHeight="1">
      <c r="A11" s="108">
        <v>2</v>
      </c>
      <c r="B11" s="153" t="s">
        <v>80</v>
      </c>
      <c r="C11" s="153"/>
      <c r="D11" s="153"/>
      <c r="E11" s="153"/>
      <c r="F11" s="153"/>
      <c r="G11" s="153"/>
      <c r="H11" s="153"/>
      <c r="J11" s="134"/>
    </row>
    <row r="12" spans="1:17">
      <c r="A12" s="108"/>
      <c r="B12" s="65"/>
      <c r="C12" s="131"/>
      <c r="D12" s="65"/>
      <c r="E12" s="132"/>
      <c r="F12" s="64"/>
      <c r="G12" s="30"/>
      <c r="H12" s="65"/>
      <c r="J12" s="134"/>
    </row>
    <row r="13" spans="1:17">
      <c r="A13" s="108"/>
      <c r="B13" s="65"/>
      <c r="C13" s="131">
        <v>1</v>
      </c>
      <c r="D13" s="65" t="s">
        <v>77</v>
      </c>
      <c r="E13" s="133" t="s">
        <v>12</v>
      </c>
      <c r="F13" s="66">
        <v>4694.8</v>
      </c>
      <c r="G13" s="30" t="s">
        <v>78</v>
      </c>
      <c r="I13" s="20" t="s">
        <v>79</v>
      </c>
      <c r="J13" s="134">
        <f>C13*F13</f>
        <v>4694.8</v>
      </c>
    </row>
    <row r="14" spans="1:17">
      <c r="A14" s="108"/>
      <c r="B14" s="65"/>
      <c r="C14" s="131"/>
      <c r="D14" s="65"/>
      <c r="E14" s="132"/>
      <c r="F14" s="64"/>
      <c r="G14" s="30"/>
      <c r="H14" s="65"/>
      <c r="J14" s="134"/>
    </row>
    <row r="15" spans="1:17" ht="31.5" customHeight="1">
      <c r="A15" s="108">
        <v>3</v>
      </c>
      <c r="B15" s="153" t="s">
        <v>81</v>
      </c>
      <c r="C15" s="153"/>
      <c r="D15" s="153"/>
      <c r="E15" s="153"/>
      <c r="F15" s="153"/>
      <c r="G15" s="153"/>
      <c r="H15" s="153"/>
      <c r="J15" s="134"/>
    </row>
    <row r="16" spans="1:17">
      <c r="A16" s="108"/>
      <c r="B16" s="65"/>
      <c r="C16" s="131"/>
      <c r="D16" s="115"/>
      <c r="E16" s="133"/>
      <c r="F16" s="64"/>
      <c r="G16" s="30"/>
      <c r="H16" s="65"/>
      <c r="J16" s="134"/>
    </row>
    <row r="17" spans="1:10">
      <c r="A17" s="108"/>
      <c r="B17" s="65"/>
      <c r="C17" s="131">
        <v>1</v>
      </c>
      <c r="D17" s="65" t="s">
        <v>77</v>
      </c>
      <c r="E17" s="133" t="s">
        <v>12</v>
      </c>
      <c r="F17" s="64">
        <v>938.47</v>
      </c>
      <c r="G17" s="30" t="s">
        <v>78</v>
      </c>
      <c r="I17" s="20" t="s">
        <v>79</v>
      </c>
      <c r="J17" s="134">
        <f>C17*F17</f>
        <v>938.47</v>
      </c>
    </row>
    <row r="18" spans="1:10">
      <c r="A18" s="108"/>
      <c r="B18" s="65"/>
      <c r="C18" s="131"/>
      <c r="D18" s="65"/>
      <c r="E18" s="133"/>
      <c r="F18" s="64"/>
      <c r="G18" s="30"/>
      <c r="H18" s="65"/>
      <c r="J18" s="134"/>
    </row>
    <row r="19" spans="1:10" ht="29.25" customHeight="1">
      <c r="A19" s="108">
        <v>4</v>
      </c>
      <c r="B19" s="153" t="s">
        <v>82</v>
      </c>
      <c r="C19" s="153"/>
      <c r="D19" s="153"/>
      <c r="E19" s="153"/>
      <c r="F19" s="153"/>
      <c r="G19" s="153"/>
      <c r="H19" s="153"/>
      <c r="J19" s="134"/>
    </row>
    <row r="20" spans="1:10">
      <c r="A20" s="108"/>
      <c r="B20" s="65"/>
      <c r="C20" s="131"/>
      <c r="D20" s="65"/>
      <c r="E20" s="133"/>
      <c r="F20" s="64"/>
      <c r="G20" s="90"/>
      <c r="H20" s="65"/>
      <c r="J20" s="134"/>
    </row>
    <row r="21" spans="1:10">
      <c r="A21" s="108"/>
      <c r="B21" s="65"/>
      <c r="C21" s="131">
        <v>2</v>
      </c>
      <c r="D21" s="65" t="s">
        <v>77</v>
      </c>
      <c r="E21" s="133" t="s">
        <v>12</v>
      </c>
      <c r="F21" s="66">
        <v>389.7</v>
      </c>
      <c r="G21" s="30" t="s">
        <v>78</v>
      </c>
      <c r="I21" s="20" t="s">
        <v>79</v>
      </c>
      <c r="J21" s="134">
        <f>C21*F21</f>
        <v>779.4</v>
      </c>
    </row>
    <row r="22" spans="1:10">
      <c r="A22" s="108"/>
      <c r="B22" s="65"/>
      <c r="C22" s="131"/>
      <c r="D22" s="65"/>
      <c r="E22" s="133"/>
      <c r="F22" s="64"/>
      <c r="G22" s="30"/>
      <c r="H22" s="20"/>
      <c r="J22" s="134"/>
    </row>
    <row r="23" spans="1:10" ht="44.25" customHeight="1">
      <c r="A23" s="108">
        <v>5</v>
      </c>
      <c r="B23" s="153" t="s">
        <v>83</v>
      </c>
      <c r="C23" s="153"/>
      <c r="D23" s="153"/>
      <c r="E23" s="153"/>
      <c r="F23" s="153"/>
      <c r="G23" s="153"/>
      <c r="H23" s="153"/>
      <c r="J23" s="134"/>
    </row>
    <row r="24" spans="1:10">
      <c r="A24" s="108"/>
      <c r="B24" s="65"/>
      <c r="C24" s="131"/>
      <c r="D24" s="65"/>
      <c r="E24" s="133"/>
      <c r="F24" s="64"/>
      <c r="G24" s="90"/>
      <c r="H24" s="65"/>
      <c r="J24" s="134"/>
    </row>
    <row r="25" spans="1:10">
      <c r="A25" s="108"/>
      <c r="B25" s="65"/>
      <c r="C25" s="131">
        <v>2</v>
      </c>
      <c r="D25" s="65" t="s">
        <v>77</v>
      </c>
      <c r="E25" s="133" t="s">
        <v>12</v>
      </c>
      <c r="F25" s="66">
        <v>702</v>
      </c>
      <c r="G25" s="30" t="s">
        <v>78</v>
      </c>
      <c r="H25" s="90"/>
      <c r="I25" s="20" t="s">
        <v>79</v>
      </c>
      <c r="J25" s="134">
        <f>C25*F25</f>
        <v>1404</v>
      </c>
    </row>
    <row r="26" spans="1:10">
      <c r="A26" s="108"/>
      <c r="B26" s="65"/>
      <c r="C26" s="131"/>
      <c r="D26" s="65"/>
      <c r="E26" s="133"/>
      <c r="F26" s="64"/>
      <c r="G26" s="30"/>
      <c r="H26" s="20"/>
      <c r="J26" s="134"/>
    </row>
    <row r="27" spans="1:10">
      <c r="A27" s="108">
        <v>6</v>
      </c>
      <c r="B27" s="153" t="s">
        <v>84</v>
      </c>
      <c r="C27" s="153"/>
      <c r="D27" s="153"/>
      <c r="E27" s="153"/>
      <c r="F27" s="153"/>
      <c r="G27" s="153"/>
      <c r="H27" s="153"/>
      <c r="J27" s="134"/>
    </row>
    <row r="28" spans="1:10">
      <c r="A28" s="108"/>
      <c r="B28" s="65"/>
      <c r="C28" s="131"/>
      <c r="D28" s="65"/>
      <c r="E28" s="133"/>
      <c r="F28" s="64"/>
      <c r="G28" s="135"/>
      <c r="H28" s="65"/>
      <c r="J28" s="134"/>
    </row>
    <row r="29" spans="1:10">
      <c r="A29" s="108" t="s">
        <v>63</v>
      </c>
      <c r="B29" s="101" t="s">
        <v>85</v>
      </c>
      <c r="C29" s="131">
        <v>1</v>
      </c>
      <c r="D29" s="65" t="s">
        <v>77</v>
      </c>
      <c r="E29" s="133" t="s">
        <v>12</v>
      </c>
      <c r="F29" s="136">
        <v>200.42</v>
      </c>
      <c r="G29" s="30" t="s">
        <v>78</v>
      </c>
      <c r="I29" s="20" t="s">
        <v>79</v>
      </c>
      <c r="J29" s="134">
        <f>C29*F29</f>
        <v>200.42</v>
      </c>
    </row>
    <row r="30" spans="1:10">
      <c r="A30" s="108"/>
      <c r="B30" s="101"/>
      <c r="C30" s="131"/>
      <c r="D30" s="115"/>
      <c r="E30" s="133"/>
      <c r="F30" s="64"/>
      <c r="G30" s="65"/>
      <c r="H30" s="65"/>
      <c r="J30" s="134"/>
    </row>
    <row r="31" spans="1:10" ht="31.5" customHeight="1">
      <c r="A31" s="108">
        <v>7</v>
      </c>
      <c r="B31" s="153" t="s">
        <v>86</v>
      </c>
      <c r="C31" s="153"/>
      <c r="D31" s="153"/>
      <c r="E31" s="153"/>
      <c r="F31" s="153"/>
      <c r="G31" s="153"/>
      <c r="H31" s="153"/>
      <c r="J31" s="134"/>
    </row>
    <row r="32" spans="1:10">
      <c r="A32" s="108"/>
      <c r="B32" s="65"/>
      <c r="C32" s="131"/>
      <c r="D32" s="65"/>
      <c r="E32" s="133"/>
      <c r="F32" s="64"/>
      <c r="G32" s="65"/>
      <c r="H32" s="65"/>
      <c r="J32" s="134"/>
    </row>
    <row r="33" spans="1:10">
      <c r="A33" s="108"/>
      <c r="B33" s="65"/>
      <c r="C33" s="131">
        <v>2</v>
      </c>
      <c r="D33" s="65" t="s">
        <v>77</v>
      </c>
      <c r="E33" s="133" t="s">
        <v>12</v>
      </c>
      <c r="F33" s="66">
        <v>1109.46</v>
      </c>
      <c r="G33" s="30" t="s">
        <v>78</v>
      </c>
      <c r="I33" s="20" t="s">
        <v>79</v>
      </c>
      <c r="J33" s="134">
        <f>C33*F33</f>
        <v>2218.92</v>
      </c>
    </row>
    <row r="34" spans="1:10">
      <c r="A34" s="108"/>
      <c r="B34" s="65"/>
      <c r="C34" s="131"/>
      <c r="D34" s="65"/>
      <c r="E34" s="133"/>
      <c r="F34" s="64"/>
      <c r="G34" s="30"/>
      <c r="H34" s="20"/>
      <c r="J34" s="134"/>
    </row>
    <row r="35" spans="1:10" ht="29.25" customHeight="1">
      <c r="A35" s="108">
        <v>8</v>
      </c>
      <c r="B35" s="153" t="s">
        <v>87</v>
      </c>
      <c r="C35" s="153"/>
      <c r="D35" s="153"/>
      <c r="E35" s="153"/>
      <c r="F35" s="153"/>
      <c r="G35" s="153"/>
      <c r="H35" s="153"/>
      <c r="J35" s="134"/>
    </row>
    <row r="36" spans="1:10">
      <c r="A36" s="108"/>
      <c r="B36" s="65"/>
      <c r="C36" s="131"/>
      <c r="D36" s="65"/>
      <c r="E36" s="133"/>
      <c r="F36" s="64"/>
      <c r="G36" s="90"/>
      <c r="H36" s="65"/>
      <c r="J36" s="134"/>
    </row>
    <row r="37" spans="1:10">
      <c r="A37" s="108"/>
      <c r="B37" s="65"/>
      <c r="C37" s="131">
        <v>3</v>
      </c>
      <c r="D37" s="65" t="s">
        <v>77</v>
      </c>
      <c r="E37" s="133" t="s">
        <v>12</v>
      </c>
      <c r="F37" s="64">
        <v>478.28</v>
      </c>
      <c r="G37" s="30" t="s">
        <v>78</v>
      </c>
      <c r="I37" s="20" t="s">
        <v>79</v>
      </c>
      <c r="J37" s="134">
        <f>C37*F37</f>
        <v>1434.84</v>
      </c>
    </row>
    <row r="38" spans="1:10">
      <c r="A38" s="108"/>
      <c r="B38" s="65"/>
      <c r="C38" s="131"/>
      <c r="D38" s="65"/>
      <c r="E38" s="133"/>
      <c r="F38" s="64"/>
      <c r="G38" s="65"/>
      <c r="H38" s="65"/>
      <c r="J38" s="134"/>
    </row>
    <row r="39" spans="1:10" ht="43.5" customHeight="1">
      <c r="A39" s="108">
        <v>9</v>
      </c>
      <c r="B39" s="153" t="s">
        <v>88</v>
      </c>
      <c r="C39" s="153"/>
      <c r="D39" s="153"/>
      <c r="E39" s="153"/>
      <c r="F39" s="153"/>
      <c r="G39" s="153"/>
      <c r="H39" s="153"/>
      <c r="J39" s="134"/>
    </row>
    <row r="40" spans="1:10">
      <c r="A40" s="108"/>
      <c r="B40" s="65"/>
      <c r="C40" s="131"/>
      <c r="D40" s="65"/>
      <c r="E40" s="133"/>
      <c r="F40" s="64"/>
      <c r="G40" s="90"/>
      <c r="H40" s="65"/>
      <c r="J40" s="134"/>
    </row>
    <row r="41" spans="1:10">
      <c r="A41" s="108"/>
      <c r="B41" s="101" t="s">
        <v>89</v>
      </c>
      <c r="C41" s="131">
        <v>12</v>
      </c>
      <c r="D41" s="65" t="s">
        <v>90</v>
      </c>
      <c r="E41" s="133" t="s">
        <v>12</v>
      </c>
      <c r="F41" s="64">
        <v>188.44</v>
      </c>
      <c r="G41" s="30" t="s">
        <v>91</v>
      </c>
      <c r="I41" s="20" t="s">
        <v>79</v>
      </c>
      <c r="J41" s="134">
        <f>C41*F41</f>
        <v>2261.2799999999997</v>
      </c>
    </row>
    <row r="42" spans="1:10">
      <c r="A42" s="108"/>
      <c r="B42" s="65"/>
      <c r="C42" s="131"/>
      <c r="D42" s="115"/>
      <c r="E42" s="133"/>
      <c r="F42" s="64"/>
      <c r="G42" s="65"/>
      <c r="H42" s="65"/>
      <c r="J42" s="134"/>
    </row>
    <row r="43" spans="1:10" ht="128.25" customHeight="1">
      <c r="A43" s="108">
        <v>10</v>
      </c>
      <c r="B43" s="171" t="s">
        <v>92</v>
      </c>
      <c r="C43" s="171"/>
      <c r="D43" s="171"/>
      <c r="E43" s="171"/>
      <c r="F43" s="171"/>
      <c r="G43" s="171"/>
      <c r="H43" s="171"/>
      <c r="I43" s="134"/>
      <c r="J43" s="30"/>
    </row>
    <row r="44" spans="1:10">
      <c r="A44" s="108"/>
      <c r="B44" s="65"/>
      <c r="C44" s="131"/>
      <c r="D44" s="65"/>
      <c r="E44" s="133"/>
      <c r="F44" s="64"/>
      <c r="G44" s="65"/>
      <c r="H44" s="65"/>
      <c r="I44" s="134"/>
      <c r="J44" s="30"/>
    </row>
    <row r="45" spans="1:10" ht="15.75" thickBot="1">
      <c r="A45" s="108"/>
      <c r="B45" s="65"/>
      <c r="C45" s="131">
        <v>1</v>
      </c>
      <c r="D45" s="65" t="s">
        <v>77</v>
      </c>
      <c r="E45" s="133" t="s">
        <v>12</v>
      </c>
      <c r="F45" s="64">
        <v>7191</v>
      </c>
      <c r="G45" s="65" t="s">
        <v>78</v>
      </c>
      <c r="I45" s="137" t="s">
        <v>79</v>
      </c>
      <c r="J45" s="138">
        <f>ROUND(C45*F45,0)</f>
        <v>7191</v>
      </c>
    </row>
    <row r="46" spans="1:10">
      <c r="A46" s="108"/>
      <c r="B46" s="65"/>
      <c r="C46" s="131"/>
      <c r="D46" s="65"/>
      <c r="E46" s="133"/>
      <c r="F46" s="64"/>
      <c r="G46" s="65"/>
      <c r="I46" s="139"/>
      <c r="J46" s="140"/>
    </row>
    <row r="47" spans="1:10">
      <c r="A47" s="108"/>
      <c r="B47" s="65"/>
      <c r="C47" s="131"/>
      <c r="D47" s="65"/>
      <c r="E47" s="133"/>
      <c r="F47" s="172" t="s">
        <v>93</v>
      </c>
      <c r="G47" s="172"/>
      <c r="I47" s="141" t="s">
        <v>14</v>
      </c>
      <c r="J47" s="142">
        <f>SUM(J7:J46)</f>
        <v>31299.529999999995</v>
      </c>
    </row>
    <row r="48" spans="1:10" ht="22.5" customHeight="1">
      <c r="A48" s="78" t="s">
        <v>27</v>
      </c>
      <c r="B48" s="79" t="s">
        <v>45</v>
      </c>
    </row>
    <row r="49" spans="1:10" ht="72.75" customHeight="1">
      <c r="A49" s="108">
        <v>11</v>
      </c>
      <c r="B49" s="153" t="s">
        <v>94</v>
      </c>
      <c r="C49" s="153"/>
      <c r="D49" s="153"/>
      <c r="E49" s="153"/>
      <c r="F49" s="153"/>
      <c r="G49" s="153"/>
      <c r="H49" s="153"/>
      <c r="J49" s="134"/>
    </row>
    <row r="50" spans="1:10">
      <c r="A50" s="108"/>
      <c r="B50" s="65"/>
      <c r="C50" s="131"/>
      <c r="D50" s="115"/>
      <c r="E50" s="133"/>
      <c r="F50" s="64"/>
      <c r="G50" s="90"/>
      <c r="H50" s="65"/>
      <c r="J50" s="134"/>
    </row>
    <row r="51" spans="1:10">
      <c r="A51" s="108" t="s">
        <v>63</v>
      </c>
      <c r="B51" s="143" t="s">
        <v>85</v>
      </c>
      <c r="C51" s="131">
        <v>20</v>
      </c>
      <c r="D51" s="115" t="s">
        <v>90</v>
      </c>
      <c r="E51" s="133" t="s">
        <v>12</v>
      </c>
      <c r="F51" s="66">
        <v>73.209999999999994</v>
      </c>
      <c r="G51" s="30" t="s">
        <v>91</v>
      </c>
      <c r="I51" s="20" t="s">
        <v>79</v>
      </c>
      <c r="J51" s="134">
        <f>C51*F51</f>
        <v>1464.1999999999998</v>
      </c>
    </row>
    <row r="52" spans="1:10">
      <c r="A52" s="108"/>
      <c r="B52" s="143"/>
      <c r="C52" s="131"/>
      <c r="D52" s="115"/>
      <c r="E52" s="133"/>
      <c r="F52" s="66"/>
      <c r="G52" s="30"/>
      <c r="I52" s="20"/>
      <c r="J52" s="134"/>
    </row>
    <row r="53" spans="1:10">
      <c r="A53" s="108"/>
      <c r="B53" s="143"/>
      <c r="C53" s="131"/>
      <c r="D53" s="115"/>
      <c r="E53" s="133"/>
      <c r="F53" s="66"/>
      <c r="G53" s="30"/>
      <c r="I53" s="20"/>
      <c r="J53" s="134"/>
    </row>
    <row r="54" spans="1:10" ht="57.75" customHeight="1">
      <c r="A54" s="108">
        <v>2</v>
      </c>
      <c r="B54" s="153" t="s">
        <v>95</v>
      </c>
      <c r="C54" s="153"/>
      <c r="D54" s="153"/>
      <c r="E54" s="153"/>
      <c r="F54" s="153"/>
      <c r="G54" s="153"/>
      <c r="H54" s="153"/>
      <c r="J54" s="134"/>
    </row>
    <row r="55" spans="1:10">
      <c r="A55" s="108"/>
      <c r="B55" s="65"/>
      <c r="C55" s="131"/>
      <c r="D55" s="115"/>
      <c r="E55" s="133"/>
      <c r="F55" s="64"/>
      <c r="G55" s="90"/>
      <c r="H55" s="65"/>
      <c r="J55" s="134"/>
    </row>
    <row r="56" spans="1:10">
      <c r="A56" s="108" t="s">
        <v>63</v>
      </c>
      <c r="B56" s="143" t="s">
        <v>96</v>
      </c>
      <c r="C56" s="131">
        <v>20</v>
      </c>
      <c r="D56" s="115" t="s">
        <v>90</v>
      </c>
      <c r="E56" s="133" t="s">
        <v>12</v>
      </c>
      <c r="F56" s="66">
        <v>250.6</v>
      </c>
      <c r="G56" s="30" t="s">
        <v>91</v>
      </c>
      <c r="I56" s="144" t="s">
        <v>79</v>
      </c>
      <c r="J56" s="145">
        <f>C56*F56</f>
        <v>5012</v>
      </c>
    </row>
    <row r="57" spans="1:10" ht="15.75" thickBot="1">
      <c r="A57" s="108"/>
      <c r="B57" s="143"/>
      <c r="C57" s="131"/>
      <c r="D57" s="115"/>
      <c r="E57" s="133"/>
      <c r="F57" s="66"/>
      <c r="G57" s="30"/>
      <c r="I57" s="20"/>
      <c r="J57" s="134"/>
    </row>
    <row r="58" spans="1:10" ht="15.75" thickBot="1">
      <c r="F58" s="169" t="s">
        <v>97</v>
      </c>
      <c r="G58" s="170"/>
      <c r="H58" s="146"/>
      <c r="I58" s="147" t="s">
        <v>14</v>
      </c>
      <c r="J58" s="148">
        <f>SUM(J51:J57)</f>
        <v>6476.2</v>
      </c>
    </row>
    <row r="59" spans="1:10">
      <c r="F59" s="30"/>
      <c r="G59" s="30"/>
      <c r="I59" s="141"/>
      <c r="J59" s="142"/>
    </row>
  </sheetData>
  <mergeCells count="20">
    <mergeCell ref="B54:H54"/>
    <mergeCell ref="F58:G58"/>
    <mergeCell ref="B31:H31"/>
    <mergeCell ref="B35:H35"/>
    <mergeCell ref="B39:H39"/>
    <mergeCell ref="B43:H43"/>
    <mergeCell ref="F47:G47"/>
    <mergeCell ref="B49:H49"/>
    <mergeCell ref="B27:H27"/>
    <mergeCell ref="A1:J1"/>
    <mergeCell ref="A2:J2"/>
    <mergeCell ref="C4:D4"/>
    <mergeCell ref="E4:F4"/>
    <mergeCell ref="G4:H4"/>
    <mergeCell ref="I4:J4"/>
    <mergeCell ref="B7:H7"/>
    <mergeCell ref="B11:H11"/>
    <mergeCell ref="B15:H15"/>
    <mergeCell ref="B19:H19"/>
    <mergeCell ref="B23:H23"/>
  </mergeCells>
  <pageMargins left="0.45" right="0" top="0.5" bottom="0" header="0" footer="0"/>
  <pageSetup paperSize="9" orientation="portrait" r:id="rId1"/>
  <headerFooter>
    <oddHeader>&amp;L&amp;7&amp;F&amp;RPage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Pareatabad</vt:lpstr>
      <vt:lpstr>Pareat (Part-B)</vt:lpstr>
      <vt:lpstr>'Pareat (Part-B)'!Print_Area</vt:lpstr>
      <vt:lpstr>Pareatabad!Print_Area</vt:lpstr>
      <vt:lpstr>'Pareat (Part-B)'!Print_Titles</vt:lpstr>
      <vt:lpstr>Pareatabad!Print_Titles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Naseem</dc:creator>
  <cp:lastModifiedBy>HP</cp:lastModifiedBy>
  <cp:lastPrinted>2017-03-02T08:38:13Z</cp:lastPrinted>
  <dcterms:created xsi:type="dcterms:W3CDTF">2017-02-21T06:47:07Z</dcterms:created>
  <dcterms:modified xsi:type="dcterms:W3CDTF">2017-03-02T08:39:26Z</dcterms:modified>
</cp:coreProperties>
</file>