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Essa Jat" sheetId="1" r:id="rId1"/>
    <sheet name="3' Span" sheetId="5" r:id="rId2"/>
  </sheets>
  <definedNames>
    <definedName name="_xlnm.Print_Area" localSheetId="1">'3'' Span'!$A$1:$F$23</definedName>
    <definedName name="_xlnm.Print_Area" localSheetId="0">'Essa Jat'!$A$1:$F$20</definedName>
    <definedName name="_xlnm.Print_Titles" localSheetId="1">'3'' Span'!$5:$5</definedName>
    <definedName name="_xlnm.Print_Titles" localSheetId="0">'Essa Jat'!$4:$4</definedName>
  </definedNames>
  <calcPr calcId="124519"/>
</workbook>
</file>

<file path=xl/calcChain.xml><?xml version="1.0" encoding="utf-8"?>
<calcChain xmlns="http://schemas.openxmlformats.org/spreadsheetml/2006/main">
  <c r="F15" i="5"/>
  <c r="F10" i="1" l="1"/>
  <c r="F9" l="1"/>
  <c r="F8"/>
  <c r="F7"/>
  <c r="F6"/>
  <c r="F5"/>
  <c r="F11" l="1"/>
  <c r="F14" i="5"/>
  <c r="H13"/>
  <c r="I13" s="1"/>
  <c r="H12"/>
  <c r="I12" s="1"/>
  <c r="H11"/>
  <c r="I11" s="1"/>
  <c r="H10"/>
  <c r="I10" s="1"/>
  <c r="H8"/>
  <c r="I8" s="1"/>
  <c r="H9"/>
  <c r="I9" s="1"/>
  <c r="H7"/>
  <c r="I7" s="1"/>
  <c r="H6"/>
  <c r="H14" s="1"/>
  <c r="H8" i="1"/>
  <c r="H9"/>
  <c r="H7"/>
  <c r="H6"/>
  <c r="H5"/>
  <c r="H11" s="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<sst xmlns="http://schemas.openxmlformats.org/spreadsheetml/2006/main" count="55" uniqueCount="35">
  <si>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</si>
  <si>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</si>
  <si>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</si>
  <si>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</si>
  <si>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</si>
  <si>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</si>
  <si>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</si>
  <si>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</si>
  <si>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</si>
  <si>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</si>
  <si>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</si>
  <si>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</si>
  <si>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</si>
  <si>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</si>
  <si>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</si>
  <si>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</si>
  <si>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</si>
  <si>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</si>
  <si>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</si>
  <si>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</si>
  <si>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</si>
  <si>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</si>
  <si>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</si>
  <si>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</si>
  <si>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</si>
  <si>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</si>
  <si>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</si>
  <si>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</si>
  <si>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</si>
  <si>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Earthwork for road embankment by bulldozers including ploughing, mixing, cold breaking dressing and compacting with optimum moisture content lead uoto 100 feet and lift upto 5 feet in all types of soil except rock. Compacting upto 85% modified AASHO density.</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</si>
  <si>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</si>
  <si>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</si>
  <si>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Therefore the cost of 4 Nos. will be Rs.  238,135 x4 =</t>
  </si>
  <si>
    <t>CONSTRUCTION OF LINK ROAD FROM HAJI QASIM JAT ROAD MILE 2/4 TO VILLAGE ESSA JAT ROAD MILE 0/0-1/2 (2.00 KMS)</t>
  </si>
  <si>
    <t>CONSTRUCTION OF 3' SPAN RCC SLAB CULVERT ALONG HAJI QASIM JAT ROAD MILE 2/4 TO VILLAGE ESSA JAT ROAD MILE 0/0-1/2 (2.00 KMS)</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</si>
</sst>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1"/>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5.25" customHeight="1">
      <c r="A1" s="20" t="s">
        <v>33</v>
      </c>
      <c r="B1" s="20"/>
      <c r="C1" s="20"/>
      <c r="D1" s="20"/>
      <c r="E1" s="20"/>
      <c r="F1" s="20"/>
    </row>
    <row r="2" spans="1:8" ht="18">
      <c r="A2" s="22" t="s">
        <v>6</v>
      </c>
      <c r="B2" s="22"/>
      <c r="C2" s="22"/>
      <c r="D2" s="22"/>
      <c r="E2" s="22"/>
      <c r="F2" s="22"/>
    </row>
    <row r="4" spans="1:8" s="2" customFormat="1" ht="25.5">
      <c r="A4" s="4" t="s">
        <v>0</v>
      </c>
      <c r="B4" s="4" t="s">
        <v>1</v>
      </c>
      <c r="C4" s="4" t="s">
        <v>2</v>
      </c>
      <c r="D4" s="4" t="s">
        <v>3</v>
      </c>
      <c r="E4" s="4" t="s">
        <v>4</v>
      </c>
      <c r="F4" s="4" t="s">
        <v>5</v>
      </c>
    </row>
    <row r="5" spans="1:8" s="3" customFormat="1" ht="76.5">
      <c r="A5" s="6">
        <v>1</v>
      </c>
      <c r="B5" s="5" t="s">
        <v>29</v>
      </c>
      <c r="C5" s="16">
        <v>455800</v>
      </c>
      <c r="D5" s="7">
        <v>3656.23</v>
      </c>
      <c r="E5" s="6" t="s">
        <v>9</v>
      </c>
      <c r="F5" s="8">
        <f>ROUND(C5*D5/1000,0)</f>
        <v>1666510</v>
      </c>
      <c r="H5" s="10">
        <f>SUM(C5*D5)/1000</f>
        <v>1666509.6340000001</v>
      </c>
    </row>
    <row r="6" spans="1:8" s="3" customFormat="1" ht="76.5">
      <c r="A6" s="6">
        <v>2</v>
      </c>
      <c r="B6" s="5" t="s">
        <v>30</v>
      </c>
      <c r="C6" s="6">
        <v>108800</v>
      </c>
      <c r="D6" s="7">
        <v>6190.17</v>
      </c>
      <c r="E6" s="6" t="s">
        <v>9</v>
      </c>
      <c r="F6" s="8">
        <f>ROUND(C6*D6/1000,0)</f>
        <v>673490</v>
      </c>
      <c r="H6" s="10">
        <f>SUM(C6*D6)/1000</f>
        <v>673490.49600000004</v>
      </c>
    </row>
    <row r="7" spans="1:8" s="3" customFormat="1" ht="126" customHeight="1">
      <c r="A7" s="6">
        <v>3</v>
      </c>
      <c r="B7" s="5" t="s">
        <v>7</v>
      </c>
      <c r="C7" s="6">
        <v>40800</v>
      </c>
      <c r="D7" s="7">
        <v>8123.44</v>
      </c>
      <c r="E7" s="6" t="s">
        <v>10</v>
      </c>
      <c r="F7" s="8">
        <f>ROUND(C7*D7/100,0)</f>
        <v>3314364</v>
      </c>
      <c r="H7" s="10">
        <f>SUM(C7*D7)/100</f>
        <v>3314363.52</v>
      </c>
    </row>
    <row r="8" spans="1:8" s="3" customFormat="1" ht="165" customHeight="1">
      <c r="A8" s="6">
        <v>4</v>
      </c>
      <c r="B8" s="5" t="s">
        <v>8</v>
      </c>
      <c r="C8" s="6">
        <v>20400</v>
      </c>
      <c r="D8" s="7">
        <v>9147.69</v>
      </c>
      <c r="E8" s="6" t="s">
        <v>10</v>
      </c>
      <c r="F8" s="8">
        <f>ROUND(C8*D8/100,0)</f>
        <v>1866129</v>
      </c>
      <c r="H8" s="10">
        <f t="shared" ref="H8:H9" si="0">SUM(C8*D8)/100</f>
        <v>1866128.76</v>
      </c>
    </row>
    <row r="9" spans="1:8" s="3" customFormat="1" ht="89.25" customHeight="1">
      <c r="A9" s="6">
        <v>5</v>
      </c>
      <c r="B9" s="5" t="s">
        <v>27</v>
      </c>
      <c r="C9" s="6">
        <v>81600</v>
      </c>
      <c r="D9" s="7">
        <v>4057.45</v>
      </c>
      <c r="E9" s="6" t="s">
        <v>12</v>
      </c>
      <c r="F9" s="8">
        <f>ROUND(C9*D9/100,0)</f>
        <v>3310879</v>
      </c>
      <c r="H9" s="10">
        <f t="shared" si="0"/>
        <v>3310879.2</v>
      </c>
    </row>
    <row r="10" spans="1:8" s="15" customFormat="1" ht="51">
      <c r="A10" s="6">
        <v>6</v>
      </c>
      <c r="B10" s="5" t="s">
        <v>31</v>
      </c>
      <c r="C10" s="6">
        <v>67700</v>
      </c>
      <c r="D10" s="7">
        <v>2208.37</v>
      </c>
      <c r="E10" s="6" t="s">
        <v>9</v>
      </c>
      <c r="F10" s="8">
        <f>ROUND(C10*D10/1000,0)</f>
        <v>149507</v>
      </c>
      <c r="H10" s="10"/>
    </row>
    <row r="11" spans="1:8" s="19" customFormat="1" ht="21" customHeight="1">
      <c r="A11" s="23" t="s">
        <v>13</v>
      </c>
      <c r="B11" s="24"/>
      <c r="C11" s="24"/>
      <c r="D11" s="24"/>
      <c r="E11" s="25"/>
      <c r="F11" s="18">
        <f>SUM(F5:F10)</f>
        <v>10980879</v>
      </c>
      <c r="H11" s="18">
        <f>SUM(H5:H10)</f>
        <v>10831371.609999999</v>
      </c>
    </row>
    <row r="12" spans="1:8" s="3" customFormat="1">
      <c r="F12" s="10"/>
    </row>
    <row r="13" spans="1:8" s="3" customFormat="1">
      <c r="F13" s="10"/>
    </row>
    <row r="14" spans="1:8" s="15" customFormat="1">
      <c r="F14" s="10"/>
    </row>
    <row r="15" spans="1:8" s="3" customFormat="1">
      <c r="F15" s="10"/>
    </row>
    <row r="16" spans="1:8" s="3" customFormat="1"/>
    <row r="17" spans="1:6" s="3" customFormat="1"/>
    <row r="18" spans="1:6" s="3" customFormat="1">
      <c r="A18" s="26" t="s">
        <v>19</v>
      </c>
      <c r="B18" s="26"/>
      <c r="C18" s="13"/>
      <c r="D18" s="21" t="s">
        <v>20</v>
      </c>
      <c r="E18" s="21"/>
      <c r="F18" s="21"/>
    </row>
    <row r="19" spans="1:6" s="3" customFormat="1">
      <c r="A19" s="13"/>
      <c r="B19" s="13"/>
      <c r="C19" s="13"/>
      <c r="D19" s="21" t="s">
        <v>21</v>
      </c>
      <c r="E19" s="21"/>
      <c r="F19" s="21"/>
    </row>
    <row r="20" spans="1:6" s="3" customFormat="1">
      <c r="A20" s="13"/>
      <c r="B20" s="13"/>
      <c r="C20" s="13"/>
      <c r="D20" s="21" t="s">
        <v>22</v>
      </c>
      <c r="E20" s="21"/>
      <c r="F20" s="21"/>
    </row>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2:F2"/>
    <mergeCell ref="A11:E11"/>
    <mergeCell ref="A18:B18"/>
    <mergeCell ref="D18:F18"/>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0"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8.75" customHeight="1">
      <c r="A1" s="20" t="s">
        <v>34</v>
      </c>
      <c r="B1" s="20"/>
      <c r="C1" s="20"/>
      <c r="D1" s="20"/>
      <c r="E1" s="20"/>
      <c r="F1" s="20"/>
    </row>
    <row r="2" spans="1:9" ht="18">
      <c r="A2" s="22" t="s">
        <v>6</v>
      </c>
      <c r="B2" s="22"/>
      <c r="C2" s="22"/>
      <c r="D2" s="22"/>
      <c r="E2" s="22"/>
      <c r="F2" s="22"/>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0">
        <f>SUM(C6*D6)/1000</f>
        <v>3652.6875</v>
      </c>
      <c r="I6" s="10">
        <f>SUM(F6-H6)</f>
        <v>0.3125</v>
      </c>
    </row>
    <row r="7" spans="1:9" s="3" customFormat="1" ht="35.25" customHeight="1">
      <c r="A7" s="6">
        <v>2</v>
      </c>
      <c r="B7" s="5" t="s">
        <v>15</v>
      </c>
      <c r="C7" s="6">
        <v>257</v>
      </c>
      <c r="D7" s="7">
        <v>9416.2800000000007</v>
      </c>
      <c r="E7" s="6" t="s">
        <v>10</v>
      </c>
      <c r="F7" s="9">
        <v>24200</v>
      </c>
      <c r="H7" s="10">
        <f>SUM(C7*D7)/100</f>
        <v>24199.839599999999</v>
      </c>
      <c r="I7" s="10">
        <f t="shared" ref="I7:I13" si="0">SUM(F7-H7)</f>
        <v>0.16040000000066357</v>
      </c>
    </row>
    <row r="8" spans="1:9" s="3" customFormat="1" ht="38.25">
      <c r="A8" s="6">
        <v>3</v>
      </c>
      <c r="B8" s="5" t="s">
        <v>28</v>
      </c>
      <c r="C8" s="6">
        <v>503</v>
      </c>
      <c r="D8" s="7">
        <v>26475</v>
      </c>
      <c r="E8" s="6" t="s">
        <v>10</v>
      </c>
      <c r="F8" s="9">
        <v>133169</v>
      </c>
      <c r="H8" s="10">
        <f t="shared" ref="H8:H9" si="1">SUM(C8*D8)/100</f>
        <v>133169.25</v>
      </c>
      <c r="I8" s="10">
        <f t="shared" si="0"/>
        <v>-0.25</v>
      </c>
    </row>
    <row r="9" spans="1:9" s="3" customFormat="1" ht="57" customHeight="1">
      <c r="A9" s="6">
        <v>4</v>
      </c>
      <c r="B9" s="5" t="s">
        <v>16</v>
      </c>
      <c r="C9" s="6">
        <v>129</v>
      </c>
      <c r="D9" s="7">
        <v>14429.25</v>
      </c>
      <c r="E9" s="5" t="s">
        <v>11</v>
      </c>
      <c r="F9" s="9">
        <v>18614</v>
      </c>
      <c r="H9" s="10">
        <f t="shared" si="1"/>
        <v>18613.732499999998</v>
      </c>
      <c r="I9" s="10">
        <f t="shared" si="0"/>
        <v>0.26750000000174623</v>
      </c>
    </row>
    <row r="10" spans="1:9" s="3" customFormat="1" ht="140.25">
      <c r="A10" s="6">
        <v>5</v>
      </c>
      <c r="B10" s="5" t="s">
        <v>17</v>
      </c>
      <c r="C10" s="6">
        <v>79</v>
      </c>
      <c r="D10" s="7">
        <v>337</v>
      </c>
      <c r="E10" s="6" t="s">
        <v>25</v>
      </c>
      <c r="F10" s="9">
        <v>26623</v>
      </c>
      <c r="H10" s="10">
        <f>SUM(C10*D10)</f>
        <v>26623</v>
      </c>
      <c r="I10" s="10">
        <f t="shared" si="0"/>
        <v>0</v>
      </c>
    </row>
    <row r="11" spans="1:9" s="3" customFormat="1" ht="61.5" customHeight="1">
      <c r="A11" s="6">
        <v>6</v>
      </c>
      <c r="B11" s="5" t="s">
        <v>18</v>
      </c>
      <c r="C11" s="6">
        <v>5.33</v>
      </c>
      <c r="D11" s="7">
        <v>4820.2</v>
      </c>
      <c r="E11" s="6" t="s">
        <v>26</v>
      </c>
      <c r="F11" s="9">
        <v>25692</v>
      </c>
      <c r="H11" s="10">
        <f>SUM(C11*D11)</f>
        <v>25691.666000000001</v>
      </c>
      <c r="I11" s="10">
        <f t="shared" si="0"/>
        <v>0.33399999999892316</v>
      </c>
    </row>
    <row r="12" spans="1:9" s="3" customFormat="1" ht="36.75" customHeight="1">
      <c r="A12" s="6">
        <v>7</v>
      </c>
      <c r="B12" s="5" t="s">
        <v>23</v>
      </c>
      <c r="C12" s="6">
        <v>213</v>
      </c>
      <c r="D12" s="7">
        <v>1758.08</v>
      </c>
      <c r="E12" s="6" t="s">
        <v>12</v>
      </c>
      <c r="F12" s="9">
        <v>3745</v>
      </c>
      <c r="H12" s="10">
        <f>SUM(C12*D12)/100</f>
        <v>3744.7103999999999</v>
      </c>
      <c r="I12" s="10">
        <f t="shared" si="0"/>
        <v>0.28960000000006403</v>
      </c>
    </row>
    <row r="13" spans="1:9" s="3" customFormat="1" ht="48.75" customHeight="1">
      <c r="A13" s="6">
        <v>8</v>
      </c>
      <c r="B13" s="5" t="s">
        <v>24</v>
      </c>
      <c r="C13" s="6">
        <v>78</v>
      </c>
      <c r="D13" s="7">
        <v>3127.41</v>
      </c>
      <c r="E13" s="6" t="s">
        <v>12</v>
      </c>
      <c r="F13" s="9">
        <v>2439</v>
      </c>
      <c r="H13" s="10">
        <f>SUM(C13*D13)/100</f>
        <v>2439.3797999999997</v>
      </c>
      <c r="I13" s="10">
        <f t="shared" si="0"/>
        <v>-0.3797999999997046</v>
      </c>
    </row>
    <row r="14" spans="1:9" s="12" customFormat="1" ht="18" customHeight="1">
      <c r="A14" s="23" t="s">
        <v>13</v>
      </c>
      <c r="B14" s="24"/>
      <c r="C14" s="24"/>
      <c r="D14" s="24"/>
      <c r="E14" s="25"/>
      <c r="F14" s="11">
        <f>SUM(F6:F13)</f>
        <v>238135</v>
      </c>
      <c r="H14" s="11">
        <f>SUM(H6:H13)</f>
        <v>238134.26579999999</v>
      </c>
    </row>
    <row r="15" spans="1:9" s="12" customFormat="1" ht="18" customHeight="1">
      <c r="A15" s="23" t="s">
        <v>32</v>
      </c>
      <c r="B15" s="24"/>
      <c r="C15" s="24"/>
      <c r="D15" s="24"/>
      <c r="E15" s="25"/>
      <c r="F15" s="11">
        <f>F14*4</f>
        <v>952540</v>
      </c>
      <c r="H15" s="17"/>
    </row>
    <row r="16" spans="1:9" s="3" customFormat="1"/>
    <row r="17" spans="1:8" s="15" customFormat="1"/>
    <row r="18" spans="1:8" s="3" customFormat="1"/>
    <row r="19" spans="1:8" s="3" customFormat="1">
      <c r="H19" s="10"/>
    </row>
    <row r="20" spans="1:8" s="3" customFormat="1"/>
    <row r="21" spans="1:8" s="13" customFormat="1">
      <c r="A21" s="26" t="s">
        <v>19</v>
      </c>
      <c r="B21" s="26"/>
      <c r="D21" s="21" t="s">
        <v>20</v>
      </c>
      <c r="E21" s="21"/>
      <c r="F21" s="21"/>
      <c r="H21" s="14"/>
    </row>
    <row r="22" spans="1:8" s="13" customFormat="1">
      <c r="D22" s="21" t="s">
        <v>21</v>
      </c>
      <c r="E22" s="21"/>
      <c r="F22" s="21"/>
    </row>
    <row r="23" spans="1:8" s="13" customFormat="1">
      <c r="D23" s="21" t="s">
        <v>22</v>
      </c>
      <c r="E23" s="21"/>
      <c r="F23" s="21"/>
    </row>
    <row r="24" spans="1:8" s="3" customFormat="1">
      <c r="D24" s="27"/>
      <c r="E24" s="27"/>
      <c r="F24" s="27"/>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Essa Jat</vt:lpstr>
      <vt:lpstr>3' Span</vt:lpstr>
      <vt:lpstr>'3'' Span'!Print_Area</vt:lpstr>
      <vt:lpstr>'Essa Jat'!Print_Area</vt:lpstr>
      <vt:lpstr>'3'' Span'!Print_Titles</vt:lpstr>
      <vt:lpstr>'Essa Jat'!Print_Titles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2017-02-25T08:24:28Z</cp:lastPrinted>
  <dcterms:created xsi:type="dcterms:W3CDTF">2014-06-02T07:32:11Z</dcterms:created>
  <dcterms:modified xsi:type="dcterms:W3CDTF">2017-02-26T05:56:41Z</dcterms:modified>
</cp:coreProperties>
</file>