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Essa Jakhro" sheetId="1" r:id="rId1"/>
    <sheet name="3' Span" sheetId="5" r:id="rId2"/>
    <sheet name="15' Span Bridge" sheetId="6" r:id="rId3"/>
  </sheets>
  <definedNames>
    <definedName name="_xlnm.Print_Area" localSheetId="2">'15'' Span Bridge'!$A$1:$F$25</definedName>
    <definedName name="_xlnm.Print_Area" localSheetId="1">'3'' Span'!$A$1:$F$23</definedName>
    <definedName name="_xlnm.Print_Area" localSheetId="0">'Essa Jakhro'!$A$1:$F$19</definedName>
    <definedName name="_xlnm.Print_Titles" localSheetId="2">'15'' Span Bridge'!$5:$5</definedName>
    <definedName name="_xlnm.Print_Titles" localSheetId="1">'3'' Span'!$5:$5</definedName>
    <definedName name="_xlnm.Print_Titles" localSheetId="0">'Essa Jakhro'!$4:$4</definedName>
  </definedNames>
  <calcPr calcId="124519"/>
</workbook>
</file>

<file path=xl/calcChain.xml><?xml version="1.0" encoding="utf-8"?>
<calcChain xmlns="http://schemas.openxmlformats.org/spreadsheetml/2006/main">
  <c r="F16" i="6"/>
  <c r="F15"/>
  <c r="F14"/>
  <c r="F13"/>
  <c r="F12"/>
  <c r="F17" s="1"/>
  <c r="F11"/>
  <c r="F10"/>
  <c r="F9"/>
  <c r="F8"/>
  <c r="F7"/>
  <c r="F6"/>
  <c r="F15" i="5" l="1"/>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<sst xmlns="http://schemas.openxmlformats.org/spreadsheetml/2006/main" count="90" uniqueCount="39">
  <si>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</si>
  <si>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</si>
  <si>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</si>
  <si>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</si>
  <si>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</si>
  <si>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</si>
  <si>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</si>
  <si>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</si>
  <si>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</si>
  <si>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</si>
  <si>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</si>
  <si>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</si>
  <si>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</si>
  <si>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</si>
  <si>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</si>
  <si>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</si>
  <si>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</si>
  <si>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</si>
  <si>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</si>
  <si>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</si>
  <si>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</si>
  <si>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</si>
  <si>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</si>
  <si>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</si>
  <si>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</si>
  <si>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</si>
  <si>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</si>
  <si>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</si>
  <si>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</si>
  <si>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</si>
  <si>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</si>
  <si>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</si>
  <si>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CONSTRUCTION OF ROAD FROM MIR MUHAMMAD JAKHRO ROAD MILE 1/2 TO VILLAGE ESSA JAKHRO ROAD MILE 0/0-0/5 (1.00 KM)</t>
  </si>
  <si>
    <t>CONSTRUCTION OF 3' SPAN RCC SLAB CULVERT ALONG MIR MUHAMMAD JAKHRO ROAD MILE 1/2 TO VILLAGE ESSA JAKHRO ROAD MILE 0/0-0/5 (1.00 KM)</t>
  </si>
  <si>
    <t>Therefore the cost of 4 Nos. will be Rs.  238,135 x4 =</t>
  </si>
  <si>
    <t xml:space="preserve">Earthwork excavation in irrigation channels drain etc. dressed to designed section grades and profiles excavated materials disposal off and dressed within 50 ft. lead (in ordinary soil) (S.I.No. 50, P-01)
(Earthwork provided bund to divert water of channels)
</t>
  </si>
  <si>
    <t>Earthwork for road embankment from barrow pits including laying in 6” layers clod breaking dressing etc. Complete lead upto 100 ft. and lift upto 5 ft. (In ordinary soil).</t>
  </si>
  <si>
    <t>Rehanding earthwork upto lead of 50 ft. (S.I.No. 9 (b) P/2)</t>
  </si>
  <si>
    <t>CONSTRUCTION OF 15' FT. SPAN R.C.C SLAB BRIDGE ALONG MIR MUHAMMAD JAKHRO ROAD MILE 1/2 TO VILLAGE ESSA JAKHRO ROAD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</si>
</sst>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8">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7">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2" fillId="0" borderId="0" xfId="0" applyFont="1" applyAlignment="1">
      <alignment horizontal="center" vertical="top" wrapText="1"/>
    </xf>
    <xf numFmtId="0" fontId="3" fillId="2" borderId="1" xfId="0" applyFont="1" applyFill="1" applyBorder="1" applyAlignment="1">
      <alignment horizontal="center" vertical="top" wrapText="1"/>
    </xf>
    <xf numFmtId="164" fontId="2" fillId="2" borderId="1" xfId="0" applyNumberFormat="1" applyFont="1" applyFill="1" applyBorder="1" applyAlignment="1">
      <alignment horizontal="justify" vertical="top" wrapText="1"/>
    </xf>
    <xf numFmtId="164" fontId="3" fillId="2" borderId="1" xfId="1" applyNumberFormat="1" applyFont="1" applyFill="1" applyBorder="1" applyAlignment="1">
      <alignment horizontal="center" vertical="center" wrapText="1"/>
    </xf>
    <xf numFmtId="0" fontId="2" fillId="2" borderId="0" xfId="0" applyFont="1" applyFill="1" applyAlignment="1">
      <alignment horizontal="justify" vertical="top" wrapText="1"/>
    </xf>
    <xf numFmtId="0" fontId="2" fillId="2" borderId="0" xfId="0" applyFont="1" applyFill="1"/>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7" fillId="0" borderId="0" xfId="0" applyFont="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140"/>
  <sheetViews>
    <sheetView zoomScale="85" zoomScaleNormal="85" workbookViewId="0">
      <selection activeCell="B5" sqref="B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36.75" customHeight="1">
      <c r="A1" s="25" t="s">
        <v>32</v>
      </c>
      <c r="B1" s="25"/>
      <c r="C1" s="25"/>
      <c r="D1" s="25"/>
      <c r="E1" s="25"/>
      <c r="F1" s="25"/>
    </row>
    <row r="2" spans="1:11" ht="18">
      <c r="A2" s="27" t="s">
        <v>6</v>
      </c>
      <c r="B2" s="27"/>
      <c r="C2" s="27"/>
      <c r="D2" s="27"/>
      <c r="E2" s="27"/>
      <c r="F2" s="27"/>
    </row>
    <row r="4" spans="1:11" s="2" customFormat="1" ht="25.5">
      <c r="A4" s="4" t="s">
        <v>0</v>
      </c>
      <c r="B4" s="4" t="s">
        <v>1</v>
      </c>
      <c r="C4" s="4" t="s">
        <v>2</v>
      </c>
      <c r="D4" s="4" t="s">
        <v>3</v>
      </c>
      <c r="E4" s="4" t="s">
        <v>4</v>
      </c>
      <c r="F4" s="4" t="s">
        <v>5</v>
      </c>
    </row>
    <row r="5" spans="1:11" s="3" customFormat="1" ht="76.5">
      <c r="A5" s="6">
        <v>1</v>
      </c>
      <c r="B5" s="5" t="s">
        <v>29</v>
      </c>
      <c r="C5" s="17">
        <v>227900</v>
      </c>
      <c r="D5" s="7">
        <v>7726.23</v>
      </c>
      <c r="E5" s="6" t="s">
        <v>9</v>
      </c>
      <c r="F5" s="8">
        <f>ROUND(C5*D5/1000,0)</f>
        <v>1760808</v>
      </c>
      <c r="H5" s="11">
        <f>SUM(C5*D5)/1000</f>
        <v>1760807.817</v>
      </c>
    </row>
    <row r="6" spans="1:11" s="3" customFormat="1" ht="76.5">
      <c r="A6" s="6">
        <v>2</v>
      </c>
      <c r="B6" s="5" t="s">
        <v>30</v>
      </c>
      <c r="C6" s="6">
        <v>54400</v>
      </c>
      <c r="D6" s="7">
        <v>10260.17</v>
      </c>
      <c r="E6" s="6" t="s">
        <v>9</v>
      </c>
      <c r="F6" s="8">
        <f>ROUND(C6*D6/1000,0)</f>
        <v>558153</v>
      </c>
      <c r="H6" s="11">
        <f>SUM(C6*D6)/1000</f>
        <v>558153.24800000002</v>
      </c>
    </row>
    <row r="7" spans="1:11" s="3" customFormat="1" ht="126" customHeight="1">
      <c r="A7" s="6">
        <v>3</v>
      </c>
      <c r="B7" s="5" t="s">
        <v>7</v>
      </c>
      <c r="C7" s="6">
        <v>20400</v>
      </c>
      <c r="D7" s="7">
        <v>5981.64</v>
      </c>
      <c r="E7" s="6" t="s">
        <v>10</v>
      </c>
      <c r="F7" s="8">
        <f>ROUND(C7*D7/100,0)</f>
        <v>1220255</v>
      </c>
      <c r="H7" s="11">
        <f>SUM(C7*D7)/100</f>
        <v>1220254.56</v>
      </c>
    </row>
    <row r="8" spans="1:11" s="3" customFormat="1" ht="165" customHeight="1">
      <c r="A8" s="6">
        <v>4</v>
      </c>
      <c r="B8" s="5" t="s">
        <v>8</v>
      </c>
      <c r="C8" s="6">
        <v>10200</v>
      </c>
      <c r="D8" s="7">
        <v>6931</v>
      </c>
      <c r="E8" s="6" t="s">
        <v>10</v>
      </c>
      <c r="F8" s="8">
        <f>ROUND(C8*D8/100,0)</f>
        <v>706962</v>
      </c>
      <c r="H8" s="11">
        <f t="shared" ref="H8:H9" si="0">SUM(C8*D8)/100</f>
        <v>706962</v>
      </c>
    </row>
    <row r="9" spans="1:11" s="3" customFormat="1" ht="89.25" customHeight="1">
      <c r="A9" s="6">
        <v>5</v>
      </c>
      <c r="B9" s="5" t="s">
        <v>27</v>
      </c>
      <c r="C9" s="6">
        <v>40800</v>
      </c>
      <c r="D9" s="7">
        <v>3968.97</v>
      </c>
      <c r="E9" s="6" t="s">
        <v>12</v>
      </c>
      <c r="F9" s="8">
        <f>ROUND(C9*D9/100,0)</f>
        <v>1619340</v>
      </c>
      <c r="H9" s="11">
        <f t="shared" si="0"/>
        <v>1619339.76</v>
      </c>
    </row>
    <row r="10" spans="1:11" s="3" customFormat="1" ht="51">
      <c r="A10" s="6">
        <v>6</v>
      </c>
      <c r="B10" s="5" t="s">
        <v>31</v>
      </c>
      <c r="C10" s="6">
        <v>33800</v>
      </c>
      <c r="D10" s="7">
        <v>6278.37</v>
      </c>
      <c r="E10" s="6" t="s">
        <v>9</v>
      </c>
      <c r="F10" s="8">
        <f>ROUND(C10*D10/1000,0)</f>
        <v>212209</v>
      </c>
      <c r="H10" s="11">
        <f>SUM(C10*D10)/1000</f>
        <v>212208.90599999999</v>
      </c>
    </row>
    <row r="11" spans="1:11" s="3" customFormat="1" ht="18" customHeight="1">
      <c r="A11" s="28" t="s">
        <v>13</v>
      </c>
      <c r="B11" s="29"/>
      <c r="C11" s="29"/>
      <c r="D11" s="29"/>
      <c r="E11" s="30"/>
      <c r="F11" s="10">
        <f>SUM(F5:F10)</f>
        <v>6077727</v>
      </c>
      <c r="H11" s="10">
        <f>SUM(H5:H10)</f>
        <v>6077726.2910000002</v>
      </c>
      <c r="K11" s="11"/>
    </row>
    <row r="12" spans="1:11" s="3" customFormat="1"/>
    <row r="13" spans="1:11" s="3" customFormat="1">
      <c r="F13" s="11"/>
    </row>
    <row r="14" spans="1:11" s="3" customFormat="1"/>
    <row r="15" spans="1:11" s="3" customFormat="1"/>
    <row r="16" spans="1:11" s="3" customFormat="1"/>
    <row r="17" spans="1:6" s="3" customFormat="1">
      <c r="A17" s="31" t="s">
        <v>19</v>
      </c>
      <c r="B17" s="31"/>
      <c r="C17" s="14"/>
      <c r="D17" s="26" t="s">
        <v>20</v>
      </c>
      <c r="E17" s="26"/>
      <c r="F17" s="26"/>
    </row>
    <row r="18" spans="1:6" s="3" customFormat="1">
      <c r="A18" s="14"/>
      <c r="B18" s="14"/>
      <c r="C18" s="14"/>
      <c r="D18" s="26" t="s">
        <v>21</v>
      </c>
      <c r="E18" s="26"/>
      <c r="F18" s="26"/>
    </row>
    <row r="19" spans="1:6" s="3" customFormat="1">
      <c r="A19" s="14"/>
      <c r="B19" s="14"/>
      <c r="C19" s="14"/>
      <c r="D19" s="26" t="s">
        <v>22</v>
      </c>
      <c r="E19" s="26"/>
      <c r="F19" s="26"/>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opLeftCell="A10" zoomScale="85" zoomScaleNormal="85" workbookViewId="0">
      <selection activeCell="J15" sqref="J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25" t="s">
        <v>33</v>
      </c>
      <c r="B1" s="25"/>
      <c r="C1" s="25"/>
      <c r="D1" s="25"/>
      <c r="E1" s="25"/>
      <c r="F1" s="25"/>
    </row>
    <row r="2" spans="1:9" ht="18">
      <c r="A2" s="27" t="s">
        <v>6</v>
      </c>
      <c r="B2" s="27"/>
      <c r="C2" s="27"/>
      <c r="D2" s="27"/>
      <c r="E2" s="27"/>
      <c r="F2" s="27"/>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33" t="s">
        <v>13</v>
      </c>
      <c r="B14" s="34"/>
      <c r="C14" s="34"/>
      <c r="D14" s="34"/>
      <c r="E14" s="35"/>
      <c r="F14" s="12">
        <f>SUM(F6:F13)</f>
        <v>238135</v>
      </c>
      <c r="H14" s="12">
        <f>SUM(H6:H13)</f>
        <v>238134.26579999999</v>
      </c>
    </row>
    <row r="15" spans="1:9" s="13" customFormat="1" ht="18" customHeight="1">
      <c r="A15" s="33" t="s">
        <v>34</v>
      </c>
      <c r="B15" s="34"/>
      <c r="C15" s="34"/>
      <c r="D15" s="34"/>
      <c r="E15" s="35"/>
      <c r="F15" s="12">
        <f>F14*4</f>
        <v>952540</v>
      </c>
      <c r="H15" s="18"/>
    </row>
    <row r="16" spans="1:9" s="3" customFormat="1"/>
    <row r="17" spans="1:8" s="16" customFormat="1"/>
    <row r="18" spans="1:8" s="3" customFormat="1"/>
    <row r="19" spans="1:8" s="3" customFormat="1">
      <c r="H19" s="11"/>
    </row>
    <row r="20" spans="1:8" s="3" customFormat="1"/>
    <row r="21" spans="1:8" s="14" customFormat="1">
      <c r="A21" s="31" t="s">
        <v>19</v>
      </c>
      <c r="B21" s="31"/>
      <c r="D21" s="26" t="s">
        <v>20</v>
      </c>
      <c r="E21" s="26"/>
      <c r="F21" s="26"/>
      <c r="H21" s="15"/>
    </row>
    <row r="22" spans="1:8" s="14" customFormat="1">
      <c r="D22" s="26" t="s">
        <v>21</v>
      </c>
      <c r="E22" s="26"/>
      <c r="F22" s="26"/>
    </row>
    <row r="23" spans="1:8" s="14" customFormat="1">
      <c r="D23" s="26" t="s">
        <v>22</v>
      </c>
      <c r="E23" s="26"/>
      <c r="F23" s="26"/>
    </row>
    <row r="24" spans="1:8" s="3" customFormat="1">
      <c r="D24" s="32"/>
      <c r="E24" s="32"/>
      <c r="F24" s="32"/>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44"/>
  <sheetViews>
    <sheetView tabSelected="1" topLeftCell="A10" zoomScale="85" zoomScaleNormal="85" workbookViewId="0">
      <selection activeCell="B6" sqref="B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24" customWidth="1"/>
    <col min="7" max="16384" width="9.140625" style="1"/>
  </cols>
  <sheetData>
    <row r="1" spans="1:6" ht="35.25" customHeight="1">
      <c r="A1" s="36" t="s">
        <v>38</v>
      </c>
      <c r="B1" s="36"/>
      <c r="C1" s="36"/>
      <c r="D1" s="36"/>
      <c r="E1" s="36"/>
      <c r="F1" s="36"/>
    </row>
    <row r="2" spans="1:6" ht="18">
      <c r="A2" s="27" t="s">
        <v>6</v>
      </c>
      <c r="B2" s="27"/>
      <c r="C2" s="27"/>
      <c r="D2" s="27"/>
      <c r="E2" s="27"/>
      <c r="F2" s="27"/>
    </row>
    <row r="5" spans="1:6" s="19" customFormat="1" ht="25.5">
      <c r="A5" s="4" t="s">
        <v>0</v>
      </c>
      <c r="B5" s="4" t="s">
        <v>1</v>
      </c>
      <c r="C5" s="4" t="s">
        <v>2</v>
      </c>
      <c r="D5" s="4" t="s">
        <v>3</v>
      </c>
      <c r="E5" s="4" t="s">
        <v>4</v>
      </c>
      <c r="F5" s="20" t="s">
        <v>5</v>
      </c>
    </row>
    <row r="6" spans="1:6" s="16" customFormat="1" ht="78.75" customHeight="1">
      <c r="A6" s="6">
        <v>1</v>
      </c>
      <c r="B6" s="5" t="s">
        <v>35</v>
      </c>
      <c r="C6" s="6">
        <v>19200</v>
      </c>
      <c r="D6" s="7">
        <v>2420</v>
      </c>
      <c r="E6" s="6" t="s">
        <v>9</v>
      </c>
      <c r="F6" s="21">
        <f>SUM(C6*D6/1000,0)</f>
        <v>46464</v>
      </c>
    </row>
    <row r="7" spans="1:6" s="16" customFormat="1" ht="51">
      <c r="A7" s="6">
        <v>2</v>
      </c>
      <c r="B7" s="5" t="s">
        <v>36</v>
      </c>
      <c r="C7" s="6">
        <v>3150</v>
      </c>
      <c r="D7" s="7">
        <v>2208.37</v>
      </c>
      <c r="E7" s="6" t="s">
        <v>9</v>
      </c>
      <c r="F7" s="21">
        <f>SUM(C7*D7/1000,0)</f>
        <v>6956.3654999999999</v>
      </c>
    </row>
    <row r="8" spans="1:6" s="16" customFormat="1" ht="63.75">
      <c r="A8" s="6">
        <v>3</v>
      </c>
      <c r="B8" s="5" t="s">
        <v>14</v>
      </c>
      <c r="C8" s="6">
        <v>11610</v>
      </c>
      <c r="D8" s="7">
        <v>3176.25</v>
      </c>
      <c r="E8" s="6" t="s">
        <v>9</v>
      </c>
      <c r="F8" s="21">
        <f>SUM(C8*D8/1000,0)</f>
        <v>36876.262499999997</v>
      </c>
    </row>
    <row r="9" spans="1:6" s="16" customFormat="1" ht="25.5">
      <c r="A9" s="6">
        <v>4</v>
      </c>
      <c r="B9" s="5" t="s">
        <v>15</v>
      </c>
      <c r="C9" s="6">
        <v>1700</v>
      </c>
      <c r="D9" s="7">
        <v>9416.2800000000007</v>
      </c>
      <c r="E9" s="6" t="s">
        <v>10</v>
      </c>
      <c r="F9" s="21">
        <f t="shared" ref="F9:F15" si="0">SUM(C9*D9/100,0)</f>
        <v>160076.76</v>
      </c>
    </row>
    <row r="10" spans="1:6" s="16" customFormat="1" ht="38.25">
      <c r="A10" s="6">
        <v>5</v>
      </c>
      <c r="B10" s="5" t="s">
        <v>28</v>
      </c>
      <c r="C10" s="6">
        <v>6800</v>
      </c>
      <c r="D10" s="7">
        <v>27034.98</v>
      </c>
      <c r="E10" s="6" t="s">
        <v>10</v>
      </c>
      <c r="F10" s="21">
        <f t="shared" si="0"/>
        <v>1838378.64</v>
      </c>
    </row>
    <row r="11" spans="1:6" s="16" customFormat="1" ht="51">
      <c r="A11" s="6">
        <v>6</v>
      </c>
      <c r="B11" s="5" t="s">
        <v>16</v>
      </c>
      <c r="C11" s="6">
        <v>256</v>
      </c>
      <c r="D11" s="7">
        <v>14429.25</v>
      </c>
      <c r="E11" s="5" t="s">
        <v>11</v>
      </c>
      <c r="F11" s="21">
        <f t="shared" si="0"/>
        <v>36938.879999999997</v>
      </c>
    </row>
    <row r="12" spans="1:6" s="16" customFormat="1" ht="126" customHeight="1">
      <c r="A12" s="6">
        <v>7</v>
      </c>
      <c r="B12" s="5" t="s">
        <v>17</v>
      </c>
      <c r="C12" s="6">
        <v>1202</v>
      </c>
      <c r="D12" s="7">
        <v>337</v>
      </c>
      <c r="E12" s="6" t="s">
        <v>25</v>
      </c>
      <c r="F12" s="21">
        <f>SUM(C12*D12,0)</f>
        <v>405074</v>
      </c>
    </row>
    <row r="13" spans="1:6" s="16" customFormat="1" ht="51">
      <c r="A13" s="6">
        <v>8</v>
      </c>
      <c r="B13" s="5" t="s">
        <v>18</v>
      </c>
      <c r="C13" s="6">
        <v>35.08</v>
      </c>
      <c r="D13" s="7">
        <v>4820.2</v>
      </c>
      <c r="E13" s="6" t="s">
        <v>26</v>
      </c>
      <c r="F13" s="21">
        <f>SUM(C13*D13,0)</f>
        <v>169092.61599999998</v>
      </c>
    </row>
    <row r="14" spans="1:6" s="16" customFormat="1" ht="25.5">
      <c r="A14" s="6">
        <v>9</v>
      </c>
      <c r="B14" s="5" t="s">
        <v>23</v>
      </c>
      <c r="C14" s="6">
        <v>1000</v>
      </c>
      <c r="D14" s="7">
        <v>1758.08</v>
      </c>
      <c r="E14" s="6" t="s">
        <v>12</v>
      </c>
      <c r="F14" s="21">
        <f t="shared" si="0"/>
        <v>17580.8</v>
      </c>
    </row>
    <row r="15" spans="1:6" s="16" customFormat="1" ht="38.25">
      <c r="A15" s="6">
        <v>10</v>
      </c>
      <c r="B15" s="5" t="s">
        <v>24</v>
      </c>
      <c r="C15" s="6">
        <v>30</v>
      </c>
      <c r="D15" s="7">
        <v>3127.41</v>
      </c>
      <c r="E15" s="6" t="s">
        <v>12</v>
      </c>
      <c r="F15" s="21">
        <f t="shared" si="0"/>
        <v>938.22299999999984</v>
      </c>
    </row>
    <row r="16" spans="1:6" s="16" customFormat="1" ht="25.5">
      <c r="A16" s="6">
        <v>11</v>
      </c>
      <c r="B16" s="5" t="s">
        <v>37</v>
      </c>
      <c r="C16" s="6">
        <v>16640</v>
      </c>
      <c r="D16" s="7">
        <v>1058.75</v>
      </c>
      <c r="E16" s="6" t="s">
        <v>9</v>
      </c>
      <c r="F16" s="21">
        <f>SUM(C16*D16/1000,0)</f>
        <v>17617.599999999999</v>
      </c>
    </row>
    <row r="17" spans="1:6" s="13" customFormat="1" ht="17.25" customHeight="1">
      <c r="A17" s="33" t="s">
        <v>13</v>
      </c>
      <c r="B17" s="34"/>
      <c r="C17" s="34"/>
      <c r="D17" s="34"/>
      <c r="E17" s="35"/>
      <c r="F17" s="22">
        <f>SUM(F6:F16)</f>
        <v>2735994.1469999999</v>
      </c>
    </row>
    <row r="18" spans="1:6" s="16" customFormat="1">
      <c r="F18" s="23"/>
    </row>
    <row r="19" spans="1:6" s="16" customFormat="1">
      <c r="F19" s="23"/>
    </row>
    <row r="20" spans="1:6" s="16" customFormat="1">
      <c r="F20" s="23"/>
    </row>
    <row r="21" spans="1:6" s="16" customFormat="1">
      <c r="F21" s="23"/>
    </row>
    <row r="22" spans="1:6" s="16" customFormat="1">
      <c r="F22" s="23"/>
    </row>
    <row r="23" spans="1:6" s="14" customFormat="1">
      <c r="A23" s="31" t="s">
        <v>19</v>
      </c>
      <c r="B23" s="31"/>
      <c r="D23" s="26" t="s">
        <v>20</v>
      </c>
      <c r="E23" s="26"/>
      <c r="F23" s="26"/>
    </row>
    <row r="24" spans="1:6" s="14" customFormat="1">
      <c r="D24" s="26" t="s">
        <v>21</v>
      </c>
      <c r="E24" s="26"/>
      <c r="F24" s="26"/>
    </row>
    <row r="25" spans="1:6" s="14" customFormat="1">
      <c r="D25" s="26" t="s">
        <v>22</v>
      </c>
      <c r="E25" s="26"/>
      <c r="F25" s="26"/>
    </row>
    <row r="26" spans="1:6" s="16" customFormat="1">
      <c r="D26" s="32"/>
      <c r="E26" s="32"/>
      <c r="F26" s="32"/>
    </row>
    <row r="27" spans="1:6" s="16" customFormat="1">
      <c r="F27" s="23"/>
    </row>
    <row r="28" spans="1:6" s="16" customFormat="1">
      <c r="F28" s="23"/>
    </row>
    <row r="29" spans="1:6" s="16" customFormat="1">
      <c r="F29" s="23"/>
    </row>
    <row r="30" spans="1:6" s="16" customFormat="1">
      <c r="F30" s="23"/>
    </row>
    <row r="31" spans="1:6" s="16" customFormat="1">
      <c r="F31" s="23"/>
    </row>
    <row r="32" spans="1:6" s="16" customFormat="1">
      <c r="F32" s="23"/>
    </row>
    <row r="33" spans="6:6" s="16" customFormat="1">
      <c r="F33" s="23"/>
    </row>
    <row r="34" spans="6:6" s="16" customFormat="1">
      <c r="F34" s="23"/>
    </row>
    <row r="35" spans="6:6" s="16" customFormat="1">
      <c r="F35" s="23"/>
    </row>
    <row r="36" spans="6:6" s="16" customFormat="1">
      <c r="F36" s="23"/>
    </row>
    <row r="37" spans="6:6" s="16" customFormat="1">
      <c r="F37" s="23"/>
    </row>
    <row r="38" spans="6:6" s="16" customFormat="1">
      <c r="F38" s="23"/>
    </row>
    <row r="39" spans="6:6" s="16" customFormat="1">
      <c r="F39" s="23"/>
    </row>
    <row r="40" spans="6:6" s="16" customFormat="1">
      <c r="F40" s="23"/>
    </row>
    <row r="41" spans="6:6" s="16" customFormat="1">
      <c r="F41" s="23"/>
    </row>
    <row r="42" spans="6:6" s="16" customFormat="1">
      <c r="F42" s="23"/>
    </row>
    <row r="43" spans="6:6" s="16" customFormat="1">
      <c r="F43" s="23"/>
    </row>
    <row r="44" spans="6:6" s="16" customFormat="1">
      <c r="F44" s="23"/>
    </row>
    <row r="45" spans="6:6" s="16" customFormat="1">
      <c r="F45" s="23"/>
    </row>
    <row r="46" spans="6:6" s="16" customFormat="1">
      <c r="F46" s="23"/>
    </row>
    <row r="47" spans="6:6" s="16" customFormat="1">
      <c r="F47" s="23"/>
    </row>
    <row r="48" spans="6:6" s="16" customFormat="1">
      <c r="F48" s="23"/>
    </row>
    <row r="49" spans="6:6" s="16" customFormat="1">
      <c r="F49" s="23"/>
    </row>
    <row r="50" spans="6:6" s="16" customFormat="1">
      <c r="F50" s="23"/>
    </row>
    <row r="51" spans="6:6" s="16" customFormat="1">
      <c r="F51" s="23"/>
    </row>
    <row r="52" spans="6:6" s="16" customFormat="1">
      <c r="F52" s="23"/>
    </row>
    <row r="53" spans="6:6" s="16" customFormat="1">
      <c r="F53" s="23"/>
    </row>
    <row r="54" spans="6:6" s="16" customFormat="1">
      <c r="F54" s="23"/>
    </row>
    <row r="55" spans="6:6" s="16" customFormat="1">
      <c r="F55" s="23"/>
    </row>
    <row r="56" spans="6:6" s="16" customFormat="1">
      <c r="F56" s="23"/>
    </row>
    <row r="57" spans="6:6" s="16" customFormat="1">
      <c r="F57" s="23"/>
    </row>
    <row r="58" spans="6:6" s="16" customFormat="1">
      <c r="F58" s="23"/>
    </row>
    <row r="59" spans="6:6" s="16" customFormat="1">
      <c r="F59" s="23"/>
    </row>
    <row r="60" spans="6:6" s="16" customFormat="1">
      <c r="F60" s="23"/>
    </row>
    <row r="61" spans="6:6" s="16" customFormat="1">
      <c r="F61" s="23"/>
    </row>
    <row r="62" spans="6:6" s="16" customFormat="1">
      <c r="F62" s="23"/>
    </row>
    <row r="63" spans="6:6" s="16" customFormat="1">
      <c r="F63" s="23"/>
    </row>
    <row r="64" spans="6:6" s="16" customFormat="1">
      <c r="F64" s="23"/>
    </row>
    <row r="65" spans="6:6" s="16" customFormat="1">
      <c r="F65" s="23"/>
    </row>
    <row r="66" spans="6:6" s="16" customFormat="1">
      <c r="F66" s="23"/>
    </row>
    <row r="67" spans="6:6" s="16" customFormat="1">
      <c r="F67" s="23"/>
    </row>
    <row r="68" spans="6:6" s="16" customFormat="1">
      <c r="F68" s="23"/>
    </row>
    <row r="69" spans="6:6" s="16" customFormat="1">
      <c r="F69" s="23"/>
    </row>
    <row r="70" spans="6:6" s="16" customFormat="1">
      <c r="F70" s="23"/>
    </row>
    <row r="71" spans="6:6" s="16" customFormat="1">
      <c r="F71" s="23"/>
    </row>
    <row r="72" spans="6:6" s="16" customFormat="1">
      <c r="F72" s="23"/>
    </row>
    <row r="73" spans="6:6" s="16" customFormat="1">
      <c r="F73" s="23"/>
    </row>
    <row r="74" spans="6:6" s="16" customFormat="1">
      <c r="F74" s="23"/>
    </row>
    <row r="75" spans="6:6" s="16" customFormat="1">
      <c r="F75" s="23"/>
    </row>
    <row r="76" spans="6:6" s="16" customFormat="1">
      <c r="F76" s="23"/>
    </row>
    <row r="77" spans="6:6" s="16" customFormat="1">
      <c r="F77" s="23"/>
    </row>
    <row r="78" spans="6:6" s="16" customFormat="1">
      <c r="F78" s="23"/>
    </row>
    <row r="79" spans="6:6" s="16" customFormat="1">
      <c r="F79" s="23"/>
    </row>
    <row r="80" spans="6:6" s="16" customFormat="1">
      <c r="F80" s="23"/>
    </row>
    <row r="81" spans="6:6" s="16" customFormat="1">
      <c r="F81" s="23"/>
    </row>
    <row r="82" spans="6:6" s="16" customFormat="1">
      <c r="F82" s="23"/>
    </row>
    <row r="83" spans="6:6" s="16" customFormat="1">
      <c r="F83" s="23"/>
    </row>
    <row r="84" spans="6:6" s="16" customFormat="1">
      <c r="F84" s="23"/>
    </row>
    <row r="85" spans="6:6" s="16" customFormat="1">
      <c r="F85" s="23"/>
    </row>
    <row r="86" spans="6:6" s="16" customFormat="1">
      <c r="F86" s="23"/>
    </row>
    <row r="87" spans="6:6" s="16" customFormat="1">
      <c r="F87" s="23"/>
    </row>
    <row r="88" spans="6:6" s="16" customFormat="1">
      <c r="F88" s="23"/>
    </row>
    <row r="89" spans="6:6" s="16" customFormat="1">
      <c r="F89" s="23"/>
    </row>
    <row r="90" spans="6:6" s="16" customFormat="1">
      <c r="F90" s="23"/>
    </row>
    <row r="91" spans="6:6" s="16" customFormat="1">
      <c r="F91" s="23"/>
    </row>
    <row r="92" spans="6:6" s="16" customFormat="1">
      <c r="F92" s="23"/>
    </row>
    <row r="93" spans="6:6" s="16" customFormat="1">
      <c r="F93" s="23"/>
    </row>
    <row r="94" spans="6:6" s="16" customFormat="1">
      <c r="F94" s="23"/>
    </row>
    <row r="95" spans="6:6" s="16" customFormat="1">
      <c r="F95" s="23"/>
    </row>
    <row r="96" spans="6:6" s="16" customFormat="1">
      <c r="F96" s="23"/>
    </row>
    <row r="97" spans="6:6" s="16" customFormat="1">
      <c r="F97" s="23"/>
    </row>
    <row r="98" spans="6:6" s="16" customFormat="1">
      <c r="F98" s="23"/>
    </row>
    <row r="99" spans="6:6" s="16" customFormat="1">
      <c r="F99" s="23"/>
    </row>
    <row r="100" spans="6:6" s="16" customFormat="1">
      <c r="F100" s="23"/>
    </row>
    <row r="101" spans="6:6" s="16" customFormat="1">
      <c r="F101" s="23"/>
    </row>
    <row r="102" spans="6:6" s="16" customFormat="1">
      <c r="F102" s="23"/>
    </row>
    <row r="103" spans="6:6" s="16" customFormat="1">
      <c r="F103" s="23"/>
    </row>
    <row r="104" spans="6:6" s="16" customFormat="1">
      <c r="F104" s="23"/>
    </row>
    <row r="105" spans="6:6" s="16" customFormat="1">
      <c r="F105" s="23"/>
    </row>
    <row r="106" spans="6:6" s="16" customFormat="1">
      <c r="F106" s="23"/>
    </row>
    <row r="107" spans="6:6" s="16" customFormat="1">
      <c r="F107" s="23"/>
    </row>
    <row r="108" spans="6:6" s="16" customFormat="1">
      <c r="F108" s="23"/>
    </row>
    <row r="109" spans="6:6" s="16" customFormat="1">
      <c r="F109" s="23"/>
    </row>
    <row r="110" spans="6:6" s="16" customFormat="1">
      <c r="F110" s="23"/>
    </row>
    <row r="111" spans="6:6" s="16" customFormat="1">
      <c r="F111" s="23"/>
    </row>
    <row r="112" spans="6:6" s="16" customFormat="1">
      <c r="F112" s="23"/>
    </row>
    <row r="113" spans="6:6" s="16" customFormat="1">
      <c r="F113" s="23"/>
    </row>
    <row r="114" spans="6:6" s="16" customFormat="1">
      <c r="F114" s="23"/>
    </row>
    <row r="115" spans="6:6" s="16" customFormat="1">
      <c r="F115" s="23"/>
    </row>
    <row r="116" spans="6:6" s="16" customFormat="1">
      <c r="F116" s="23"/>
    </row>
    <row r="117" spans="6:6" s="16" customFormat="1">
      <c r="F117" s="23"/>
    </row>
    <row r="118" spans="6:6" s="16" customFormat="1">
      <c r="F118" s="23"/>
    </row>
    <row r="119" spans="6:6" s="16" customFormat="1">
      <c r="F119" s="23"/>
    </row>
    <row r="120" spans="6:6" s="16" customFormat="1">
      <c r="F120" s="23"/>
    </row>
    <row r="121" spans="6:6" s="16" customFormat="1">
      <c r="F121" s="23"/>
    </row>
    <row r="122" spans="6:6" s="16" customFormat="1">
      <c r="F122" s="23"/>
    </row>
    <row r="123" spans="6:6" s="16" customFormat="1">
      <c r="F123" s="23"/>
    </row>
    <row r="124" spans="6:6" s="16" customFormat="1">
      <c r="F124" s="23"/>
    </row>
    <row r="125" spans="6:6" s="16" customFormat="1">
      <c r="F125" s="23"/>
    </row>
    <row r="126" spans="6:6" s="16" customFormat="1">
      <c r="F126" s="23"/>
    </row>
    <row r="127" spans="6:6" s="16" customFormat="1">
      <c r="F127" s="23"/>
    </row>
    <row r="128" spans="6:6" s="16" customFormat="1">
      <c r="F128" s="23"/>
    </row>
    <row r="129" spans="6:6" s="16" customFormat="1">
      <c r="F129" s="23"/>
    </row>
    <row r="130" spans="6:6" s="16" customFormat="1">
      <c r="F130" s="23"/>
    </row>
    <row r="131" spans="6:6" s="16" customFormat="1">
      <c r="F131" s="23"/>
    </row>
    <row r="132" spans="6:6" s="16" customFormat="1">
      <c r="F132" s="23"/>
    </row>
    <row r="133" spans="6:6" s="16" customFormat="1">
      <c r="F133" s="23"/>
    </row>
    <row r="134" spans="6:6" s="16" customFormat="1">
      <c r="F134" s="23"/>
    </row>
    <row r="135" spans="6:6" s="16" customFormat="1">
      <c r="F135" s="23"/>
    </row>
    <row r="136" spans="6:6" s="16" customFormat="1">
      <c r="F136" s="23"/>
    </row>
    <row r="137" spans="6:6" s="16" customFormat="1">
      <c r="F137" s="23"/>
    </row>
    <row r="138" spans="6:6" s="16" customFormat="1">
      <c r="F138" s="23"/>
    </row>
    <row r="139" spans="6:6" s="16" customFormat="1">
      <c r="F139" s="23"/>
    </row>
    <row r="140" spans="6:6" s="16" customFormat="1">
      <c r="F140" s="23"/>
    </row>
    <row r="141" spans="6:6" s="16" customFormat="1">
      <c r="F141" s="23"/>
    </row>
    <row r="142" spans="6:6" s="16" customFormat="1">
      <c r="F142" s="23"/>
    </row>
    <row r="143" spans="6:6" s="16" customFormat="1">
      <c r="F143" s="23"/>
    </row>
    <row r="144" spans="6:6" s="16" customFormat="1">
      <c r="F144" s="23"/>
    </row>
  </sheetData>
  <mergeCells count="8">
    <mergeCell ref="D25:F25"/>
    <mergeCell ref="D26:F26"/>
    <mergeCell ref="A1:F1"/>
    <mergeCell ref="A2:F2"/>
    <mergeCell ref="A17:E17"/>
    <mergeCell ref="A23:B23"/>
    <mergeCell ref="D23:F23"/>
    <mergeCell ref="D24:F24"/>
  </mergeCells>
  <pageMargins left="0.7" right="0.18" top="0.44"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Essa Jakhro</vt:lpstr>
      <vt:lpstr>3' Span</vt:lpstr>
      <vt:lpstr>15' Span Bridge</vt:lpstr>
      <vt:lpstr>'15'' Span Bridge'!Print_Area</vt:lpstr>
      <vt:lpstr>'3'' Span'!Print_Area</vt:lpstr>
      <vt:lpstr>'Essa Jakhro'!Print_Area</vt:lpstr>
      <vt:lpstr>'15'' Span Bridge'!Print_Titles</vt:lpstr>
      <vt:lpstr>'3'' Span'!Print_Titles</vt:lpstr>
      <vt:lpstr>'Essa Jakhro'!Print_Titles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2017-02-24T09:19:56Z</cp:lastPrinted>
  <dcterms:created xsi:type="dcterms:W3CDTF">2014-06-02T07:32:11Z</dcterms:created>
  <dcterms:modified xsi:type="dcterms:W3CDTF">2017-02-25T11:46:38Z</dcterms:modified>
</cp:coreProperties>
</file>