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150" windowWidth="24855" windowHeight="12015"/>
  </bookViews>
  <sheets>
    <sheet name="Repair Ahmed L1" sheetId="27" r:id="rId1"/>
    <sheet name="Repair karim Bux" sheetId="28" r:id="rId2"/>
    <sheet name="MR kar College" sheetId="29" r:id="rId3"/>
    <sheet name="PB Konkar" sheetId="30" r:id="rId4"/>
    <sheet name="Repair Sammo" sheetId="31" r:id="rId5"/>
    <sheet name="PB Samo" sheetId="32" r:id="rId6"/>
    <sheet name="Sain Rakhio" sheetId="33" r:id="rId7"/>
    <sheet name="PB Sain Rakhio" sheetId="34" r:id="rId8"/>
    <sheet name="GGHS Dur Muhammad" sheetId="35" r:id="rId9"/>
    <sheet name="PB Dur Muhammad" sheetId="36" r:id="rId10"/>
    <sheet name="GGSS Darsano" sheetId="37" r:id="rId11"/>
    <sheet name="PB Darsano" sheetId="38" r:id="rId12"/>
    <sheet name="GBHSS Kamal " sheetId="39" r:id="rId13"/>
    <sheet name="PB Kamal" sheetId="40" r:id="rId14"/>
  </sheets>
  <externalReferences>
    <externalReference r:id="rId15"/>
  </externalReferences>
  <definedNames>
    <definedName name="_xlnm.Print_Titles" localSheetId="12">'GBHSS Kamal '!$4:$4</definedName>
    <definedName name="_xlnm.Print_Titles" localSheetId="8">'GGHS Dur Muhammad'!$4:$4</definedName>
    <definedName name="_xlnm.Print_Titles" localSheetId="10">'GGSS Darsano'!$4:$4</definedName>
    <definedName name="_xlnm.Print_Titles" localSheetId="11">'PB Darsano'!$3:$3</definedName>
    <definedName name="_xlnm.Print_Titles" localSheetId="9">'PB Dur Muhammad'!$3:$3</definedName>
    <definedName name="_xlnm.Print_Titles" localSheetId="13">'PB Kamal'!$3:$3</definedName>
    <definedName name="_xlnm.Print_Titles" localSheetId="3">'PB Konkar'!$3:$3</definedName>
    <definedName name="_xlnm.Print_Titles" localSheetId="7">'PB Sain Rakhio'!$3:$3</definedName>
    <definedName name="_xlnm.Print_Titles" localSheetId="5">'PB Samo'!$3:$3</definedName>
    <definedName name="_xlnm.Print_Titles" localSheetId="4">'Repair Sammo'!$4:$4</definedName>
    <definedName name="_xlnm.Print_Titles" localSheetId="6">'Sain Rakhio'!$4:$4</definedName>
  </definedNames>
  <calcPr calcId="124519"/>
</workbook>
</file>

<file path=xl/calcChain.xml><?xml version="1.0" encoding="utf-8"?>
<calcChain xmlns="http://schemas.openxmlformats.org/spreadsheetml/2006/main">
  <c r="I92" i="39"/>
  <c r="C2" i="40"/>
  <c r="J448"/>
  <c r="H446"/>
  <c r="H445"/>
  <c r="H444"/>
  <c r="H442"/>
  <c r="H441"/>
  <c r="H440"/>
  <c r="H438"/>
  <c r="H437"/>
  <c r="H436"/>
  <c r="H433"/>
  <c r="H432"/>
  <c r="H431"/>
  <c r="H429"/>
  <c r="H428"/>
  <c r="H427"/>
  <c r="H419"/>
  <c r="H417"/>
  <c r="H415"/>
  <c r="H406"/>
  <c r="H400"/>
  <c r="H398"/>
  <c r="H396"/>
  <c r="H284"/>
  <c r="H281"/>
  <c r="H280"/>
  <c r="H277"/>
  <c r="H276"/>
  <c r="H268"/>
  <c r="E268"/>
  <c r="H265"/>
  <c r="E244"/>
  <c r="H244" s="1"/>
  <c r="E240"/>
  <c r="H240" s="1"/>
  <c r="H174"/>
  <c r="H173"/>
  <c r="H172"/>
  <c r="E167"/>
  <c r="E166"/>
  <c r="E168" s="1"/>
  <c r="H168" s="1"/>
  <c r="H78"/>
  <c r="H77"/>
  <c r="H75"/>
  <c r="H73"/>
  <c r="H71"/>
  <c r="H70"/>
  <c r="H69"/>
  <c r="H66"/>
  <c r="H63"/>
  <c r="H60"/>
  <c r="H57"/>
  <c r="H55"/>
  <c r="H54"/>
  <c r="H52"/>
  <c r="H80" s="1"/>
  <c r="H50"/>
  <c r="H39"/>
  <c r="H37"/>
  <c r="H35"/>
  <c r="H33"/>
  <c r="H31"/>
  <c r="H28"/>
  <c r="H27"/>
  <c r="H26"/>
  <c r="H24"/>
  <c r="H23"/>
  <c r="H22"/>
  <c r="H20"/>
  <c r="H18"/>
  <c r="H14"/>
  <c r="H12"/>
  <c r="H10"/>
  <c r="H8"/>
  <c r="H6"/>
  <c r="H69" i="39"/>
  <c r="H67"/>
  <c r="H54"/>
  <c r="H52"/>
  <c r="H50"/>
  <c r="H48"/>
  <c r="H46"/>
  <c r="H44"/>
  <c r="H56" s="1"/>
  <c r="H29"/>
  <c r="H27"/>
  <c r="H25"/>
  <c r="H23"/>
  <c r="H21"/>
  <c r="H19"/>
  <c r="H17"/>
  <c r="H15"/>
  <c r="H13"/>
  <c r="H11"/>
  <c r="H9"/>
  <c r="C2" i="38"/>
  <c r="J448"/>
  <c r="H446"/>
  <c r="H445"/>
  <c r="H444"/>
  <c r="H442"/>
  <c r="H441"/>
  <c r="H440"/>
  <c r="H438"/>
  <c r="H437"/>
  <c r="H436"/>
  <c r="H433"/>
  <c r="H432"/>
  <c r="H431"/>
  <c r="H429"/>
  <c r="H428"/>
  <c r="H427"/>
  <c r="H419"/>
  <c r="H417"/>
  <c r="H415"/>
  <c r="H406"/>
  <c r="H400"/>
  <c r="H398"/>
  <c r="H396"/>
  <c r="H284"/>
  <c r="H281"/>
  <c r="H280"/>
  <c r="H277"/>
  <c r="H276"/>
  <c r="H268"/>
  <c r="E268"/>
  <c r="H265"/>
  <c r="E244"/>
  <c r="H244" s="1"/>
  <c r="E240"/>
  <c r="H240" s="1"/>
  <c r="H174"/>
  <c r="H173"/>
  <c r="H172"/>
  <c r="E167"/>
  <c r="E166"/>
  <c r="E168" s="1"/>
  <c r="H168" s="1"/>
  <c r="H78"/>
  <c r="H77"/>
  <c r="H75"/>
  <c r="H73"/>
  <c r="H71"/>
  <c r="H70"/>
  <c r="H69"/>
  <c r="H66"/>
  <c r="H63"/>
  <c r="H60"/>
  <c r="H57"/>
  <c r="H55"/>
  <c r="H54"/>
  <c r="H52"/>
  <c r="H80" s="1"/>
  <c r="H50"/>
  <c r="H39"/>
  <c r="H37"/>
  <c r="H35"/>
  <c r="H33"/>
  <c r="H31"/>
  <c r="H28"/>
  <c r="H27"/>
  <c r="H26"/>
  <c r="H24"/>
  <c r="H23"/>
  <c r="H22"/>
  <c r="H20"/>
  <c r="H18"/>
  <c r="H14"/>
  <c r="H12"/>
  <c r="H10"/>
  <c r="H8"/>
  <c r="H6"/>
  <c r="I92" i="37"/>
  <c r="H67"/>
  <c r="H69" s="1"/>
  <c r="H54"/>
  <c r="H52"/>
  <c r="H50"/>
  <c r="H48"/>
  <c r="H46"/>
  <c r="H44"/>
  <c r="H29"/>
  <c r="H27"/>
  <c r="H25"/>
  <c r="H23"/>
  <c r="H21"/>
  <c r="H19"/>
  <c r="H17"/>
  <c r="H15"/>
  <c r="H13"/>
  <c r="H11"/>
  <c r="H9"/>
  <c r="I92" i="35"/>
  <c r="C2" i="36"/>
  <c r="J448"/>
  <c r="H446"/>
  <c r="H445"/>
  <c r="H444"/>
  <c r="H442"/>
  <c r="H441"/>
  <c r="H440"/>
  <c r="H438"/>
  <c r="H437"/>
  <c r="H436"/>
  <c r="H433"/>
  <c r="H432"/>
  <c r="H431"/>
  <c r="H429"/>
  <c r="H428"/>
  <c r="H427"/>
  <c r="H419"/>
  <c r="H417"/>
  <c r="H415"/>
  <c r="H406"/>
  <c r="H400"/>
  <c r="H398"/>
  <c r="H396"/>
  <c r="H284"/>
  <c r="H281"/>
  <c r="H280"/>
  <c r="H277"/>
  <c r="H276"/>
  <c r="H268"/>
  <c r="E268"/>
  <c r="H265"/>
  <c r="E244"/>
  <c r="H244" s="1"/>
  <c r="E240"/>
  <c r="H240" s="1"/>
  <c r="H174"/>
  <c r="H173"/>
  <c r="H172"/>
  <c r="E167"/>
  <c r="E166"/>
  <c r="E168" s="1"/>
  <c r="H168" s="1"/>
  <c r="H78"/>
  <c r="H77"/>
  <c r="H75"/>
  <c r="H73"/>
  <c r="H71"/>
  <c r="H70"/>
  <c r="H69"/>
  <c r="H66"/>
  <c r="H63"/>
  <c r="H60"/>
  <c r="H57"/>
  <c r="H55"/>
  <c r="H54"/>
  <c r="H52"/>
  <c r="H80" s="1"/>
  <c r="H50"/>
  <c r="H39"/>
  <c r="H37"/>
  <c r="H35"/>
  <c r="H33"/>
  <c r="H31"/>
  <c r="H28"/>
  <c r="H27"/>
  <c r="H26"/>
  <c r="H24"/>
  <c r="H23"/>
  <c r="H22"/>
  <c r="H20"/>
  <c r="H18"/>
  <c r="H14"/>
  <c r="H12"/>
  <c r="H10"/>
  <c r="H8"/>
  <c r="H6"/>
  <c r="H67" i="35"/>
  <c r="H69" s="1"/>
  <c r="H54"/>
  <c r="H52"/>
  <c r="H50"/>
  <c r="H48"/>
  <c r="H46"/>
  <c r="H44"/>
  <c r="H29"/>
  <c r="H27"/>
  <c r="H25"/>
  <c r="H23"/>
  <c r="H21"/>
  <c r="H19"/>
  <c r="H17"/>
  <c r="H15"/>
  <c r="H13"/>
  <c r="H11"/>
  <c r="H9"/>
  <c r="I92" i="33"/>
  <c r="C2" i="34"/>
  <c r="J448"/>
  <c r="H446"/>
  <c r="H445"/>
  <c r="H444"/>
  <c r="H442"/>
  <c r="H441"/>
  <c r="H440"/>
  <c r="H438"/>
  <c r="H437"/>
  <c r="H436"/>
  <c r="H433"/>
  <c r="H432"/>
  <c r="H431"/>
  <c r="H429"/>
  <c r="H428"/>
  <c r="H427"/>
  <c r="H419"/>
  <c r="H417"/>
  <c r="H415"/>
  <c r="H406"/>
  <c r="H400"/>
  <c r="H398"/>
  <c r="H396"/>
  <c r="H284"/>
  <c r="H281"/>
  <c r="H280"/>
  <c r="H277"/>
  <c r="H276"/>
  <c r="H268"/>
  <c r="E268"/>
  <c r="H265"/>
  <c r="E244"/>
  <c r="H244" s="1"/>
  <c r="E240"/>
  <c r="H240" s="1"/>
  <c r="H174"/>
  <c r="H173"/>
  <c r="H172"/>
  <c r="E167"/>
  <c r="E166"/>
  <c r="E168" s="1"/>
  <c r="H168" s="1"/>
  <c r="H78"/>
  <c r="H77"/>
  <c r="H75"/>
  <c r="H73"/>
  <c r="H71"/>
  <c r="H70"/>
  <c r="H69"/>
  <c r="H66"/>
  <c r="H63"/>
  <c r="H60"/>
  <c r="H57"/>
  <c r="H55"/>
  <c r="H54"/>
  <c r="H52"/>
  <c r="H80" s="1"/>
  <c r="H50"/>
  <c r="H39"/>
  <c r="H37"/>
  <c r="H35"/>
  <c r="H33"/>
  <c r="H31"/>
  <c r="H28"/>
  <c r="H27"/>
  <c r="H26"/>
  <c r="H24"/>
  <c r="H23"/>
  <c r="H22"/>
  <c r="H20"/>
  <c r="H18"/>
  <c r="H14"/>
  <c r="H12"/>
  <c r="H10"/>
  <c r="H8"/>
  <c r="H6"/>
  <c r="H67" i="33"/>
  <c r="H69" s="1"/>
  <c r="H54"/>
  <c r="H52"/>
  <c r="H50"/>
  <c r="H48"/>
  <c r="H46"/>
  <c r="H44"/>
  <c r="H29"/>
  <c r="H27"/>
  <c r="H25"/>
  <c r="H23"/>
  <c r="H21"/>
  <c r="H19"/>
  <c r="H17"/>
  <c r="H15"/>
  <c r="H13"/>
  <c r="H11"/>
  <c r="H9"/>
  <c r="C2" i="32"/>
  <c r="J449"/>
  <c r="H447"/>
  <c r="H446"/>
  <c r="H445"/>
  <c r="H443"/>
  <c r="H442"/>
  <c r="H441"/>
  <c r="H439"/>
  <c r="H438"/>
  <c r="H437"/>
  <c r="H434"/>
  <c r="H433"/>
  <c r="H432"/>
  <c r="H430"/>
  <c r="H429"/>
  <c r="H428"/>
  <c r="H420"/>
  <c r="H418"/>
  <c r="H416"/>
  <c r="H407"/>
  <c r="H401"/>
  <c r="H399"/>
  <c r="H397"/>
  <c r="H285"/>
  <c r="H282"/>
  <c r="H281"/>
  <c r="H278"/>
  <c r="H277"/>
  <c r="H269"/>
  <c r="E269"/>
  <c r="H266"/>
  <c r="E245"/>
  <c r="H245" s="1"/>
  <c r="E241"/>
  <c r="H241" s="1"/>
  <c r="H175"/>
  <c r="H174"/>
  <c r="H173"/>
  <c r="E168"/>
  <c r="E167"/>
  <c r="E169" s="1"/>
  <c r="H169" s="1"/>
  <c r="H79"/>
  <c r="H78"/>
  <c r="H76"/>
  <c r="H74"/>
  <c r="H72"/>
  <c r="H71"/>
  <c r="H70"/>
  <c r="H67"/>
  <c r="H64"/>
  <c r="H61"/>
  <c r="H58"/>
  <c r="H56"/>
  <c r="H55"/>
  <c r="H53"/>
  <c r="H81" s="1"/>
  <c r="H51"/>
  <c r="H40"/>
  <c r="H38"/>
  <c r="H36"/>
  <c r="H34"/>
  <c r="H32"/>
  <c r="H29"/>
  <c r="H28"/>
  <c r="H27"/>
  <c r="H24"/>
  <c r="H23"/>
  <c r="H22"/>
  <c r="H20"/>
  <c r="H18"/>
  <c r="H14"/>
  <c r="H12"/>
  <c r="H10"/>
  <c r="H8"/>
  <c r="H6"/>
  <c r="H9" i="31"/>
  <c r="H67"/>
  <c r="H69" s="1"/>
  <c r="H54"/>
  <c r="H52"/>
  <c r="H50"/>
  <c r="H48"/>
  <c r="H46"/>
  <c r="H44"/>
  <c r="H29"/>
  <c r="H27"/>
  <c r="H25"/>
  <c r="E23"/>
  <c r="H23" s="1"/>
  <c r="H21"/>
  <c r="H19"/>
  <c r="H17"/>
  <c r="H15"/>
  <c r="H13"/>
  <c r="H11"/>
  <c r="J448" i="30"/>
  <c r="H446"/>
  <c r="H445"/>
  <c r="H444"/>
  <c r="H442"/>
  <c r="H441"/>
  <c r="H440"/>
  <c r="H438"/>
  <c r="H437"/>
  <c r="H436"/>
  <c r="H433"/>
  <c r="H432"/>
  <c r="H431"/>
  <c r="H429"/>
  <c r="H428"/>
  <c r="H427"/>
  <c r="H419"/>
  <c r="H417"/>
  <c r="H415"/>
  <c r="H406"/>
  <c r="H400"/>
  <c r="H398"/>
  <c r="H396"/>
  <c r="H284"/>
  <c r="H281"/>
  <c r="H280"/>
  <c r="H277"/>
  <c r="H276"/>
  <c r="E268"/>
  <c r="H268" s="1"/>
  <c r="H265"/>
  <c r="E244"/>
  <c r="H244" s="1"/>
  <c r="E240"/>
  <c r="H240" s="1"/>
  <c r="H174"/>
  <c r="H173"/>
  <c r="H172"/>
  <c r="E167"/>
  <c r="E166"/>
  <c r="H78"/>
  <c r="H77"/>
  <c r="H75"/>
  <c r="H73"/>
  <c r="H71"/>
  <c r="H70"/>
  <c r="H69"/>
  <c r="H66"/>
  <c r="H63"/>
  <c r="H60"/>
  <c r="H57"/>
  <c r="H55"/>
  <c r="H54"/>
  <c r="H52"/>
  <c r="H39"/>
  <c r="H37"/>
  <c r="H35"/>
  <c r="H33"/>
  <c r="H31"/>
  <c r="H28"/>
  <c r="H27"/>
  <c r="H26"/>
  <c r="H24"/>
  <c r="H23"/>
  <c r="H22"/>
  <c r="H20"/>
  <c r="H18"/>
  <c r="H14"/>
  <c r="H12"/>
  <c r="H10"/>
  <c r="H8"/>
  <c r="H6"/>
  <c r="H92" i="29"/>
  <c r="H75"/>
  <c r="H90"/>
  <c r="H6"/>
  <c r="H8"/>
  <c r="H10"/>
  <c r="H12"/>
  <c r="H14"/>
  <c r="H55"/>
  <c r="K44" s="1"/>
  <c r="H68"/>
  <c r="H71"/>
  <c r="H73"/>
  <c r="H86"/>
  <c r="H16"/>
  <c r="H18"/>
  <c r="H20"/>
  <c r="H22"/>
  <c r="H24"/>
  <c r="H26"/>
  <c r="H28"/>
  <c r="H30"/>
  <c r="H32"/>
  <c r="H34"/>
  <c r="H36"/>
  <c r="H38"/>
  <c r="H40"/>
  <c r="H88"/>
  <c r="H42"/>
  <c r="H64" i="28"/>
  <c r="H66" s="1"/>
  <c r="H51"/>
  <c r="H49"/>
  <c r="H47"/>
  <c r="H45"/>
  <c r="H43"/>
  <c r="H41"/>
  <c r="H27"/>
  <c r="H25"/>
  <c r="H23"/>
  <c r="E21"/>
  <c r="H21" s="1"/>
  <c r="H19"/>
  <c r="H17"/>
  <c r="H15"/>
  <c r="H13"/>
  <c r="H11"/>
  <c r="H9"/>
  <c r="H50" i="27"/>
  <c r="H27"/>
  <c r="H52"/>
  <c r="H48"/>
  <c r="H46"/>
  <c r="E21"/>
  <c r="H21" s="1"/>
  <c r="H25"/>
  <c r="H23"/>
  <c r="H19"/>
  <c r="H17"/>
  <c r="H15"/>
  <c r="H13"/>
  <c r="H11"/>
  <c r="H9"/>
  <c r="H67"/>
  <c r="H69" s="1"/>
  <c r="H54"/>
  <c r="H44"/>
  <c r="H448" i="40" l="1"/>
  <c r="H41"/>
  <c r="H325"/>
  <c r="H31" i="39"/>
  <c r="H92"/>
  <c r="H94" s="1"/>
  <c r="H56" i="37"/>
  <c r="H92" s="1"/>
  <c r="H94" s="1"/>
  <c r="H31"/>
  <c r="H41" i="38"/>
  <c r="H448" s="1"/>
  <c r="H56" i="35"/>
  <c r="H92" s="1"/>
  <c r="H94" s="1"/>
  <c r="H31"/>
  <c r="H41" i="36"/>
  <c r="H448" s="1"/>
  <c r="H56" i="33"/>
  <c r="H41" i="34"/>
  <c r="H448" s="1"/>
  <c r="H31" i="33"/>
  <c r="H92" s="1"/>
  <c r="H94" s="1"/>
  <c r="H56" i="31"/>
  <c r="H88" s="1"/>
  <c r="H31"/>
  <c r="H42" i="32"/>
  <c r="H449" s="1"/>
  <c r="H326"/>
  <c r="H50" i="30"/>
  <c r="H80" s="1"/>
  <c r="E168"/>
  <c r="H168" s="1"/>
  <c r="H41"/>
  <c r="H57" i="29"/>
  <c r="H44"/>
  <c r="J44"/>
  <c r="L44"/>
  <c r="H53" i="28"/>
  <c r="H29"/>
  <c r="H56" i="27"/>
  <c r="H29"/>
  <c r="H325" i="38" l="1"/>
  <c r="H325" i="36"/>
  <c r="H325" i="34"/>
  <c r="H325" i="30"/>
  <c r="H448" s="1"/>
</calcChain>
</file>

<file path=xl/sharedStrings.xml><?xml version="1.0" encoding="utf-8"?>
<sst xmlns="http://schemas.openxmlformats.org/spreadsheetml/2006/main" count="1594" uniqueCount="144">
  <si>
    <t>NAME OF WORK:-</t>
  </si>
  <si>
    <t>R.C.C work including all labour and material except the cost of steel reinforcement and its labour for bending and binding which will be paid separately. This rate also includes all kinds of forms, moulds, lifting, shuttering, curing, rendering and finishing the exposed surface (including screening and washing of shingle (a) R.C.C work in roof slab, beams, columns, rafts, lintels and other structural members laid in situ or precast laid in position. Complete in all respects (i) Ratio 1:2:4 90 lbs. (S.I.No. 6(a)/i/C-4)</t>
  </si>
  <si>
    <t>P.Cft</t>
  </si>
  <si>
    <t>Fabrication of Tor steel reinforcement for cement concrete including cutting, bending, laying in position, making joints and fastening including cost of binding wire (also includes removal of rust from bars. (S.I.No. 7(b)/C-4)</t>
  </si>
  <si>
    <t>P.Cwt</t>
  </si>
  <si>
    <t>First class deodar wood wrought joinery in doors and windows etc fixed in position in/c chowkhast hold fasts hings, iron tower bolts chocks cleats handles and cords with hooks etc (S.I.No.7 P-58) Only shutters.</t>
  </si>
  <si>
    <t>P.Sft</t>
  </si>
  <si>
    <t>Cement Plaster 1:4 upto 12' height 3/4" thick (S.No.11-C/P-52).</t>
  </si>
  <si>
    <t>%Sft</t>
  </si>
  <si>
    <t>P/L 2"thick topping cement concrete 1:2:4 in/c surface finishing and dividing into pannels pannels (S.I.No.16c P-42)</t>
  </si>
  <si>
    <t>Two coats of bitumen laid hot using 34 lbs for % Sft over roof and blinded with sand @ 1 Cft per  % Sft. (S.I.No. 13/P-7)</t>
  </si>
  <si>
    <t>S/F in position iron / steel grill of 3/4" x 1/4" size flate iron of approved design in/c painting 3 coats etc complete (wt. not less then 3.7lbs of finsihing grill) (S.I.NO.26 /P-93)</t>
  </si>
  <si>
    <t>Each</t>
  </si>
  <si>
    <t>Primary Coat of chalk under distemper (S.I.No.23/C-9)</t>
  </si>
  <si>
    <t>Distempering three coats (S.I.No.24© C-9)</t>
  </si>
  <si>
    <t>Painting new surface © Preparing surface and painting of doors and windows any type (in/c edges) (I&amp;II) 3 coats (S.I.No.5©/I&amp;iiC-11)</t>
  </si>
  <si>
    <t>Preparing the surface and painting with matt finish in/c rubbing the surface with bathy (silicon carbide rubbng brick) filling the voids with zink / chalk /plaster of paris mixture , applying first coat premix making the surface smooth and then painting 3 coats with matt finish of approved make etc complete (New surface)(S.I.No.36-A P-55)</t>
  </si>
  <si>
    <t>Preparing the surface and painting with weather coat in/c rubbing the surface with rubbing brick / sand paer filling the voids with chalk / plaster of paris and then painting with weather coat of approved make (S.I.No.38A P-56).</t>
  </si>
  <si>
    <t>Total:-</t>
  </si>
  <si>
    <t xml:space="preserve">________ % Below / Above </t>
  </si>
  <si>
    <t xml:space="preserve">Contractor Signature </t>
  </si>
  <si>
    <t>SCHEDULE  ITEM  20% BELOW</t>
  </si>
  <si>
    <t>Rate</t>
  </si>
  <si>
    <t>Unit</t>
  </si>
  <si>
    <t>P.Rft</t>
  </si>
  <si>
    <t>Laying floor of approved with glazed tile 1/4" in white cement 1:2 over 3/4" thick cement mortor 1:2 complete (S.I.No.24/P-43)</t>
  </si>
  <si>
    <t>Glazed tile dado 1/4" thick laid in pigment over 1:2 cement sand mortor 3/4" thick in/c finishing  (S.I.No.38 P-45)</t>
  </si>
  <si>
    <t/>
  </si>
  <si>
    <t>Providing &amp; Fixing handle valves (China) (S.I.NO.5 P-17).</t>
  </si>
  <si>
    <t xml:space="preserve">1/2" dia </t>
  </si>
  <si>
    <t xml:space="preserve">3/4" dia </t>
  </si>
  <si>
    <t xml:space="preserve">1" dia </t>
  </si>
  <si>
    <t>Supplying and fixing Fiber Glass Tank of approved quality &amp; design and wall thickness as specified I/c cost of nuts. Bolts and fixing in platform of C.C 1:3:6 and making connection for laid outlet &amp; over flow pipes complete.</t>
  </si>
  <si>
    <t xml:space="preserve">P/F chrome plated brass towel rail complete with brackets fixing on wooden cleats with 1" long C.P brass screw 3/4" round or square (Super Quality) (S.I.No.1 (iiib) P-7) Towel rail 24" long </t>
  </si>
  <si>
    <r>
      <t xml:space="preserve">Providing &amp; Fixing </t>
    </r>
    <r>
      <rPr>
        <b/>
        <sz val="10"/>
        <rFont val="Book Antiqua"/>
        <family val="1"/>
      </rPr>
      <t xml:space="preserve">uPVC Pipe </t>
    </r>
    <r>
      <rPr>
        <sz val="10"/>
        <rFont val="Book Antiqua"/>
        <family val="1"/>
      </rPr>
      <t xml:space="preserve">  (PAK ARAB or equivelent)   Schedule 40 on surface or concealled  masonary / Cement Concrte or R.C.C upto required height jointing by  using solvent (AGM or equivalent) and making good with C:C in/c curing finishing etc complete. This rate also in/c all kind of labour, material, cartage etc as approved by Engineer Incharge.(R.A)</t>
    </r>
  </si>
  <si>
    <t>1/2" dia</t>
  </si>
  <si>
    <t>3/4" dia</t>
  </si>
  <si>
    <t>1" dia</t>
  </si>
  <si>
    <r>
      <t xml:space="preserve">Providing &amp; Fixing  </t>
    </r>
    <r>
      <rPr>
        <b/>
        <sz val="10"/>
        <rFont val="Book Antiqua"/>
        <family val="1"/>
      </rPr>
      <t>Elbow 90</t>
    </r>
    <r>
      <rPr>
        <b/>
        <vertAlign val="superscript"/>
        <sz val="10"/>
        <rFont val="Book Antiqua"/>
        <family val="1"/>
      </rPr>
      <t>o</t>
    </r>
    <r>
      <rPr>
        <sz val="10"/>
        <rFont val="Book Antiqua"/>
        <family val="1"/>
      </rPr>
      <t xml:space="preserve"> (PAK ARAB or equivalent) dia of approved quality and design of various size fixed to uPVC pipe using approved adhensive compound upto required height etc. complete. This rate also in/c all kind of labour, Material, Cartage etc complete as approved by Engineer Incharge </t>
    </r>
  </si>
  <si>
    <r>
      <t xml:space="preserve">Providing &amp; Fixing </t>
    </r>
    <r>
      <rPr>
        <b/>
        <sz val="10"/>
        <rFont val="Book Antiqua"/>
        <family val="1"/>
      </rPr>
      <t>uPVC Socket</t>
    </r>
    <r>
      <rPr>
        <sz val="10"/>
        <rFont val="Book Antiqua"/>
        <family val="1"/>
      </rPr>
      <t xml:space="preserve"> (PAK ARAB or equavelent)  make of approved quality and design of various size fixed to uPVC pipe using approved adhensive compound upto required height etc complete. This rate also in/c all kind of labour, material, cartage as  approved by Engineer Incharge. </t>
    </r>
  </si>
  <si>
    <r>
      <t xml:space="preserve">Providing &amp; Fixing </t>
    </r>
    <r>
      <rPr>
        <b/>
        <sz val="10"/>
        <rFont val="Book Antiqua"/>
        <family val="1"/>
      </rPr>
      <t xml:space="preserve">uPVC TEE </t>
    </r>
    <r>
      <rPr>
        <sz val="10"/>
        <rFont val="Book Antiqua"/>
        <family val="1"/>
      </rPr>
      <t xml:space="preserve"> (PAK ARAB or equavelent)  make of approved quality and design of various size fixed to uPVC pipe using approved adhensive compound upto required height etc complete. This rate also in/c all kind of labour, material, cartage as  approved by Engineer Incharge </t>
    </r>
  </si>
  <si>
    <r>
      <t xml:space="preserve">Providing &amp; Fixing </t>
    </r>
    <r>
      <rPr>
        <b/>
        <sz val="10"/>
        <rFont val="Book Antiqua"/>
        <family val="1"/>
      </rPr>
      <t>uPVC Plastic Clip</t>
    </r>
    <r>
      <rPr>
        <sz val="10"/>
        <rFont val="Book Antiqua"/>
        <family val="1"/>
      </rPr>
      <t xml:space="preserve"> (PAK ARAB or equavelent)  make of approved quality and design of various size fixed to uPVC pipe using approved adhensive compound upto required height etc complete. This rate also in/c all kind of labour, material, cartage as  approved by Engineer Incharge </t>
    </r>
  </si>
  <si>
    <r>
      <t xml:space="preserve">Providing &amp; Fixing </t>
    </r>
    <r>
      <rPr>
        <b/>
        <sz val="10"/>
        <rFont val="Book Antiqua"/>
        <family val="1"/>
      </rPr>
      <t>uPVC Pipe</t>
    </r>
    <r>
      <rPr>
        <sz val="10"/>
        <rFont val="Book Antiqua"/>
        <family val="1"/>
      </rPr>
      <t xml:space="preserve">  (PAK ARAB or equivalent)    Schedule 40 on  surface  and digging the trenches to required depth not less then 12" and fixing in position in/c cutting fitting and jointing using approved solvent (AGM or equivalent) etc complete. This rate also in/c  all kind of labour, material, cartage etc as per approved by Engineer Incharge.</t>
    </r>
  </si>
  <si>
    <t>4" dia</t>
  </si>
  <si>
    <t>6" dia</t>
  </si>
  <si>
    <t>Painting new surface © preparing surface and painting guard bars gates of iron bars grating railing (in/c standard bracess etc) &amp; similar opening work. (S.I.No.5d P-76)</t>
  </si>
  <si>
    <t>SCHEDULE ITEM AT PAR</t>
  </si>
  <si>
    <t>P.sft</t>
  </si>
  <si>
    <t>%sft</t>
  </si>
  <si>
    <t>Reinforced cement concrete spout in/c fixing in position 2-1/2 x 6"x 5" (S.I.No.13 P-18)</t>
  </si>
  <si>
    <t>% Sft</t>
  </si>
  <si>
    <t>S  C  H  E  D  U  L  E  -B</t>
  </si>
  <si>
    <t>S.No.</t>
  </si>
  <si>
    <t>Description</t>
  </si>
  <si>
    <t>Qnty</t>
  </si>
  <si>
    <t xml:space="preserve">Rate </t>
  </si>
  <si>
    <t xml:space="preserve">Unit </t>
  </si>
  <si>
    <t>Amount.</t>
  </si>
  <si>
    <t>P/F in position door &amp; windows and ventilators of first class deodar wood frames and 1-3/4" thick commercial ply vaneer shutters of first class deodar skelton (Hollow) and commercial ply wood (3 ply) on both Side (S.I.No.9 P-65)</t>
  </si>
  <si>
    <t>S/F in position iron / steel grill of 3/4" x 1/4" size flate iron of approved design in/c painting 3 coats etc complete (wt. not less then 3.7lbs of finsihing grill) (S.I.NO.26 /P-97)</t>
  </si>
  <si>
    <t>Total Rs:-</t>
  </si>
  <si>
    <t>SCHEDULE  ITEM  10% ABOVE</t>
  </si>
  <si>
    <t>P.No.</t>
  </si>
  <si>
    <t>Scraping ordinary distemper, oil bound distember or paint on walls (S.I.No.54b P-15).</t>
  </si>
  <si>
    <t>Mosaic tiles of white cement 12" x 12" x1" of approved shade laid flat in 1;2 white cement mortor over a bed 3/4" thick lime mortor 1:2. (S.I.No.50 P-46).</t>
  </si>
  <si>
    <t>Mosaic dado or skirting one part of white cement and two parts of amrble chips laid over 1/2" thick plaster 1:3 complete with finishing 1/2" thick. (S.I.No.41 P-45)</t>
  </si>
  <si>
    <t>P/F Colour Create to wall surface to provide durable crust and aesthetics having thickness upto 3/4" with specified colour having water fire and termite resistance (upto 20' height) (S.I.No.44 P-56)</t>
  </si>
  <si>
    <t>% sft</t>
  </si>
  <si>
    <t>MAINTENANCE &amp; REPAIR OF GOVERNMENT BOYS PRIMARY SCHOOL KARIM BUX  SECTOR 7-B SURJANI GADAP KARACHI.</t>
  </si>
  <si>
    <t>MAINTENANCE &amp; REPAIR OF GOVERNMENT BOYS PRIMARY SCHOOL AHMED  SECTOR L-I  SURJANI GADAP KARACHI.</t>
  </si>
  <si>
    <t>Dismentling cement concrete plain 1:2:4 (S.I.No.19c P/11).</t>
  </si>
  <si>
    <t>Dismentling glazed or encasutic tiles (SI.No.55/ P-13).</t>
  </si>
  <si>
    <t>Removing door with chowkhats (S.I.No.33-a P-13)</t>
  </si>
  <si>
    <t>Removing windows and sky light  with chowkhats (S.I.No. 33-B   P-13)</t>
  </si>
  <si>
    <r>
      <t>P/L Porcelene tiles &amp; glazed &amp; polished 16" x 16" x 5/16" on floor or wall facing in required colour &amp; pattern in white cement &amp; pigment over a base of 1:2 grey cement mortor 3/4" thick in/c washing &amp; filling of joints with slurry of white cement &amp; pigment in desired shape with finishing cleaning &amp; coat of wax polish etc complete in/c cutting tiles to proper profile</t>
    </r>
    <r>
      <rPr>
        <b/>
        <sz val="10"/>
        <rFont val="Times New Roman"/>
        <family val="1"/>
      </rPr>
      <t xml:space="preserve"> </t>
    </r>
  </si>
  <si>
    <t>P/L 1:3:6 cement concrete solid block masonary wall 6" above in thiskness set in 1:6 cement mortor in G.Floor Super structure  in/c racking  out joint and curing etc complete (S.I.NO.23/P-19)</t>
  </si>
  <si>
    <t>P/F Aluminium Sheet 6" to 9" with V-Notch for expansion joints in/c fixing with nails / screws (S.I.No.88 P-109).</t>
  </si>
  <si>
    <t>Rubbing and Polishing Old Mosaic floor.(S.I.No.26 P-43)</t>
  </si>
  <si>
    <t>Glazing with panes (16 oz to 18 oz) in/c cost of putty (S.I.No.45a P-63)</t>
  </si>
  <si>
    <t>P/F collapsible gate with channel framing of section 3/4" x 5/16" at 4" in/c revitted with 3/4" x 1/8" flat iron patti placed diagonally and provided with top &amp; bottom T-Section 1" x 1" 1/8" along with rollers also in/c locking arrangement and fixing in floor / ceilling or wall etc complete. (S.I.No.32/P-94)</t>
  </si>
  <si>
    <t>ASSISTANT ENGINEER</t>
  </si>
  <si>
    <t>KARACHI.</t>
  </si>
  <si>
    <t xml:space="preserve">NON - SCHEDULE  ITEM </t>
  </si>
  <si>
    <t xml:space="preserve">SCHEDULE  ITEM  10% ABOVE </t>
  </si>
  <si>
    <t>SCHEDULE -B (WATER SUPPLY &amp; SANITARY FITTING)</t>
  </si>
  <si>
    <t>Description.</t>
  </si>
  <si>
    <t>Providing &amp; fixing squating type white Glazed of flushing cistern with internal fitting and flush pipe with bend and making requisite numbers of holes in wall plinth and floor for pipe connections &amp; making good in cement concrete 1:2:4 (a) W.C pan   of non less than 23" clear opening between flashing rims and 3 gallons flushing tank with 4" dia C.I. traps (Foreign Quality) (S.I.No.2-A P-1)</t>
  </si>
  <si>
    <t>x</t>
  </si>
  <si>
    <t>P/F European white glazed earthen ware wash down W.C pan complete with and in/c the cost of white / black plastic seat (Best Quality) and lid with C.P brass hinges and buffers, 3 gallons white glazed earthen ware Low level foushing cistern with siphon fitting 1-1/2" dia white porcelain enamelled flugh bend 3/4" dia and making requisite No. of hole in walls plinth and floor for pipe connection and making good in cement concerte 1:2:4 (Foreign Quality)(S.I.No.5 P-2)</t>
  </si>
  <si>
    <t>Provinding and fixing 22"x16" lavatory basin white glazed earthen ware  complete with &amp; I/c the cost of W.I. or C.I. Cantilover bracktes 6" inches built into walls, painted white in two coats after a primary coat of red lead paint a pair of 1/2" dia chrome plate piller taps 1-1/2" rubber plug and chrome plated brass chain 1-1/4" dia malloable iron or cp brass trapsmalloable iron or brass union and making requisite number of holes inwalls, plinth and floor for pipe connection and making good in cement concrete 1:2:4. (Standard Patterns).(S.I.No: 12/P-4)</t>
  </si>
  <si>
    <t>Add Extra labour for providing and Fixing of earthen ware pedestal white or coloured glazed (Standard Patterns) (S.I.No:9 /P-3)</t>
  </si>
  <si>
    <t>Providing and fixing 6"x2" or 6"x3" C.I floor  trap of the approved self cleaning design with a C.I  screwed down grating with or without a vent arm complete with and I/c making requisite number of holes in walls plinth and floor for pipe connection and making good in cement concrete 1:2:4.(S.I.No: 20/P-6)</t>
  </si>
  <si>
    <t>Providing and fixing in position nyloon connections complete with 1/2" dia brass stop cock with pair of brass nuts and lining to nyloon connection (S.I.No: 23/P-6)</t>
  </si>
  <si>
    <t>Supplying and Fixing stop bib cock of superior quality with c.p. jhead 1/2" dia (S.I.No: 13/a/P-6)</t>
  </si>
  <si>
    <t xml:space="preserve">Supplying and fixing long bib cock of Superior  Quality with c.p. head  1/2" dia. (S.I.No: 15a/Chapter-6) </t>
  </si>
  <si>
    <t>Providing &amp; Fixing Gun Metal valves (Standard Anwar Mechanical Work)) (S.I.NO.4b P-17).</t>
  </si>
  <si>
    <t>Providing and fixing 15"x12" beveled edge minor of belgium glass complete with 1/8" thick  hard board and C.P screws fixed to wooden plate Superior Quality.(S.I.No: 4/b/P-7)</t>
  </si>
  <si>
    <t>S/F soap tray earthenware C.P screw etc complete (S.I.NO.5 P-8)</t>
  </si>
  <si>
    <t>Providing chambers 15"x9" (inside dimensions) x24" deep for house meters with 6" thick C. C. 1:3:6 blocks set on 1:6 cement mortar, 6" thick C. C. 1:4:8 in foundation, 1/2" thick cement plaster 1:3 C.M.to all inside wall surface and to top, 1" thick C. C. 1:2:4 flooring complete with hinged cost iron cover and frame 15"x9" (inside) clear opening (Wt.1Qr) etc fixed in C. C 1:2:4 includinbg curing, excavation, back filling and disposal of surplus earth etc complete.(S.I.No.2 P-20)</t>
  </si>
  <si>
    <t>Construction of main hole or inspection chamber for there or required dia circular sewer and 3'x6' depth walls B.B in cement plaster 1:3 1/2" thick in site of walls and 1" (25mm) thick over benching and channel and  I/c fixing C.I main hole cover with frame of clear opening 1-1/2 (457x 457mm) of 1.75 Cwt (88.9 KG) embeded in plinth C.C 1:2:4 and fixing 1 (25mm) dia M.S step 6" (150 MM) wide projecting 4 (102mm) from the face of wall at 12" (305mm) C.C dully painted etc complete as per specification and drawing No D.P -1 of Public Health Circular Southern Zone. (4" to 9" dia 4' x 3' x 7' x 9")</t>
  </si>
  <si>
    <t>R.A Items</t>
  </si>
  <si>
    <t>1" dia pipe</t>
  </si>
  <si>
    <r>
      <t xml:space="preserve">Providing &amp; Fixing </t>
    </r>
    <r>
      <rPr>
        <b/>
        <sz val="10"/>
        <rFont val="Book Antiqua"/>
        <family val="1"/>
      </rPr>
      <t xml:space="preserve"> TEE </t>
    </r>
    <r>
      <rPr>
        <sz val="10"/>
        <rFont val="Book Antiqua"/>
        <family val="1"/>
      </rPr>
      <t xml:space="preserve">(PAK ARAB or equivalent) </t>
    </r>
    <r>
      <rPr>
        <b/>
        <sz val="10"/>
        <rFont val="Book Antiqua"/>
        <family val="1"/>
      </rPr>
      <t>Schedule 80</t>
    </r>
    <r>
      <rPr>
        <sz val="10"/>
        <rFont val="Book Antiqua"/>
        <family val="1"/>
      </rPr>
      <t xml:space="preserve">  of approved quality and design of various size fixed to cPVC pipe using approved adhensive compound upto required height etc. complete. This rate also in/c all kind of labour, Material, Cartage etc complete as approved by Engineer Incharge </t>
    </r>
  </si>
  <si>
    <r>
      <t xml:space="preserve">Providing &amp; Fixing  </t>
    </r>
    <r>
      <rPr>
        <b/>
        <sz val="10"/>
        <rFont val="Book Antiqua"/>
        <family val="1"/>
      </rPr>
      <t xml:space="preserve">Socket  </t>
    </r>
    <r>
      <rPr>
        <sz val="10"/>
        <rFont val="Book Antiqua"/>
        <family val="1"/>
      </rPr>
      <t xml:space="preserve"> (PAK ARAB or equivalent) </t>
    </r>
    <r>
      <rPr>
        <b/>
        <sz val="10"/>
        <rFont val="Book Antiqua"/>
        <family val="1"/>
      </rPr>
      <t>Schedule 80</t>
    </r>
    <r>
      <rPr>
        <sz val="10"/>
        <rFont val="Book Antiqua"/>
        <family val="1"/>
      </rPr>
      <t xml:space="preserve">  of approved quality and design of various size fixed to cPVC pipe using approved adhensive compound upto required height etc. complete. This rate also in/c all kind of labour, Material, Cartage etc complete as approved by Engineer Incharge </t>
    </r>
  </si>
  <si>
    <r>
      <t xml:space="preserve">Providing &amp; Fixing </t>
    </r>
    <r>
      <rPr>
        <b/>
        <sz val="10"/>
        <rFont val="Book Antiqua"/>
        <family val="1"/>
      </rPr>
      <t>cPVC Bridge Bend Schedule 80</t>
    </r>
    <r>
      <rPr>
        <sz val="10"/>
        <rFont val="Book Antiqua"/>
        <family val="1"/>
      </rPr>
      <t xml:space="preserve"> (PAK ARAB or equavelent)  make of approved quality and design of various size fixed to cPVC pipe using approved adhensive compound upto required height etc complete. This rate also in/c all kind of labour, material, cartage as  approved by Engineer Incharge </t>
    </r>
  </si>
  <si>
    <t>8" dia</t>
  </si>
  <si>
    <r>
      <t xml:space="preserve">Providing &amp; Fixing </t>
    </r>
    <r>
      <rPr>
        <b/>
        <sz val="10"/>
        <rFont val="Book Antiqua"/>
        <family val="1"/>
      </rPr>
      <t>uPVC Reducer Bush</t>
    </r>
    <r>
      <rPr>
        <sz val="10"/>
        <rFont val="Book Antiqua"/>
        <family val="1"/>
      </rPr>
      <t xml:space="preserve"> (PAK ARAB or equavelent)  make of approved quality and design of various size fixed to uPVC pipe using approved adhensive compound upto required height etc complete. This rate also in/c all kind of labour, material, cartage as  approved by Engineer Incharge.</t>
    </r>
  </si>
  <si>
    <t>1/2"x 3/4" dia</t>
  </si>
  <si>
    <t>Total:- S.Item</t>
  </si>
  <si>
    <t>EDUCATION WORKS GADAP TOWN</t>
  </si>
  <si>
    <t>Hostel Block</t>
  </si>
  <si>
    <t>Mess</t>
  </si>
  <si>
    <t>P/Fixing full way gun metal valves with wheels threaded or flaged ends with rubber washers standard pattern 9S.I.No.4-I P-17)</t>
  </si>
  <si>
    <t>Supplying and Fixing Stop cock of superior quality with c.p. jhead 1/2" dia (S.I.No: 13/a/P-6)</t>
  </si>
  <si>
    <t xml:space="preserve">For W.C, Basin </t>
  </si>
  <si>
    <t>+</t>
  </si>
  <si>
    <t>I/S Bath</t>
  </si>
  <si>
    <t>Terminal Guard</t>
  </si>
  <si>
    <t>Cat:-I to VI, Flates, Staff Club</t>
  </si>
  <si>
    <t>M.S clamp</t>
  </si>
  <si>
    <t>400 Gallon</t>
  </si>
  <si>
    <t>250 Gallon</t>
  </si>
  <si>
    <t xml:space="preserve">P.P  R.C Pipe </t>
  </si>
  <si>
    <t xml:space="preserve">6" dia </t>
  </si>
  <si>
    <t xml:space="preserve">9" dia </t>
  </si>
  <si>
    <t xml:space="preserve">Motor 5 H.P </t>
  </si>
  <si>
    <t>Supplying and Fixing Swan type pillar cock of superior quality single c.p. head 1/2" dia (S.I.No: 16/aP-19)</t>
  </si>
  <si>
    <t>Providibng R. C. C. Pipe with collars class "B" and digging the tranches to required depth and fixing in position including cutting., fitting and jointing with maxphalt composition and cement mortar 1:1 and testing with water pressure to a head of 4 ft above the top of the highest pipe and refilling with the excavated stuff 4" dia &amp; 6"dia. (S.I.No. 2/b/c/Chapter-10)</t>
  </si>
  <si>
    <t>Providing G.I pipes special and clamps etc in/c fixing cutting and fitting complete with and in/c cost of breaking walls and roof making good etc painting 2 coats of breaking through walls and roof making good etc with white zink paint pigment and testing water pressure head of 200 ft etc complete (S.I.NO.1 P-28)</t>
  </si>
  <si>
    <t>P/F 4" dia C.I soil &amp; vent pipes in/c cutting &amp; fitting &amp; extra painting to match the colour of the building (S.I.NO.1 P-9)</t>
  </si>
  <si>
    <r>
      <t xml:space="preserve">Providing and fixing </t>
    </r>
    <r>
      <rPr>
        <b/>
        <i/>
        <u/>
        <sz val="10"/>
        <rFont val="Times New Roman"/>
        <family val="1"/>
      </rPr>
      <t>PVC Pipe Nepro</t>
    </r>
    <r>
      <rPr>
        <sz val="10"/>
        <rFont val="Times New Roman"/>
        <family val="1"/>
      </rPr>
      <t xml:space="preserve"> make of Sch: 80 in/c cutting fitting complete In/c the cost breaking through wall and roof and making good with C.C and testing with water to pressure head of 200 feet and handling etc complete </t>
    </r>
    <r>
      <rPr>
        <b/>
        <i/>
        <u/>
        <sz val="10"/>
        <rFont val="Times New Roman"/>
        <family val="1"/>
      </rPr>
      <t>(R/A/Approved)</t>
    </r>
  </si>
  <si>
    <r>
      <t xml:space="preserve">P/F </t>
    </r>
    <r>
      <rPr>
        <b/>
        <i/>
        <u/>
        <sz val="10"/>
        <rFont val="Times New Roman"/>
        <family val="1"/>
      </rPr>
      <t>PVC Socket</t>
    </r>
    <r>
      <rPr>
        <sz val="10"/>
        <rFont val="Times New Roman"/>
        <family val="1"/>
      </rPr>
      <t xml:space="preserve"> of Schedule 80 in/c fitting etc complete as directed by D.O Incharge </t>
    </r>
    <r>
      <rPr>
        <b/>
        <i/>
        <u/>
        <sz val="10"/>
        <rFont val="Times New Roman"/>
        <family val="1"/>
      </rPr>
      <t>(R/A/Approved)</t>
    </r>
  </si>
  <si>
    <t>P.E</t>
  </si>
  <si>
    <r>
      <t xml:space="preserve">P/F </t>
    </r>
    <r>
      <rPr>
        <b/>
        <i/>
        <u/>
        <sz val="10"/>
        <rFont val="Times New Roman"/>
        <family val="1"/>
      </rPr>
      <t>PVC Elbow</t>
    </r>
    <r>
      <rPr>
        <sz val="10"/>
        <rFont val="Times New Roman"/>
        <family val="1"/>
      </rPr>
      <t xml:space="preserve"> of Schedule 80 of 90 degree in/c fitting etc complete as directed by D.O Incharge </t>
    </r>
    <r>
      <rPr>
        <b/>
        <i/>
        <u/>
        <sz val="10"/>
        <rFont val="Times New Roman"/>
        <family val="1"/>
      </rPr>
      <t>(R/A/Approved)</t>
    </r>
  </si>
  <si>
    <r>
      <t xml:space="preserve">P/F </t>
    </r>
    <r>
      <rPr>
        <b/>
        <i/>
        <u/>
        <sz val="10"/>
        <rFont val="Times New Roman"/>
        <family val="1"/>
      </rPr>
      <t>PVC Tee</t>
    </r>
    <r>
      <rPr>
        <sz val="10"/>
        <rFont val="Times New Roman"/>
        <family val="1"/>
      </rPr>
      <t xml:space="preserve"> of Schedule 80 in/c fitting etc complete as directed by D.O Incharge </t>
    </r>
    <r>
      <rPr>
        <b/>
        <i/>
        <u/>
        <sz val="10"/>
        <rFont val="Times New Roman"/>
        <family val="1"/>
      </rPr>
      <t>(R/A/Approved)</t>
    </r>
  </si>
  <si>
    <r>
      <t xml:space="preserve">P/F </t>
    </r>
    <r>
      <rPr>
        <b/>
        <i/>
        <u/>
        <sz val="10"/>
        <rFont val="Times New Roman"/>
        <family val="1"/>
      </rPr>
      <t>PVC Union</t>
    </r>
    <r>
      <rPr>
        <sz val="10"/>
        <rFont val="Times New Roman"/>
        <family val="1"/>
      </rPr>
      <t xml:space="preserve"> of Schedule 80 in/c fitting etc complete as directed by D.O Incharge </t>
    </r>
    <r>
      <rPr>
        <b/>
        <i/>
        <u/>
        <sz val="10"/>
        <rFont val="Times New Roman"/>
        <family val="1"/>
      </rPr>
      <t>(R/A/Approved)</t>
    </r>
  </si>
  <si>
    <t>SCHEUDLE - B</t>
  </si>
  <si>
    <t>REPAIR &amp; RENOVATION OF AT GOVERNMENT GIRLS DEGREE COLLEGE KONKAR VILLAGE GADAP TOWN KARACHI.</t>
  </si>
  <si>
    <t xml:space="preserve">_____ %Below / Above </t>
  </si>
  <si>
    <t>MAINTENANCE &amp; REPAIR OF GOVERNMENT BOYS PRIMARY SCHOOL SAMMO VILLAGE UC OLD THANA GADAP  KARACHI.</t>
  </si>
  <si>
    <t>MAINTENANCE &amp; REPAIR OF GOVERNMENT GIRLS MIDDLE SCHOOL HAJI SAIN RAKHIO JOKHIO SHAH MUREED (GBSS CAMPUS SCHOOL) GADAP  KARACHI.</t>
  </si>
  <si>
    <t>MAINTENANCE &amp; REPAIR OF GOVERNMENT GIRLS HIGH  SCHOOL DUR MUHAMMAD GADAP  KARACHI.</t>
  </si>
  <si>
    <t>MAINTENANCE &amp; REPAIR OF GOVERNMENT GIRLS SECONDARY  SCHOOL DARSANO CHANNO GADAP  KARACHI.</t>
  </si>
  <si>
    <t>MAINTENANCE &amp; REPAIR OF GOVERNMENT BOYS  HIGHER SECONDARY  SCHOOL KAMAL KHAN JOKHIO MALIR GADAP  KARACHI.</t>
  </si>
</sst>
</file>

<file path=xl/styles.xml><?xml version="1.0" encoding="utf-8"?>
<styleSheet xmlns="http://schemas.openxmlformats.org/spreadsheetml/2006/main">
  <numFmts count="1">
    <numFmt numFmtId="43" formatCode="_(* #,##0.00_);_(* \(#,##0.00\);_(* &quot;-&quot;??_);_(@_)"/>
  </numFmts>
  <fonts count="22">
    <font>
      <sz val="11"/>
      <color theme="1"/>
      <name val="Calibri"/>
      <family val="2"/>
      <scheme val="minor"/>
    </font>
    <font>
      <b/>
      <i/>
      <sz val="10"/>
      <name val="Times New Roman"/>
      <family val="1"/>
    </font>
    <font>
      <sz val="10"/>
      <name val="Times New Roman"/>
      <family val="1"/>
      <charset val="178"/>
    </font>
    <font>
      <b/>
      <sz val="10"/>
      <name val="Times New Roman"/>
      <family val="1"/>
    </font>
    <font>
      <sz val="10"/>
      <name val="Times New Roman"/>
      <family val="1"/>
    </font>
    <font>
      <sz val="11"/>
      <name val="Times New Roman"/>
      <family val="1"/>
      <charset val="178"/>
    </font>
    <font>
      <b/>
      <sz val="10"/>
      <name val="Arial"/>
      <family val="2"/>
    </font>
    <font>
      <b/>
      <sz val="10"/>
      <name val="Times New Roman"/>
      <family val="1"/>
      <charset val="178"/>
    </font>
    <font>
      <b/>
      <u/>
      <sz val="10"/>
      <name val="Times New Roman"/>
      <family val="1"/>
    </font>
    <font>
      <b/>
      <sz val="11"/>
      <name val="Times New Roman"/>
      <family val="1"/>
    </font>
    <font>
      <sz val="11"/>
      <name val="Times New Roman"/>
      <family val="1"/>
    </font>
    <font>
      <b/>
      <u/>
      <sz val="10"/>
      <name val="Times New Roman"/>
      <family val="1"/>
      <charset val="178"/>
    </font>
    <font>
      <b/>
      <sz val="12"/>
      <name val="Times New Roman"/>
      <family val="1"/>
    </font>
    <font>
      <sz val="10"/>
      <name val="Book Antiqua"/>
      <family val="1"/>
    </font>
    <font>
      <b/>
      <sz val="10"/>
      <name val="Book Antiqua"/>
      <family val="1"/>
    </font>
    <font>
      <b/>
      <vertAlign val="superscript"/>
      <sz val="10"/>
      <name val="Book Antiqua"/>
      <family val="1"/>
    </font>
    <font>
      <b/>
      <i/>
      <sz val="10"/>
      <name val="Arial"/>
      <family val="2"/>
    </font>
    <font>
      <b/>
      <i/>
      <sz val="10"/>
      <name val="Times New Roman"/>
      <family val="1"/>
      <charset val="178"/>
    </font>
    <font>
      <b/>
      <i/>
      <u/>
      <sz val="10"/>
      <name val="Times New Roman"/>
      <family val="1"/>
    </font>
    <font>
      <b/>
      <i/>
      <sz val="12"/>
      <name val="Book Antiqua"/>
      <family val="1"/>
    </font>
    <font>
      <sz val="10"/>
      <name val="Arial"/>
      <charset val="178"/>
    </font>
    <font>
      <i/>
      <sz val="10"/>
      <name val="Arial"/>
      <family val="2"/>
    </font>
  </fonts>
  <fills count="2">
    <fill>
      <patternFill patternType="none"/>
    </fill>
    <fill>
      <patternFill patternType="gray125"/>
    </fill>
  </fills>
  <borders count="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142">
    <xf numFmtId="0" fontId="0" fillId="0" borderId="0" xfId="0"/>
    <xf numFmtId="0" fontId="2" fillId="0" borderId="0" xfId="0" applyFont="1" applyAlignment="1">
      <alignment horizontal="center" vertical="top"/>
    </xf>
    <xf numFmtId="0" fontId="2" fillId="0" borderId="0" xfId="0" applyFont="1" applyBorder="1" applyAlignment="1">
      <alignment horizontal="center" vertical="top"/>
    </xf>
    <xf numFmtId="2" fontId="2" fillId="0" borderId="0" xfId="0" applyNumberFormat="1" applyFont="1" applyAlignment="1">
      <alignment horizontal="center"/>
    </xf>
    <xf numFmtId="0" fontId="5" fillId="0" borderId="0" xfId="0" applyFont="1" applyAlignment="1">
      <alignment horizontal="center" vertical="top"/>
    </xf>
    <xf numFmtId="0" fontId="2" fillId="0" borderId="0" xfId="0" applyFont="1" applyFill="1" applyBorder="1" applyAlignment="1">
      <alignment vertical="top"/>
    </xf>
    <xf numFmtId="0" fontId="4" fillId="0" borderId="0" xfId="0" applyFont="1" applyBorder="1" applyAlignment="1">
      <alignment vertical="top"/>
    </xf>
    <xf numFmtId="0" fontId="4" fillId="0" borderId="0" xfId="0" applyFont="1" applyBorder="1" applyAlignment="1">
      <alignment horizontal="center" vertical="top"/>
    </xf>
    <xf numFmtId="0" fontId="6" fillId="0" borderId="0" xfId="0" applyFont="1"/>
    <xf numFmtId="0" fontId="4" fillId="0" borderId="0" xfId="0" applyFont="1"/>
    <xf numFmtId="0" fontId="4" fillId="0" borderId="0" xfId="0" applyFont="1" applyAlignment="1">
      <alignment horizontal="center" vertical="top"/>
    </xf>
    <xf numFmtId="0" fontId="2" fillId="0" borderId="0" xfId="0" applyFont="1" applyBorder="1" applyAlignment="1">
      <alignment vertical="top"/>
    </xf>
    <xf numFmtId="2" fontId="5" fillId="0" borderId="0" xfId="0" applyNumberFormat="1" applyFont="1" applyFill="1" applyBorder="1" applyAlignment="1">
      <alignment horizontal="center" vertical="center"/>
    </xf>
    <xf numFmtId="2" fontId="5" fillId="0" borderId="0" xfId="0" applyNumberFormat="1" applyFont="1" applyFill="1" applyBorder="1" applyAlignment="1">
      <alignment horizontal="center" vertical="center" wrapText="1"/>
    </xf>
    <xf numFmtId="0" fontId="5" fillId="0" borderId="0" xfId="0" applyFont="1" applyBorder="1" applyAlignment="1">
      <alignment horizontal="center" vertical="center" wrapText="1"/>
    </xf>
    <xf numFmtId="4" fontId="5" fillId="0" borderId="0" xfId="0" applyNumberFormat="1" applyFont="1" applyBorder="1" applyAlignment="1">
      <alignment horizontal="center" vertical="center"/>
    </xf>
    <xf numFmtId="0" fontId="4" fillId="0" borderId="0" xfId="0" applyFont="1" applyBorder="1"/>
    <xf numFmtId="0" fontId="2" fillId="0" borderId="0" xfId="0" applyFont="1" applyBorder="1" applyAlignment="1">
      <alignment vertical="top" wrapText="1"/>
    </xf>
    <xf numFmtId="0" fontId="7" fillId="0" borderId="0" xfId="0" applyFont="1" applyBorder="1" applyAlignment="1">
      <alignment horizontal="center" vertical="top"/>
    </xf>
    <xf numFmtId="0" fontId="7" fillId="0" borderId="0" xfId="0" applyFont="1" applyBorder="1" applyAlignment="1">
      <alignment vertical="center"/>
    </xf>
    <xf numFmtId="0" fontId="7" fillId="0" borderId="0" xfId="0" applyFont="1" applyBorder="1" applyAlignment="1">
      <alignment horizontal="center"/>
    </xf>
    <xf numFmtId="0" fontId="5" fillId="0" borderId="0" xfId="0" applyFont="1" applyBorder="1" applyAlignment="1">
      <alignment horizontal="center" vertical="top"/>
    </xf>
    <xf numFmtId="0" fontId="7" fillId="0" borderId="0" xfId="0" applyFont="1" applyBorder="1" applyAlignment="1">
      <alignment vertical="top"/>
    </xf>
    <xf numFmtId="0" fontId="2" fillId="0" borderId="0" xfId="0" applyFont="1" applyFill="1" applyBorder="1" applyAlignment="1">
      <alignment vertical="top" wrapText="1"/>
    </xf>
    <xf numFmtId="2" fontId="2" fillId="0" borderId="0" xfId="0" applyNumberFormat="1" applyFont="1" applyFill="1" applyBorder="1" applyAlignment="1">
      <alignment horizontal="center" vertical="center" wrapText="1"/>
    </xf>
    <xf numFmtId="0" fontId="2" fillId="0" borderId="0" xfId="0" applyFont="1" applyBorder="1" applyAlignment="1">
      <alignment horizontal="center" vertical="center" wrapText="1"/>
    </xf>
    <xf numFmtId="4" fontId="10" fillId="0" borderId="0" xfId="0" applyNumberFormat="1" applyFont="1" applyBorder="1" applyAlignment="1">
      <alignment horizontal="center" vertical="center"/>
    </xf>
    <xf numFmtId="4" fontId="3" fillId="0" borderId="4" xfId="0" applyNumberFormat="1" applyFont="1" applyBorder="1" applyAlignment="1">
      <alignment horizontal="center" vertical="center"/>
    </xf>
    <xf numFmtId="0" fontId="4" fillId="0" borderId="0" xfId="0" applyFont="1" applyBorder="1" applyAlignment="1">
      <alignment horizontal="center" vertical="center" wrapText="1"/>
    </xf>
    <xf numFmtId="4" fontId="3" fillId="0" borderId="0" xfId="0" applyNumberFormat="1" applyFont="1" applyBorder="1" applyAlignment="1">
      <alignment horizontal="center" vertical="center"/>
    </xf>
    <xf numFmtId="0" fontId="4" fillId="0" borderId="0" xfId="0" applyFont="1" applyAlignment="1">
      <alignment vertical="top"/>
    </xf>
    <xf numFmtId="0" fontId="3" fillId="0" borderId="0" xfId="0" applyFont="1"/>
    <xf numFmtId="43" fontId="3" fillId="0" borderId="0" xfId="0" applyNumberFormat="1" applyFont="1" applyAlignment="1">
      <alignment horizontal="center" vertical="center"/>
    </xf>
    <xf numFmtId="0" fontId="3" fillId="0" borderId="0" xfId="0" applyFont="1" applyAlignment="1">
      <alignment vertical="center"/>
    </xf>
    <xf numFmtId="0" fontId="3" fillId="0" borderId="0" xfId="0" applyFont="1" applyAlignment="1">
      <alignment horizontal="center" vertical="top"/>
    </xf>
    <xf numFmtId="2" fontId="4" fillId="0" borderId="0" xfId="0" applyNumberFormat="1" applyFont="1" applyFill="1" applyBorder="1" applyAlignment="1">
      <alignment horizontal="center" vertical="center" wrapText="1"/>
    </xf>
    <xf numFmtId="0" fontId="4" fillId="0" borderId="0" xfId="0" applyFont="1" applyAlignment="1">
      <alignment horizontal="center" vertical="center" wrapText="1"/>
    </xf>
    <xf numFmtId="4" fontId="4" fillId="0" borderId="0" xfId="0" applyNumberFormat="1" applyFont="1" applyAlignment="1">
      <alignment horizontal="center" vertical="center"/>
    </xf>
    <xf numFmtId="0" fontId="3" fillId="0" borderId="0" xfId="0" applyFont="1" applyAlignment="1"/>
    <xf numFmtId="4" fontId="3" fillId="0" borderId="3" xfId="0" applyNumberFormat="1" applyFont="1" applyBorder="1" applyAlignment="1">
      <alignment horizontal="center" vertical="center"/>
    </xf>
    <xf numFmtId="0" fontId="3" fillId="0" borderId="0" xfId="0" applyFont="1" applyAlignment="1">
      <alignment horizontal="center" vertical="center" wrapText="1"/>
    </xf>
    <xf numFmtId="2" fontId="4" fillId="0" borderId="0" xfId="0" applyNumberFormat="1" applyFont="1" applyAlignment="1">
      <alignment horizontal="center" vertical="center"/>
    </xf>
    <xf numFmtId="0" fontId="4" fillId="0" borderId="0" xfId="0" quotePrefix="1" applyFont="1" applyFill="1" applyBorder="1" applyAlignment="1">
      <alignment horizontal="justify" vertical="top" wrapText="1"/>
    </xf>
    <xf numFmtId="0" fontId="4" fillId="0" borderId="0" xfId="0" applyFont="1" applyAlignment="1">
      <alignment horizontal="center" vertical="center"/>
    </xf>
    <xf numFmtId="0" fontId="4" fillId="0" borderId="0" xfId="0" applyFont="1" applyAlignment="1">
      <alignment vertical="center"/>
    </xf>
    <xf numFmtId="4" fontId="3" fillId="0" borderId="6" xfId="0" applyNumberFormat="1" applyFont="1" applyBorder="1" applyAlignment="1">
      <alignment horizontal="center" vertical="center"/>
    </xf>
    <xf numFmtId="4" fontId="3" fillId="0" borderId="0" xfId="0" applyNumberFormat="1" applyFont="1" applyAlignment="1">
      <alignment vertical="center"/>
    </xf>
    <xf numFmtId="4" fontId="4" fillId="0" borderId="6" xfId="0" applyNumberFormat="1" applyFont="1" applyBorder="1" applyAlignment="1">
      <alignment horizontal="center" vertical="center"/>
    </xf>
    <xf numFmtId="4" fontId="4" fillId="0" borderId="0" xfId="0" applyNumberFormat="1" applyFont="1" applyBorder="1" applyAlignment="1">
      <alignment horizontal="center" vertical="center"/>
    </xf>
    <xf numFmtId="0" fontId="16" fillId="0" borderId="0" xfId="0" applyFont="1"/>
    <xf numFmtId="2" fontId="17" fillId="0" borderId="0" xfId="0" applyNumberFormat="1" applyFont="1" applyAlignment="1">
      <alignment horizontal="center"/>
    </xf>
    <xf numFmtId="2" fontId="4" fillId="0" borderId="0" xfId="0" applyNumberFormat="1" applyFont="1" applyAlignment="1">
      <alignment horizontal="center" vertical="center" wrapText="1"/>
    </xf>
    <xf numFmtId="0" fontId="7" fillId="0" borderId="0" xfId="0" applyFont="1" applyAlignment="1">
      <alignment horizontal="center" vertical="top"/>
    </xf>
    <xf numFmtId="0" fontId="7" fillId="0" borderId="0" xfId="0" applyFont="1"/>
    <xf numFmtId="0" fontId="7" fillId="0" borderId="0" xfId="0" applyFont="1" applyAlignment="1">
      <alignment horizontal="center"/>
    </xf>
    <xf numFmtId="0" fontId="2" fillId="0" borderId="0" xfId="0" applyFont="1" applyAlignment="1">
      <alignment horizontal="center" vertical="center" wrapText="1"/>
    </xf>
    <xf numFmtId="4" fontId="2" fillId="0" borderId="0" xfId="0" applyNumberFormat="1" applyFont="1" applyAlignment="1">
      <alignment horizontal="center" vertical="center"/>
    </xf>
    <xf numFmtId="0" fontId="4" fillId="0" borderId="0" xfId="0" applyNumberFormat="1" applyFont="1" applyAlignment="1">
      <alignment horizontal="center" vertical="center"/>
    </xf>
    <xf numFmtId="0" fontId="4" fillId="0" borderId="0" xfId="0" applyNumberFormat="1" applyFont="1" applyAlignment="1">
      <alignment horizontal="center" vertical="center" wrapText="1"/>
    </xf>
    <xf numFmtId="0" fontId="20" fillId="0" borderId="0" xfId="0" applyFont="1"/>
    <xf numFmtId="0" fontId="7" fillId="0" borderId="0" xfId="0" applyFont="1" applyBorder="1" applyAlignment="1"/>
    <xf numFmtId="0" fontId="3" fillId="0" borderId="5" xfId="0" applyFont="1" applyBorder="1" applyAlignment="1">
      <alignment horizontal="center" vertical="center"/>
    </xf>
    <xf numFmtId="0" fontId="8" fillId="0" borderId="0" xfId="0" applyFont="1" applyBorder="1" applyAlignment="1">
      <alignment horizontal="center" vertical="center"/>
    </xf>
    <xf numFmtId="4" fontId="20" fillId="0" borderId="0" xfId="0" applyNumberFormat="1" applyFont="1"/>
    <xf numFmtId="0" fontId="0" fillId="0" borderId="0" xfId="0" applyAlignment="1">
      <alignment horizontal="justify" vertical="top"/>
    </xf>
    <xf numFmtId="4" fontId="3" fillId="0" borderId="0" xfId="0" applyNumberFormat="1" applyFont="1" applyAlignment="1">
      <alignment horizontal="center" vertical="center"/>
    </xf>
    <xf numFmtId="0" fontId="3" fillId="0" borderId="2" xfId="0" applyFont="1" applyBorder="1" applyAlignment="1">
      <alignment horizontal="center" vertical="center"/>
    </xf>
    <xf numFmtId="0" fontId="3" fillId="0" borderId="2" xfId="0" applyFont="1" applyBorder="1" applyAlignment="1">
      <alignment vertical="center"/>
    </xf>
    <xf numFmtId="4" fontId="2" fillId="0" borderId="0" xfId="0" applyNumberFormat="1" applyFont="1" applyBorder="1" applyAlignment="1">
      <alignment horizontal="center" vertical="center"/>
    </xf>
    <xf numFmtId="2" fontId="20" fillId="0" borderId="0" xfId="0" applyNumberFormat="1" applyFont="1"/>
    <xf numFmtId="0" fontId="2" fillId="0" borderId="0" xfId="0" applyFont="1" applyFill="1" applyBorder="1" applyAlignment="1">
      <alignment horizontal="justify" vertical="top" wrapText="1"/>
    </xf>
    <xf numFmtId="0" fontId="2" fillId="0" borderId="0" xfId="0" applyFont="1" applyBorder="1" applyAlignment="1">
      <alignment horizontal="justify" vertical="top"/>
    </xf>
    <xf numFmtId="2" fontId="3" fillId="0" borderId="0" xfId="0" applyNumberFormat="1" applyFont="1" applyFill="1" applyBorder="1" applyAlignment="1">
      <alignment horizontal="center" vertical="center" wrapText="1"/>
    </xf>
    <xf numFmtId="0" fontId="4" fillId="0" borderId="0" xfId="0" applyFont="1" applyBorder="1" applyAlignment="1">
      <alignment horizontal="justify" vertical="top" wrapText="1"/>
    </xf>
    <xf numFmtId="0" fontId="3" fillId="0" borderId="0" xfId="0" applyFont="1" applyAlignment="1">
      <alignment horizontal="center" vertical="center"/>
    </xf>
    <xf numFmtId="0" fontId="2" fillId="0" borderId="0" xfId="0" applyFont="1" applyFill="1" applyBorder="1" applyAlignment="1">
      <alignment horizontal="justify" vertical="top" wrapText="1"/>
    </xf>
    <xf numFmtId="2" fontId="3" fillId="0" borderId="0" xfId="0" applyNumberFormat="1" applyFont="1" applyFill="1" applyBorder="1" applyAlignment="1">
      <alignment horizontal="center" vertical="center" wrapText="1"/>
    </xf>
    <xf numFmtId="0" fontId="4" fillId="0" borderId="0" xfId="0" applyFont="1" applyFill="1" applyBorder="1" applyAlignment="1">
      <alignment horizontal="justify" vertical="top" wrapText="1"/>
    </xf>
    <xf numFmtId="0" fontId="4" fillId="0" borderId="0" xfId="0" applyFont="1" applyAlignment="1">
      <alignment horizontal="justify" vertical="top" wrapText="1"/>
    </xf>
    <xf numFmtId="0" fontId="4" fillId="0" borderId="0" xfId="0" applyFont="1" applyBorder="1" applyAlignment="1">
      <alignment horizontal="justify" vertical="top" wrapText="1"/>
    </xf>
    <xf numFmtId="0" fontId="3" fillId="0" borderId="0" xfId="0" applyFont="1" applyAlignment="1">
      <alignment horizontal="center"/>
    </xf>
    <xf numFmtId="0" fontId="3" fillId="0" borderId="0" xfId="0" applyFont="1" applyBorder="1" applyAlignment="1">
      <alignment vertical="center"/>
    </xf>
    <xf numFmtId="0" fontId="3" fillId="0" borderId="6" xfId="0" applyFont="1" applyBorder="1" applyAlignment="1">
      <alignment horizontal="center" vertical="center"/>
    </xf>
    <xf numFmtId="0" fontId="3" fillId="0" borderId="0" xfId="0" applyFont="1" applyBorder="1" applyAlignment="1">
      <alignment horizontal="center" vertical="center"/>
    </xf>
    <xf numFmtId="0" fontId="8" fillId="0" borderId="0" xfId="0" applyFont="1" applyBorder="1" applyAlignment="1">
      <alignment horizontal="center" vertical="center"/>
    </xf>
    <xf numFmtId="0" fontId="8" fillId="0" borderId="0" xfId="0" applyFont="1" applyAlignment="1">
      <alignment horizontal="center" vertical="center"/>
    </xf>
    <xf numFmtId="0" fontId="4" fillId="0" borderId="0" xfId="0" applyFont="1" applyFill="1" applyBorder="1" applyAlignment="1">
      <alignment vertical="top" wrapText="1"/>
    </xf>
    <xf numFmtId="0" fontId="4" fillId="0" borderId="0" xfId="0" applyFont="1" applyFill="1" applyBorder="1" applyAlignment="1">
      <alignment horizontal="left" vertical="top" wrapText="1"/>
    </xf>
    <xf numFmtId="0" fontId="2" fillId="0" borderId="0" xfId="0" applyFont="1" applyFill="1" applyBorder="1" applyAlignment="1">
      <alignment horizontal="justify" vertical="top" wrapText="1"/>
    </xf>
    <xf numFmtId="0" fontId="3" fillId="0" borderId="0" xfId="0" applyFont="1" applyAlignment="1">
      <alignment horizontal="center" vertical="center"/>
    </xf>
    <xf numFmtId="0" fontId="2" fillId="0" borderId="0" xfId="0" applyFont="1" applyBorder="1" applyAlignment="1">
      <alignment horizontal="justify" vertical="top"/>
    </xf>
    <xf numFmtId="0" fontId="4" fillId="0" borderId="0" xfId="0" applyFont="1" applyFill="1" applyBorder="1" applyAlignment="1">
      <alignment horizontal="justify" vertical="top" wrapText="1"/>
    </xf>
    <xf numFmtId="0" fontId="4" fillId="0" borderId="0" xfId="0" applyFont="1" applyAlignment="1">
      <alignment horizontal="justify" vertical="top" wrapText="1"/>
    </xf>
    <xf numFmtId="2" fontId="3" fillId="0" borderId="0" xfId="0" applyNumberFormat="1" applyFont="1" applyFill="1" applyBorder="1" applyAlignment="1">
      <alignment horizontal="center" vertical="center" wrapText="1"/>
    </xf>
    <xf numFmtId="0" fontId="4" fillId="0" borderId="0" xfId="0" applyFont="1" applyBorder="1" applyAlignment="1">
      <alignment horizontal="justify" vertical="top" wrapText="1"/>
    </xf>
    <xf numFmtId="0" fontId="3" fillId="0" borderId="0" xfId="0" applyFont="1" applyAlignment="1">
      <alignment horizontal="center"/>
    </xf>
    <xf numFmtId="0" fontId="8" fillId="0" borderId="0" xfId="0" applyFont="1" applyAlignment="1">
      <alignment horizontal="center" vertical="center"/>
    </xf>
    <xf numFmtId="0" fontId="8" fillId="0" borderId="0" xfId="0" applyFont="1" applyBorder="1" applyAlignment="1">
      <alignment horizontal="center" vertical="center"/>
    </xf>
    <xf numFmtId="2" fontId="2" fillId="0" borderId="0" xfId="0" applyNumberFormat="1" applyFont="1" applyAlignment="1">
      <alignment horizontal="center" vertical="center"/>
    </xf>
    <xf numFmtId="0" fontId="2" fillId="0" borderId="0" xfId="0" applyFont="1" applyAlignment="1">
      <alignment horizontal="center" vertical="center"/>
    </xf>
    <xf numFmtId="0" fontId="20" fillId="0" borderId="0" xfId="0" applyFont="1" applyAlignment="1">
      <alignment horizontal="center" vertical="center"/>
    </xf>
    <xf numFmtId="0" fontId="3" fillId="0" borderId="2" xfId="0" applyFont="1" applyBorder="1" applyAlignment="1">
      <alignment horizontal="center" vertical="center"/>
    </xf>
    <xf numFmtId="0" fontId="3" fillId="0" borderId="0" xfId="0" applyFont="1" applyAlignment="1">
      <alignment horizontal="center" vertical="top"/>
    </xf>
    <xf numFmtId="0" fontId="3" fillId="0" borderId="0" xfId="0" applyFont="1" applyBorder="1" applyAlignment="1">
      <alignment horizontal="center" vertical="top"/>
    </xf>
    <xf numFmtId="0" fontId="18" fillId="0" borderId="0" xfId="0" applyFont="1" applyBorder="1" applyAlignment="1">
      <alignment horizontal="center" vertical="center"/>
    </xf>
    <xf numFmtId="0" fontId="3" fillId="0" borderId="0" xfId="0" applyFont="1" applyBorder="1" applyAlignment="1">
      <alignment horizontal="center"/>
    </xf>
    <xf numFmtId="0" fontId="3" fillId="0" borderId="0" xfId="0" applyFont="1" applyBorder="1"/>
    <xf numFmtId="1" fontId="3" fillId="0" borderId="0" xfId="0" applyNumberFormat="1" applyFont="1" applyFill="1" applyBorder="1" applyAlignment="1">
      <alignment horizontal="center" vertical="center" wrapText="1"/>
    </xf>
    <xf numFmtId="4" fontId="4" fillId="0" borderId="0" xfId="0" applyNumberFormat="1" applyFont="1" applyAlignment="1">
      <alignment horizontal="center" vertical="center"/>
    </xf>
    <xf numFmtId="2" fontId="3" fillId="0" borderId="0" xfId="0" applyNumberFormat="1" applyFont="1" applyFill="1" applyBorder="1" applyAlignment="1">
      <alignment horizontal="center" vertical="center"/>
    </xf>
    <xf numFmtId="2" fontId="4" fillId="0" borderId="0" xfId="0" applyNumberFormat="1" applyFont="1" applyFill="1" applyBorder="1" applyAlignment="1">
      <alignment horizontal="center" wrapText="1"/>
    </xf>
    <xf numFmtId="2" fontId="3" fillId="0" borderId="0" xfId="0" applyNumberFormat="1" applyFont="1" applyFill="1" applyBorder="1" applyAlignment="1">
      <alignment horizontal="center" wrapText="1"/>
    </xf>
    <xf numFmtId="0" fontId="4" fillId="0" borderId="0" xfId="0" applyFont="1" applyAlignment="1">
      <alignment horizontal="center" wrapText="1"/>
    </xf>
    <xf numFmtId="4" fontId="4" fillId="0" borderId="0" xfId="0" applyNumberFormat="1" applyFont="1" applyAlignment="1">
      <alignment horizontal="center"/>
    </xf>
    <xf numFmtId="2" fontId="16" fillId="0" borderId="0" xfId="0" applyNumberFormat="1" applyFont="1" applyAlignment="1">
      <alignment horizontal="center"/>
    </xf>
    <xf numFmtId="2" fontId="21" fillId="0" borderId="0" xfId="0" applyNumberFormat="1" applyFont="1" applyAlignment="1">
      <alignment horizontal="center"/>
    </xf>
    <xf numFmtId="0" fontId="9" fillId="0" borderId="2" xfId="0" applyFont="1" applyBorder="1" applyAlignment="1">
      <alignment horizontal="center" vertical="center"/>
    </xf>
    <xf numFmtId="0" fontId="9" fillId="0" borderId="2" xfId="0" applyFont="1" applyBorder="1" applyAlignment="1">
      <alignment horizontal="center" vertical="center"/>
    </xf>
    <xf numFmtId="0" fontId="4" fillId="0" borderId="0" xfId="0" applyFont="1" applyBorder="1" applyAlignment="1">
      <alignment horizontal="justify" vertical="top"/>
    </xf>
    <xf numFmtId="0" fontId="2" fillId="0" borderId="0" xfId="0" applyFont="1" applyFill="1" applyBorder="1" applyAlignment="1">
      <alignment horizontal="justify" vertical="top"/>
    </xf>
    <xf numFmtId="0" fontId="11" fillId="0" borderId="0" xfId="0" applyFont="1" applyBorder="1" applyAlignment="1">
      <alignment horizontal="center" vertical="center"/>
    </xf>
    <xf numFmtId="0" fontId="2" fillId="0" borderId="0" xfId="0" applyFont="1" applyFill="1" applyBorder="1" applyAlignment="1">
      <alignment horizontal="justify" vertical="top" wrapText="1"/>
    </xf>
    <xf numFmtId="0" fontId="8" fillId="0" borderId="0" xfId="0" applyFont="1" applyAlignment="1">
      <alignment horizontal="justify"/>
    </xf>
    <xf numFmtId="0" fontId="2" fillId="0" borderId="0" xfId="0" applyFont="1" applyFill="1" applyBorder="1" applyAlignment="1">
      <alignment horizontal="left" vertical="top" wrapText="1"/>
    </xf>
    <xf numFmtId="0" fontId="19" fillId="0" borderId="0" xfId="0" applyFont="1" applyAlignment="1">
      <alignment horizontal="center" vertical="center"/>
    </xf>
    <xf numFmtId="0" fontId="14" fillId="0" borderId="0" xfId="0" applyFont="1" applyAlignment="1">
      <alignment horizontal="justify" vertical="top"/>
    </xf>
    <xf numFmtId="0" fontId="3" fillId="0" borderId="3" xfId="0" applyFont="1" applyBorder="1" applyAlignment="1">
      <alignment horizontal="center" vertical="center"/>
    </xf>
    <xf numFmtId="0" fontId="8" fillId="0" borderId="0" xfId="0" applyFont="1" applyBorder="1" applyAlignment="1">
      <alignment horizontal="center" vertical="center"/>
    </xf>
    <xf numFmtId="0" fontId="4" fillId="0" borderId="0" xfId="0" applyFont="1" applyFill="1" applyBorder="1" applyAlignment="1">
      <alignment horizontal="justify" vertical="top" wrapText="1"/>
    </xf>
    <xf numFmtId="0" fontId="16" fillId="0" borderId="0" xfId="0" applyFont="1" applyAlignment="1">
      <alignment horizontal="center" vertical="center"/>
    </xf>
    <xf numFmtId="0" fontId="3" fillId="0" borderId="2" xfId="0" applyFont="1" applyBorder="1" applyAlignment="1">
      <alignment horizontal="center" vertical="center"/>
    </xf>
    <xf numFmtId="0" fontId="2" fillId="0" borderId="0" xfId="0" applyFont="1" applyBorder="1" applyAlignment="1">
      <alignment horizontal="justify" vertical="top" wrapText="1"/>
    </xf>
    <xf numFmtId="0" fontId="4" fillId="0" borderId="0" xfId="0" applyFont="1" applyBorder="1" applyAlignment="1">
      <alignment horizontal="justify" vertical="top" wrapText="1"/>
    </xf>
    <xf numFmtId="0" fontId="3" fillId="0" borderId="0" xfId="0" applyFont="1" applyAlignment="1">
      <alignment horizontal="center" vertical="top"/>
    </xf>
    <xf numFmtId="0" fontId="12" fillId="0" borderId="1" xfId="0" applyFont="1" applyBorder="1" applyAlignment="1">
      <alignment horizontal="left" vertical="top"/>
    </xf>
    <xf numFmtId="0" fontId="9" fillId="0" borderId="2" xfId="0" applyFont="1" applyBorder="1" applyAlignment="1">
      <alignment horizontal="center" vertical="center"/>
    </xf>
    <xf numFmtId="0" fontId="0" fillId="0" borderId="0" xfId="0" applyAlignment="1">
      <alignment horizontal="justify" vertical="top" wrapText="1"/>
    </xf>
    <xf numFmtId="0" fontId="13" fillId="0" borderId="0" xfId="0" applyFont="1" applyAlignment="1">
      <alignment horizontal="justify" vertical="top"/>
    </xf>
    <xf numFmtId="4" fontId="4" fillId="0" borderId="0" xfId="0" applyNumberFormat="1" applyFont="1" applyAlignment="1">
      <alignment horizontal="center" vertical="center"/>
    </xf>
    <xf numFmtId="0" fontId="4" fillId="0" borderId="0" xfId="0" applyFont="1" applyAlignment="1">
      <alignment horizontal="center"/>
    </xf>
    <xf numFmtId="0" fontId="1" fillId="0" borderId="0" xfId="0" applyFont="1" applyAlignment="1">
      <alignment horizontal="center"/>
    </xf>
    <xf numFmtId="0" fontId="12" fillId="0" borderId="0" xfId="0" applyFont="1" applyAlignment="1">
      <alignment horizontal="center" vertical="top"/>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New%20Folder%20(2)\Drawings\D%20data\New%20File%20GadapI\D%20A%20T%20A\D%20data\R.Analysis\New%20File%20GadapI\Extra%20Item\Estimates%20of%20Gadap\Construction%20of%20Two%20Class%20Room%20P%20S%20New%20Provincial.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ch. B"/>
      <sheetName val="Sheet2"/>
      <sheetName val="Sheet4"/>
      <sheetName val="Sheet5"/>
      <sheetName val="Sheet6"/>
      <sheetName val="Sheet3"/>
    </sheetNames>
    <sheetDataSet>
      <sheetData sheetId="0">
        <row r="15">
          <cell r="Q15">
            <v>2226</v>
          </cell>
        </row>
        <row r="160">
          <cell r="Q160">
            <v>1012</v>
          </cell>
        </row>
      </sheetData>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L96"/>
  <sheetViews>
    <sheetView tabSelected="1" workbookViewId="0">
      <selection activeCell="B6" sqref="B6:D6"/>
    </sheetView>
  </sheetViews>
  <sheetFormatPr defaultRowHeight="12.75"/>
  <cols>
    <col min="1" max="1" width="6.7109375" style="59" customWidth="1"/>
    <col min="2" max="2" width="15" style="59" customWidth="1"/>
    <col min="3" max="3" width="9.140625" style="59"/>
    <col min="4" max="4" width="13.140625" style="59" customWidth="1"/>
    <col min="5" max="5" width="11.42578125" style="59" customWidth="1"/>
    <col min="6" max="6" width="10.42578125" style="59" customWidth="1"/>
    <col min="7" max="7" width="8.42578125" style="59" customWidth="1"/>
    <col min="8" max="8" width="13.28515625" style="59" customWidth="1"/>
    <col min="9" max="16384" width="9.140625" style="59"/>
  </cols>
  <sheetData>
    <row r="1" spans="1:9">
      <c r="A1" s="124" t="s">
        <v>51</v>
      </c>
      <c r="B1" s="124"/>
      <c r="C1" s="124"/>
      <c r="D1" s="124"/>
      <c r="E1" s="124"/>
      <c r="F1" s="124"/>
      <c r="G1" s="124"/>
      <c r="H1" s="124"/>
    </row>
    <row r="2" spans="1:9">
      <c r="A2" s="124"/>
      <c r="B2" s="124"/>
      <c r="C2" s="124"/>
      <c r="D2" s="124"/>
      <c r="E2" s="124"/>
      <c r="F2" s="124"/>
      <c r="G2" s="124"/>
      <c r="H2" s="124"/>
    </row>
    <row r="3" spans="1:9" ht="42" customHeight="1">
      <c r="A3" s="22" t="s">
        <v>0</v>
      </c>
      <c r="B3" s="60"/>
      <c r="C3" s="125" t="s">
        <v>69</v>
      </c>
      <c r="D3" s="125"/>
      <c r="E3" s="125"/>
      <c r="F3" s="125"/>
      <c r="G3" s="125"/>
      <c r="H3" s="125"/>
    </row>
    <row r="4" spans="1:9" ht="23.25" customHeight="1">
      <c r="A4" s="67" t="s">
        <v>52</v>
      </c>
      <c r="B4" s="126" t="s">
        <v>53</v>
      </c>
      <c r="C4" s="126"/>
      <c r="D4" s="126"/>
      <c r="E4" s="66" t="s">
        <v>54</v>
      </c>
      <c r="F4" s="66" t="s">
        <v>55</v>
      </c>
      <c r="G4" s="66" t="s">
        <v>56</v>
      </c>
      <c r="H4" s="61" t="s">
        <v>57</v>
      </c>
    </row>
    <row r="5" spans="1:9">
      <c r="A5" s="81"/>
      <c r="B5" s="82"/>
      <c r="C5" s="82"/>
      <c r="D5" s="82"/>
      <c r="E5" s="83"/>
      <c r="F5" s="83"/>
      <c r="G5" s="83"/>
      <c r="H5" s="83"/>
    </row>
    <row r="6" spans="1:9">
      <c r="A6" s="62"/>
      <c r="B6" s="127" t="s">
        <v>46</v>
      </c>
      <c r="C6" s="127"/>
      <c r="D6" s="127"/>
      <c r="E6" s="62"/>
      <c r="F6" s="62"/>
      <c r="G6" s="62"/>
      <c r="H6" s="62"/>
    </row>
    <row r="7" spans="1:9">
      <c r="A7" s="62"/>
      <c r="B7" s="62"/>
      <c r="C7" s="62"/>
      <c r="D7" s="62"/>
      <c r="E7" s="62"/>
      <c r="F7" s="62"/>
      <c r="G7" s="62"/>
      <c r="H7" s="62"/>
    </row>
    <row r="8" spans="1:9" ht="32.25" customHeight="1">
      <c r="A8" s="10">
        <v>1</v>
      </c>
      <c r="B8" s="128" t="s">
        <v>63</v>
      </c>
      <c r="C8" s="128"/>
      <c r="D8" s="128"/>
      <c r="E8" s="128"/>
      <c r="F8" s="128"/>
      <c r="G8" s="86"/>
      <c r="H8" s="86"/>
    </row>
    <row r="9" spans="1:9" ht="20.100000000000001" customHeight="1">
      <c r="A9" s="10"/>
      <c r="B9" s="87"/>
      <c r="C9" s="87"/>
      <c r="D9" s="87"/>
      <c r="E9" s="41">
        <v>10541</v>
      </c>
      <c r="F9" s="41">
        <v>108.96</v>
      </c>
      <c r="G9" s="43" t="s">
        <v>8</v>
      </c>
      <c r="H9" s="41">
        <f>ROUND(E9*F9/100,0)</f>
        <v>11485</v>
      </c>
    </row>
    <row r="10" spans="1:9" ht="20.100000000000001" customHeight="1">
      <c r="A10" s="7">
        <v>2</v>
      </c>
      <c r="B10" s="119" t="s">
        <v>13</v>
      </c>
      <c r="C10" s="119"/>
      <c r="D10" s="119"/>
      <c r="E10" s="119"/>
      <c r="F10" s="119"/>
      <c r="G10" s="5"/>
      <c r="H10" s="5"/>
      <c r="I10" s="5"/>
    </row>
    <row r="11" spans="1:9" ht="20.100000000000001" customHeight="1">
      <c r="A11" s="21"/>
      <c r="B11" s="5"/>
      <c r="C11" s="5"/>
      <c r="D11" s="5"/>
      <c r="E11" s="12">
        <v>4431</v>
      </c>
      <c r="F11" s="13">
        <v>442.75</v>
      </c>
      <c r="G11" s="14" t="s">
        <v>8</v>
      </c>
      <c r="H11" s="15">
        <f>ROUND(E11*F11/100,0)</f>
        <v>19618</v>
      </c>
    </row>
    <row r="12" spans="1:9" ht="20.100000000000001" customHeight="1">
      <c r="A12" s="7">
        <v>3</v>
      </c>
      <c r="B12" s="119" t="s">
        <v>14</v>
      </c>
      <c r="C12" s="119"/>
      <c r="D12" s="119"/>
      <c r="E12" s="119"/>
      <c r="F12" s="119"/>
      <c r="G12" s="24"/>
      <c r="H12" s="25"/>
      <c r="I12" s="26"/>
    </row>
    <row r="13" spans="1:9" ht="20.100000000000001" customHeight="1">
      <c r="A13" s="18"/>
      <c r="B13" s="19"/>
      <c r="C13" s="20"/>
      <c r="D13" s="16"/>
      <c r="E13" s="12">
        <v>4431</v>
      </c>
      <c r="F13" s="13">
        <v>1079.6500000000001</v>
      </c>
      <c r="G13" s="14" t="s">
        <v>8</v>
      </c>
      <c r="H13" s="15">
        <f>ROUND(E13*F13/100,0)</f>
        <v>47839</v>
      </c>
    </row>
    <row r="14" spans="1:9" ht="64.5" customHeight="1">
      <c r="A14" s="7">
        <v>4</v>
      </c>
      <c r="B14" s="119" t="s">
        <v>16</v>
      </c>
      <c r="C14" s="119"/>
      <c r="D14" s="119"/>
      <c r="E14" s="119"/>
      <c r="F14" s="119"/>
      <c r="G14" s="5"/>
      <c r="H14" s="5"/>
      <c r="I14" s="5"/>
    </row>
    <row r="15" spans="1:9" ht="20.100000000000001" customHeight="1">
      <c r="A15" s="21"/>
      <c r="B15" s="5"/>
      <c r="C15" s="5"/>
      <c r="D15" s="5"/>
      <c r="E15" s="12">
        <v>6392</v>
      </c>
      <c r="F15" s="13">
        <v>3444.38</v>
      </c>
      <c r="G15" s="14" t="s">
        <v>8</v>
      </c>
      <c r="H15" s="15">
        <f>ROUND(E15*F15/100,0)</f>
        <v>220165</v>
      </c>
    </row>
    <row r="16" spans="1:9" ht="38.25" customHeight="1">
      <c r="A16" s="7">
        <v>5</v>
      </c>
      <c r="B16" s="119" t="s">
        <v>17</v>
      </c>
      <c r="C16" s="119"/>
      <c r="D16" s="119"/>
      <c r="E16" s="119"/>
      <c r="F16" s="119"/>
      <c r="G16" s="5"/>
      <c r="H16" s="5"/>
      <c r="I16" s="5"/>
    </row>
    <row r="17" spans="1:12" ht="20.100000000000001" customHeight="1">
      <c r="A17" s="7"/>
      <c r="B17" s="73"/>
      <c r="C17" s="73"/>
      <c r="D17" s="16"/>
      <c r="E17" s="12">
        <v>3216</v>
      </c>
      <c r="F17" s="13">
        <v>2567.9499999999998</v>
      </c>
      <c r="G17" s="14" t="s">
        <v>8</v>
      </c>
      <c r="H17" s="15">
        <f>ROUND(E17*F17/100,0)</f>
        <v>82585</v>
      </c>
    </row>
    <row r="18" spans="1:12" ht="31.5" customHeight="1">
      <c r="A18" s="7">
        <v>6</v>
      </c>
      <c r="B18" s="119" t="s">
        <v>15</v>
      </c>
      <c r="C18" s="119"/>
      <c r="D18" s="119"/>
      <c r="E18" s="119"/>
      <c r="F18" s="119"/>
      <c r="G18" s="5"/>
      <c r="H18" s="5"/>
      <c r="I18" s="5"/>
    </row>
    <row r="19" spans="1:12" ht="20.100000000000001" customHeight="1">
      <c r="A19" s="18"/>
      <c r="B19" s="120"/>
      <c r="C19" s="120"/>
      <c r="D19" s="120"/>
      <c r="E19" s="12">
        <v>1503</v>
      </c>
      <c r="F19" s="13">
        <v>2116.41</v>
      </c>
      <c r="G19" s="14" t="s">
        <v>8</v>
      </c>
      <c r="H19" s="15">
        <f>ROUND(E19*F19/100,0)</f>
        <v>31810</v>
      </c>
    </row>
    <row r="20" spans="1:12" ht="36.75" customHeight="1">
      <c r="A20" s="2">
        <v>7</v>
      </c>
      <c r="B20" s="121" t="s">
        <v>45</v>
      </c>
      <c r="C20" s="121"/>
      <c r="D20" s="121"/>
      <c r="E20" s="121"/>
      <c r="F20" s="121"/>
      <c r="G20" s="70"/>
      <c r="H20" s="70"/>
    </row>
    <row r="21" spans="1:12" ht="20.100000000000001" customHeight="1">
      <c r="A21" s="2"/>
      <c r="B21" s="71"/>
      <c r="C21" s="64"/>
      <c r="D21" s="64"/>
      <c r="E21" s="24">
        <f>[1]Sheet1!Q160</f>
        <v>1012</v>
      </c>
      <c r="F21" s="24">
        <v>1270.83</v>
      </c>
      <c r="G21" s="55" t="s">
        <v>48</v>
      </c>
      <c r="H21" s="56">
        <f>ROUND(E21*F21/100,0)</f>
        <v>12861</v>
      </c>
    </row>
    <row r="22" spans="1:12" ht="24" customHeight="1">
      <c r="A22" s="1">
        <v>8</v>
      </c>
      <c r="B22" s="119" t="s">
        <v>9</v>
      </c>
      <c r="C22" s="119"/>
      <c r="D22" s="119"/>
      <c r="E22" s="119"/>
      <c r="F22" s="119"/>
      <c r="G22" s="5"/>
      <c r="H22" s="5"/>
      <c r="I22" s="5"/>
      <c r="J22" s="5"/>
    </row>
    <row r="23" spans="1:12" ht="20.100000000000001" customHeight="1">
      <c r="A23" s="21"/>
      <c r="B23" s="5"/>
      <c r="C23" s="5"/>
      <c r="D23" s="5"/>
      <c r="E23" s="12">
        <v>4500</v>
      </c>
      <c r="F23" s="13">
        <v>3275.5</v>
      </c>
      <c r="G23" s="14" t="s">
        <v>8</v>
      </c>
      <c r="H23" s="15">
        <f>ROUND(E23*F23/100,0)</f>
        <v>147398</v>
      </c>
      <c r="J23" s="16"/>
    </row>
    <row r="24" spans="1:12" ht="32.25" customHeight="1">
      <c r="A24" s="1">
        <v>9</v>
      </c>
      <c r="B24" s="118" t="s">
        <v>10</v>
      </c>
      <c r="C24" s="118"/>
      <c r="D24" s="118"/>
      <c r="E24" s="118"/>
      <c r="F24" s="118"/>
      <c r="G24" s="6"/>
      <c r="H24" s="6"/>
      <c r="I24" s="6"/>
      <c r="J24" s="6"/>
    </row>
    <row r="25" spans="1:12" ht="20.100000000000001" customHeight="1">
      <c r="A25" s="21"/>
      <c r="B25" s="5"/>
      <c r="C25" s="5"/>
      <c r="D25" s="5"/>
      <c r="E25" s="12">
        <v>4500</v>
      </c>
      <c r="F25" s="13">
        <v>1887.4</v>
      </c>
      <c r="G25" s="14" t="s">
        <v>8</v>
      </c>
      <c r="H25" s="15">
        <f>ROUND(E25*F25/100,0)</f>
        <v>84933</v>
      </c>
      <c r="J25" s="16"/>
    </row>
    <row r="26" spans="1:12" ht="37.5" customHeight="1">
      <c r="A26" s="1">
        <v>10</v>
      </c>
      <c r="B26" s="123" t="s">
        <v>66</v>
      </c>
      <c r="C26" s="123"/>
      <c r="D26" s="123"/>
      <c r="E26" s="123"/>
      <c r="F26" s="123"/>
      <c r="G26" s="70"/>
      <c r="H26" s="70"/>
    </row>
    <row r="27" spans="1:12" ht="20.100000000000001" customHeight="1">
      <c r="A27" s="52"/>
      <c r="B27" s="53"/>
      <c r="C27" s="54"/>
      <c r="D27" s="54"/>
      <c r="E27" s="24">
        <v>300</v>
      </c>
      <c r="F27" s="36">
        <v>6319.5</v>
      </c>
      <c r="G27" s="36" t="s">
        <v>67</v>
      </c>
      <c r="H27" s="37">
        <f>ROUND(E27*F27/100,0)</f>
        <v>18959</v>
      </c>
    </row>
    <row r="28" spans="1:12" ht="15">
      <c r="A28" s="2"/>
      <c r="B28" s="71"/>
      <c r="C28" s="64"/>
      <c r="D28" s="64"/>
      <c r="E28" s="24"/>
      <c r="F28" s="24"/>
      <c r="G28" s="55"/>
      <c r="H28" s="56"/>
      <c r="L28" s="69"/>
    </row>
    <row r="29" spans="1:12" ht="20.100000000000001" customHeight="1">
      <c r="A29" s="52"/>
      <c r="B29" s="53"/>
      <c r="C29" s="54"/>
      <c r="D29" s="54"/>
      <c r="E29" s="24"/>
      <c r="F29" s="72" t="s">
        <v>60</v>
      </c>
      <c r="G29" s="55"/>
      <c r="H29" s="39">
        <f>SUM(H9:H28)</f>
        <v>677653</v>
      </c>
      <c r="L29" s="69"/>
    </row>
    <row r="30" spans="1:12">
      <c r="A30" s="52"/>
      <c r="B30" s="53"/>
      <c r="C30" s="54"/>
      <c r="D30" s="54"/>
      <c r="E30" s="24"/>
      <c r="F30" s="72"/>
      <c r="G30" s="55"/>
      <c r="H30" s="29"/>
      <c r="L30" s="69"/>
    </row>
    <row r="31" spans="1:12">
      <c r="A31" s="52"/>
      <c r="B31" s="8" t="s">
        <v>19</v>
      </c>
      <c r="C31" s="54"/>
      <c r="E31" s="24"/>
      <c r="F31" s="72"/>
      <c r="G31" s="55"/>
      <c r="H31" s="65"/>
      <c r="L31" s="69"/>
    </row>
    <row r="32" spans="1:12">
      <c r="A32" s="52"/>
      <c r="B32" s="8"/>
      <c r="C32" s="54"/>
      <c r="D32" s="50"/>
      <c r="E32" s="24"/>
      <c r="F32" s="24"/>
      <c r="G32" s="55"/>
      <c r="H32" s="68"/>
      <c r="L32" s="69"/>
    </row>
    <row r="33" spans="1:12">
      <c r="A33" s="52"/>
      <c r="B33" s="8"/>
      <c r="C33" s="54"/>
      <c r="D33" s="50"/>
      <c r="E33" s="24"/>
      <c r="F33" s="24"/>
      <c r="G33" s="55"/>
      <c r="H33" s="68"/>
      <c r="L33" s="69"/>
    </row>
    <row r="34" spans="1:12">
      <c r="A34" s="52"/>
      <c r="B34" s="8"/>
      <c r="C34" s="54"/>
      <c r="D34" s="50"/>
      <c r="E34" s="24"/>
      <c r="F34" s="24"/>
      <c r="G34" s="55"/>
      <c r="H34" s="68"/>
      <c r="L34" s="69"/>
    </row>
    <row r="35" spans="1:12">
      <c r="A35" s="52"/>
      <c r="B35" s="8" t="s">
        <v>20</v>
      </c>
      <c r="C35" s="54"/>
      <c r="D35" s="50"/>
      <c r="E35" s="24"/>
      <c r="F35" s="24"/>
      <c r="G35" s="55"/>
      <c r="H35" s="68"/>
      <c r="L35" s="69"/>
    </row>
    <row r="36" spans="1:12">
      <c r="A36" s="52"/>
      <c r="B36" s="53"/>
      <c r="C36" s="54"/>
      <c r="D36" s="3"/>
      <c r="E36" s="24"/>
      <c r="F36" s="24"/>
      <c r="G36" s="55"/>
      <c r="H36" s="56"/>
      <c r="L36" s="69"/>
    </row>
    <row r="37" spans="1:12">
      <c r="L37" s="69"/>
    </row>
    <row r="38" spans="1:12">
      <c r="L38" s="69"/>
    </row>
    <row r="39" spans="1:12">
      <c r="L39" s="69"/>
    </row>
    <row r="40" spans="1:12">
      <c r="L40" s="69"/>
    </row>
    <row r="41" spans="1:12">
      <c r="B41" s="122" t="s">
        <v>21</v>
      </c>
      <c r="C41" s="122"/>
      <c r="D41" s="122"/>
      <c r="E41" s="122"/>
      <c r="L41" s="69"/>
    </row>
    <row r="42" spans="1:12">
      <c r="L42" s="69"/>
    </row>
    <row r="43" spans="1:12" ht="51" customHeight="1">
      <c r="A43" s="2">
        <v>1</v>
      </c>
      <c r="B43" s="121" t="s">
        <v>58</v>
      </c>
      <c r="C43" s="121"/>
      <c r="D43" s="121"/>
      <c r="E43" s="121"/>
      <c r="F43" s="121"/>
      <c r="G43" s="70"/>
      <c r="H43" s="70"/>
      <c r="L43" s="69"/>
    </row>
    <row r="44" spans="1:12" ht="20.25" customHeight="1">
      <c r="A44" s="52"/>
      <c r="E44" s="24">
        <v>154</v>
      </c>
      <c r="F44" s="24">
        <v>856.53</v>
      </c>
      <c r="G44" s="55" t="s">
        <v>47</v>
      </c>
      <c r="H44" s="56">
        <f>ROUND(E44*F44,0)</f>
        <v>131906</v>
      </c>
      <c r="L44" s="69"/>
    </row>
    <row r="45" spans="1:12" ht="51" customHeight="1">
      <c r="A45" s="10">
        <v>2</v>
      </c>
      <c r="B45" s="118" t="s">
        <v>5</v>
      </c>
      <c r="C45" s="118"/>
      <c r="D45" s="118"/>
      <c r="E45" s="118"/>
      <c r="F45" s="118"/>
      <c r="G45" s="6"/>
      <c r="H45" s="6"/>
      <c r="L45" s="69"/>
    </row>
    <row r="46" spans="1:12" ht="20.25" customHeight="1">
      <c r="A46" s="30"/>
      <c r="B46" s="30"/>
      <c r="C46" s="30"/>
      <c r="D46" s="30"/>
      <c r="E46" s="41">
        <v>325</v>
      </c>
      <c r="F46" s="41">
        <v>902.93</v>
      </c>
      <c r="G46" s="43" t="s">
        <v>6</v>
      </c>
      <c r="H46" s="41">
        <f>ROUND(E46*F46,0)</f>
        <v>293452</v>
      </c>
      <c r="L46" s="69"/>
    </row>
    <row r="47" spans="1:12" ht="26.25" customHeight="1">
      <c r="A47" s="7">
        <v>3</v>
      </c>
      <c r="B47" s="119" t="s">
        <v>64</v>
      </c>
      <c r="C47" s="119"/>
      <c r="D47" s="119"/>
      <c r="E47" s="119"/>
      <c r="F47" s="119"/>
      <c r="G47" s="5"/>
      <c r="H47" s="5"/>
      <c r="L47" s="69"/>
    </row>
    <row r="48" spans="1:12" ht="20.25" customHeight="1">
      <c r="A48" s="18"/>
      <c r="B48" s="120"/>
      <c r="C48" s="120"/>
      <c r="D48" s="120"/>
      <c r="E48" s="12">
        <v>4502</v>
      </c>
      <c r="F48" s="13">
        <v>9314.99</v>
      </c>
      <c r="G48" s="14" t="s">
        <v>8</v>
      </c>
      <c r="H48" s="15">
        <f>ROUND(E48*F48/100,0)</f>
        <v>419361</v>
      </c>
      <c r="L48" s="69"/>
    </row>
    <row r="49" spans="1:12" ht="41.25" customHeight="1">
      <c r="A49" s="1">
        <v>4</v>
      </c>
      <c r="B49" s="121" t="s">
        <v>65</v>
      </c>
      <c r="C49" s="121"/>
      <c r="D49" s="121"/>
      <c r="E49" s="121"/>
      <c r="F49" s="121"/>
      <c r="G49" s="70"/>
      <c r="H49" s="70"/>
      <c r="L49" s="69"/>
    </row>
    <row r="50" spans="1:12" ht="20.25" customHeight="1">
      <c r="A50" s="52"/>
      <c r="B50" s="53"/>
      <c r="C50" s="54"/>
      <c r="D50" s="54"/>
      <c r="E50" s="24">
        <v>152</v>
      </c>
      <c r="F50" s="51">
        <v>11174.93</v>
      </c>
      <c r="G50" s="36" t="s">
        <v>8</v>
      </c>
      <c r="H50" s="37">
        <f>ROUND(E50*F50/100,0)</f>
        <v>16986</v>
      </c>
      <c r="L50" s="69"/>
    </row>
    <row r="51" spans="1:12" ht="30.75" customHeight="1">
      <c r="A51" s="1">
        <v>5</v>
      </c>
      <c r="B51" s="119" t="s">
        <v>25</v>
      </c>
      <c r="C51" s="119"/>
      <c r="D51" s="119"/>
      <c r="E51" s="119"/>
      <c r="F51" s="119"/>
      <c r="G51" s="5"/>
      <c r="H51" s="5"/>
      <c r="I51" s="5"/>
      <c r="L51" s="69"/>
    </row>
    <row r="52" spans="1:12" ht="20.25" customHeight="1">
      <c r="A52" s="2"/>
      <c r="B52" s="11"/>
      <c r="C52" s="11"/>
      <c r="D52" s="11"/>
      <c r="E52" s="12">
        <v>50</v>
      </c>
      <c r="F52" s="13">
        <v>27678.86</v>
      </c>
      <c r="G52" s="14" t="s">
        <v>8</v>
      </c>
      <c r="H52" s="15">
        <f>ROUND(E52*F52/100,0)</f>
        <v>13839</v>
      </c>
      <c r="L52" s="69"/>
    </row>
    <row r="53" spans="1:12" ht="32.25" customHeight="1">
      <c r="A53" s="7">
        <v>6</v>
      </c>
      <c r="B53" s="119" t="s">
        <v>26</v>
      </c>
      <c r="C53" s="119"/>
      <c r="D53" s="119"/>
      <c r="E53" s="119"/>
      <c r="F53" s="119"/>
      <c r="G53" s="5"/>
      <c r="H53" s="5"/>
      <c r="I53" s="5"/>
      <c r="J53" s="16"/>
      <c r="L53" s="69"/>
    </row>
    <row r="54" spans="1:12" ht="24" customHeight="1">
      <c r="A54" s="21"/>
      <c r="B54" s="5"/>
      <c r="C54" s="5"/>
      <c r="D54" s="5"/>
      <c r="E54" s="12">
        <v>150</v>
      </c>
      <c r="F54" s="13">
        <v>28299.3</v>
      </c>
      <c r="G54" s="14" t="s">
        <v>8</v>
      </c>
      <c r="H54" s="15">
        <f>ROUND(E54*F54/100,0)</f>
        <v>42449</v>
      </c>
      <c r="J54" s="16"/>
      <c r="L54" s="69"/>
    </row>
    <row r="55" spans="1:12">
      <c r="L55" s="69"/>
    </row>
    <row r="56" spans="1:12">
      <c r="F56" s="72" t="s">
        <v>60</v>
      </c>
      <c r="G56" s="55"/>
      <c r="H56" s="39">
        <f>SUM(H44:H55)</f>
        <v>917993</v>
      </c>
      <c r="L56" s="69"/>
    </row>
    <row r="57" spans="1:12">
      <c r="L57" s="69"/>
    </row>
    <row r="58" spans="1:12">
      <c r="B58" s="8" t="s">
        <v>19</v>
      </c>
      <c r="L58" s="69"/>
    </row>
    <row r="59" spans="1:12">
      <c r="B59" s="8"/>
      <c r="L59" s="69"/>
    </row>
    <row r="60" spans="1:12">
      <c r="B60" s="8"/>
      <c r="L60" s="69"/>
    </row>
    <row r="61" spans="1:12">
      <c r="B61" s="8"/>
      <c r="L61" s="69"/>
    </row>
    <row r="62" spans="1:12">
      <c r="B62" s="8" t="s">
        <v>20</v>
      </c>
      <c r="L62" s="69"/>
    </row>
    <row r="63" spans="1:12">
      <c r="L63" s="69"/>
    </row>
    <row r="64" spans="1:12">
      <c r="B64" s="122" t="s">
        <v>61</v>
      </c>
      <c r="C64" s="122"/>
      <c r="D64" s="122"/>
      <c r="E64" s="122"/>
      <c r="L64" s="69"/>
    </row>
    <row r="65" spans="1:12">
      <c r="L65" s="69"/>
    </row>
    <row r="66" spans="1:12" ht="39.75" customHeight="1">
      <c r="A66" s="2">
        <v>1</v>
      </c>
      <c r="B66" s="121" t="s">
        <v>59</v>
      </c>
      <c r="C66" s="121"/>
      <c r="D66" s="121"/>
      <c r="E66" s="121"/>
      <c r="F66" s="121"/>
      <c r="G66" s="70"/>
      <c r="H66" s="70"/>
      <c r="L66" s="69"/>
    </row>
    <row r="67" spans="1:12" ht="19.5" customHeight="1">
      <c r="A67" s="52"/>
      <c r="E67" s="24">
        <v>325</v>
      </c>
      <c r="F67" s="24">
        <v>180.5</v>
      </c>
      <c r="G67" s="55" t="s">
        <v>47</v>
      </c>
      <c r="H67" s="56">
        <f>ROUND(E67*F67,0)</f>
        <v>58663</v>
      </c>
      <c r="L67" s="69"/>
    </row>
    <row r="68" spans="1:12">
      <c r="L68" s="69"/>
    </row>
    <row r="69" spans="1:12">
      <c r="H69" s="39">
        <f>SUM(H67:H68)</f>
        <v>58663</v>
      </c>
      <c r="L69" s="69"/>
    </row>
    <row r="70" spans="1:12">
      <c r="L70" s="69"/>
    </row>
    <row r="71" spans="1:12">
      <c r="B71" s="8" t="s">
        <v>19</v>
      </c>
      <c r="F71" s="72"/>
      <c r="G71" s="55"/>
      <c r="H71" s="29"/>
      <c r="L71" s="69"/>
    </row>
    <row r="72" spans="1:12">
      <c r="B72" s="8"/>
      <c r="L72" s="69"/>
    </row>
    <row r="73" spans="1:12">
      <c r="B73" s="8"/>
      <c r="L73" s="69"/>
    </row>
    <row r="74" spans="1:12">
      <c r="B74" s="8"/>
      <c r="L74" s="69"/>
    </row>
    <row r="75" spans="1:12">
      <c r="B75" s="8" t="s">
        <v>20</v>
      </c>
      <c r="L75" s="69"/>
    </row>
    <row r="76" spans="1:12">
      <c r="L76" s="69"/>
    </row>
    <row r="77" spans="1:12">
      <c r="H77" s="63"/>
      <c r="L77" s="69"/>
    </row>
    <row r="78" spans="1:12">
      <c r="L78" s="69"/>
    </row>
    <row r="79" spans="1:12">
      <c r="L79" s="69"/>
    </row>
    <row r="80" spans="1:12">
      <c r="L80" s="69"/>
    </row>
    <row r="81" spans="8:12">
      <c r="L81" s="69"/>
    </row>
    <row r="82" spans="8:12">
      <c r="L82" s="69"/>
    </row>
    <row r="83" spans="8:12">
      <c r="L83" s="69"/>
    </row>
    <row r="84" spans="8:12">
      <c r="H84" s="63"/>
      <c r="L84" s="69"/>
    </row>
    <row r="85" spans="8:12">
      <c r="L85" s="69"/>
    </row>
    <row r="86" spans="8:12">
      <c r="L86" s="69"/>
    </row>
    <row r="87" spans="8:12">
      <c r="H87" s="63"/>
      <c r="L87" s="69"/>
    </row>
    <row r="88" spans="8:12">
      <c r="L88" s="69"/>
    </row>
    <row r="89" spans="8:12">
      <c r="H89" s="63"/>
      <c r="L89" s="69"/>
    </row>
    <row r="90" spans="8:12">
      <c r="L90" s="69"/>
    </row>
    <row r="91" spans="8:12">
      <c r="L91" s="69"/>
    </row>
    <row r="92" spans="8:12">
      <c r="L92" s="69"/>
    </row>
    <row r="93" spans="8:12">
      <c r="L93" s="69"/>
    </row>
    <row r="94" spans="8:12">
      <c r="L94" s="69"/>
    </row>
    <row r="95" spans="8:12">
      <c r="L95" s="69"/>
    </row>
    <row r="96" spans="8:12">
      <c r="L96" s="69"/>
    </row>
  </sheetData>
  <mergeCells count="25">
    <mergeCell ref="B24:F24"/>
    <mergeCell ref="B20:F20"/>
    <mergeCell ref="B26:F26"/>
    <mergeCell ref="A1:H2"/>
    <mergeCell ref="C3:H3"/>
    <mergeCell ref="B4:D4"/>
    <mergeCell ref="B6:D6"/>
    <mergeCell ref="B22:F22"/>
    <mergeCell ref="B8:F8"/>
    <mergeCell ref="B45:F45"/>
    <mergeCell ref="B47:F47"/>
    <mergeCell ref="B48:D48"/>
    <mergeCell ref="B66:F66"/>
    <mergeCell ref="B10:F10"/>
    <mergeCell ref="B12:F12"/>
    <mergeCell ref="B14:F14"/>
    <mergeCell ref="B16:F16"/>
    <mergeCell ref="B18:F18"/>
    <mergeCell ref="B19:D19"/>
    <mergeCell ref="B41:E41"/>
    <mergeCell ref="B43:F43"/>
    <mergeCell ref="B53:F53"/>
    <mergeCell ref="B64:E64"/>
    <mergeCell ref="B49:F49"/>
    <mergeCell ref="B51:F51"/>
  </mergeCells>
  <pageMargins left="0.5" right="0.25" top="0.5" bottom="0" header="0.3" footer="0.3"/>
  <pageSetup paperSize="9" orientation="portrait" horizontalDpi="0" verticalDpi="0" r:id="rId1"/>
</worksheet>
</file>

<file path=xl/worksheets/sheet10.xml><?xml version="1.0" encoding="utf-8"?>
<worksheet xmlns="http://schemas.openxmlformats.org/spreadsheetml/2006/main" xmlns:r="http://schemas.openxmlformats.org/officeDocument/2006/relationships">
  <dimension ref="A1:K465"/>
  <sheetViews>
    <sheetView topLeftCell="A72" workbookViewId="0">
      <selection activeCell="C80" sqref="C80"/>
    </sheetView>
  </sheetViews>
  <sheetFormatPr defaultRowHeight="12.75"/>
  <cols>
    <col min="1" max="1" width="7.28515625" style="102" customWidth="1"/>
    <col min="2" max="2" width="17.7109375" style="31" customWidth="1"/>
    <col min="3" max="4" width="9.140625" style="95"/>
    <col min="5" max="5" width="12.7109375" style="95" customWidth="1"/>
    <col min="6" max="7" width="9.140625" style="95"/>
    <col min="8" max="8" width="15.42578125" style="95" customWidth="1"/>
    <col min="9" max="9" width="9.140625" style="31"/>
    <col min="10" max="10" width="9.140625" style="95"/>
    <col min="11" max="16384" width="9.140625" style="31"/>
  </cols>
  <sheetData>
    <row r="1" spans="1:11" ht="15.75" customHeight="1">
      <c r="A1" s="133" t="s">
        <v>84</v>
      </c>
      <c r="B1" s="133"/>
      <c r="C1" s="133"/>
      <c r="D1" s="133"/>
      <c r="E1" s="133"/>
      <c r="F1" s="133"/>
      <c r="G1" s="133"/>
      <c r="H1" s="133"/>
    </row>
    <row r="2" spans="1:11" ht="34.5" customHeight="1">
      <c r="A2" s="134" t="s">
        <v>0</v>
      </c>
      <c r="B2" s="134"/>
      <c r="C2" s="125" t="str">
        <f>'GGHS Dur Muhammad'!C3</f>
        <v>MAINTENANCE &amp; REPAIR OF GOVERNMENT GIRLS HIGH  SCHOOL DUR MUHAMMAD GADAP  KARACHI.</v>
      </c>
      <c r="D2" s="125"/>
      <c r="E2" s="125"/>
      <c r="F2" s="125"/>
      <c r="G2" s="125"/>
      <c r="H2" s="125"/>
      <c r="J2" s="31"/>
    </row>
    <row r="3" spans="1:11" ht="22.5" customHeight="1">
      <c r="A3" s="117" t="s">
        <v>52</v>
      </c>
      <c r="B3" s="135" t="s">
        <v>85</v>
      </c>
      <c r="C3" s="135"/>
      <c r="D3" s="135"/>
      <c r="E3" s="117" t="s">
        <v>54</v>
      </c>
      <c r="F3" s="117" t="s">
        <v>22</v>
      </c>
      <c r="G3" s="117" t="s">
        <v>23</v>
      </c>
      <c r="H3" s="117" t="s">
        <v>57</v>
      </c>
      <c r="J3" s="31"/>
    </row>
    <row r="4" spans="1:11" ht="13.5">
      <c r="A4" s="103"/>
      <c r="B4" s="104"/>
      <c r="C4" s="105"/>
      <c r="D4" s="105"/>
      <c r="E4" s="35"/>
      <c r="F4" s="93"/>
      <c r="G4" s="28"/>
      <c r="H4" s="48"/>
      <c r="I4" s="106"/>
      <c r="J4" s="93"/>
      <c r="K4" s="38"/>
    </row>
    <row r="5" spans="1:11" ht="77.25" customHeight="1">
      <c r="A5" s="10">
        <v>1</v>
      </c>
      <c r="B5" s="128" t="s">
        <v>86</v>
      </c>
      <c r="C5" s="128"/>
      <c r="D5" s="128"/>
      <c r="E5" s="128"/>
      <c r="F5" s="91"/>
      <c r="G5" s="89"/>
      <c r="H5" s="32"/>
      <c r="I5" s="106"/>
      <c r="J5" s="93"/>
      <c r="K5" s="38"/>
    </row>
    <row r="6" spans="1:11" ht="17.25" customHeight="1">
      <c r="E6" s="39">
        <v>10</v>
      </c>
      <c r="F6" s="93">
        <v>5772.8</v>
      </c>
      <c r="G6" s="40" t="s">
        <v>12</v>
      </c>
      <c r="H6" s="108">
        <f>E6*F6</f>
        <v>57728</v>
      </c>
      <c r="I6" s="106"/>
      <c r="J6" s="93"/>
      <c r="K6" s="38"/>
    </row>
    <row r="7" spans="1:11" ht="91.5" customHeight="1">
      <c r="A7" s="10">
        <v>2</v>
      </c>
      <c r="B7" s="128" t="s">
        <v>88</v>
      </c>
      <c r="C7" s="128"/>
      <c r="D7" s="128"/>
      <c r="E7" s="128"/>
      <c r="F7" s="93"/>
      <c r="G7" s="40"/>
      <c r="H7" s="108"/>
      <c r="I7" s="106"/>
      <c r="J7" s="93"/>
      <c r="K7" s="38"/>
    </row>
    <row r="8" spans="1:11">
      <c r="B8" s="44"/>
      <c r="C8" s="43"/>
      <c r="D8" s="43"/>
      <c r="E8" s="39">
        <v>1</v>
      </c>
      <c r="F8" s="93">
        <v>11477.4</v>
      </c>
      <c r="G8" s="40" t="s">
        <v>12</v>
      </c>
      <c r="H8" s="108">
        <f>E8*F8</f>
        <v>11477.4</v>
      </c>
      <c r="I8" s="106"/>
      <c r="J8" s="93"/>
      <c r="K8" s="38"/>
    </row>
    <row r="9" spans="1:11" ht="116.25" customHeight="1">
      <c r="A9" s="10">
        <v>3</v>
      </c>
      <c r="B9" s="128" t="s">
        <v>89</v>
      </c>
      <c r="C9" s="128"/>
      <c r="D9" s="128"/>
      <c r="E9" s="128"/>
      <c r="F9" s="93"/>
      <c r="G9" s="40"/>
      <c r="H9" s="108"/>
      <c r="I9" s="106"/>
      <c r="J9" s="93"/>
      <c r="K9" s="38"/>
    </row>
    <row r="10" spans="1:11" ht="17.25" customHeight="1">
      <c r="E10" s="39">
        <v>11</v>
      </c>
      <c r="F10" s="93">
        <v>4694.8</v>
      </c>
      <c r="G10" s="36" t="s">
        <v>12</v>
      </c>
      <c r="H10" s="108">
        <f>E10*F10</f>
        <v>51642.8</v>
      </c>
      <c r="I10" s="106"/>
      <c r="J10" s="93"/>
      <c r="K10" s="38"/>
    </row>
    <row r="11" spans="1:11" ht="37.5" customHeight="1">
      <c r="A11" s="10">
        <v>4</v>
      </c>
      <c r="B11" s="128" t="s">
        <v>90</v>
      </c>
      <c r="C11" s="136"/>
      <c r="D11" s="136"/>
      <c r="E11" s="136"/>
      <c r="F11" s="93"/>
      <c r="G11" s="40"/>
      <c r="H11" s="108"/>
      <c r="I11" s="106"/>
      <c r="J11" s="93"/>
      <c r="K11" s="38"/>
    </row>
    <row r="12" spans="1:11">
      <c r="E12" s="39">
        <v>11</v>
      </c>
      <c r="F12" s="93">
        <v>938.47</v>
      </c>
      <c r="G12" s="36" t="s">
        <v>12</v>
      </c>
      <c r="H12" s="108">
        <f>ROUND(E12*F12,0)</f>
        <v>10323</v>
      </c>
      <c r="I12" s="106"/>
      <c r="J12" s="93"/>
      <c r="K12" s="38"/>
    </row>
    <row r="13" spans="1:11" ht="67.5" customHeight="1">
      <c r="A13" s="10">
        <v>6</v>
      </c>
      <c r="B13" s="128" t="s">
        <v>91</v>
      </c>
      <c r="C13" s="128"/>
      <c r="D13" s="128"/>
      <c r="E13" s="128"/>
      <c r="F13" s="91"/>
      <c r="H13" s="41"/>
      <c r="I13" s="106"/>
      <c r="J13" s="93"/>
      <c r="K13" s="38"/>
    </row>
    <row r="14" spans="1:11" ht="17.25" customHeight="1">
      <c r="E14" s="39">
        <v>22</v>
      </c>
      <c r="F14" s="93">
        <v>2042.43</v>
      </c>
      <c r="G14" s="36" t="s">
        <v>12</v>
      </c>
      <c r="H14" s="108">
        <f>ROUND(E14*F14,0)</f>
        <v>44933</v>
      </c>
      <c r="J14" s="93"/>
      <c r="K14" s="38"/>
    </row>
    <row r="15" spans="1:11" ht="39.75" customHeight="1">
      <c r="A15" s="10">
        <v>7</v>
      </c>
      <c r="B15" s="128" t="s">
        <v>92</v>
      </c>
      <c r="C15" s="136"/>
      <c r="D15" s="136"/>
      <c r="E15" s="136"/>
      <c r="F15" s="93"/>
      <c r="G15" s="40"/>
      <c r="H15" s="108"/>
      <c r="J15" s="93"/>
      <c r="K15" s="38"/>
    </row>
    <row r="16" spans="1:11" ht="18.75" customHeight="1">
      <c r="B16" s="44"/>
      <c r="C16" s="43"/>
      <c r="D16" s="43"/>
      <c r="E16" s="39">
        <v>22</v>
      </c>
      <c r="F16" s="93">
        <v>447.15</v>
      </c>
      <c r="G16" s="36" t="s">
        <v>12</v>
      </c>
      <c r="H16" s="108">
        <v>13415</v>
      </c>
      <c r="J16" s="93"/>
      <c r="K16" s="38"/>
    </row>
    <row r="17" spans="1:11" ht="27" customHeight="1">
      <c r="A17" s="10">
        <v>9</v>
      </c>
      <c r="B17" s="128" t="s">
        <v>93</v>
      </c>
      <c r="C17" s="128"/>
      <c r="D17" s="128"/>
      <c r="E17" s="128"/>
      <c r="F17" s="91"/>
      <c r="H17" s="41"/>
      <c r="J17" s="93"/>
      <c r="K17" s="38"/>
    </row>
    <row r="18" spans="1:11" ht="15.75" customHeight="1">
      <c r="B18" s="44"/>
      <c r="C18" s="43"/>
      <c r="D18" s="43"/>
      <c r="E18" s="39">
        <v>13</v>
      </c>
      <c r="F18" s="93">
        <v>1109.46</v>
      </c>
      <c r="G18" s="36" t="s">
        <v>12</v>
      </c>
      <c r="H18" s="108">
        <f>E18*F18</f>
        <v>14422.98</v>
      </c>
      <c r="I18" s="33"/>
      <c r="J18" s="93"/>
      <c r="K18" s="38"/>
    </row>
    <row r="19" spans="1:11" ht="30.75" customHeight="1">
      <c r="A19" s="10">
        <v>10</v>
      </c>
      <c r="B19" s="128" t="s">
        <v>94</v>
      </c>
      <c r="C19" s="128"/>
      <c r="D19" s="128"/>
      <c r="E19" s="128"/>
      <c r="F19" s="91"/>
      <c r="H19" s="41"/>
      <c r="J19" s="93"/>
      <c r="K19" s="38"/>
    </row>
    <row r="20" spans="1:11">
      <c r="B20" s="44"/>
      <c r="C20" s="43"/>
      <c r="D20" s="43"/>
      <c r="E20" s="39">
        <v>11</v>
      </c>
      <c r="F20" s="93">
        <v>1109.46</v>
      </c>
      <c r="G20" s="36" t="s">
        <v>12</v>
      </c>
      <c r="H20" s="108">
        <f>E20*F20</f>
        <v>12204.060000000001</v>
      </c>
      <c r="J20" s="93"/>
      <c r="K20" s="38"/>
    </row>
    <row r="21" spans="1:11" ht="22.5" customHeight="1">
      <c r="A21" s="10">
        <v>12</v>
      </c>
      <c r="B21" s="128" t="s">
        <v>28</v>
      </c>
      <c r="C21" s="128"/>
      <c r="D21" s="128"/>
      <c r="E21" s="128"/>
      <c r="F21" s="91"/>
      <c r="J21" s="93"/>
      <c r="K21" s="38"/>
    </row>
    <row r="22" spans="1:11" ht="20.100000000000001" customHeight="1">
      <c r="B22" s="33" t="s">
        <v>29</v>
      </c>
      <c r="E22" s="35">
        <v>4</v>
      </c>
      <c r="F22" s="93">
        <v>200.42</v>
      </c>
      <c r="G22" s="36" t="s">
        <v>12</v>
      </c>
      <c r="H22" s="108">
        <f>E22*F22</f>
        <v>801.68</v>
      </c>
      <c r="J22" s="93"/>
      <c r="K22" s="38"/>
    </row>
    <row r="23" spans="1:11" ht="20.100000000000001" customHeight="1">
      <c r="B23" s="33" t="s">
        <v>30</v>
      </c>
      <c r="E23" s="35">
        <v>4</v>
      </c>
      <c r="F23" s="93">
        <v>271.92</v>
      </c>
      <c r="G23" s="36" t="s">
        <v>12</v>
      </c>
      <c r="H23" s="108">
        <f>E23*F23</f>
        <v>1087.68</v>
      </c>
      <c r="J23" s="93"/>
      <c r="K23" s="38"/>
    </row>
    <row r="24" spans="1:11" ht="20.100000000000001" customHeight="1">
      <c r="B24" s="31" t="s">
        <v>31</v>
      </c>
      <c r="E24" s="35">
        <v>2</v>
      </c>
      <c r="F24" s="93">
        <v>365.42</v>
      </c>
      <c r="G24" s="36" t="s">
        <v>12</v>
      </c>
      <c r="H24" s="108">
        <f>E24*F24</f>
        <v>730.84</v>
      </c>
      <c r="J24" s="93"/>
      <c r="K24" s="38"/>
    </row>
    <row r="25" spans="1:11" ht="30" customHeight="1">
      <c r="A25" s="10">
        <v>13</v>
      </c>
      <c r="B25" s="128" t="s">
        <v>95</v>
      </c>
      <c r="C25" s="128"/>
      <c r="D25" s="128"/>
      <c r="E25" s="128"/>
      <c r="F25" s="91"/>
      <c r="J25" s="93"/>
      <c r="K25" s="38"/>
    </row>
    <row r="26" spans="1:11" ht="20.100000000000001" customHeight="1">
      <c r="B26" s="33" t="s">
        <v>29</v>
      </c>
      <c r="E26" s="35">
        <v>2</v>
      </c>
      <c r="F26" s="93">
        <v>161.91999999999999</v>
      </c>
      <c r="G26" s="36" t="s">
        <v>12</v>
      </c>
      <c r="H26" s="108">
        <f>E26*F26</f>
        <v>323.83999999999997</v>
      </c>
      <c r="J26" s="93"/>
      <c r="K26" s="38"/>
    </row>
    <row r="27" spans="1:11" ht="20.100000000000001" customHeight="1">
      <c r="B27" s="33" t="s">
        <v>30</v>
      </c>
      <c r="E27" s="35">
        <v>2</v>
      </c>
      <c r="F27" s="93">
        <v>227.92</v>
      </c>
      <c r="G27" s="36" t="s">
        <v>12</v>
      </c>
      <c r="H27" s="108">
        <f>E27*F27</f>
        <v>455.84</v>
      </c>
      <c r="J27" s="93"/>
      <c r="K27" s="38"/>
    </row>
    <row r="28" spans="1:11" ht="20.100000000000001" customHeight="1">
      <c r="B28" s="31" t="s">
        <v>31</v>
      </c>
      <c r="E28" s="35">
        <v>2</v>
      </c>
      <c r="F28" s="93">
        <v>271.92</v>
      </c>
      <c r="G28" s="36" t="s">
        <v>12</v>
      </c>
      <c r="H28" s="108">
        <f>E28*F28</f>
        <v>543.84</v>
      </c>
      <c r="J28" s="93"/>
      <c r="K28" s="38"/>
    </row>
    <row r="29" spans="1:11">
      <c r="B29" s="44"/>
      <c r="C29" s="43"/>
      <c r="D29" s="43"/>
      <c r="E29" s="29"/>
      <c r="F29" s="93"/>
      <c r="G29" s="40"/>
      <c r="H29" s="108"/>
      <c r="J29" s="93"/>
      <c r="K29" s="38"/>
    </row>
    <row r="30" spans="1:11" ht="53.25" customHeight="1">
      <c r="A30" s="10">
        <v>14</v>
      </c>
      <c r="B30" s="128" t="s">
        <v>96</v>
      </c>
      <c r="C30" s="128"/>
      <c r="D30" s="128"/>
      <c r="E30" s="128"/>
      <c r="F30" s="91"/>
      <c r="H30" s="41"/>
      <c r="J30" s="93"/>
      <c r="K30" s="38"/>
    </row>
    <row r="31" spans="1:11" ht="18.75" customHeight="1">
      <c r="B31" s="44"/>
      <c r="E31" s="35">
        <v>8</v>
      </c>
      <c r="F31" s="93">
        <v>2047.76</v>
      </c>
      <c r="G31" s="36" t="s">
        <v>12</v>
      </c>
      <c r="H31" s="108">
        <f>E31*F31</f>
        <v>16382.08</v>
      </c>
      <c r="J31" s="93"/>
      <c r="K31" s="38"/>
    </row>
    <row r="32" spans="1:11" ht="22.5" customHeight="1">
      <c r="A32" s="10">
        <v>15</v>
      </c>
      <c r="B32" s="128" t="s">
        <v>97</v>
      </c>
      <c r="C32" s="128"/>
      <c r="D32" s="128"/>
      <c r="E32" s="128"/>
      <c r="F32" s="91"/>
      <c r="G32" s="91"/>
      <c r="H32" s="91"/>
      <c r="J32" s="93"/>
      <c r="K32" s="38"/>
    </row>
    <row r="33" spans="1:11">
      <c r="B33" s="44"/>
      <c r="E33" s="35">
        <v>8</v>
      </c>
      <c r="F33" s="93">
        <v>497.2</v>
      </c>
      <c r="G33" s="36" t="s">
        <v>12</v>
      </c>
      <c r="H33" s="108">
        <f>E33*F33</f>
        <v>3977.6</v>
      </c>
      <c r="J33" s="93"/>
      <c r="K33" s="38"/>
    </row>
    <row r="34" spans="1:11" ht="46.5" customHeight="1">
      <c r="A34" s="10">
        <v>16</v>
      </c>
      <c r="B34" s="128" t="s">
        <v>33</v>
      </c>
      <c r="C34" s="128"/>
      <c r="D34" s="128"/>
      <c r="E34" s="128"/>
      <c r="F34" s="91"/>
      <c r="G34" s="91"/>
      <c r="H34" s="91"/>
      <c r="J34" s="93"/>
      <c r="K34" s="38"/>
    </row>
    <row r="35" spans="1:11">
      <c r="B35" s="44"/>
      <c r="E35" s="35">
        <v>8</v>
      </c>
      <c r="F35" s="93">
        <v>972.95</v>
      </c>
      <c r="G35" s="36" t="s">
        <v>12</v>
      </c>
      <c r="H35" s="108">
        <f>E35*F35</f>
        <v>7783.6</v>
      </c>
      <c r="J35" s="93"/>
      <c r="K35" s="38"/>
    </row>
    <row r="36" spans="1:11" ht="78.75" customHeight="1">
      <c r="A36" s="10">
        <v>19</v>
      </c>
      <c r="B36" s="128" t="s">
        <v>98</v>
      </c>
      <c r="C36" s="128"/>
      <c r="D36" s="128"/>
      <c r="E36" s="128"/>
      <c r="F36" s="128"/>
      <c r="G36" s="42" t="s">
        <v>27</v>
      </c>
      <c r="H36" s="91"/>
      <c r="J36" s="93"/>
      <c r="K36" s="38"/>
    </row>
    <row r="37" spans="1:11">
      <c r="E37" s="35">
        <v>8</v>
      </c>
      <c r="F37" s="35">
        <v>5913.22</v>
      </c>
      <c r="G37" s="36" t="s">
        <v>12</v>
      </c>
      <c r="H37" s="108">
        <f>ROUND(E37*F37,0)</f>
        <v>47306</v>
      </c>
      <c r="J37" s="93"/>
      <c r="K37" s="38"/>
    </row>
    <row r="38" spans="1:11" ht="90.75" customHeight="1">
      <c r="A38" s="10">
        <v>20</v>
      </c>
      <c r="B38" s="128" t="s">
        <v>99</v>
      </c>
      <c r="C38" s="128"/>
      <c r="D38" s="128"/>
      <c r="E38" s="128"/>
      <c r="F38" s="128"/>
      <c r="J38" s="93"/>
      <c r="K38" s="38"/>
    </row>
    <row r="39" spans="1:11" ht="18.75" customHeight="1">
      <c r="E39" s="35">
        <v>5</v>
      </c>
      <c r="F39" s="93">
        <v>42745</v>
      </c>
      <c r="G39" s="36" t="s">
        <v>12</v>
      </c>
      <c r="H39" s="108">
        <f>E39*F39</f>
        <v>213725</v>
      </c>
      <c r="J39" s="93"/>
      <c r="K39" s="38"/>
    </row>
    <row r="40" spans="1:11">
      <c r="E40" s="35"/>
      <c r="F40" s="93"/>
      <c r="G40" s="36"/>
      <c r="H40" s="108"/>
      <c r="J40" s="93"/>
      <c r="K40" s="38"/>
    </row>
    <row r="41" spans="1:11">
      <c r="E41" s="35"/>
      <c r="F41" s="93"/>
      <c r="G41" s="36"/>
      <c r="H41" s="39">
        <f>SUM(H6:H40)</f>
        <v>509264.24</v>
      </c>
      <c r="J41" s="93"/>
      <c r="K41" s="38"/>
    </row>
    <row r="42" spans="1:11">
      <c r="B42" s="31" t="s">
        <v>138</v>
      </c>
      <c r="E42" s="35"/>
      <c r="F42" s="93"/>
      <c r="G42" s="36"/>
      <c r="H42" s="29"/>
      <c r="J42" s="93"/>
      <c r="K42" s="38"/>
    </row>
    <row r="43" spans="1:11">
      <c r="E43" s="35"/>
      <c r="F43" s="93"/>
      <c r="G43" s="36"/>
      <c r="H43" s="29"/>
      <c r="J43" s="93"/>
      <c r="K43" s="38"/>
    </row>
    <row r="44" spans="1:11">
      <c r="E44" s="35"/>
      <c r="F44" s="93"/>
      <c r="G44" s="36"/>
      <c r="H44" s="29"/>
      <c r="J44" s="93"/>
      <c r="K44" s="38"/>
    </row>
    <row r="45" spans="1:11">
      <c r="E45" s="35"/>
      <c r="F45" s="93"/>
      <c r="G45" s="36"/>
      <c r="H45" s="29"/>
      <c r="J45" s="93"/>
      <c r="K45" s="38"/>
    </row>
    <row r="46" spans="1:11">
      <c r="B46" s="31" t="s">
        <v>20</v>
      </c>
      <c r="E46" s="35"/>
      <c r="F46" s="93"/>
      <c r="G46" s="36"/>
      <c r="H46" s="29"/>
      <c r="J46" s="93"/>
      <c r="K46" s="38"/>
    </row>
    <row r="47" spans="1:11">
      <c r="E47" s="35"/>
      <c r="F47" s="93"/>
      <c r="G47" s="36"/>
      <c r="H47" s="29"/>
      <c r="J47" s="93"/>
      <c r="K47" s="38"/>
    </row>
    <row r="48" spans="1:11">
      <c r="B48" s="96" t="s">
        <v>100</v>
      </c>
      <c r="C48" s="43"/>
      <c r="D48" s="43"/>
      <c r="E48" s="29"/>
      <c r="F48" s="93"/>
      <c r="G48" s="40"/>
      <c r="H48" s="108"/>
      <c r="J48" s="93"/>
      <c r="K48" s="38"/>
    </row>
    <row r="49" spans="1:11" ht="70.5" customHeight="1">
      <c r="A49" s="10">
        <v>1</v>
      </c>
      <c r="B49" s="137" t="s">
        <v>34</v>
      </c>
      <c r="C49" s="137"/>
      <c r="D49" s="137"/>
      <c r="E49" s="137"/>
      <c r="F49" s="137"/>
      <c r="G49" s="40"/>
      <c r="H49" s="108"/>
      <c r="J49" s="93"/>
      <c r="K49" s="38"/>
    </row>
    <row r="50" spans="1:11">
      <c r="B50" s="44" t="s">
        <v>29</v>
      </c>
      <c r="C50" s="43"/>
      <c r="D50" s="43"/>
      <c r="E50" s="65">
        <v>125</v>
      </c>
      <c r="F50" s="65">
        <v>66</v>
      </c>
      <c r="G50" s="89" t="s">
        <v>24</v>
      </c>
      <c r="H50" s="65">
        <f>ROUND(E50*F50,0)</f>
        <v>8250</v>
      </c>
      <c r="J50" s="93"/>
      <c r="K50" s="38"/>
    </row>
    <row r="51" spans="1:11">
      <c r="C51" s="43"/>
      <c r="D51" s="43"/>
      <c r="E51" s="29"/>
      <c r="F51" s="93"/>
      <c r="G51" s="40"/>
      <c r="H51" s="108"/>
      <c r="J51" s="93"/>
      <c r="K51" s="38"/>
    </row>
    <row r="52" spans="1:11">
      <c r="B52" s="33" t="s">
        <v>101</v>
      </c>
      <c r="C52" s="43"/>
      <c r="D52" s="43"/>
      <c r="E52" s="65">
        <v>150</v>
      </c>
      <c r="F52" s="65">
        <v>106</v>
      </c>
      <c r="G52" s="89" t="s">
        <v>24</v>
      </c>
      <c r="H52" s="65">
        <f>ROUND(E52*F52,0)</f>
        <v>15900</v>
      </c>
      <c r="J52" s="93"/>
      <c r="K52" s="38"/>
    </row>
    <row r="53" spans="1:11" ht="48" customHeight="1">
      <c r="A53" s="10">
        <v>2</v>
      </c>
      <c r="B53" s="137" t="s">
        <v>38</v>
      </c>
      <c r="C53" s="137"/>
      <c r="D53" s="137"/>
      <c r="E53" s="137"/>
      <c r="F53" s="137"/>
      <c r="G53" s="9"/>
      <c r="H53" s="9"/>
      <c r="J53" s="93"/>
      <c r="K53" s="38"/>
    </row>
    <row r="54" spans="1:11">
      <c r="A54" s="43"/>
      <c r="B54" s="33" t="s">
        <v>35</v>
      </c>
      <c r="C54" s="89"/>
      <c r="D54" s="89"/>
      <c r="E54" s="108">
        <v>12</v>
      </c>
      <c r="F54" s="108">
        <v>64</v>
      </c>
      <c r="G54" s="43" t="s">
        <v>12</v>
      </c>
      <c r="H54" s="108">
        <f>ROUND(E54*F54,0)</f>
        <v>768</v>
      </c>
      <c r="J54" s="93"/>
      <c r="K54" s="38"/>
    </row>
    <row r="55" spans="1:11">
      <c r="B55" s="33" t="s">
        <v>37</v>
      </c>
      <c r="C55" s="89"/>
      <c r="D55" s="89"/>
      <c r="E55" s="108">
        <v>15</v>
      </c>
      <c r="F55" s="108">
        <v>84</v>
      </c>
      <c r="G55" s="43" t="s">
        <v>12</v>
      </c>
      <c r="H55" s="108">
        <f>ROUND(E55*F55,0)</f>
        <v>1260</v>
      </c>
      <c r="J55" s="93"/>
      <c r="K55" s="38"/>
    </row>
    <row r="56" spans="1:11" ht="77.25" customHeight="1">
      <c r="A56" s="10">
        <v>3</v>
      </c>
      <c r="B56" s="137" t="s">
        <v>40</v>
      </c>
      <c r="C56" s="137"/>
      <c r="D56" s="137"/>
      <c r="E56" s="137"/>
      <c r="F56" s="137"/>
      <c r="G56" s="9"/>
      <c r="H56" s="9"/>
      <c r="J56" s="93"/>
      <c r="K56" s="38"/>
    </row>
    <row r="57" spans="1:11">
      <c r="A57" s="43"/>
      <c r="B57" s="33" t="s">
        <v>35</v>
      </c>
      <c r="C57" s="89"/>
      <c r="D57" s="89"/>
      <c r="E57" s="108">
        <v>10</v>
      </c>
      <c r="F57" s="108">
        <v>68</v>
      </c>
      <c r="G57" s="43" t="s">
        <v>12</v>
      </c>
      <c r="H57" s="108">
        <f>ROUND(E57*F57,0)</f>
        <v>680</v>
      </c>
      <c r="J57" s="93"/>
      <c r="K57" s="38"/>
    </row>
    <row r="58" spans="1:11">
      <c r="A58" s="43"/>
      <c r="B58" s="33"/>
      <c r="C58" s="89"/>
      <c r="D58" s="89"/>
      <c r="E58" s="108"/>
      <c r="F58" s="108"/>
      <c r="G58" s="43"/>
      <c r="H58" s="108"/>
      <c r="J58" s="93"/>
      <c r="K58" s="38"/>
    </row>
    <row r="59" spans="1:11" ht="72" customHeight="1">
      <c r="A59" s="10">
        <v>4</v>
      </c>
      <c r="B59" s="137" t="s">
        <v>102</v>
      </c>
      <c r="C59" s="137"/>
      <c r="D59" s="137"/>
      <c r="E59" s="137"/>
      <c r="F59" s="137"/>
      <c r="G59" s="43"/>
      <c r="H59" s="108"/>
      <c r="J59" s="93"/>
      <c r="K59" s="38"/>
    </row>
    <row r="60" spans="1:11">
      <c r="A60" s="43"/>
      <c r="B60" s="33" t="s">
        <v>35</v>
      </c>
      <c r="C60" s="89"/>
      <c r="D60" s="89"/>
      <c r="E60" s="108">
        <v>12</v>
      </c>
      <c r="F60" s="108">
        <v>104</v>
      </c>
      <c r="G60" s="43" t="s">
        <v>12</v>
      </c>
      <c r="H60" s="108">
        <f>ROUND(E60*F60,0)</f>
        <v>1248</v>
      </c>
      <c r="J60" s="93"/>
      <c r="K60" s="38"/>
    </row>
    <row r="61" spans="1:11">
      <c r="A61" s="43"/>
      <c r="B61" s="33"/>
      <c r="C61" s="89"/>
      <c r="D61" s="89"/>
      <c r="E61" s="108"/>
      <c r="F61" s="108"/>
      <c r="G61" s="43"/>
      <c r="H61" s="108"/>
      <c r="J61" s="93"/>
      <c r="K61" s="38"/>
    </row>
    <row r="62" spans="1:11" ht="84" customHeight="1">
      <c r="A62" s="10">
        <v>5</v>
      </c>
      <c r="B62" s="137" t="s">
        <v>103</v>
      </c>
      <c r="C62" s="137"/>
      <c r="D62" s="137"/>
      <c r="E62" s="137"/>
      <c r="F62" s="137"/>
      <c r="G62" s="43"/>
      <c r="H62" s="108"/>
      <c r="J62" s="93"/>
      <c r="K62" s="38"/>
    </row>
    <row r="63" spans="1:11">
      <c r="A63" s="43"/>
      <c r="B63" s="33" t="s">
        <v>35</v>
      </c>
      <c r="C63" s="89"/>
      <c r="D63" s="89"/>
      <c r="E63" s="108">
        <v>15</v>
      </c>
      <c r="F63" s="108">
        <v>86</v>
      </c>
      <c r="G63" s="43" t="s">
        <v>12</v>
      </c>
      <c r="H63" s="108">
        <f>ROUND(E63*F63,0)</f>
        <v>1290</v>
      </c>
      <c r="J63" s="93"/>
      <c r="K63" s="38"/>
    </row>
    <row r="64" spans="1:11">
      <c r="A64" s="43"/>
      <c r="B64" s="33"/>
      <c r="C64" s="89"/>
      <c r="D64" s="89"/>
      <c r="E64" s="108"/>
      <c r="F64" s="108"/>
      <c r="G64" s="43"/>
      <c r="H64" s="108"/>
      <c r="J64" s="93"/>
      <c r="K64" s="38"/>
    </row>
    <row r="65" spans="1:11" ht="72.75" customHeight="1">
      <c r="A65" s="10">
        <v>6</v>
      </c>
      <c r="B65" s="137" t="s">
        <v>104</v>
      </c>
      <c r="C65" s="137"/>
      <c r="D65" s="137"/>
      <c r="E65" s="137"/>
      <c r="F65" s="137"/>
      <c r="G65" s="43"/>
      <c r="H65" s="108"/>
      <c r="J65" s="93"/>
      <c r="K65" s="38"/>
    </row>
    <row r="66" spans="1:11">
      <c r="A66" s="43"/>
      <c r="B66" s="33" t="s">
        <v>35</v>
      </c>
      <c r="C66" s="89"/>
      <c r="D66" s="89"/>
      <c r="E66" s="108">
        <v>5</v>
      </c>
      <c r="F66" s="108">
        <v>216</v>
      </c>
      <c r="G66" s="43" t="s">
        <v>12</v>
      </c>
      <c r="H66" s="108">
        <f>ROUND(E66*F66,0)</f>
        <v>1080</v>
      </c>
      <c r="J66" s="93"/>
      <c r="K66" s="38"/>
    </row>
    <row r="67" spans="1:11">
      <c r="A67" s="43"/>
      <c r="B67" s="33"/>
      <c r="C67" s="89"/>
      <c r="D67" s="89"/>
      <c r="E67" s="108"/>
      <c r="F67" s="108"/>
      <c r="G67" s="43"/>
      <c r="H67" s="108"/>
      <c r="J67" s="93"/>
      <c r="K67" s="38"/>
    </row>
    <row r="68" spans="1:11" ht="71.25" customHeight="1">
      <c r="A68" s="10">
        <v>7</v>
      </c>
      <c r="B68" s="137" t="s">
        <v>42</v>
      </c>
      <c r="C68" s="137"/>
      <c r="D68" s="137"/>
      <c r="E68" s="137"/>
      <c r="F68" s="137"/>
      <c r="G68" s="43"/>
      <c r="H68" s="108"/>
      <c r="J68" s="93"/>
      <c r="K68" s="38"/>
    </row>
    <row r="69" spans="1:11">
      <c r="A69" s="43"/>
      <c r="B69" s="33" t="s">
        <v>43</v>
      </c>
      <c r="C69" s="89"/>
      <c r="D69" s="89"/>
      <c r="E69" s="108">
        <v>100</v>
      </c>
      <c r="F69" s="108">
        <v>541</v>
      </c>
      <c r="G69" s="43" t="s">
        <v>24</v>
      </c>
      <c r="H69" s="108">
        <f>ROUND(E69*F69,0)</f>
        <v>54100</v>
      </c>
      <c r="J69" s="93"/>
      <c r="K69" s="38"/>
    </row>
    <row r="70" spans="1:11">
      <c r="A70" s="43"/>
      <c r="B70" s="33" t="s">
        <v>44</v>
      </c>
      <c r="C70" s="89"/>
      <c r="D70" s="89"/>
      <c r="E70" s="108">
        <v>75</v>
      </c>
      <c r="F70" s="108">
        <v>1186</v>
      </c>
      <c r="G70" s="43" t="s">
        <v>24</v>
      </c>
      <c r="H70" s="108">
        <f>ROUND(E70*F70,0)</f>
        <v>88950</v>
      </c>
      <c r="J70" s="93"/>
      <c r="K70" s="38"/>
    </row>
    <row r="71" spans="1:11">
      <c r="A71" s="43"/>
      <c r="B71" s="33" t="s">
        <v>105</v>
      </c>
      <c r="C71" s="89"/>
      <c r="D71" s="89"/>
      <c r="E71" s="108">
        <v>100</v>
      </c>
      <c r="F71" s="108">
        <v>1381</v>
      </c>
      <c r="G71" s="43" t="s">
        <v>24</v>
      </c>
      <c r="H71" s="108">
        <f>ROUND(E71*F71,0)</f>
        <v>138100</v>
      </c>
      <c r="J71" s="93"/>
      <c r="K71" s="38"/>
    </row>
    <row r="72" spans="1:11" ht="57" customHeight="1">
      <c r="A72" s="10">
        <v>8</v>
      </c>
      <c r="B72" s="137" t="s">
        <v>39</v>
      </c>
      <c r="C72" s="137"/>
      <c r="D72" s="137"/>
      <c r="E72" s="137"/>
      <c r="F72" s="137"/>
      <c r="G72" s="43"/>
      <c r="H72" s="108"/>
      <c r="J72" s="93"/>
      <c r="K72" s="38"/>
    </row>
    <row r="73" spans="1:11">
      <c r="A73" s="43"/>
      <c r="B73" s="33" t="s">
        <v>37</v>
      </c>
      <c r="C73" s="89"/>
      <c r="D73" s="89"/>
      <c r="E73" s="108">
        <v>5</v>
      </c>
      <c r="F73" s="108">
        <v>73</v>
      </c>
      <c r="G73" s="43" t="s">
        <v>12</v>
      </c>
      <c r="H73" s="108">
        <f>ROUND(E73*F73,0)</f>
        <v>365</v>
      </c>
      <c r="J73" s="93"/>
      <c r="K73" s="38"/>
    </row>
    <row r="74" spans="1:11" ht="56.25" customHeight="1">
      <c r="A74" s="10">
        <v>9</v>
      </c>
      <c r="B74" s="137" t="s">
        <v>106</v>
      </c>
      <c r="C74" s="137"/>
      <c r="D74" s="137"/>
      <c r="E74" s="137"/>
      <c r="F74" s="137"/>
      <c r="G74" s="43"/>
      <c r="H74" s="108"/>
      <c r="J74" s="93"/>
      <c r="K74" s="38"/>
    </row>
    <row r="75" spans="1:11">
      <c r="A75" s="43"/>
      <c r="B75" s="33" t="s">
        <v>107</v>
      </c>
      <c r="C75" s="89"/>
      <c r="D75" s="89"/>
      <c r="E75" s="108">
        <v>5</v>
      </c>
      <c r="F75" s="108">
        <v>89</v>
      </c>
      <c r="G75" s="43" t="s">
        <v>12</v>
      </c>
      <c r="H75" s="108">
        <f>ROUND(E75*F75,0)</f>
        <v>445</v>
      </c>
      <c r="J75" s="93"/>
      <c r="K75" s="38"/>
    </row>
    <row r="76" spans="1:11" ht="58.5" customHeight="1">
      <c r="A76" s="10">
        <v>10</v>
      </c>
      <c r="B76" s="137" t="s">
        <v>41</v>
      </c>
      <c r="C76" s="137"/>
      <c r="D76" s="137"/>
      <c r="E76" s="137"/>
      <c r="F76" s="137"/>
      <c r="G76" s="43"/>
      <c r="H76" s="108"/>
      <c r="J76" s="93"/>
      <c r="K76" s="38"/>
    </row>
    <row r="77" spans="1:11">
      <c r="A77" s="43"/>
      <c r="B77" s="33" t="s">
        <v>35</v>
      </c>
      <c r="C77" s="89"/>
      <c r="D77" s="89"/>
      <c r="E77" s="108">
        <v>10</v>
      </c>
      <c r="F77" s="108">
        <v>75</v>
      </c>
      <c r="G77" s="43" t="s">
        <v>12</v>
      </c>
      <c r="H77" s="108">
        <f>ROUND(E77*F77,0)</f>
        <v>750</v>
      </c>
      <c r="J77" s="93"/>
      <c r="K77" s="38"/>
    </row>
    <row r="78" spans="1:11">
      <c r="A78" s="43"/>
      <c r="B78" s="33" t="s">
        <v>37</v>
      </c>
      <c r="C78" s="89"/>
      <c r="D78" s="89"/>
      <c r="E78" s="108">
        <v>12</v>
      </c>
      <c r="F78" s="108">
        <v>81</v>
      </c>
      <c r="G78" s="43" t="s">
        <v>12</v>
      </c>
      <c r="H78" s="108">
        <f>ROUND(E78*F78,0)</f>
        <v>972</v>
      </c>
      <c r="J78" s="93"/>
      <c r="K78" s="38"/>
    </row>
    <row r="79" spans="1:11">
      <c r="A79" s="43"/>
      <c r="B79" s="33"/>
      <c r="C79" s="89"/>
      <c r="D79" s="89"/>
      <c r="E79" s="108"/>
      <c r="F79" s="108"/>
      <c r="G79" s="43"/>
      <c r="H79" s="108"/>
      <c r="J79" s="93"/>
      <c r="K79" s="38"/>
    </row>
    <row r="80" spans="1:11">
      <c r="A80" s="43"/>
      <c r="B80" s="33"/>
      <c r="C80" s="89"/>
      <c r="D80" s="89"/>
      <c r="E80" s="108"/>
      <c r="F80" s="138" t="s">
        <v>108</v>
      </c>
      <c r="G80" s="138"/>
      <c r="H80" s="39">
        <f>SUM(H50:H79)</f>
        <v>314158</v>
      </c>
      <c r="J80" s="93"/>
      <c r="K80" s="38"/>
    </row>
    <row r="81" spans="1:11">
      <c r="A81" s="43"/>
      <c r="B81" s="33"/>
      <c r="C81" s="89"/>
      <c r="D81" s="89"/>
      <c r="E81" s="108"/>
      <c r="F81" s="108"/>
      <c r="G81" s="108"/>
      <c r="H81" s="29"/>
      <c r="J81" s="93"/>
      <c r="K81" s="38"/>
    </row>
    <row r="82" spans="1:11">
      <c r="A82" s="43"/>
      <c r="B82" s="33"/>
      <c r="C82" s="89"/>
      <c r="D82" s="89"/>
      <c r="E82" s="108"/>
      <c r="F82" s="108"/>
      <c r="G82" s="43"/>
      <c r="H82" s="108"/>
      <c r="J82" s="93"/>
      <c r="K82" s="38"/>
    </row>
    <row r="83" spans="1:11">
      <c r="A83" s="43"/>
      <c r="B83" s="33"/>
      <c r="C83" s="89"/>
      <c r="D83" s="89"/>
      <c r="E83" s="108"/>
      <c r="F83" s="108"/>
      <c r="G83" s="43"/>
      <c r="H83" s="108"/>
      <c r="J83" s="93"/>
      <c r="K83" s="38"/>
    </row>
    <row r="84" spans="1:11">
      <c r="A84" s="43"/>
      <c r="B84" s="33"/>
      <c r="C84" s="89"/>
      <c r="D84" s="89"/>
      <c r="E84" s="108"/>
      <c r="F84" s="109"/>
      <c r="G84" s="43"/>
      <c r="H84" s="108"/>
      <c r="J84" s="93"/>
      <c r="K84" s="38"/>
    </row>
    <row r="85" spans="1:11">
      <c r="A85" s="43"/>
      <c r="B85" s="33"/>
      <c r="C85" s="89"/>
      <c r="D85" s="89"/>
      <c r="E85" s="108"/>
      <c r="F85" s="109"/>
      <c r="G85" s="43"/>
      <c r="H85" s="108"/>
      <c r="J85" s="93"/>
      <c r="K85" s="38"/>
    </row>
    <row r="86" spans="1:11">
      <c r="A86" s="43"/>
      <c r="B86" s="33"/>
      <c r="C86" s="89"/>
      <c r="D86" s="89"/>
      <c r="E86" s="108"/>
      <c r="F86" s="109"/>
      <c r="G86" s="43"/>
      <c r="H86" s="108"/>
      <c r="J86" s="93"/>
      <c r="K86" s="38"/>
    </row>
    <row r="87" spans="1:11">
      <c r="A87" s="43"/>
      <c r="B87" s="33"/>
      <c r="C87" s="89"/>
      <c r="D87" s="89"/>
      <c r="E87" s="108"/>
      <c r="F87" s="108"/>
      <c r="G87" s="43"/>
      <c r="H87" s="108"/>
      <c r="J87" s="93"/>
      <c r="K87" s="38"/>
    </row>
    <row r="88" spans="1:11">
      <c r="A88" s="43"/>
      <c r="B88" s="33"/>
      <c r="C88" s="89"/>
      <c r="D88" s="89"/>
      <c r="E88" s="108"/>
      <c r="F88" s="108"/>
      <c r="G88" s="43"/>
      <c r="H88" s="108"/>
      <c r="J88" s="93"/>
      <c r="K88" s="38"/>
    </row>
    <row r="89" spans="1:11">
      <c r="A89" s="43"/>
      <c r="B89" s="33"/>
      <c r="C89" s="89"/>
      <c r="D89" s="89"/>
      <c r="E89" s="108"/>
      <c r="F89" s="108"/>
      <c r="G89" s="43"/>
      <c r="H89" s="108"/>
      <c r="J89" s="93"/>
      <c r="K89" s="38"/>
    </row>
    <row r="90" spans="1:11">
      <c r="A90" s="43"/>
      <c r="B90" s="33"/>
      <c r="C90" s="89"/>
      <c r="D90" s="89"/>
      <c r="E90" s="108"/>
      <c r="F90" s="108"/>
      <c r="G90" s="43"/>
      <c r="H90" s="108"/>
      <c r="J90" s="93"/>
      <c r="K90" s="38"/>
    </row>
    <row r="91" spans="1:11">
      <c r="B91" s="44"/>
      <c r="C91" s="43"/>
      <c r="D91" s="43"/>
      <c r="E91" s="29"/>
      <c r="F91" s="93"/>
      <c r="G91" s="40"/>
      <c r="H91" s="108"/>
      <c r="J91" s="93"/>
      <c r="K91" s="38"/>
    </row>
    <row r="92" spans="1:11">
      <c r="B92" s="44"/>
      <c r="C92" s="43"/>
      <c r="D92" s="43"/>
      <c r="E92" s="29"/>
      <c r="F92" s="93"/>
      <c r="G92" s="40"/>
      <c r="H92" s="108"/>
      <c r="J92" s="93"/>
      <c r="K92" s="38"/>
    </row>
    <row r="93" spans="1:11">
      <c r="B93" s="44"/>
      <c r="C93" s="43"/>
      <c r="D93" s="43"/>
      <c r="E93" s="29"/>
      <c r="F93" s="93"/>
      <c r="G93" s="40"/>
      <c r="H93" s="108"/>
      <c r="J93" s="93"/>
      <c r="K93" s="38"/>
    </row>
    <row r="94" spans="1:11">
      <c r="B94" s="44"/>
      <c r="C94" s="43"/>
      <c r="D94" s="43"/>
      <c r="E94" s="29"/>
      <c r="F94" s="93"/>
      <c r="G94" s="40"/>
      <c r="H94" s="108"/>
      <c r="J94" s="93"/>
      <c r="K94" s="38"/>
    </row>
    <row r="95" spans="1:11">
      <c r="B95" s="44"/>
      <c r="C95" s="43"/>
      <c r="D95" s="43"/>
      <c r="E95" s="29"/>
      <c r="F95" s="93"/>
      <c r="G95" s="40"/>
      <c r="H95" s="108"/>
      <c r="J95" s="93"/>
      <c r="K95" s="38"/>
    </row>
    <row r="96" spans="1:11">
      <c r="B96" s="44"/>
      <c r="C96" s="43"/>
      <c r="D96" s="43"/>
      <c r="E96" s="29"/>
      <c r="F96" s="93"/>
      <c r="G96" s="40"/>
      <c r="H96" s="108"/>
      <c r="J96" s="93"/>
      <c r="K96" s="38"/>
    </row>
    <row r="97" spans="2:11">
      <c r="B97" s="44"/>
      <c r="C97" s="43"/>
      <c r="D97" s="43"/>
      <c r="E97" s="29"/>
      <c r="F97" s="93"/>
      <c r="G97" s="40"/>
      <c r="H97" s="108"/>
      <c r="J97" s="93"/>
      <c r="K97" s="38"/>
    </row>
    <row r="98" spans="2:11">
      <c r="B98" s="44"/>
      <c r="C98" s="43"/>
      <c r="D98" s="43"/>
      <c r="E98" s="29"/>
      <c r="F98" s="93"/>
      <c r="G98" s="40"/>
      <c r="H98" s="108"/>
      <c r="J98" s="93"/>
      <c r="K98" s="38"/>
    </row>
    <row r="99" spans="2:11">
      <c r="B99" s="44"/>
      <c r="C99" s="43"/>
      <c r="D99" s="43"/>
      <c r="E99" s="29"/>
      <c r="F99" s="93"/>
      <c r="G99" s="40"/>
      <c r="H99" s="108"/>
      <c r="J99" s="93"/>
      <c r="K99" s="38"/>
    </row>
    <row r="100" spans="2:11">
      <c r="B100" s="44"/>
      <c r="C100" s="43"/>
      <c r="D100" s="43"/>
      <c r="E100" s="29"/>
      <c r="F100" s="93"/>
      <c r="G100" s="40"/>
      <c r="H100" s="108"/>
      <c r="J100" s="93"/>
      <c r="K100" s="38"/>
    </row>
    <row r="101" spans="2:11">
      <c r="B101" s="44"/>
      <c r="C101" s="43"/>
      <c r="D101" s="43"/>
      <c r="E101" s="29"/>
      <c r="F101" s="93"/>
      <c r="G101" s="40"/>
      <c r="H101" s="108"/>
      <c r="J101" s="93"/>
      <c r="K101" s="38"/>
    </row>
    <row r="102" spans="2:11">
      <c r="B102" s="44"/>
      <c r="C102" s="43"/>
      <c r="D102" s="43"/>
      <c r="E102" s="29"/>
      <c r="F102" s="93"/>
      <c r="G102" s="40"/>
      <c r="H102" s="108"/>
      <c r="J102" s="93"/>
      <c r="K102" s="38"/>
    </row>
    <row r="103" spans="2:11">
      <c r="B103" s="44"/>
      <c r="C103" s="43"/>
      <c r="D103" s="43"/>
      <c r="E103" s="29"/>
      <c r="F103" s="93"/>
      <c r="G103" s="40"/>
      <c r="H103" s="108"/>
      <c r="J103" s="93"/>
      <c r="K103" s="38"/>
    </row>
    <row r="104" spans="2:11">
      <c r="B104" s="44"/>
      <c r="C104" s="43"/>
      <c r="D104" s="43"/>
      <c r="E104" s="29"/>
      <c r="F104" s="93"/>
      <c r="G104" s="40"/>
      <c r="H104" s="108"/>
      <c r="J104" s="93"/>
      <c r="K104" s="38"/>
    </row>
    <row r="105" spans="2:11">
      <c r="B105" s="44"/>
      <c r="C105" s="43"/>
      <c r="D105" s="43"/>
      <c r="E105" s="29"/>
      <c r="F105" s="93"/>
      <c r="G105" s="40"/>
      <c r="H105" s="108"/>
      <c r="J105" s="93"/>
      <c r="K105" s="38"/>
    </row>
    <row r="106" spans="2:11">
      <c r="B106" s="44"/>
      <c r="C106" s="43"/>
      <c r="D106" s="43"/>
      <c r="E106" s="29"/>
      <c r="F106" s="93"/>
      <c r="G106" s="40"/>
      <c r="H106" s="108"/>
      <c r="J106" s="93"/>
      <c r="K106" s="38"/>
    </row>
    <row r="107" spans="2:11">
      <c r="B107" s="44"/>
      <c r="C107" s="43"/>
      <c r="D107" s="43"/>
      <c r="E107" s="29"/>
      <c r="F107" s="93"/>
      <c r="G107" s="40"/>
      <c r="H107" s="108"/>
      <c r="J107" s="93"/>
      <c r="K107" s="38"/>
    </row>
    <row r="108" spans="2:11">
      <c r="B108" s="44"/>
      <c r="C108" s="43"/>
      <c r="D108" s="43"/>
      <c r="E108" s="29"/>
      <c r="F108" s="93"/>
      <c r="G108" s="40"/>
      <c r="H108" s="108"/>
      <c r="J108" s="93"/>
      <c r="K108" s="38"/>
    </row>
    <row r="109" spans="2:11">
      <c r="B109" s="44"/>
      <c r="C109" s="43"/>
      <c r="D109" s="43"/>
      <c r="E109" s="29"/>
      <c r="F109" s="93"/>
      <c r="G109" s="40"/>
      <c r="H109" s="108"/>
      <c r="J109" s="93"/>
      <c r="K109" s="38"/>
    </row>
    <row r="110" spans="2:11">
      <c r="B110" s="44"/>
      <c r="C110" s="43"/>
      <c r="D110" s="43"/>
      <c r="E110" s="29"/>
      <c r="F110" s="93"/>
      <c r="G110" s="40"/>
      <c r="H110" s="108"/>
      <c r="J110" s="93"/>
      <c r="K110" s="38"/>
    </row>
    <row r="111" spans="2:11">
      <c r="B111" s="44"/>
      <c r="C111" s="43"/>
      <c r="D111" s="43"/>
      <c r="E111" s="29"/>
      <c r="F111" s="93"/>
      <c r="G111" s="40"/>
      <c r="H111" s="108"/>
      <c r="J111" s="93"/>
      <c r="K111" s="38"/>
    </row>
    <row r="112" spans="2:11">
      <c r="B112" s="44"/>
      <c r="C112" s="43"/>
      <c r="D112" s="43"/>
      <c r="E112" s="29"/>
      <c r="F112" s="93"/>
      <c r="G112" s="40"/>
      <c r="H112" s="108"/>
      <c r="J112" s="93"/>
      <c r="K112" s="38"/>
    </row>
    <row r="113" spans="2:11">
      <c r="B113" s="44"/>
      <c r="C113" s="43"/>
      <c r="D113" s="43"/>
      <c r="E113" s="29"/>
      <c r="F113" s="93"/>
      <c r="G113" s="40"/>
      <c r="H113" s="108"/>
      <c r="J113" s="93"/>
      <c r="K113" s="38"/>
    </row>
    <row r="114" spans="2:11">
      <c r="B114" s="44"/>
      <c r="C114" s="43"/>
      <c r="D114" s="43"/>
      <c r="E114" s="29"/>
      <c r="F114" s="93"/>
      <c r="G114" s="40"/>
      <c r="H114" s="108"/>
      <c r="J114" s="93"/>
      <c r="K114" s="38"/>
    </row>
    <row r="115" spans="2:11">
      <c r="B115" s="44"/>
      <c r="C115" s="43"/>
      <c r="D115" s="43"/>
      <c r="E115" s="29"/>
      <c r="F115" s="93"/>
      <c r="G115" s="40"/>
      <c r="H115" s="108"/>
      <c r="J115" s="93"/>
      <c r="K115" s="38"/>
    </row>
    <row r="116" spans="2:11">
      <c r="B116" s="44"/>
      <c r="C116" s="43"/>
      <c r="D116" s="43"/>
      <c r="E116" s="29"/>
      <c r="F116" s="93"/>
      <c r="G116" s="40"/>
      <c r="H116" s="108"/>
      <c r="J116" s="93"/>
      <c r="K116" s="38"/>
    </row>
    <row r="117" spans="2:11">
      <c r="B117" s="44"/>
      <c r="C117" s="43"/>
      <c r="D117" s="43"/>
      <c r="E117" s="29"/>
      <c r="F117" s="93"/>
      <c r="G117" s="40"/>
      <c r="H117" s="108"/>
      <c r="J117" s="93"/>
      <c r="K117" s="38"/>
    </row>
    <row r="118" spans="2:11">
      <c r="B118" s="44"/>
      <c r="C118" s="43"/>
      <c r="D118" s="43"/>
      <c r="E118" s="29"/>
      <c r="F118" s="93"/>
      <c r="G118" s="40"/>
      <c r="H118" s="108"/>
      <c r="J118" s="93"/>
      <c r="K118" s="38"/>
    </row>
    <row r="119" spans="2:11">
      <c r="B119" s="44"/>
      <c r="C119" s="43"/>
      <c r="D119" s="43"/>
      <c r="E119" s="29"/>
      <c r="F119" s="93"/>
      <c r="G119" s="40"/>
      <c r="H119" s="108"/>
      <c r="J119" s="93"/>
      <c r="K119" s="38"/>
    </row>
    <row r="120" spans="2:11">
      <c r="B120" s="44"/>
      <c r="C120" s="43"/>
      <c r="D120" s="43"/>
      <c r="E120" s="29"/>
      <c r="F120" s="93"/>
      <c r="G120" s="40"/>
      <c r="H120" s="108"/>
      <c r="J120" s="93"/>
      <c r="K120" s="38"/>
    </row>
    <row r="121" spans="2:11">
      <c r="B121" s="44"/>
      <c r="C121" s="43"/>
      <c r="D121" s="43"/>
      <c r="E121" s="29"/>
      <c r="F121" s="93"/>
      <c r="G121" s="40"/>
      <c r="H121" s="108"/>
      <c r="J121" s="93"/>
      <c r="K121" s="38"/>
    </row>
    <row r="122" spans="2:11">
      <c r="B122" s="44"/>
      <c r="C122" s="43"/>
      <c r="D122" s="43"/>
      <c r="E122" s="29"/>
      <c r="F122" s="93"/>
      <c r="G122" s="40"/>
      <c r="H122" s="108"/>
      <c r="J122" s="93"/>
      <c r="K122" s="38"/>
    </row>
    <row r="123" spans="2:11">
      <c r="B123" s="44"/>
      <c r="C123" s="43"/>
      <c r="D123" s="43"/>
      <c r="E123" s="29"/>
      <c r="F123" s="93"/>
      <c r="G123" s="40"/>
      <c r="H123" s="108"/>
      <c r="J123" s="93"/>
      <c r="K123" s="38"/>
    </row>
    <row r="124" spans="2:11">
      <c r="B124" s="44"/>
      <c r="C124" s="43"/>
      <c r="D124" s="43"/>
      <c r="E124" s="29"/>
      <c r="F124" s="93"/>
      <c r="G124" s="40"/>
      <c r="H124" s="108"/>
      <c r="J124" s="93"/>
      <c r="K124" s="38"/>
    </row>
    <row r="125" spans="2:11">
      <c r="B125" s="44"/>
      <c r="C125" s="43"/>
      <c r="D125" s="43"/>
      <c r="E125" s="29"/>
      <c r="F125" s="93"/>
      <c r="G125" s="40"/>
      <c r="H125" s="108"/>
      <c r="J125" s="93"/>
      <c r="K125" s="38"/>
    </row>
    <row r="126" spans="2:11">
      <c r="B126" s="44"/>
      <c r="C126" s="43"/>
      <c r="D126" s="43"/>
      <c r="E126" s="29"/>
      <c r="F126" s="93"/>
      <c r="G126" s="40"/>
      <c r="H126" s="108"/>
      <c r="J126" s="93"/>
      <c r="K126" s="38"/>
    </row>
    <row r="127" spans="2:11">
      <c r="B127" s="44"/>
      <c r="C127" s="43"/>
      <c r="D127" s="43"/>
      <c r="E127" s="29"/>
      <c r="F127" s="93"/>
      <c r="G127" s="40"/>
      <c r="H127" s="108"/>
      <c r="J127" s="93"/>
      <c r="K127" s="38"/>
    </row>
    <row r="128" spans="2:11">
      <c r="B128" s="44"/>
      <c r="C128" s="43"/>
      <c r="D128" s="43"/>
      <c r="E128" s="29"/>
      <c r="F128" s="93"/>
      <c r="G128" s="40"/>
      <c r="H128" s="108"/>
      <c r="J128" s="93"/>
      <c r="K128" s="38"/>
    </row>
    <row r="129" spans="2:11">
      <c r="B129" s="44"/>
      <c r="C129" s="43"/>
      <c r="D129" s="43"/>
      <c r="E129" s="29"/>
      <c r="F129" s="93"/>
      <c r="G129" s="40"/>
      <c r="H129" s="108"/>
      <c r="J129" s="93"/>
      <c r="K129" s="38"/>
    </row>
    <row r="130" spans="2:11">
      <c r="B130" s="44"/>
      <c r="C130" s="43"/>
      <c r="D130" s="43"/>
      <c r="E130" s="29"/>
      <c r="F130" s="93"/>
      <c r="G130" s="40"/>
      <c r="H130" s="108"/>
      <c r="J130" s="93"/>
      <c r="K130" s="38"/>
    </row>
    <row r="131" spans="2:11">
      <c r="J131" s="93"/>
      <c r="K131" s="38"/>
    </row>
    <row r="132" spans="2:11">
      <c r="J132" s="93"/>
      <c r="K132" s="38"/>
    </row>
    <row r="133" spans="2:11">
      <c r="J133" s="93"/>
      <c r="K133" s="38"/>
    </row>
    <row r="134" spans="2:11">
      <c r="J134" s="93"/>
      <c r="K134" s="38"/>
    </row>
    <row r="135" spans="2:11">
      <c r="J135" s="93"/>
      <c r="K135" s="38"/>
    </row>
    <row r="136" spans="2:11">
      <c r="J136" s="93"/>
      <c r="K136" s="38"/>
    </row>
    <row r="137" spans="2:11">
      <c r="J137" s="93"/>
      <c r="K137" s="38"/>
    </row>
    <row r="138" spans="2:11">
      <c r="J138" s="93"/>
      <c r="K138" s="38"/>
    </row>
    <row r="139" spans="2:11">
      <c r="J139" s="93"/>
      <c r="K139" s="38"/>
    </row>
    <row r="140" spans="2:11">
      <c r="J140" s="93"/>
      <c r="K140" s="38"/>
    </row>
    <row r="141" spans="2:11">
      <c r="J141" s="93"/>
      <c r="K141" s="38"/>
    </row>
    <row r="142" spans="2:11">
      <c r="J142" s="93"/>
      <c r="K142" s="38"/>
    </row>
    <row r="143" spans="2:11">
      <c r="J143" s="93"/>
      <c r="K143" s="38"/>
    </row>
    <row r="144" spans="2:11">
      <c r="J144" s="93"/>
      <c r="K144" s="38"/>
    </row>
    <row r="145" spans="10:11">
      <c r="J145" s="93"/>
      <c r="K145" s="38"/>
    </row>
    <row r="146" spans="10:11">
      <c r="J146" s="93"/>
      <c r="K146" s="38"/>
    </row>
    <row r="147" spans="10:11">
      <c r="J147" s="93"/>
      <c r="K147" s="38"/>
    </row>
    <row r="148" spans="10:11">
      <c r="J148" s="93"/>
      <c r="K148" s="38"/>
    </row>
    <row r="149" spans="10:11">
      <c r="J149" s="93"/>
      <c r="K149" s="38"/>
    </row>
    <row r="150" spans="10:11">
      <c r="J150" s="93"/>
      <c r="K150" s="38"/>
    </row>
    <row r="151" spans="10:11">
      <c r="J151" s="93"/>
      <c r="K151" s="38"/>
    </row>
    <row r="152" spans="10:11">
      <c r="J152" s="93"/>
      <c r="K152" s="38"/>
    </row>
    <row r="153" spans="10:11">
      <c r="J153" s="93"/>
      <c r="K153" s="38"/>
    </row>
    <row r="154" spans="10:11">
      <c r="J154" s="93"/>
      <c r="K154" s="38"/>
    </row>
    <row r="155" spans="10:11">
      <c r="J155" s="93"/>
      <c r="K155" s="38"/>
    </row>
    <row r="156" spans="10:11">
      <c r="J156" s="93"/>
      <c r="K156" s="38"/>
    </row>
    <row r="157" spans="10:11">
      <c r="J157" s="93"/>
      <c r="K157" s="38"/>
    </row>
    <row r="158" spans="10:11">
      <c r="J158" s="93"/>
      <c r="K158" s="38"/>
    </row>
    <row r="159" spans="10:11">
      <c r="J159" s="93"/>
      <c r="K159" s="38"/>
    </row>
    <row r="160" spans="10:11">
      <c r="J160" s="93"/>
      <c r="K160" s="38"/>
    </row>
    <row r="161" spans="1:11">
      <c r="J161" s="93"/>
      <c r="K161" s="38"/>
    </row>
    <row r="162" spans="1:11">
      <c r="J162" s="93"/>
      <c r="K162" s="38"/>
    </row>
    <row r="163" spans="1:11">
      <c r="J163" s="93"/>
      <c r="K163" s="38"/>
    </row>
    <row r="164" spans="1:11">
      <c r="J164" s="93"/>
      <c r="K164" s="38"/>
    </row>
    <row r="165" spans="1:11">
      <c r="A165" s="10">
        <v>13</v>
      </c>
      <c r="B165" s="128" t="s">
        <v>98</v>
      </c>
      <c r="C165" s="128"/>
      <c r="D165" s="128"/>
      <c r="E165" s="128"/>
      <c r="F165" s="128"/>
      <c r="G165" s="42" t="s">
        <v>27</v>
      </c>
      <c r="H165" s="91"/>
      <c r="J165" s="93"/>
      <c r="K165" s="38"/>
    </row>
    <row r="166" spans="1:11">
      <c r="B166" s="44" t="s">
        <v>110</v>
      </c>
      <c r="C166" s="43">
        <v>4</v>
      </c>
      <c r="D166" s="43" t="s">
        <v>87</v>
      </c>
      <c r="E166" s="107" t="e">
        <f>C166*#REF!</f>
        <v>#REF!</v>
      </c>
      <c r="F166" s="93"/>
      <c r="G166" s="36"/>
      <c r="H166" s="108"/>
      <c r="J166" s="93"/>
      <c r="K166" s="38"/>
    </row>
    <row r="167" spans="1:11">
      <c r="B167" s="44" t="s">
        <v>111</v>
      </c>
      <c r="C167" s="43">
        <v>2</v>
      </c>
      <c r="D167" s="43" t="s">
        <v>87</v>
      </c>
      <c r="E167" s="107" t="e">
        <f>C167*#REF!</f>
        <v>#REF!</v>
      </c>
      <c r="F167" s="93"/>
      <c r="G167" s="40"/>
      <c r="H167" s="108"/>
      <c r="J167" s="93"/>
      <c r="K167" s="38"/>
    </row>
    <row r="168" spans="1:11">
      <c r="B168" s="44"/>
      <c r="C168" s="43"/>
      <c r="D168" s="43"/>
      <c r="E168" s="39" t="e">
        <f>SUM(E166:E167)</f>
        <v>#REF!</v>
      </c>
      <c r="F168" s="93">
        <v>5913.22</v>
      </c>
      <c r="G168" s="36" t="s">
        <v>12</v>
      </c>
      <c r="H168" s="108" t="e">
        <f>E168*F168</f>
        <v>#REF!</v>
      </c>
      <c r="J168" s="93"/>
      <c r="K168" s="38"/>
    </row>
    <row r="169" spans="1:11">
      <c r="J169" s="93"/>
      <c r="K169" s="38"/>
    </row>
    <row r="170" spans="1:11">
      <c r="J170" s="93"/>
      <c r="K170" s="38"/>
    </row>
    <row r="171" spans="1:11">
      <c r="A171" s="10">
        <v>15</v>
      </c>
      <c r="B171" s="128" t="s">
        <v>112</v>
      </c>
      <c r="C171" s="128"/>
      <c r="D171" s="128"/>
      <c r="E171" s="128"/>
      <c r="F171" s="91"/>
      <c r="J171" s="93"/>
      <c r="K171" s="38"/>
    </row>
    <row r="172" spans="1:11">
      <c r="B172" s="33" t="s">
        <v>29</v>
      </c>
      <c r="E172" s="35">
        <v>12</v>
      </c>
      <c r="F172" s="93">
        <v>161.91999999999999</v>
      </c>
      <c r="G172" s="36" t="s">
        <v>12</v>
      </c>
      <c r="H172" s="108">
        <f>E172*F172</f>
        <v>1943.04</v>
      </c>
      <c r="J172" s="93"/>
      <c r="K172" s="38"/>
    </row>
    <row r="173" spans="1:11">
      <c r="B173" s="33" t="s">
        <v>30</v>
      </c>
      <c r="E173" s="35">
        <v>10</v>
      </c>
      <c r="F173" s="93">
        <v>227.92</v>
      </c>
      <c r="G173" s="36" t="s">
        <v>12</v>
      </c>
      <c r="H173" s="108">
        <f>E173*F173</f>
        <v>2279.1999999999998</v>
      </c>
      <c r="J173" s="93"/>
      <c r="K173" s="38"/>
    </row>
    <row r="174" spans="1:11">
      <c r="B174" s="31" t="s">
        <v>31</v>
      </c>
      <c r="E174" s="35">
        <v>5</v>
      </c>
      <c r="F174" s="93">
        <v>271.92</v>
      </c>
      <c r="G174" s="36" t="s">
        <v>12</v>
      </c>
      <c r="H174" s="108">
        <f>E174*F174</f>
        <v>1359.6000000000001</v>
      </c>
      <c r="J174" s="93"/>
      <c r="K174" s="38"/>
    </row>
    <row r="175" spans="1:11">
      <c r="J175" s="93"/>
      <c r="K175" s="38"/>
    </row>
    <row r="176" spans="1:11">
      <c r="J176" s="93"/>
      <c r="K176" s="38"/>
    </row>
    <row r="177" spans="10:11">
      <c r="J177" s="93"/>
      <c r="K177" s="38"/>
    </row>
    <row r="178" spans="10:11">
      <c r="J178" s="93"/>
      <c r="K178" s="38"/>
    </row>
    <row r="179" spans="10:11">
      <c r="J179" s="93"/>
      <c r="K179" s="38"/>
    </row>
    <row r="180" spans="10:11">
      <c r="J180" s="93"/>
      <c r="K180" s="38"/>
    </row>
    <row r="181" spans="10:11">
      <c r="J181" s="93"/>
      <c r="K181" s="38"/>
    </row>
    <row r="182" spans="10:11">
      <c r="J182" s="93"/>
      <c r="K182" s="38"/>
    </row>
    <row r="183" spans="10:11">
      <c r="J183" s="93"/>
      <c r="K183" s="38"/>
    </row>
    <row r="184" spans="10:11">
      <c r="J184" s="93"/>
      <c r="K184" s="38"/>
    </row>
    <row r="185" spans="10:11">
      <c r="J185" s="93"/>
      <c r="K185" s="38"/>
    </row>
    <row r="186" spans="10:11">
      <c r="J186" s="93"/>
      <c r="K186" s="38"/>
    </row>
    <row r="187" spans="10:11">
      <c r="J187" s="93"/>
      <c r="K187" s="38"/>
    </row>
    <row r="188" spans="10:11">
      <c r="J188" s="93"/>
      <c r="K188" s="38"/>
    </row>
    <row r="189" spans="10:11">
      <c r="J189" s="93"/>
      <c r="K189" s="38"/>
    </row>
    <row r="190" spans="10:11">
      <c r="J190" s="93"/>
      <c r="K190" s="38"/>
    </row>
    <row r="191" spans="10:11">
      <c r="J191" s="93"/>
      <c r="K191" s="38"/>
    </row>
    <row r="192" spans="10:11">
      <c r="J192" s="93"/>
      <c r="K192" s="38"/>
    </row>
    <row r="193" spans="10:11">
      <c r="J193" s="93"/>
      <c r="K193" s="38"/>
    </row>
    <row r="194" spans="10:11">
      <c r="J194" s="93"/>
      <c r="K194" s="38"/>
    </row>
    <row r="195" spans="10:11">
      <c r="J195" s="93"/>
      <c r="K195" s="38"/>
    </row>
    <row r="196" spans="10:11">
      <c r="J196" s="93"/>
      <c r="K196" s="38"/>
    </row>
    <row r="197" spans="10:11">
      <c r="J197" s="93"/>
      <c r="K197" s="38"/>
    </row>
    <row r="198" spans="10:11">
      <c r="J198" s="93"/>
      <c r="K198" s="38"/>
    </row>
    <row r="199" spans="10:11">
      <c r="J199" s="93"/>
      <c r="K199" s="38"/>
    </row>
    <row r="200" spans="10:11">
      <c r="J200" s="93"/>
      <c r="K200" s="38"/>
    </row>
    <row r="201" spans="10:11">
      <c r="J201" s="93"/>
      <c r="K201" s="38"/>
    </row>
    <row r="202" spans="10:11">
      <c r="J202" s="93"/>
      <c r="K202" s="38"/>
    </row>
    <row r="203" spans="10:11">
      <c r="J203" s="93"/>
      <c r="K203" s="38"/>
    </row>
    <row r="204" spans="10:11">
      <c r="J204" s="93"/>
      <c r="K204" s="38"/>
    </row>
    <row r="205" spans="10:11">
      <c r="J205" s="93"/>
      <c r="K205" s="38"/>
    </row>
    <row r="206" spans="10:11">
      <c r="J206" s="93"/>
      <c r="K206" s="38"/>
    </row>
    <row r="207" spans="10:11">
      <c r="J207" s="93"/>
      <c r="K207" s="38"/>
    </row>
    <row r="208" spans="10:11">
      <c r="J208" s="93"/>
      <c r="K208" s="38"/>
    </row>
    <row r="209" spans="2:11">
      <c r="J209" s="93"/>
      <c r="K209" s="38"/>
    </row>
    <row r="210" spans="2:11">
      <c r="J210" s="93"/>
      <c r="K210" s="38"/>
    </row>
    <row r="211" spans="2:11">
      <c r="B211" s="44"/>
      <c r="C211" s="43"/>
      <c r="D211" s="43"/>
      <c r="E211" s="29"/>
      <c r="F211" s="93"/>
      <c r="G211" s="40"/>
      <c r="H211" s="108"/>
      <c r="J211" s="93"/>
      <c r="K211" s="38"/>
    </row>
    <row r="212" spans="2:11">
      <c r="J212" s="93"/>
      <c r="K212" s="38"/>
    </row>
    <row r="213" spans="2:11">
      <c r="J213" s="93"/>
      <c r="K213" s="38"/>
    </row>
    <row r="214" spans="2:11">
      <c r="J214" s="93"/>
      <c r="K214" s="38"/>
    </row>
    <row r="215" spans="2:11">
      <c r="J215" s="93"/>
      <c r="K215" s="38"/>
    </row>
    <row r="216" spans="2:11">
      <c r="J216" s="93"/>
      <c r="K216" s="38"/>
    </row>
    <row r="217" spans="2:11">
      <c r="J217" s="93"/>
      <c r="K217" s="38"/>
    </row>
    <row r="218" spans="2:11">
      <c r="J218" s="93"/>
      <c r="K218" s="38"/>
    </row>
    <row r="219" spans="2:11">
      <c r="J219" s="93"/>
      <c r="K219" s="38"/>
    </row>
    <row r="220" spans="2:11">
      <c r="J220" s="93"/>
      <c r="K220" s="38"/>
    </row>
    <row r="221" spans="2:11">
      <c r="J221" s="93"/>
      <c r="K221" s="38"/>
    </row>
    <row r="222" spans="2:11">
      <c r="J222" s="93"/>
      <c r="K222" s="38"/>
    </row>
    <row r="223" spans="2:11">
      <c r="J223" s="93"/>
      <c r="K223" s="38"/>
    </row>
    <row r="224" spans="2:11">
      <c r="J224" s="93"/>
      <c r="K224" s="38"/>
    </row>
    <row r="225" spans="1:11">
      <c r="J225" s="93"/>
      <c r="K225" s="38"/>
    </row>
    <row r="226" spans="1:11">
      <c r="B226" s="44"/>
      <c r="C226" s="43"/>
      <c r="D226" s="43"/>
      <c r="E226" s="29"/>
      <c r="F226" s="93"/>
      <c r="G226" s="40"/>
      <c r="H226" s="108"/>
      <c r="J226" s="93"/>
      <c r="K226" s="38"/>
    </row>
    <row r="227" spans="1:11">
      <c r="J227" s="93"/>
      <c r="K227" s="38"/>
    </row>
    <row r="228" spans="1:11">
      <c r="J228" s="93"/>
      <c r="K228" s="38"/>
    </row>
    <row r="229" spans="1:11">
      <c r="J229" s="93"/>
      <c r="K229" s="38"/>
    </row>
    <row r="230" spans="1:11">
      <c r="J230" s="93"/>
      <c r="K230" s="38"/>
    </row>
    <row r="231" spans="1:11">
      <c r="J231" s="93"/>
      <c r="K231" s="38"/>
    </row>
    <row r="232" spans="1:11">
      <c r="J232" s="93"/>
      <c r="K232" s="38"/>
    </row>
    <row r="233" spans="1:11">
      <c r="J233" s="93"/>
      <c r="K233" s="38"/>
    </row>
    <row r="234" spans="1:11">
      <c r="J234" s="93"/>
      <c r="K234" s="38"/>
    </row>
    <row r="235" spans="1:11">
      <c r="J235" s="93"/>
      <c r="K235" s="38"/>
    </row>
    <row r="236" spans="1:11">
      <c r="J236" s="93"/>
      <c r="K236" s="38"/>
    </row>
    <row r="237" spans="1:11">
      <c r="J237" s="93"/>
      <c r="K237" s="38"/>
    </row>
    <row r="238" spans="1:11">
      <c r="J238" s="93"/>
      <c r="K238" s="38"/>
    </row>
    <row r="239" spans="1:11">
      <c r="A239" s="10">
        <v>13</v>
      </c>
      <c r="B239" s="128" t="s">
        <v>113</v>
      </c>
      <c r="C239" s="128"/>
      <c r="D239" s="128"/>
      <c r="E239" s="128"/>
      <c r="F239" s="91"/>
      <c r="H239" s="41"/>
      <c r="J239" s="93"/>
      <c r="K239" s="38"/>
    </row>
    <row r="240" spans="1:11">
      <c r="B240" s="31" t="s">
        <v>114</v>
      </c>
      <c r="C240" s="95">
        <v>84</v>
      </c>
      <c r="D240" s="95" t="s">
        <v>115</v>
      </c>
      <c r="E240" s="110" t="e">
        <f>C240+#REF!</f>
        <v>#REF!</v>
      </c>
      <c r="F240" s="111">
        <v>1109.46</v>
      </c>
      <c r="G240" s="112" t="s">
        <v>12</v>
      </c>
      <c r="H240" s="113" t="e">
        <f>E240*F240</f>
        <v>#REF!</v>
      </c>
      <c r="J240" s="93"/>
      <c r="K240" s="38"/>
    </row>
    <row r="241" spans="1:11">
      <c r="B241" s="44"/>
      <c r="C241" s="43"/>
      <c r="D241" s="43"/>
      <c r="E241" s="29"/>
      <c r="F241" s="93"/>
      <c r="G241" s="40"/>
      <c r="H241" s="108"/>
      <c r="J241" s="93"/>
      <c r="K241" s="38"/>
    </row>
    <row r="242" spans="1:11">
      <c r="A242" s="10">
        <v>14</v>
      </c>
      <c r="B242" s="128" t="s">
        <v>94</v>
      </c>
      <c r="C242" s="128"/>
      <c r="D242" s="128"/>
      <c r="E242" s="128"/>
      <c r="F242" s="91"/>
      <c r="H242" s="41"/>
      <c r="J242" s="93"/>
      <c r="K242" s="38"/>
    </row>
    <row r="243" spans="1:11">
      <c r="B243" s="44" t="s">
        <v>116</v>
      </c>
      <c r="C243" s="43"/>
      <c r="D243" s="43"/>
      <c r="E243" s="107">
        <v>90</v>
      </c>
      <c r="F243" s="93"/>
      <c r="G243" s="36"/>
      <c r="H243" s="108"/>
      <c r="J243" s="93"/>
      <c r="K243" s="38"/>
    </row>
    <row r="244" spans="1:11">
      <c r="B244" s="44"/>
      <c r="C244" s="43"/>
      <c r="D244" s="43"/>
      <c r="E244" s="39">
        <f>SUM(E243:E243)</f>
        <v>90</v>
      </c>
      <c r="F244" s="93">
        <v>280</v>
      </c>
      <c r="G244" s="36" t="s">
        <v>12</v>
      </c>
      <c r="H244" s="108">
        <f>E244*F244</f>
        <v>25200</v>
      </c>
      <c r="J244" s="93"/>
      <c r="K244" s="38"/>
    </row>
    <row r="245" spans="1:11">
      <c r="J245" s="93"/>
      <c r="K245" s="38"/>
    </row>
    <row r="246" spans="1:11">
      <c r="J246" s="93"/>
      <c r="K246" s="38"/>
    </row>
    <row r="247" spans="1:11">
      <c r="J247" s="93"/>
      <c r="K247" s="38"/>
    </row>
    <row r="248" spans="1:11">
      <c r="J248" s="93"/>
      <c r="K248" s="38"/>
    </row>
    <row r="249" spans="1:11">
      <c r="B249" s="44"/>
      <c r="C249" s="43"/>
      <c r="D249" s="43"/>
      <c r="E249" s="29"/>
      <c r="F249" s="93"/>
      <c r="G249" s="40"/>
      <c r="H249" s="108"/>
      <c r="J249" s="93"/>
      <c r="K249" s="38"/>
    </row>
    <row r="250" spans="1:11">
      <c r="J250" s="93"/>
      <c r="K250" s="38"/>
    </row>
    <row r="251" spans="1:11">
      <c r="J251" s="93"/>
      <c r="K251" s="38"/>
    </row>
    <row r="252" spans="1:11">
      <c r="J252" s="93"/>
      <c r="K252" s="38"/>
    </row>
    <row r="253" spans="1:11">
      <c r="J253" s="93"/>
      <c r="K253" s="38"/>
    </row>
    <row r="254" spans="1:11">
      <c r="B254" s="44"/>
      <c r="C254" s="43"/>
      <c r="D254" s="43"/>
      <c r="E254" s="29"/>
      <c r="F254" s="93"/>
      <c r="G254" s="40"/>
      <c r="H254" s="108"/>
      <c r="J254" s="93"/>
      <c r="K254" s="38"/>
    </row>
    <row r="255" spans="1:11">
      <c r="J255" s="93"/>
      <c r="K255" s="38"/>
    </row>
    <row r="256" spans="1:11">
      <c r="J256" s="93"/>
      <c r="K256" s="38"/>
    </row>
    <row r="257" spans="1:11">
      <c r="B257" s="44"/>
      <c r="C257" s="43"/>
      <c r="D257" s="43"/>
      <c r="E257" s="29"/>
      <c r="F257" s="93"/>
      <c r="G257" s="40"/>
      <c r="H257" s="108"/>
      <c r="J257" s="93"/>
      <c r="K257" s="38"/>
    </row>
    <row r="258" spans="1:11">
      <c r="J258" s="93"/>
      <c r="K258" s="38"/>
    </row>
    <row r="259" spans="1:11">
      <c r="J259" s="93"/>
      <c r="K259" s="38"/>
    </row>
    <row r="260" spans="1:11">
      <c r="B260" s="44"/>
      <c r="C260" s="43"/>
      <c r="D260" s="43"/>
      <c r="E260" s="29"/>
      <c r="F260" s="93"/>
      <c r="G260" s="40"/>
      <c r="H260" s="108"/>
      <c r="J260" s="93"/>
      <c r="K260" s="38"/>
    </row>
    <row r="261" spans="1:11">
      <c r="J261" s="93"/>
      <c r="K261" s="38"/>
    </row>
    <row r="262" spans="1:11">
      <c r="J262" s="93"/>
      <c r="K262" s="38"/>
    </row>
    <row r="263" spans="1:11">
      <c r="B263" s="44"/>
      <c r="C263" s="43"/>
      <c r="D263" s="43"/>
      <c r="E263" s="29"/>
      <c r="F263" s="93"/>
      <c r="G263" s="40"/>
      <c r="H263" s="108"/>
      <c r="J263" s="93"/>
      <c r="K263" s="38"/>
    </row>
    <row r="264" spans="1:11">
      <c r="A264" s="10">
        <v>20</v>
      </c>
      <c r="B264" s="128" t="s">
        <v>117</v>
      </c>
      <c r="C264" s="128"/>
      <c r="D264" s="128"/>
      <c r="E264" s="128"/>
      <c r="F264" s="91"/>
      <c r="G264" s="91"/>
      <c r="H264" s="91"/>
      <c r="J264" s="93"/>
      <c r="K264" s="38"/>
    </row>
    <row r="265" spans="1:11">
      <c r="B265" s="44" t="s">
        <v>118</v>
      </c>
      <c r="E265" s="35">
        <v>90</v>
      </c>
      <c r="F265" s="93">
        <v>972.95</v>
      </c>
      <c r="G265" s="36" t="s">
        <v>12</v>
      </c>
      <c r="H265" s="108">
        <f>E265*F265</f>
        <v>87565.5</v>
      </c>
      <c r="J265" s="93"/>
      <c r="K265" s="38"/>
    </row>
    <row r="266" spans="1:11">
      <c r="B266" s="44"/>
      <c r="C266" s="43"/>
      <c r="D266" s="43"/>
      <c r="E266" s="29"/>
      <c r="F266" s="93"/>
      <c r="G266" s="40"/>
      <c r="H266" s="108"/>
      <c r="J266" s="93"/>
      <c r="K266" s="38"/>
    </row>
    <row r="267" spans="1:11">
      <c r="A267" s="10">
        <v>21</v>
      </c>
      <c r="B267" s="128" t="s">
        <v>119</v>
      </c>
      <c r="C267" s="128"/>
      <c r="D267" s="128"/>
      <c r="E267" s="128"/>
      <c r="F267" s="91"/>
      <c r="G267" s="91"/>
      <c r="H267" s="91"/>
      <c r="J267" s="93"/>
      <c r="K267" s="38"/>
    </row>
    <row r="268" spans="1:11">
      <c r="B268" s="44" t="s">
        <v>118</v>
      </c>
      <c r="C268" s="89">
        <v>2</v>
      </c>
      <c r="D268" s="89" t="s">
        <v>87</v>
      </c>
      <c r="E268" s="35" t="e">
        <f>C268*#REF!</f>
        <v>#REF!</v>
      </c>
      <c r="F268" s="93">
        <v>972.95</v>
      </c>
      <c r="G268" s="36" t="s">
        <v>12</v>
      </c>
      <c r="H268" s="108" t="e">
        <f>E268*F268</f>
        <v>#REF!</v>
      </c>
      <c r="J268" s="93"/>
      <c r="K268" s="38"/>
    </row>
    <row r="269" spans="1:11">
      <c r="B269" s="44"/>
      <c r="C269" s="43"/>
      <c r="D269" s="43"/>
      <c r="E269" s="29"/>
      <c r="F269" s="93"/>
      <c r="G269" s="40"/>
      <c r="H269" s="108"/>
      <c r="J269" s="93"/>
      <c r="K269" s="38"/>
    </row>
    <row r="270" spans="1:11">
      <c r="I270" s="91"/>
      <c r="J270" s="93"/>
      <c r="K270" s="38"/>
    </row>
    <row r="271" spans="1:11">
      <c r="J271" s="93"/>
      <c r="K271" s="38"/>
    </row>
    <row r="272" spans="1:11">
      <c r="J272" s="93"/>
      <c r="K272" s="38"/>
    </row>
    <row r="273" spans="1:11">
      <c r="J273" s="93"/>
      <c r="K273" s="38"/>
    </row>
    <row r="274" spans="1:11">
      <c r="B274" s="44"/>
      <c r="C274" s="43"/>
      <c r="D274" s="43"/>
      <c r="E274" s="29"/>
      <c r="F274" s="93"/>
      <c r="G274" s="40"/>
      <c r="H274" s="108"/>
      <c r="J274" s="93"/>
      <c r="K274" s="38"/>
    </row>
    <row r="275" spans="1:11">
      <c r="A275" s="10">
        <v>24</v>
      </c>
      <c r="B275" s="128" t="s">
        <v>32</v>
      </c>
      <c r="C275" s="128"/>
      <c r="D275" s="128"/>
      <c r="E275" s="128"/>
      <c r="F275" s="128"/>
      <c r="G275" s="92"/>
      <c r="H275" s="92"/>
      <c r="J275" s="93"/>
      <c r="K275" s="38"/>
    </row>
    <row r="276" spans="1:11">
      <c r="B276" s="33" t="s">
        <v>120</v>
      </c>
      <c r="E276" s="35">
        <v>1</v>
      </c>
      <c r="F276" s="35"/>
      <c r="G276" s="36" t="s">
        <v>12</v>
      </c>
      <c r="H276" s="108">
        <f>ROUND(E276*F276,0)</f>
        <v>0</v>
      </c>
      <c r="J276" s="93"/>
      <c r="K276" s="38"/>
    </row>
    <row r="277" spans="1:11">
      <c r="B277" s="33" t="s">
        <v>121</v>
      </c>
      <c r="E277" s="35">
        <v>1</v>
      </c>
      <c r="F277" s="35"/>
      <c r="G277" s="36" t="s">
        <v>12</v>
      </c>
      <c r="H277" s="108">
        <f>ROUND(E277*F277,0)</f>
        <v>0</v>
      </c>
      <c r="J277" s="93"/>
      <c r="K277" s="38"/>
    </row>
    <row r="278" spans="1:11">
      <c r="B278" s="44"/>
      <c r="C278" s="43"/>
      <c r="D278" s="43"/>
      <c r="E278" s="29"/>
      <c r="F278" s="93"/>
      <c r="G278" s="40"/>
      <c r="H278" s="108"/>
      <c r="J278" s="93"/>
      <c r="K278" s="38"/>
    </row>
    <row r="279" spans="1:11">
      <c r="A279" s="10">
        <v>25</v>
      </c>
      <c r="B279" s="128" t="s">
        <v>122</v>
      </c>
      <c r="C279" s="128"/>
      <c r="D279" s="128"/>
      <c r="E279" s="128"/>
      <c r="F279" s="128"/>
      <c r="G279" s="92"/>
      <c r="H279" s="92"/>
      <c r="J279" s="93"/>
      <c r="K279" s="38"/>
    </row>
    <row r="280" spans="1:11">
      <c r="B280" s="33" t="s">
        <v>123</v>
      </c>
      <c r="E280" s="35">
        <v>900</v>
      </c>
      <c r="F280" s="35"/>
      <c r="G280" s="36" t="s">
        <v>12</v>
      </c>
      <c r="H280" s="108">
        <f>ROUND(E280*F280,0)</f>
        <v>0</v>
      </c>
      <c r="J280" s="93"/>
      <c r="K280" s="38"/>
    </row>
    <row r="281" spans="1:11">
      <c r="B281" s="33" t="s">
        <v>124</v>
      </c>
      <c r="E281" s="35">
        <v>500</v>
      </c>
      <c r="F281" s="35"/>
      <c r="G281" s="36" t="s">
        <v>12</v>
      </c>
      <c r="H281" s="108">
        <f>ROUND(E281*F281,0)</f>
        <v>0</v>
      </c>
      <c r="J281" s="93"/>
      <c r="K281" s="38"/>
    </row>
    <row r="282" spans="1:11">
      <c r="B282" s="44"/>
      <c r="C282" s="43"/>
      <c r="D282" s="43"/>
      <c r="E282" s="29"/>
      <c r="F282" s="93"/>
      <c r="G282" s="40"/>
      <c r="H282" s="108"/>
      <c r="J282" s="93"/>
      <c r="K282" s="38"/>
    </row>
    <row r="283" spans="1:11">
      <c r="A283" s="10">
        <v>26</v>
      </c>
      <c r="B283" s="128" t="s">
        <v>125</v>
      </c>
      <c r="C283" s="128"/>
      <c r="D283" s="128"/>
      <c r="E283" s="128"/>
      <c r="F283" s="128"/>
      <c r="G283" s="92"/>
      <c r="H283" s="92"/>
      <c r="J283" s="93"/>
      <c r="K283" s="38"/>
    </row>
    <row r="284" spans="1:11">
      <c r="B284" s="33"/>
      <c r="E284" s="35"/>
      <c r="F284" s="35"/>
      <c r="G284" s="36" t="s">
        <v>12</v>
      </c>
      <c r="H284" s="108">
        <f>ROUND(E284*F284,0)</f>
        <v>0</v>
      </c>
      <c r="J284" s="93"/>
      <c r="K284" s="38"/>
    </row>
    <row r="285" spans="1:11">
      <c r="B285" s="44"/>
      <c r="C285" s="43"/>
      <c r="D285" s="43"/>
      <c r="E285" s="29"/>
      <c r="F285" s="93"/>
      <c r="G285" s="40"/>
      <c r="H285" s="108"/>
      <c r="J285" s="93"/>
      <c r="K285" s="38"/>
    </row>
    <row r="286" spans="1:11">
      <c r="J286" s="93"/>
      <c r="K286" s="38"/>
    </row>
    <row r="287" spans="1:11">
      <c r="J287" s="93"/>
      <c r="K287" s="38"/>
    </row>
    <row r="288" spans="1:11">
      <c r="J288" s="93"/>
      <c r="K288" s="38"/>
    </row>
    <row r="289" spans="10:11">
      <c r="J289" s="93"/>
      <c r="K289" s="38"/>
    </row>
    <row r="290" spans="10:11">
      <c r="J290" s="93"/>
      <c r="K290" s="38"/>
    </row>
    <row r="291" spans="10:11">
      <c r="J291" s="93"/>
      <c r="K291" s="38"/>
    </row>
    <row r="292" spans="10:11">
      <c r="J292" s="93"/>
      <c r="K292" s="38"/>
    </row>
    <row r="293" spans="10:11">
      <c r="J293" s="93"/>
      <c r="K293" s="38"/>
    </row>
    <row r="294" spans="10:11">
      <c r="J294" s="93"/>
      <c r="K294" s="38"/>
    </row>
    <row r="295" spans="10:11">
      <c r="J295" s="93"/>
      <c r="K295" s="38"/>
    </row>
    <row r="296" spans="10:11">
      <c r="J296" s="93"/>
      <c r="K296" s="38"/>
    </row>
    <row r="297" spans="10:11">
      <c r="J297" s="93"/>
      <c r="K297" s="38"/>
    </row>
    <row r="298" spans="10:11">
      <c r="J298" s="93"/>
      <c r="K298" s="38"/>
    </row>
    <row r="299" spans="10:11">
      <c r="J299" s="93"/>
      <c r="K299" s="38"/>
    </row>
    <row r="300" spans="10:11">
      <c r="J300" s="93"/>
      <c r="K300" s="38"/>
    </row>
    <row r="301" spans="10:11">
      <c r="J301" s="93"/>
      <c r="K301" s="38"/>
    </row>
    <row r="302" spans="10:11">
      <c r="J302" s="93"/>
      <c r="K302" s="38"/>
    </row>
    <row r="303" spans="10:11">
      <c r="J303" s="93"/>
      <c r="K303" s="38"/>
    </row>
    <row r="304" spans="10:11">
      <c r="J304" s="93"/>
      <c r="K304" s="38"/>
    </row>
    <row r="305" spans="10:11">
      <c r="J305" s="93"/>
      <c r="K305" s="38"/>
    </row>
    <row r="306" spans="10:11">
      <c r="J306" s="93"/>
      <c r="K306" s="38"/>
    </row>
    <row r="307" spans="10:11">
      <c r="J307" s="93"/>
      <c r="K307" s="38"/>
    </row>
    <row r="308" spans="10:11">
      <c r="J308" s="93"/>
      <c r="K308" s="38"/>
    </row>
    <row r="309" spans="10:11">
      <c r="J309" s="93"/>
      <c r="K309" s="38"/>
    </row>
    <row r="310" spans="10:11">
      <c r="J310" s="93"/>
      <c r="K310" s="38"/>
    </row>
    <row r="311" spans="10:11">
      <c r="J311" s="93"/>
      <c r="K311" s="38"/>
    </row>
    <row r="312" spans="10:11">
      <c r="J312" s="93"/>
      <c r="K312" s="38"/>
    </row>
    <row r="313" spans="10:11">
      <c r="J313" s="93"/>
      <c r="K313" s="38"/>
    </row>
    <row r="314" spans="10:11">
      <c r="J314" s="93"/>
      <c r="K314" s="38"/>
    </row>
    <row r="315" spans="10:11">
      <c r="J315" s="93"/>
      <c r="K315" s="38"/>
    </row>
    <row r="316" spans="10:11">
      <c r="J316" s="93"/>
      <c r="K316" s="38"/>
    </row>
    <row r="317" spans="10:11">
      <c r="J317" s="93"/>
      <c r="K317" s="38"/>
    </row>
    <row r="318" spans="10:11">
      <c r="J318" s="93"/>
      <c r="K318" s="38"/>
    </row>
    <row r="319" spans="10:11">
      <c r="J319" s="93"/>
      <c r="K319" s="38"/>
    </row>
    <row r="320" spans="10:11">
      <c r="J320" s="93"/>
      <c r="K320" s="38"/>
    </row>
    <row r="321" spans="2:11">
      <c r="J321" s="93"/>
      <c r="K321" s="38"/>
    </row>
    <row r="322" spans="2:11">
      <c r="B322" s="44"/>
      <c r="C322" s="43"/>
      <c r="D322" s="43"/>
      <c r="E322" s="29"/>
      <c r="F322" s="93"/>
      <c r="G322" s="40"/>
      <c r="H322" s="108"/>
      <c r="J322" s="93"/>
      <c r="K322" s="38"/>
    </row>
    <row r="323" spans="2:11">
      <c r="B323" s="44"/>
      <c r="C323" s="43"/>
      <c r="D323" s="43"/>
      <c r="E323" s="29"/>
      <c r="F323" s="93"/>
      <c r="G323" s="40"/>
      <c r="H323" s="108"/>
      <c r="J323" s="93"/>
      <c r="K323" s="38"/>
    </row>
    <row r="324" spans="2:11">
      <c r="B324" s="44"/>
      <c r="C324" s="43"/>
      <c r="D324" s="43"/>
      <c r="E324" s="29"/>
      <c r="F324" s="93"/>
      <c r="G324" s="40"/>
      <c r="H324" s="108"/>
      <c r="J324" s="93"/>
      <c r="K324" s="38"/>
    </row>
    <row r="325" spans="2:11">
      <c r="B325" s="44"/>
      <c r="C325" s="43"/>
      <c r="D325" s="43"/>
      <c r="E325" s="29"/>
      <c r="F325" s="93"/>
      <c r="G325" s="93" t="s">
        <v>18</v>
      </c>
      <c r="H325" s="45" t="e">
        <f>SUM(H4:H324)</f>
        <v>#REF!</v>
      </c>
      <c r="J325" s="93"/>
      <c r="K325" s="38"/>
    </row>
    <row r="326" spans="2:11">
      <c r="B326" s="44"/>
      <c r="C326" s="43"/>
      <c r="D326" s="43"/>
      <c r="E326" s="29"/>
      <c r="F326" s="93"/>
      <c r="G326" s="40"/>
      <c r="H326" s="108"/>
      <c r="J326" s="93"/>
      <c r="K326" s="38"/>
    </row>
    <row r="327" spans="2:11">
      <c r="B327" s="44"/>
      <c r="C327" s="43"/>
      <c r="D327" s="43"/>
      <c r="E327" s="29"/>
      <c r="F327" s="93"/>
      <c r="G327" s="40"/>
      <c r="H327" s="108"/>
      <c r="J327" s="93"/>
      <c r="K327" s="38"/>
    </row>
    <row r="328" spans="2:11">
      <c r="B328" s="44"/>
      <c r="C328" s="43"/>
      <c r="D328" s="43"/>
      <c r="E328" s="29"/>
      <c r="F328" s="93"/>
      <c r="G328" s="40"/>
      <c r="H328" s="108"/>
      <c r="J328" s="93"/>
      <c r="K328" s="38"/>
    </row>
    <row r="329" spans="2:11">
      <c r="B329" s="44"/>
      <c r="C329" s="43"/>
      <c r="D329" s="43"/>
      <c r="E329" s="29"/>
      <c r="F329" s="93"/>
      <c r="G329" s="40"/>
      <c r="H329" s="108"/>
      <c r="J329" s="93"/>
      <c r="K329" s="38"/>
    </row>
    <row r="330" spans="2:11">
      <c r="B330" s="44"/>
      <c r="C330" s="43"/>
      <c r="D330" s="43"/>
      <c r="E330" s="29"/>
      <c r="F330" s="93"/>
      <c r="G330" s="40"/>
      <c r="H330" s="108"/>
      <c r="J330" s="93"/>
      <c r="K330" s="38"/>
    </row>
    <row r="331" spans="2:11">
      <c r="B331" s="44"/>
      <c r="C331" s="43"/>
      <c r="D331" s="43"/>
      <c r="E331" s="29"/>
      <c r="F331" s="93"/>
      <c r="G331" s="40"/>
      <c r="H331" s="108"/>
      <c r="J331" s="93"/>
      <c r="K331" s="38"/>
    </row>
    <row r="332" spans="2:11">
      <c r="B332" s="44"/>
      <c r="C332" s="43"/>
      <c r="D332" s="43"/>
      <c r="E332" s="29"/>
      <c r="F332" s="93"/>
      <c r="G332" s="40"/>
      <c r="H332" s="108"/>
      <c r="J332" s="93"/>
      <c r="K332" s="38"/>
    </row>
    <row r="333" spans="2:11">
      <c r="B333" s="44"/>
      <c r="C333" s="43"/>
      <c r="D333" s="43"/>
      <c r="E333" s="29"/>
      <c r="F333" s="93"/>
      <c r="G333" s="40"/>
      <c r="H333" s="108"/>
      <c r="J333" s="93"/>
      <c r="K333" s="38"/>
    </row>
    <row r="334" spans="2:11">
      <c r="B334" s="44"/>
      <c r="C334" s="43"/>
      <c r="D334" s="43"/>
      <c r="E334" s="29"/>
      <c r="F334" s="93"/>
      <c r="G334" s="40"/>
      <c r="H334" s="108"/>
      <c r="J334" s="93"/>
      <c r="K334" s="38"/>
    </row>
    <row r="335" spans="2:11">
      <c r="B335" s="44"/>
      <c r="C335" s="43"/>
      <c r="D335" s="43"/>
      <c r="E335" s="29"/>
      <c r="F335" s="93"/>
      <c r="G335" s="40"/>
      <c r="H335" s="108"/>
      <c r="J335" s="93"/>
      <c r="K335" s="38"/>
    </row>
    <row r="336" spans="2:11">
      <c r="B336" s="44"/>
      <c r="C336" s="43"/>
      <c r="D336" s="43"/>
      <c r="E336" s="29"/>
      <c r="F336" s="93"/>
      <c r="G336" s="40"/>
      <c r="H336" s="108"/>
      <c r="J336" s="93"/>
      <c r="K336" s="38"/>
    </row>
    <row r="337" spans="2:11">
      <c r="B337" s="44"/>
      <c r="C337" s="43"/>
      <c r="D337" s="43"/>
      <c r="E337" s="29"/>
      <c r="F337" s="93"/>
      <c r="G337" s="40"/>
      <c r="H337" s="108"/>
      <c r="J337" s="93"/>
      <c r="K337" s="38"/>
    </row>
    <row r="338" spans="2:11">
      <c r="B338" s="44"/>
      <c r="C338" s="43"/>
      <c r="D338" s="43"/>
      <c r="E338" s="29"/>
      <c r="F338" s="93"/>
      <c r="G338" s="40"/>
      <c r="H338" s="108"/>
      <c r="J338" s="93"/>
      <c r="K338" s="38"/>
    </row>
    <row r="339" spans="2:11">
      <c r="B339" s="44"/>
      <c r="C339" s="43"/>
      <c r="D339" s="43"/>
      <c r="E339" s="29"/>
      <c r="F339" s="93"/>
      <c r="G339" s="40"/>
      <c r="H339" s="108"/>
      <c r="J339" s="93"/>
      <c r="K339" s="38"/>
    </row>
    <row r="340" spans="2:11">
      <c r="B340" s="44"/>
      <c r="C340" s="43"/>
      <c r="D340" s="43"/>
      <c r="E340" s="29"/>
      <c r="F340" s="93"/>
      <c r="G340" s="40"/>
      <c r="H340" s="108"/>
      <c r="J340" s="93"/>
      <c r="K340" s="38"/>
    </row>
    <row r="341" spans="2:11">
      <c r="B341" s="44"/>
      <c r="C341" s="43"/>
      <c r="D341" s="43"/>
      <c r="E341" s="29"/>
      <c r="F341" s="93"/>
      <c r="G341" s="40"/>
      <c r="H341" s="108"/>
      <c r="J341" s="93"/>
      <c r="K341" s="38"/>
    </row>
    <row r="342" spans="2:11">
      <c r="B342" s="44"/>
      <c r="C342" s="43"/>
      <c r="D342" s="43"/>
      <c r="E342" s="29"/>
      <c r="F342" s="93"/>
      <c r="G342" s="40"/>
      <c r="H342" s="108"/>
      <c r="J342" s="93"/>
      <c r="K342" s="38"/>
    </row>
    <row r="343" spans="2:11">
      <c r="B343" s="44"/>
      <c r="C343" s="43"/>
      <c r="D343" s="43"/>
      <c r="E343" s="29"/>
      <c r="F343" s="93"/>
      <c r="G343" s="40"/>
      <c r="H343" s="108"/>
      <c r="J343" s="93"/>
      <c r="K343" s="38"/>
    </row>
    <row r="344" spans="2:11">
      <c r="B344" s="44"/>
      <c r="C344" s="43"/>
      <c r="D344" s="43"/>
      <c r="E344" s="29"/>
      <c r="F344" s="93"/>
      <c r="G344" s="40"/>
      <c r="H344" s="108"/>
      <c r="J344" s="93"/>
      <c r="K344" s="38"/>
    </row>
    <row r="345" spans="2:11">
      <c r="B345" s="44"/>
      <c r="C345" s="43"/>
      <c r="D345" s="43"/>
      <c r="E345" s="29"/>
      <c r="F345" s="93"/>
      <c r="G345" s="40"/>
      <c r="H345" s="108"/>
      <c r="J345" s="93"/>
      <c r="K345" s="38"/>
    </row>
    <row r="346" spans="2:11">
      <c r="B346" s="44"/>
      <c r="C346" s="43"/>
      <c r="D346" s="43"/>
      <c r="E346" s="29"/>
      <c r="F346" s="93"/>
      <c r="G346" s="40"/>
      <c r="H346" s="108"/>
      <c r="J346" s="93"/>
      <c r="K346" s="38"/>
    </row>
    <row r="347" spans="2:11">
      <c r="B347" s="44"/>
      <c r="C347" s="43"/>
      <c r="D347" s="43"/>
      <c r="E347" s="29"/>
      <c r="F347" s="93"/>
      <c r="G347" s="40"/>
      <c r="H347" s="108"/>
      <c r="J347" s="93"/>
      <c r="K347" s="38"/>
    </row>
    <row r="348" spans="2:11">
      <c r="B348" s="44"/>
      <c r="C348" s="43"/>
      <c r="D348" s="43"/>
      <c r="E348" s="29"/>
      <c r="F348" s="93"/>
      <c r="G348" s="40"/>
      <c r="H348" s="108"/>
      <c r="J348" s="93"/>
      <c r="K348" s="38"/>
    </row>
    <row r="349" spans="2:11">
      <c r="B349" s="44"/>
      <c r="C349" s="43"/>
      <c r="D349" s="43"/>
      <c r="E349" s="29"/>
      <c r="F349" s="93"/>
      <c r="G349" s="40"/>
      <c r="H349" s="108"/>
      <c r="J349" s="93"/>
      <c r="K349" s="38"/>
    </row>
    <row r="350" spans="2:11">
      <c r="B350" s="44"/>
      <c r="C350" s="43"/>
      <c r="D350" s="43"/>
      <c r="E350" s="29"/>
      <c r="F350" s="93"/>
      <c r="G350" s="40"/>
      <c r="H350" s="108"/>
      <c r="J350" s="93"/>
      <c r="K350" s="38"/>
    </row>
    <row r="351" spans="2:11">
      <c r="B351" s="44"/>
      <c r="C351" s="43"/>
      <c r="D351" s="43"/>
      <c r="E351" s="29"/>
      <c r="F351" s="93"/>
      <c r="G351" s="40"/>
      <c r="H351" s="108"/>
      <c r="J351" s="93"/>
      <c r="K351" s="38"/>
    </row>
    <row r="352" spans="2:11">
      <c r="B352" s="44"/>
      <c r="C352" s="43"/>
      <c r="D352" s="43"/>
      <c r="E352" s="29"/>
      <c r="F352" s="93"/>
      <c r="G352" s="40"/>
      <c r="H352" s="108"/>
      <c r="J352" s="93"/>
      <c r="K352" s="38"/>
    </row>
    <row r="353" spans="2:11">
      <c r="B353" s="44"/>
      <c r="C353" s="43"/>
      <c r="D353" s="43"/>
      <c r="E353" s="29"/>
      <c r="F353" s="93"/>
      <c r="G353" s="40"/>
      <c r="H353" s="108"/>
      <c r="J353" s="93"/>
      <c r="K353" s="38"/>
    </row>
    <row r="354" spans="2:11">
      <c r="B354" s="44"/>
      <c r="C354" s="43"/>
      <c r="D354" s="43"/>
      <c r="E354" s="29"/>
      <c r="F354" s="93"/>
      <c r="G354" s="40"/>
      <c r="H354" s="108"/>
      <c r="J354" s="93"/>
      <c r="K354" s="38"/>
    </row>
    <row r="355" spans="2:11">
      <c r="B355" s="44"/>
      <c r="C355" s="43"/>
      <c r="D355" s="43"/>
      <c r="E355" s="29"/>
      <c r="F355" s="93"/>
      <c r="G355" s="40"/>
      <c r="H355" s="108"/>
      <c r="J355" s="93"/>
      <c r="K355" s="38"/>
    </row>
    <row r="356" spans="2:11">
      <c r="B356" s="44"/>
      <c r="C356" s="43"/>
      <c r="D356" s="43"/>
      <c r="E356" s="29"/>
      <c r="F356" s="93"/>
      <c r="G356" s="40"/>
      <c r="H356" s="108"/>
      <c r="J356" s="93"/>
      <c r="K356" s="38"/>
    </row>
    <row r="357" spans="2:11">
      <c r="B357" s="44"/>
      <c r="C357" s="43"/>
      <c r="D357" s="43"/>
      <c r="E357" s="29"/>
      <c r="F357" s="93"/>
      <c r="G357" s="40"/>
      <c r="H357" s="108"/>
      <c r="J357" s="93"/>
      <c r="K357" s="38"/>
    </row>
    <row r="358" spans="2:11">
      <c r="B358" s="44"/>
      <c r="C358" s="43"/>
      <c r="D358" s="43"/>
      <c r="E358" s="29"/>
      <c r="F358" s="93"/>
      <c r="G358" s="40"/>
      <c r="H358" s="108"/>
      <c r="J358" s="93"/>
      <c r="K358" s="38"/>
    </row>
    <row r="359" spans="2:11">
      <c r="B359" s="44"/>
      <c r="C359" s="43"/>
      <c r="D359" s="43"/>
      <c r="E359" s="29"/>
      <c r="F359" s="93"/>
      <c r="G359" s="40"/>
      <c r="H359" s="108"/>
      <c r="J359" s="93"/>
      <c r="K359" s="38"/>
    </row>
    <row r="360" spans="2:11">
      <c r="B360" s="44"/>
      <c r="C360" s="43"/>
      <c r="D360" s="43"/>
      <c r="E360" s="29"/>
      <c r="F360" s="93"/>
      <c r="G360" s="40"/>
      <c r="H360" s="108"/>
      <c r="J360" s="93"/>
      <c r="K360" s="38"/>
    </row>
    <row r="361" spans="2:11">
      <c r="B361" s="44"/>
      <c r="C361" s="43"/>
      <c r="D361" s="43"/>
      <c r="E361" s="29"/>
      <c r="F361" s="93"/>
      <c r="G361" s="40"/>
      <c r="H361" s="108"/>
      <c r="J361" s="93"/>
      <c r="K361" s="38"/>
    </row>
    <row r="362" spans="2:11">
      <c r="B362" s="44"/>
      <c r="C362" s="43"/>
      <c r="D362" s="43"/>
      <c r="E362" s="29"/>
      <c r="F362" s="93"/>
      <c r="G362" s="40"/>
      <c r="H362" s="108"/>
      <c r="J362" s="93"/>
      <c r="K362" s="38"/>
    </row>
    <row r="363" spans="2:11">
      <c r="B363" s="44"/>
      <c r="C363" s="43"/>
      <c r="D363" s="43"/>
      <c r="E363" s="29"/>
      <c r="F363" s="93"/>
      <c r="G363" s="40"/>
      <c r="H363" s="108"/>
      <c r="J363" s="93"/>
      <c r="K363" s="38"/>
    </row>
    <row r="364" spans="2:11">
      <c r="B364" s="44"/>
      <c r="C364" s="43"/>
      <c r="D364" s="43"/>
      <c r="E364" s="29"/>
      <c r="F364" s="93"/>
      <c r="G364" s="40"/>
      <c r="H364" s="108"/>
      <c r="J364" s="93"/>
      <c r="K364" s="38"/>
    </row>
    <row r="365" spans="2:11">
      <c r="B365" s="44"/>
      <c r="C365" s="43"/>
      <c r="D365" s="43"/>
      <c r="E365" s="29"/>
      <c r="F365" s="93"/>
      <c r="G365" s="40"/>
      <c r="H365" s="108"/>
      <c r="J365" s="93"/>
      <c r="K365" s="38"/>
    </row>
    <row r="366" spans="2:11">
      <c r="B366" s="44"/>
      <c r="C366" s="43"/>
      <c r="D366" s="43"/>
      <c r="E366" s="29"/>
      <c r="F366" s="93"/>
      <c r="G366" s="40"/>
      <c r="H366" s="108"/>
      <c r="J366" s="93"/>
      <c r="K366" s="38"/>
    </row>
    <row r="367" spans="2:11">
      <c r="B367" s="44"/>
      <c r="C367" s="43"/>
      <c r="D367" s="43"/>
      <c r="E367" s="29"/>
      <c r="F367" s="93"/>
      <c r="G367" s="40"/>
      <c r="H367" s="108"/>
      <c r="J367" s="93"/>
      <c r="K367" s="38"/>
    </row>
    <row r="368" spans="2:11">
      <c r="B368" s="44"/>
      <c r="C368" s="43"/>
      <c r="D368" s="43"/>
      <c r="E368" s="29"/>
      <c r="F368" s="93"/>
      <c r="G368" s="40"/>
      <c r="H368" s="108"/>
      <c r="J368" s="93"/>
      <c r="K368" s="38"/>
    </row>
    <row r="369" spans="2:11">
      <c r="B369" s="44"/>
      <c r="C369" s="43"/>
      <c r="D369" s="43"/>
      <c r="E369" s="29"/>
      <c r="F369" s="93"/>
      <c r="G369" s="40"/>
      <c r="H369" s="108"/>
      <c r="J369" s="93"/>
      <c r="K369" s="38"/>
    </row>
    <row r="370" spans="2:11">
      <c r="B370" s="44"/>
      <c r="C370" s="43"/>
      <c r="D370" s="43"/>
      <c r="E370" s="29"/>
      <c r="F370" s="93"/>
      <c r="G370" s="40"/>
      <c r="H370" s="108"/>
      <c r="J370" s="93"/>
      <c r="K370" s="38"/>
    </row>
    <row r="371" spans="2:11">
      <c r="B371" s="44"/>
      <c r="C371" s="43"/>
      <c r="D371" s="43"/>
      <c r="E371" s="29"/>
      <c r="F371" s="93"/>
      <c r="G371" s="40"/>
      <c r="H371" s="108"/>
      <c r="J371" s="93"/>
      <c r="K371" s="38"/>
    </row>
    <row r="372" spans="2:11">
      <c r="B372" s="44"/>
      <c r="C372" s="43"/>
      <c r="D372" s="43"/>
      <c r="E372" s="29"/>
      <c r="F372" s="93"/>
      <c r="G372" s="40"/>
      <c r="H372" s="108"/>
      <c r="J372" s="93"/>
      <c r="K372" s="38"/>
    </row>
    <row r="373" spans="2:11">
      <c r="B373" s="44"/>
      <c r="C373" s="43"/>
      <c r="D373" s="43"/>
      <c r="E373" s="29"/>
      <c r="F373" s="93"/>
      <c r="G373" s="40"/>
      <c r="H373" s="108"/>
      <c r="J373" s="93"/>
      <c r="K373" s="38"/>
    </row>
    <row r="374" spans="2:11">
      <c r="B374" s="44"/>
      <c r="C374" s="43"/>
      <c r="D374" s="43"/>
      <c r="E374" s="29"/>
      <c r="F374" s="93"/>
      <c r="G374" s="40"/>
      <c r="H374" s="108"/>
      <c r="J374" s="93"/>
      <c r="K374" s="38"/>
    </row>
    <row r="375" spans="2:11">
      <c r="B375" s="44"/>
      <c r="C375" s="43"/>
      <c r="D375" s="43"/>
      <c r="E375" s="29"/>
      <c r="F375" s="93"/>
      <c r="G375" s="40"/>
      <c r="H375" s="108"/>
      <c r="J375" s="93"/>
      <c r="K375" s="38"/>
    </row>
    <row r="376" spans="2:11">
      <c r="B376" s="44"/>
      <c r="C376" s="43"/>
      <c r="D376" s="43"/>
      <c r="E376" s="29"/>
      <c r="F376" s="93"/>
      <c r="G376" s="40"/>
      <c r="H376" s="108"/>
      <c r="J376" s="93"/>
      <c r="K376" s="38"/>
    </row>
    <row r="377" spans="2:11">
      <c r="B377" s="44"/>
      <c r="C377" s="43"/>
      <c r="D377" s="43"/>
      <c r="E377" s="29"/>
      <c r="F377" s="93"/>
      <c r="G377" s="40"/>
      <c r="H377" s="108"/>
      <c r="J377" s="93"/>
      <c r="K377" s="38"/>
    </row>
    <row r="378" spans="2:11">
      <c r="B378" s="44"/>
      <c r="C378" s="43"/>
      <c r="D378" s="43"/>
      <c r="E378" s="29"/>
      <c r="F378" s="93"/>
      <c r="G378" s="40"/>
      <c r="H378" s="108"/>
      <c r="J378" s="93"/>
      <c r="K378" s="38"/>
    </row>
    <row r="379" spans="2:11">
      <c r="B379" s="44"/>
      <c r="C379" s="43"/>
      <c r="D379" s="43"/>
      <c r="E379" s="29"/>
      <c r="F379" s="93"/>
      <c r="G379" s="40"/>
      <c r="H379" s="108"/>
      <c r="J379" s="93"/>
      <c r="K379" s="38"/>
    </row>
    <row r="380" spans="2:11">
      <c r="B380" s="44"/>
      <c r="C380" s="43"/>
      <c r="D380" s="43"/>
      <c r="E380" s="29"/>
      <c r="F380" s="93"/>
      <c r="G380" s="40"/>
      <c r="H380" s="108"/>
      <c r="J380" s="93"/>
      <c r="K380" s="38"/>
    </row>
    <row r="381" spans="2:11">
      <c r="B381" s="44"/>
      <c r="C381" s="43"/>
      <c r="D381" s="43"/>
      <c r="E381" s="29"/>
      <c r="F381" s="93"/>
      <c r="G381" s="40"/>
      <c r="H381" s="108"/>
      <c r="J381" s="93"/>
      <c r="K381" s="38"/>
    </row>
    <row r="382" spans="2:11">
      <c r="B382" s="44"/>
      <c r="C382" s="43"/>
      <c r="D382" s="43"/>
      <c r="E382" s="29"/>
      <c r="F382" s="93"/>
      <c r="G382" s="40"/>
      <c r="H382" s="108"/>
      <c r="J382" s="93"/>
      <c r="K382" s="38"/>
    </row>
    <row r="383" spans="2:11">
      <c r="B383" s="44"/>
      <c r="C383" s="43"/>
      <c r="D383" s="43"/>
      <c r="E383" s="29"/>
      <c r="F383" s="93"/>
      <c r="G383" s="40"/>
      <c r="H383" s="108"/>
      <c r="J383" s="93"/>
      <c r="K383" s="38"/>
    </row>
    <row r="384" spans="2:11">
      <c r="B384" s="44"/>
      <c r="C384" s="43"/>
      <c r="D384" s="43"/>
      <c r="E384" s="29"/>
      <c r="F384" s="93"/>
      <c r="G384" s="40"/>
      <c r="H384" s="108"/>
      <c r="J384" s="93"/>
      <c r="K384" s="38"/>
    </row>
    <row r="385" spans="1:11">
      <c r="B385" s="44"/>
      <c r="C385" s="43"/>
      <c r="D385" s="43"/>
      <c r="E385" s="29"/>
      <c r="F385" s="93"/>
      <c r="G385" s="40"/>
      <c r="H385" s="108"/>
      <c r="J385" s="93"/>
      <c r="K385" s="38"/>
    </row>
    <row r="386" spans="1:11">
      <c r="B386" s="44"/>
      <c r="C386" s="43"/>
      <c r="D386" s="43"/>
      <c r="E386" s="29"/>
      <c r="F386" s="93"/>
      <c r="G386" s="40"/>
      <c r="H386" s="108"/>
      <c r="J386" s="93"/>
      <c r="K386" s="38"/>
    </row>
    <row r="387" spans="1:11">
      <c r="B387" s="44"/>
      <c r="C387" s="43"/>
      <c r="D387" s="43"/>
      <c r="E387" s="29"/>
      <c r="F387" s="93"/>
      <c r="G387" s="40"/>
      <c r="H387" s="108"/>
      <c r="J387" s="93"/>
      <c r="K387" s="38"/>
    </row>
    <row r="388" spans="1:11">
      <c r="B388" s="44"/>
      <c r="C388" s="43"/>
      <c r="D388" s="43"/>
      <c r="E388" s="29"/>
      <c r="F388" s="93"/>
      <c r="G388" s="40"/>
      <c r="H388" s="108"/>
      <c r="J388" s="93"/>
      <c r="K388" s="38"/>
    </row>
    <row r="389" spans="1:11">
      <c r="B389" s="44"/>
      <c r="C389" s="43"/>
      <c r="D389" s="43"/>
      <c r="E389" s="29"/>
      <c r="F389" s="93"/>
      <c r="G389" s="40"/>
      <c r="H389" s="108"/>
      <c r="J389" s="93"/>
      <c r="K389" s="38"/>
    </row>
    <row r="390" spans="1:11">
      <c r="B390" s="44"/>
      <c r="C390" s="43"/>
      <c r="D390" s="43"/>
      <c r="E390" s="29"/>
      <c r="F390" s="93"/>
      <c r="G390" s="40"/>
      <c r="H390" s="108"/>
      <c r="J390" s="93"/>
      <c r="K390" s="38"/>
    </row>
    <row r="391" spans="1:11">
      <c r="B391" s="44"/>
      <c r="C391" s="43"/>
      <c r="D391" s="43"/>
      <c r="E391" s="29"/>
      <c r="F391" s="93"/>
      <c r="G391" s="40"/>
      <c r="H391" s="108"/>
      <c r="J391" s="93"/>
      <c r="K391" s="38"/>
    </row>
    <row r="392" spans="1:11">
      <c r="B392" s="44"/>
      <c r="C392" s="43"/>
      <c r="D392" s="43"/>
      <c r="E392" s="29"/>
      <c r="F392" s="93"/>
      <c r="G392" s="40"/>
      <c r="H392" s="108"/>
      <c r="J392" s="93"/>
      <c r="K392" s="38"/>
    </row>
    <row r="393" spans="1:11">
      <c r="B393" s="44"/>
      <c r="C393" s="43"/>
      <c r="D393" s="43"/>
      <c r="E393" s="107"/>
      <c r="F393" s="93"/>
      <c r="G393" s="40"/>
      <c r="H393" s="108"/>
      <c r="J393" s="93"/>
      <c r="K393" s="38"/>
    </row>
    <row r="394" spans="1:11">
      <c r="B394" s="44"/>
      <c r="C394" s="43"/>
      <c r="D394" s="43"/>
      <c r="E394" s="107"/>
      <c r="F394" s="93"/>
      <c r="G394" s="40"/>
      <c r="H394" s="108"/>
      <c r="J394" s="93"/>
      <c r="K394" s="38"/>
    </row>
    <row r="395" spans="1:11">
      <c r="A395" s="10">
        <v>7</v>
      </c>
      <c r="B395" s="128" t="s">
        <v>126</v>
      </c>
      <c r="C395" s="128"/>
      <c r="D395" s="128"/>
      <c r="E395" s="128"/>
      <c r="F395" s="91"/>
      <c r="G395" s="91"/>
      <c r="H395" s="91"/>
      <c r="I395" s="91"/>
      <c r="J395" s="31"/>
    </row>
    <row r="396" spans="1:11">
      <c r="E396" s="35">
        <v>3</v>
      </c>
      <c r="F396" s="93">
        <v>795.3</v>
      </c>
      <c r="G396" s="36" t="s">
        <v>12</v>
      </c>
      <c r="H396" s="108">
        <f>ROUND(E396*F396,0)</f>
        <v>2386</v>
      </c>
      <c r="J396" s="35">
        <v>273.89999999999998</v>
      </c>
    </row>
    <row r="397" spans="1:11">
      <c r="F397" s="92"/>
      <c r="H397" s="41"/>
      <c r="J397" s="31"/>
    </row>
    <row r="398" spans="1:11">
      <c r="E398" s="35">
        <v>6</v>
      </c>
      <c r="F398" s="93">
        <v>447.15</v>
      </c>
      <c r="G398" s="36" t="s">
        <v>12</v>
      </c>
      <c r="H398" s="108">
        <f>E398*F398</f>
        <v>2682.8999999999996</v>
      </c>
      <c r="J398" s="35">
        <v>77.849999999999994</v>
      </c>
    </row>
    <row r="399" spans="1:11">
      <c r="A399" s="10">
        <v>9</v>
      </c>
      <c r="B399" s="128" t="s">
        <v>91</v>
      </c>
      <c r="C399" s="128"/>
      <c r="D399" s="128"/>
      <c r="E399" s="128"/>
      <c r="F399" s="91"/>
      <c r="H399" s="41"/>
      <c r="J399" s="31"/>
    </row>
    <row r="400" spans="1:11">
      <c r="E400" s="35">
        <v>6</v>
      </c>
      <c r="F400" s="93">
        <v>2042.43</v>
      </c>
      <c r="G400" s="36" t="s">
        <v>12</v>
      </c>
      <c r="H400" s="108">
        <f>E400*F400</f>
        <v>12254.58</v>
      </c>
      <c r="J400" s="35">
        <v>244.35</v>
      </c>
    </row>
    <row r="401" spans="1:10">
      <c r="J401" s="31"/>
    </row>
    <row r="402" spans="1:10">
      <c r="J402" s="35">
        <v>211</v>
      </c>
    </row>
    <row r="403" spans="1:10">
      <c r="J403" s="31"/>
    </row>
    <row r="404" spans="1:10">
      <c r="J404" s="35">
        <v>228.15</v>
      </c>
    </row>
    <row r="405" spans="1:10">
      <c r="A405" s="10">
        <v>13</v>
      </c>
      <c r="B405" s="128" t="s">
        <v>127</v>
      </c>
      <c r="C405" s="128"/>
      <c r="D405" s="128"/>
      <c r="E405" s="128"/>
      <c r="F405" s="91"/>
      <c r="J405" s="31"/>
    </row>
    <row r="406" spans="1:10">
      <c r="B406" s="33" t="s">
        <v>44</v>
      </c>
      <c r="E406" s="35">
        <v>20</v>
      </c>
      <c r="F406" s="93">
        <v>199.25</v>
      </c>
      <c r="G406" s="36" t="s">
        <v>24</v>
      </c>
      <c r="H406" s="108">
        <f>E406*F406</f>
        <v>3985</v>
      </c>
      <c r="J406" s="35">
        <v>72.599999999999994</v>
      </c>
    </row>
    <row r="407" spans="1:10">
      <c r="J407" s="31"/>
    </row>
    <row r="408" spans="1:10">
      <c r="J408" s="35">
        <v>5789.3</v>
      </c>
    </row>
    <row r="409" spans="1:10">
      <c r="J409" s="31"/>
    </row>
    <row r="410" spans="1:10">
      <c r="J410" s="35">
        <v>75.45</v>
      </c>
    </row>
    <row r="411" spans="1:10">
      <c r="J411" s="35">
        <v>102.95</v>
      </c>
    </row>
    <row r="412" spans="1:10">
      <c r="J412" s="35">
        <v>146.94999999999999</v>
      </c>
    </row>
    <row r="413" spans="1:10">
      <c r="E413" s="35"/>
      <c r="F413" s="35"/>
      <c r="G413" s="36"/>
      <c r="H413" s="108"/>
      <c r="J413" s="35"/>
    </row>
    <row r="414" spans="1:10">
      <c r="A414" s="10">
        <v>17</v>
      </c>
      <c r="B414" s="128" t="s">
        <v>128</v>
      </c>
      <c r="C414" s="128"/>
      <c r="D414" s="128"/>
      <c r="E414" s="128"/>
      <c r="F414" s="91"/>
      <c r="J414" s="31"/>
    </row>
    <row r="415" spans="1:10">
      <c r="B415" s="33" t="s">
        <v>31</v>
      </c>
      <c r="E415" s="35">
        <v>30</v>
      </c>
      <c r="F415" s="93">
        <v>23.02</v>
      </c>
      <c r="G415" s="36" t="s">
        <v>24</v>
      </c>
      <c r="H415" s="108">
        <f>ROUND(E415*F415,0)</f>
        <v>691</v>
      </c>
      <c r="J415" s="35">
        <v>44.05</v>
      </c>
    </row>
    <row r="416" spans="1:10" ht="15">
      <c r="A416" s="10">
        <v>18</v>
      </c>
      <c r="B416" s="128" t="s">
        <v>129</v>
      </c>
      <c r="C416" s="136"/>
      <c r="D416" s="136"/>
      <c r="E416" s="136"/>
      <c r="F416" s="92"/>
      <c r="G416" s="36"/>
      <c r="H416" s="108"/>
      <c r="J416" s="31"/>
    </row>
    <row r="417" spans="1:10">
      <c r="E417" s="35">
        <v>30</v>
      </c>
      <c r="F417" s="93">
        <v>333.29</v>
      </c>
      <c r="G417" s="36" t="s">
        <v>12</v>
      </c>
      <c r="H417" s="108">
        <f>ROUND(E417*F417,0)</f>
        <v>9999</v>
      </c>
      <c r="J417" s="35">
        <v>103</v>
      </c>
    </row>
    <row r="418" spans="1:10">
      <c r="A418" s="10">
        <v>19</v>
      </c>
      <c r="B418" s="128" t="s">
        <v>32</v>
      </c>
      <c r="C418" s="128"/>
      <c r="D418" s="128"/>
      <c r="E418" s="128"/>
      <c r="F418" s="91"/>
      <c r="G418" s="92"/>
      <c r="H418" s="92"/>
      <c r="I418" s="92"/>
      <c r="J418" s="31"/>
    </row>
    <row r="419" spans="1:10">
      <c r="B419" s="33" t="s">
        <v>121</v>
      </c>
      <c r="E419" s="35">
        <v>1</v>
      </c>
      <c r="F419" s="93">
        <v>21989.61</v>
      </c>
      <c r="G419" s="36" t="s">
        <v>12</v>
      </c>
      <c r="H419" s="108">
        <f>ROUND(E419*F419,0)</f>
        <v>21990</v>
      </c>
      <c r="J419" s="35">
        <v>9869.7999999999993</v>
      </c>
    </row>
    <row r="420" spans="1:10">
      <c r="J420" s="31"/>
    </row>
    <row r="421" spans="1:10">
      <c r="J421" s="35">
        <v>800.8</v>
      </c>
    </row>
    <row r="422" spans="1:10">
      <c r="J422" s="31"/>
    </row>
    <row r="423" spans="1:10">
      <c r="J423" s="35">
        <v>98.45</v>
      </c>
    </row>
    <row r="424" spans="1:10">
      <c r="J424" s="31"/>
    </row>
    <row r="425" spans="1:10">
      <c r="J425" s="35">
        <v>270.10000000000002</v>
      </c>
    </row>
    <row r="426" spans="1:10">
      <c r="A426" s="10">
        <v>23</v>
      </c>
      <c r="B426" s="128" t="s">
        <v>130</v>
      </c>
      <c r="C426" s="128"/>
      <c r="D426" s="128"/>
      <c r="E426" s="128"/>
      <c r="F426" s="91"/>
      <c r="G426" s="92"/>
      <c r="H426" s="92"/>
      <c r="I426" s="9"/>
      <c r="J426" s="9"/>
    </row>
    <row r="427" spans="1:10" s="33" customFormat="1">
      <c r="A427" s="43"/>
      <c r="B427" s="33" t="s">
        <v>35</v>
      </c>
      <c r="C427" s="89"/>
      <c r="D427" s="89"/>
      <c r="E427" s="108">
        <v>40</v>
      </c>
      <c r="F427" s="93">
        <v>50</v>
      </c>
      <c r="G427" s="43" t="s">
        <v>24</v>
      </c>
      <c r="H427" s="108">
        <f>E427*F427</f>
        <v>2000</v>
      </c>
      <c r="J427" s="108">
        <v>45</v>
      </c>
    </row>
    <row r="428" spans="1:10" s="33" customFormat="1">
      <c r="A428" s="43"/>
      <c r="B428" s="33" t="s">
        <v>36</v>
      </c>
      <c r="C428" s="89"/>
      <c r="D428" s="89"/>
      <c r="E428" s="108">
        <v>50</v>
      </c>
      <c r="F428" s="93">
        <v>55</v>
      </c>
      <c r="G428" s="43" t="s">
        <v>24</v>
      </c>
      <c r="H428" s="108">
        <f>E428*F428</f>
        <v>2750</v>
      </c>
      <c r="J428" s="108">
        <v>58.91</v>
      </c>
    </row>
    <row r="429" spans="1:10" s="33" customFormat="1">
      <c r="A429" s="43"/>
      <c r="B429" s="33" t="s">
        <v>37</v>
      </c>
      <c r="C429" s="89"/>
      <c r="D429" s="89"/>
      <c r="E429" s="108">
        <v>30</v>
      </c>
      <c r="F429" s="93">
        <v>60</v>
      </c>
      <c r="G429" s="43" t="s">
        <v>24</v>
      </c>
      <c r="H429" s="108">
        <f>E429*F429</f>
        <v>1800</v>
      </c>
      <c r="J429" s="108">
        <v>91.68</v>
      </c>
    </row>
    <row r="430" spans="1:10">
      <c r="A430" s="10">
        <v>24</v>
      </c>
      <c r="B430" s="128" t="s">
        <v>131</v>
      </c>
      <c r="C430" s="128"/>
      <c r="D430" s="128"/>
      <c r="E430" s="128"/>
      <c r="F430" s="91"/>
      <c r="G430" s="9"/>
      <c r="H430" s="9"/>
      <c r="J430" s="31"/>
    </row>
    <row r="431" spans="1:10" s="33" customFormat="1">
      <c r="A431" s="43"/>
      <c r="B431" s="33" t="s">
        <v>35</v>
      </c>
      <c r="C431" s="89"/>
      <c r="D431" s="89"/>
      <c r="E431" s="108">
        <v>15</v>
      </c>
      <c r="F431" s="93">
        <v>40</v>
      </c>
      <c r="G431" s="43" t="s">
        <v>132</v>
      </c>
      <c r="H431" s="108">
        <f>E431*F431</f>
        <v>600</v>
      </c>
      <c r="J431" s="41">
        <v>37.799999999999997</v>
      </c>
    </row>
    <row r="432" spans="1:10" s="33" customFormat="1">
      <c r="A432" s="43"/>
      <c r="B432" s="33" t="s">
        <v>36</v>
      </c>
      <c r="C432" s="89"/>
      <c r="D432" s="89"/>
      <c r="E432" s="108">
        <v>10</v>
      </c>
      <c r="F432" s="93">
        <v>45</v>
      </c>
      <c r="G432" s="43" t="s">
        <v>132</v>
      </c>
      <c r="H432" s="108">
        <f>E432*F432</f>
        <v>450</v>
      </c>
      <c r="J432" s="41">
        <v>45.8</v>
      </c>
    </row>
    <row r="433" spans="1:10" s="33" customFormat="1">
      <c r="A433" s="43"/>
      <c r="B433" s="33" t="s">
        <v>37</v>
      </c>
      <c r="C433" s="89"/>
      <c r="D433" s="89"/>
      <c r="E433" s="108">
        <v>5</v>
      </c>
      <c r="F433" s="93">
        <v>50</v>
      </c>
      <c r="G433" s="43" t="s">
        <v>132</v>
      </c>
      <c r="H433" s="108">
        <f>E433*F433</f>
        <v>250</v>
      </c>
      <c r="J433" s="41">
        <v>55.48</v>
      </c>
    </row>
    <row r="434" spans="1:10" s="33" customFormat="1">
      <c r="A434" s="43"/>
      <c r="C434" s="89"/>
      <c r="D434" s="89"/>
      <c r="E434" s="108"/>
      <c r="F434" s="93"/>
      <c r="G434" s="43"/>
      <c r="H434" s="108"/>
      <c r="J434" s="41"/>
    </row>
    <row r="435" spans="1:10">
      <c r="A435" s="10">
        <v>25</v>
      </c>
      <c r="B435" s="128" t="s">
        <v>133</v>
      </c>
      <c r="C435" s="128"/>
      <c r="D435" s="128"/>
      <c r="E435" s="128"/>
      <c r="F435" s="91"/>
      <c r="G435" s="9"/>
      <c r="H435" s="9"/>
      <c r="J435" s="31"/>
    </row>
    <row r="436" spans="1:10" s="33" customFormat="1">
      <c r="A436" s="43"/>
      <c r="B436" s="33" t="s">
        <v>35</v>
      </c>
      <c r="C436" s="89"/>
      <c r="D436" s="89"/>
      <c r="E436" s="108">
        <v>5</v>
      </c>
      <c r="F436" s="93">
        <v>60</v>
      </c>
      <c r="G436" s="43" t="s">
        <v>132</v>
      </c>
      <c r="H436" s="108">
        <f>E436*F436</f>
        <v>300</v>
      </c>
      <c r="J436" s="43">
        <v>54.95</v>
      </c>
    </row>
    <row r="437" spans="1:10" s="33" customFormat="1">
      <c r="A437" s="43"/>
      <c r="B437" s="33" t="s">
        <v>36</v>
      </c>
      <c r="C437" s="89"/>
      <c r="D437" s="89"/>
      <c r="E437" s="108">
        <v>7</v>
      </c>
      <c r="F437" s="93">
        <v>65</v>
      </c>
      <c r="G437" s="43" t="s">
        <v>132</v>
      </c>
      <c r="H437" s="108">
        <f>E437*F437</f>
        <v>455</v>
      </c>
      <c r="J437" s="43">
        <v>75.790000000000006</v>
      </c>
    </row>
    <row r="438" spans="1:10" s="33" customFormat="1">
      <c r="A438" s="43"/>
      <c r="B438" s="33" t="s">
        <v>37</v>
      </c>
      <c r="C438" s="89"/>
      <c r="D438" s="89"/>
      <c r="E438" s="108">
        <v>2</v>
      </c>
      <c r="F438" s="93">
        <v>80</v>
      </c>
      <c r="G438" s="43" t="s">
        <v>132</v>
      </c>
      <c r="H438" s="108">
        <f>E438*F438</f>
        <v>160</v>
      </c>
      <c r="J438" s="43">
        <v>140.25</v>
      </c>
    </row>
    <row r="439" spans="1:10" ht="15">
      <c r="A439" s="10">
        <v>26</v>
      </c>
      <c r="B439" s="128" t="s">
        <v>134</v>
      </c>
      <c r="C439" s="136"/>
      <c r="D439" s="136"/>
      <c r="E439" s="136"/>
      <c r="F439" s="92"/>
      <c r="G439" s="9"/>
      <c r="H439" s="9"/>
      <c r="J439" s="31"/>
    </row>
    <row r="440" spans="1:10" s="33" customFormat="1">
      <c r="A440" s="43"/>
      <c r="B440" s="33" t="s">
        <v>35</v>
      </c>
      <c r="C440" s="89"/>
      <c r="D440" s="89"/>
      <c r="E440" s="108">
        <v>2</v>
      </c>
      <c r="F440" s="93">
        <v>110</v>
      </c>
      <c r="G440" s="43" t="s">
        <v>132</v>
      </c>
      <c r="H440" s="108">
        <f>E440*F440</f>
        <v>220</v>
      </c>
      <c r="J440" s="43">
        <v>109.67</v>
      </c>
    </row>
    <row r="441" spans="1:10" s="33" customFormat="1">
      <c r="A441" s="43"/>
      <c r="B441" s="33" t="s">
        <v>36</v>
      </c>
      <c r="C441" s="89"/>
      <c r="D441" s="89"/>
      <c r="E441" s="108">
        <v>3</v>
      </c>
      <c r="F441" s="93">
        <v>150</v>
      </c>
      <c r="G441" s="43" t="s">
        <v>132</v>
      </c>
      <c r="H441" s="108">
        <f>E441*F441</f>
        <v>450</v>
      </c>
      <c r="J441" s="43">
        <v>136.29</v>
      </c>
    </row>
    <row r="442" spans="1:10" s="33" customFormat="1">
      <c r="A442" s="43"/>
      <c r="B442" s="33" t="s">
        <v>37</v>
      </c>
      <c r="C442" s="89"/>
      <c r="D442" s="89"/>
      <c r="E442" s="108">
        <v>2</v>
      </c>
      <c r="F442" s="93">
        <v>170</v>
      </c>
      <c r="G442" s="43" t="s">
        <v>132</v>
      </c>
      <c r="H442" s="108">
        <f>E442*F442</f>
        <v>340</v>
      </c>
      <c r="J442" s="43">
        <v>160.49</v>
      </c>
    </row>
    <row r="443" spans="1:10" ht="15">
      <c r="A443" s="10">
        <v>27</v>
      </c>
      <c r="B443" s="128" t="s">
        <v>135</v>
      </c>
      <c r="C443" s="136"/>
      <c r="D443" s="136"/>
      <c r="E443" s="136"/>
      <c r="F443" s="92"/>
      <c r="G443" s="9"/>
      <c r="H443" s="9"/>
      <c r="J443" s="46"/>
    </row>
    <row r="444" spans="1:10" s="33" customFormat="1">
      <c r="A444" s="43"/>
      <c r="B444" s="33" t="s">
        <v>35</v>
      </c>
      <c r="C444" s="89"/>
      <c r="D444" s="89"/>
      <c r="E444" s="108">
        <v>3</v>
      </c>
      <c r="F444" s="93">
        <v>350</v>
      </c>
      <c r="G444" s="43" t="s">
        <v>132</v>
      </c>
      <c r="H444" s="108">
        <f>E444*F444</f>
        <v>1050</v>
      </c>
      <c r="J444" s="43">
        <v>350.88</v>
      </c>
    </row>
    <row r="445" spans="1:10" s="33" customFormat="1">
      <c r="A445" s="43"/>
      <c r="B445" s="33" t="s">
        <v>36</v>
      </c>
      <c r="C445" s="89"/>
      <c r="D445" s="89"/>
      <c r="E445" s="108">
        <v>2</v>
      </c>
      <c r="F445" s="93">
        <v>410</v>
      </c>
      <c r="G445" s="43" t="s">
        <v>132</v>
      </c>
      <c r="H445" s="108">
        <f>E445*F445</f>
        <v>820</v>
      </c>
      <c r="J445" s="43">
        <v>381.13</v>
      </c>
    </row>
    <row r="446" spans="1:10" s="33" customFormat="1">
      <c r="A446" s="43"/>
      <c r="B446" s="33" t="s">
        <v>37</v>
      </c>
      <c r="C446" s="89"/>
      <c r="D446" s="89"/>
      <c r="E446" s="108">
        <v>1</v>
      </c>
      <c r="F446" s="93">
        <v>580</v>
      </c>
      <c r="G446" s="43" t="s">
        <v>132</v>
      </c>
      <c r="H446" s="108">
        <f>E446*F446</f>
        <v>580</v>
      </c>
      <c r="J446" s="43">
        <v>471.88</v>
      </c>
    </row>
    <row r="447" spans="1:10" s="33" customFormat="1">
      <c r="A447" s="43"/>
      <c r="C447" s="89"/>
      <c r="D447" s="89"/>
      <c r="E447" s="108"/>
      <c r="F447" s="93"/>
      <c r="G447" s="43"/>
      <c r="H447" s="108"/>
      <c r="J447" s="43"/>
    </row>
    <row r="448" spans="1:10">
      <c r="E448" s="93"/>
      <c r="F448" s="93"/>
      <c r="G448" s="93" t="s">
        <v>18</v>
      </c>
      <c r="H448" s="45" t="e">
        <f>SUM(H4:H446)</f>
        <v>#REF!</v>
      </c>
      <c r="J448" s="47">
        <f>SUM(J4:J446)</f>
        <v>20624.7</v>
      </c>
    </row>
    <row r="449" spans="2:10">
      <c r="E449" s="35"/>
      <c r="F449" s="35"/>
      <c r="G449" s="35"/>
      <c r="H449" s="48"/>
      <c r="J449" s="35"/>
    </row>
    <row r="450" spans="2:10">
      <c r="E450" s="35"/>
      <c r="F450" s="35"/>
      <c r="G450" s="36"/>
      <c r="H450" s="108"/>
      <c r="J450" s="35"/>
    </row>
    <row r="451" spans="2:10">
      <c r="B451" s="49"/>
      <c r="E451" s="50"/>
      <c r="F451" s="114"/>
      <c r="G451" s="36"/>
      <c r="H451" s="108"/>
      <c r="J451" s="35"/>
    </row>
    <row r="452" spans="2:10">
      <c r="E452" s="3"/>
      <c r="F452" s="115"/>
      <c r="G452" s="36"/>
      <c r="H452" s="108"/>
      <c r="J452" s="35"/>
    </row>
    <row r="453" spans="2:10">
      <c r="E453" s="3"/>
      <c r="F453" s="115"/>
      <c r="G453" s="36"/>
      <c r="H453" s="108"/>
      <c r="J453" s="35"/>
    </row>
    <row r="454" spans="2:10" ht="13.5">
      <c r="D454" s="140" t="s">
        <v>80</v>
      </c>
      <c r="E454" s="140"/>
      <c r="F454" s="140"/>
      <c r="G454" s="140"/>
      <c r="H454" s="108"/>
      <c r="J454" s="31"/>
    </row>
    <row r="455" spans="2:10">
      <c r="D455" s="139" t="s">
        <v>109</v>
      </c>
      <c r="E455" s="139"/>
      <c r="F455" s="139"/>
      <c r="G455" s="139"/>
      <c r="H455" s="108"/>
      <c r="J455" s="31"/>
    </row>
    <row r="456" spans="2:10">
      <c r="D456" s="139" t="s">
        <v>81</v>
      </c>
      <c r="E456" s="139"/>
      <c r="F456" s="139"/>
      <c r="G456" s="139"/>
      <c r="H456" s="108"/>
      <c r="J456" s="31"/>
    </row>
    <row r="457" spans="2:10">
      <c r="E457" s="35"/>
      <c r="F457" s="35"/>
      <c r="G457" s="36"/>
      <c r="H457" s="108"/>
      <c r="J457" s="35"/>
    </row>
    <row r="458" spans="2:10">
      <c r="E458" s="35"/>
      <c r="F458" s="35"/>
      <c r="G458" s="36"/>
      <c r="H458" s="108"/>
      <c r="J458" s="35"/>
    </row>
    <row r="459" spans="2:10">
      <c r="E459" s="35"/>
      <c r="F459" s="35"/>
      <c r="G459" s="36"/>
      <c r="H459" s="108"/>
      <c r="J459" s="35"/>
    </row>
    <row r="460" spans="2:10">
      <c r="E460" s="35"/>
      <c r="F460" s="35"/>
      <c r="G460" s="36"/>
      <c r="H460" s="108"/>
      <c r="J460" s="35"/>
    </row>
    <row r="461" spans="2:10">
      <c r="E461" s="35"/>
      <c r="F461" s="35"/>
      <c r="G461" s="36"/>
      <c r="H461" s="108"/>
      <c r="J461" s="35"/>
    </row>
    <row r="462" spans="2:10">
      <c r="E462" s="35"/>
      <c r="F462" s="35"/>
      <c r="G462" s="36"/>
      <c r="H462" s="108"/>
      <c r="J462" s="35"/>
    </row>
    <row r="463" spans="2:10">
      <c r="E463" s="35"/>
      <c r="F463" s="35"/>
      <c r="G463" s="36"/>
      <c r="H463" s="108"/>
      <c r="J463" s="35"/>
    </row>
    <row r="464" spans="2:10">
      <c r="E464" s="35"/>
      <c r="F464" s="35"/>
      <c r="G464" s="36"/>
      <c r="H464" s="108"/>
      <c r="J464" s="35"/>
    </row>
    <row r="465" spans="5:10">
      <c r="E465" s="35"/>
      <c r="F465" s="35"/>
      <c r="G465" s="36"/>
      <c r="H465" s="108"/>
      <c r="J465" s="35"/>
    </row>
  </sheetData>
  <mergeCells count="53">
    <mergeCell ref="B19:E19"/>
    <mergeCell ref="A1:H1"/>
    <mergeCell ref="A2:B2"/>
    <mergeCell ref="C2:H2"/>
    <mergeCell ref="B3:D3"/>
    <mergeCell ref="B5:E5"/>
    <mergeCell ref="B7:E7"/>
    <mergeCell ref="B9:E9"/>
    <mergeCell ref="B11:E11"/>
    <mergeCell ref="B13:E13"/>
    <mergeCell ref="B15:E15"/>
    <mergeCell ref="B17:E17"/>
    <mergeCell ref="B62:F62"/>
    <mergeCell ref="B21:E21"/>
    <mergeCell ref="B25:E25"/>
    <mergeCell ref="B30:E30"/>
    <mergeCell ref="B32:E32"/>
    <mergeCell ref="B34:E34"/>
    <mergeCell ref="B36:F36"/>
    <mergeCell ref="B38:F38"/>
    <mergeCell ref="B49:F49"/>
    <mergeCell ref="B53:F53"/>
    <mergeCell ref="B56:F56"/>
    <mergeCell ref="B59:F59"/>
    <mergeCell ref="B267:E267"/>
    <mergeCell ref="B65:F65"/>
    <mergeCell ref="B68:F68"/>
    <mergeCell ref="B72:F72"/>
    <mergeCell ref="B74:F74"/>
    <mergeCell ref="B76:F76"/>
    <mergeCell ref="F80:G80"/>
    <mergeCell ref="B165:F165"/>
    <mergeCell ref="B171:E171"/>
    <mergeCell ref="B239:E239"/>
    <mergeCell ref="B242:E242"/>
    <mergeCell ref="B264:E264"/>
    <mergeCell ref="B435:E435"/>
    <mergeCell ref="B275:F275"/>
    <mergeCell ref="B279:F279"/>
    <mergeCell ref="B283:F283"/>
    <mergeCell ref="B395:E395"/>
    <mergeCell ref="B399:E399"/>
    <mergeCell ref="B405:E405"/>
    <mergeCell ref="B414:E414"/>
    <mergeCell ref="B416:E416"/>
    <mergeCell ref="B418:E418"/>
    <mergeCell ref="B426:E426"/>
    <mergeCell ref="B430:E430"/>
    <mergeCell ref="B439:E439"/>
    <mergeCell ref="B443:E443"/>
    <mergeCell ref="D454:G454"/>
    <mergeCell ref="D455:G455"/>
    <mergeCell ref="D456:G456"/>
  </mergeCells>
  <pageMargins left="0.5" right="0.25" top="0.5" bottom="0" header="0.3" footer="0.3"/>
  <pageSetup paperSize="9" orientation="portrait" horizontalDpi="0" verticalDpi="0" r:id="rId1"/>
</worksheet>
</file>

<file path=xl/worksheets/sheet11.xml><?xml version="1.0" encoding="utf-8"?>
<worksheet xmlns="http://schemas.openxmlformats.org/spreadsheetml/2006/main" xmlns:r="http://schemas.openxmlformats.org/officeDocument/2006/relationships">
  <dimension ref="A1:L100"/>
  <sheetViews>
    <sheetView workbookViewId="0">
      <selection activeCell="G8" sqref="G8"/>
    </sheetView>
  </sheetViews>
  <sheetFormatPr defaultRowHeight="12.75"/>
  <cols>
    <col min="1" max="1" width="6.7109375" style="59" customWidth="1"/>
    <col min="2" max="2" width="15" style="59" customWidth="1"/>
    <col min="3" max="3" width="9.140625" style="59"/>
    <col min="4" max="4" width="13.140625" style="59" customWidth="1"/>
    <col min="5" max="5" width="11.42578125" style="59" customWidth="1"/>
    <col min="6" max="6" width="10.42578125" style="59" customWidth="1"/>
    <col min="7" max="7" width="8.42578125" style="59" customWidth="1"/>
    <col min="8" max="8" width="13.28515625" style="59" customWidth="1"/>
    <col min="9" max="9" width="10.140625" style="59" bestFit="1" customWidth="1"/>
    <col min="10" max="16384" width="9.140625" style="59"/>
  </cols>
  <sheetData>
    <row r="1" spans="1:12">
      <c r="A1" s="124" t="s">
        <v>51</v>
      </c>
      <c r="B1" s="124"/>
      <c r="C1" s="124"/>
      <c r="D1" s="124"/>
      <c r="E1" s="124"/>
      <c r="F1" s="124"/>
      <c r="G1" s="124"/>
      <c r="H1" s="124"/>
    </row>
    <row r="2" spans="1:12" ht="12" customHeight="1">
      <c r="A2" s="124"/>
      <c r="B2" s="124"/>
      <c r="C2" s="124"/>
      <c r="D2" s="124"/>
      <c r="E2" s="124"/>
      <c r="F2" s="124"/>
      <c r="G2" s="124"/>
      <c r="H2" s="124"/>
    </row>
    <row r="3" spans="1:12" ht="35.25" customHeight="1">
      <c r="A3" s="22" t="s">
        <v>0</v>
      </c>
      <c r="B3" s="60"/>
      <c r="C3" s="125" t="s">
        <v>142</v>
      </c>
      <c r="D3" s="125"/>
      <c r="E3" s="125"/>
      <c r="F3" s="125"/>
      <c r="G3" s="125"/>
      <c r="H3" s="125"/>
    </row>
    <row r="4" spans="1:12" ht="24.75" customHeight="1">
      <c r="A4" s="67" t="s">
        <v>52</v>
      </c>
      <c r="B4" s="126" t="s">
        <v>53</v>
      </c>
      <c r="C4" s="126"/>
      <c r="D4" s="126"/>
      <c r="E4" s="101" t="s">
        <v>54</v>
      </c>
      <c r="F4" s="101" t="s">
        <v>55</v>
      </c>
      <c r="G4" s="101" t="s">
        <v>56</v>
      </c>
      <c r="H4" s="61" t="s">
        <v>57</v>
      </c>
    </row>
    <row r="5" spans="1:12">
      <c r="A5" s="81"/>
      <c r="B5" s="82"/>
      <c r="C5" s="82"/>
      <c r="D5" s="82"/>
      <c r="E5" s="83"/>
      <c r="F5" s="83"/>
      <c r="G5" s="83"/>
      <c r="H5" s="83"/>
    </row>
    <row r="6" spans="1:12">
      <c r="A6" s="97"/>
      <c r="B6" s="127" t="s">
        <v>46</v>
      </c>
      <c r="C6" s="127"/>
      <c r="D6" s="127"/>
      <c r="E6" s="97"/>
      <c r="F6" s="97"/>
      <c r="G6" s="97"/>
      <c r="H6" s="97"/>
    </row>
    <row r="7" spans="1:12">
      <c r="A7" s="97"/>
      <c r="B7" s="97"/>
      <c r="C7" s="97"/>
      <c r="D7" s="97"/>
      <c r="E7" s="97"/>
      <c r="F7" s="97"/>
      <c r="G7" s="97"/>
      <c r="H7" s="97"/>
    </row>
    <row r="8" spans="1:12" ht="18.75" customHeight="1">
      <c r="A8" s="1">
        <v>1</v>
      </c>
      <c r="B8" s="121" t="s">
        <v>70</v>
      </c>
      <c r="C8" s="121"/>
      <c r="D8" s="121"/>
      <c r="E8" s="121"/>
      <c r="F8" s="121"/>
      <c r="G8" s="23"/>
      <c r="H8" s="23"/>
      <c r="I8" s="23"/>
      <c r="J8" s="23"/>
      <c r="K8" s="23"/>
      <c r="L8" s="23"/>
    </row>
    <row r="9" spans="1:12" ht="20.100000000000001" customHeight="1">
      <c r="A9" s="97"/>
      <c r="B9" s="97"/>
      <c r="C9" s="97"/>
      <c r="D9" s="97"/>
      <c r="E9" s="41">
        <v>842</v>
      </c>
      <c r="F9" s="41">
        <v>3327.5</v>
      </c>
      <c r="G9" s="43" t="s">
        <v>8</v>
      </c>
      <c r="H9" s="41">
        <f>ROUND(E9*F9/100,0)</f>
        <v>28018</v>
      </c>
    </row>
    <row r="10" spans="1:12" ht="28.5" customHeight="1">
      <c r="A10" s="10">
        <v>2</v>
      </c>
      <c r="B10" s="128" t="s">
        <v>63</v>
      </c>
      <c r="C10" s="128"/>
      <c r="D10" s="128"/>
      <c r="E10" s="128"/>
      <c r="F10" s="128"/>
      <c r="G10" s="86"/>
      <c r="H10" s="86"/>
    </row>
    <row r="11" spans="1:12" ht="20.100000000000001" customHeight="1">
      <c r="A11" s="10"/>
      <c r="B11" s="87"/>
      <c r="C11" s="87"/>
      <c r="D11" s="87"/>
      <c r="E11" s="41">
        <v>19360</v>
      </c>
      <c r="F11" s="41">
        <v>108.96</v>
      </c>
      <c r="G11" s="43" t="s">
        <v>8</v>
      </c>
      <c r="H11" s="41">
        <f>ROUND(E11*F11/100,0)</f>
        <v>21095</v>
      </c>
    </row>
    <row r="12" spans="1:12" ht="15.75" customHeight="1">
      <c r="A12" s="7">
        <v>3</v>
      </c>
      <c r="B12" s="119" t="s">
        <v>13</v>
      </c>
      <c r="C12" s="119"/>
      <c r="D12" s="119"/>
      <c r="E12" s="119"/>
      <c r="F12" s="119"/>
      <c r="G12" s="5"/>
      <c r="H12" s="5"/>
      <c r="I12" s="5"/>
    </row>
    <row r="13" spans="1:12" ht="20.100000000000001" customHeight="1">
      <c r="A13" s="21"/>
      <c r="B13" s="5"/>
      <c r="C13" s="5"/>
      <c r="D13" s="5"/>
      <c r="E13" s="12">
        <v>6630</v>
      </c>
      <c r="F13" s="13">
        <v>442.75</v>
      </c>
      <c r="G13" s="14" t="s">
        <v>8</v>
      </c>
      <c r="H13" s="15">
        <f>ROUND(E13*F13/100,0)</f>
        <v>29354</v>
      </c>
    </row>
    <row r="14" spans="1:12" ht="15" customHeight="1">
      <c r="A14" s="7">
        <v>4</v>
      </c>
      <c r="B14" s="119" t="s">
        <v>14</v>
      </c>
      <c r="C14" s="119"/>
      <c r="D14" s="119"/>
      <c r="E14" s="119"/>
      <c r="F14" s="119"/>
      <c r="G14" s="24"/>
      <c r="H14" s="25"/>
      <c r="I14" s="26"/>
    </row>
    <row r="15" spans="1:12" ht="20.100000000000001" customHeight="1">
      <c r="A15" s="18"/>
      <c r="B15" s="19"/>
      <c r="C15" s="20"/>
      <c r="D15" s="16"/>
      <c r="E15" s="12">
        <v>6630</v>
      </c>
      <c r="F15" s="13">
        <v>1079.6500000000001</v>
      </c>
      <c r="G15" s="14" t="s">
        <v>8</v>
      </c>
      <c r="H15" s="15">
        <f>ROUND(E15*F15/100,0)</f>
        <v>71581</v>
      </c>
    </row>
    <row r="16" spans="1:12" ht="63.75" customHeight="1">
      <c r="A16" s="7">
        <v>5</v>
      </c>
      <c r="B16" s="119" t="s">
        <v>16</v>
      </c>
      <c r="C16" s="119"/>
      <c r="D16" s="119"/>
      <c r="E16" s="119"/>
      <c r="F16" s="119"/>
      <c r="G16" s="5"/>
      <c r="H16" s="5"/>
      <c r="I16" s="5"/>
    </row>
    <row r="17" spans="1:12" ht="20.100000000000001" customHeight="1">
      <c r="A17" s="21"/>
      <c r="B17" s="5"/>
      <c r="C17" s="5"/>
      <c r="D17" s="5"/>
      <c r="E17" s="12">
        <v>13841</v>
      </c>
      <c r="F17" s="13">
        <v>3444.38</v>
      </c>
      <c r="G17" s="14" t="s">
        <v>8</v>
      </c>
      <c r="H17" s="15">
        <f>ROUND(E17*F17/100,0)</f>
        <v>476737</v>
      </c>
    </row>
    <row r="18" spans="1:12" ht="39.75" customHeight="1">
      <c r="A18" s="7">
        <v>6</v>
      </c>
      <c r="B18" s="119" t="s">
        <v>17</v>
      </c>
      <c r="C18" s="119"/>
      <c r="D18" s="119"/>
      <c r="E18" s="119"/>
      <c r="F18" s="119"/>
      <c r="G18" s="5"/>
      <c r="H18" s="5"/>
      <c r="I18" s="5"/>
    </row>
    <row r="19" spans="1:12" ht="20.100000000000001" customHeight="1">
      <c r="A19" s="7"/>
      <c r="B19" s="94"/>
      <c r="C19" s="94"/>
      <c r="D19" s="16"/>
      <c r="E19" s="12">
        <v>8536</v>
      </c>
      <c r="F19" s="13">
        <v>2567.9499999999998</v>
      </c>
      <c r="G19" s="14" t="s">
        <v>8</v>
      </c>
      <c r="H19" s="15">
        <f>ROUND(E19*F19/100,0)</f>
        <v>219200</v>
      </c>
    </row>
    <row r="20" spans="1:12" ht="27" customHeight="1">
      <c r="A20" s="7">
        <v>7</v>
      </c>
      <c r="B20" s="119" t="s">
        <v>15</v>
      </c>
      <c r="C20" s="119"/>
      <c r="D20" s="119"/>
      <c r="E20" s="119"/>
      <c r="F20" s="119"/>
      <c r="G20" s="5"/>
      <c r="H20" s="5"/>
      <c r="I20" s="5"/>
    </row>
    <row r="21" spans="1:12" ht="20.100000000000001" customHeight="1">
      <c r="A21" s="18"/>
      <c r="B21" s="120"/>
      <c r="C21" s="120"/>
      <c r="D21" s="120"/>
      <c r="E21" s="12">
        <v>1823</v>
      </c>
      <c r="F21" s="13">
        <v>2116.41</v>
      </c>
      <c r="G21" s="14" t="s">
        <v>8</v>
      </c>
      <c r="H21" s="15">
        <f>ROUND(E21*F21/100,0)</f>
        <v>38582</v>
      </c>
    </row>
    <row r="22" spans="1:12" ht="37.5" customHeight="1">
      <c r="A22" s="2">
        <v>8</v>
      </c>
      <c r="B22" s="121" t="s">
        <v>45</v>
      </c>
      <c r="C22" s="121"/>
      <c r="D22" s="121"/>
      <c r="E22" s="121"/>
      <c r="F22" s="121"/>
      <c r="G22" s="88"/>
      <c r="H22" s="88"/>
    </row>
    <row r="23" spans="1:12" ht="20.100000000000001" customHeight="1">
      <c r="A23" s="2"/>
      <c r="B23" s="90"/>
      <c r="C23" s="64"/>
      <c r="D23" s="64"/>
      <c r="E23" s="24">
        <v>1230</v>
      </c>
      <c r="F23" s="24">
        <v>1270.83</v>
      </c>
      <c r="G23" s="55" t="s">
        <v>48</v>
      </c>
      <c r="H23" s="56">
        <f>ROUND(E23*F23/100,0)</f>
        <v>15631</v>
      </c>
    </row>
    <row r="24" spans="1:12" ht="27" customHeight="1">
      <c r="A24" s="1">
        <v>9</v>
      </c>
      <c r="B24" s="119" t="s">
        <v>9</v>
      </c>
      <c r="C24" s="119"/>
      <c r="D24" s="119"/>
      <c r="E24" s="119"/>
      <c r="F24" s="119"/>
      <c r="G24" s="5"/>
      <c r="H24" s="5"/>
      <c r="I24" s="5"/>
      <c r="J24" s="5"/>
    </row>
    <row r="25" spans="1:12" ht="20.100000000000001" customHeight="1">
      <c r="A25" s="21"/>
      <c r="B25" s="5"/>
      <c r="C25" s="5"/>
      <c r="D25" s="5"/>
      <c r="E25" s="12">
        <v>9841</v>
      </c>
      <c r="F25" s="13">
        <v>3275.5</v>
      </c>
      <c r="G25" s="14" t="s">
        <v>8</v>
      </c>
      <c r="H25" s="15">
        <f>ROUND(E25*F25/100,0)</f>
        <v>322342</v>
      </c>
      <c r="J25" s="16"/>
    </row>
    <row r="26" spans="1:12" ht="26.25" customHeight="1">
      <c r="A26" s="1">
        <v>10</v>
      </c>
      <c r="B26" s="118" t="s">
        <v>10</v>
      </c>
      <c r="C26" s="118"/>
      <c r="D26" s="118"/>
      <c r="E26" s="118"/>
      <c r="F26" s="118"/>
      <c r="G26" s="6"/>
      <c r="H26" s="6"/>
      <c r="I26" s="6"/>
      <c r="J26" s="6"/>
    </row>
    <row r="27" spans="1:12" ht="20.100000000000001" customHeight="1">
      <c r="A27" s="21"/>
      <c r="B27" s="5"/>
      <c r="C27" s="5"/>
      <c r="D27" s="5"/>
      <c r="E27" s="12">
        <v>9841</v>
      </c>
      <c r="F27" s="13">
        <v>1887.4</v>
      </c>
      <c r="G27" s="14" t="s">
        <v>8</v>
      </c>
      <c r="H27" s="15">
        <f>ROUND(E27*F27/100,0)</f>
        <v>185739</v>
      </c>
      <c r="J27" s="16"/>
    </row>
    <row r="28" spans="1:12" ht="39" customHeight="1">
      <c r="A28" s="1">
        <v>11</v>
      </c>
      <c r="B28" s="123" t="s">
        <v>66</v>
      </c>
      <c r="C28" s="123"/>
      <c r="D28" s="123"/>
      <c r="E28" s="123"/>
      <c r="F28" s="123"/>
      <c r="G28" s="88"/>
      <c r="H28" s="88"/>
    </row>
    <row r="29" spans="1:12" ht="20.100000000000001" customHeight="1">
      <c r="A29" s="52"/>
      <c r="B29" s="53"/>
      <c r="C29" s="54"/>
      <c r="D29" s="54"/>
      <c r="E29" s="24">
        <v>6541</v>
      </c>
      <c r="F29" s="36">
        <v>6319.5</v>
      </c>
      <c r="G29" s="36" t="s">
        <v>67</v>
      </c>
      <c r="H29" s="108">
        <f>ROUND(E29*F29/100,0)</f>
        <v>413358</v>
      </c>
    </row>
    <row r="30" spans="1:12" ht="15">
      <c r="A30" s="2"/>
      <c r="B30" s="90"/>
      <c r="C30" s="64"/>
      <c r="D30" s="64"/>
      <c r="E30" s="24"/>
      <c r="F30" s="24"/>
      <c r="G30" s="55"/>
      <c r="H30" s="56"/>
      <c r="L30" s="69"/>
    </row>
    <row r="31" spans="1:12" ht="20.100000000000001" customHeight="1">
      <c r="A31" s="52"/>
      <c r="B31" s="53"/>
      <c r="C31" s="54"/>
      <c r="D31" s="54"/>
      <c r="E31" s="24"/>
      <c r="F31" s="93" t="s">
        <v>60</v>
      </c>
      <c r="G31" s="55"/>
      <c r="H31" s="39">
        <f>SUM(H9:H30)</f>
        <v>1821637</v>
      </c>
      <c r="L31" s="69"/>
    </row>
    <row r="32" spans="1:12">
      <c r="A32" s="52"/>
      <c r="B32" s="53"/>
      <c r="C32" s="54"/>
      <c r="D32" s="54"/>
      <c r="E32" s="24"/>
      <c r="F32" s="93"/>
      <c r="G32" s="55"/>
      <c r="H32" s="29"/>
      <c r="L32" s="69"/>
    </row>
    <row r="33" spans="1:12">
      <c r="A33" s="52"/>
      <c r="B33" s="8" t="s">
        <v>19</v>
      </c>
      <c r="C33" s="54"/>
      <c r="E33" s="24"/>
      <c r="F33" s="93"/>
      <c r="G33" s="55"/>
      <c r="H33" s="65"/>
      <c r="L33" s="69"/>
    </row>
    <row r="34" spans="1:12">
      <c r="A34" s="52"/>
      <c r="B34" s="8"/>
      <c r="C34" s="54"/>
      <c r="D34" s="50"/>
      <c r="E34" s="24"/>
      <c r="F34" s="24"/>
      <c r="G34" s="55"/>
      <c r="H34" s="68"/>
      <c r="L34" s="69"/>
    </row>
    <row r="35" spans="1:12">
      <c r="A35" s="52"/>
      <c r="B35" s="8"/>
      <c r="C35" s="54"/>
      <c r="D35" s="50"/>
      <c r="E35" s="24"/>
      <c r="F35" s="24"/>
      <c r="G35" s="55"/>
      <c r="H35" s="68"/>
      <c r="L35" s="69"/>
    </row>
    <row r="36" spans="1:12">
      <c r="A36" s="52"/>
      <c r="B36" s="8"/>
      <c r="C36" s="54"/>
      <c r="D36" s="50"/>
      <c r="E36" s="24"/>
      <c r="F36" s="24"/>
      <c r="G36" s="55"/>
      <c r="H36" s="68"/>
      <c r="L36" s="69"/>
    </row>
    <row r="37" spans="1:12">
      <c r="A37" s="52"/>
      <c r="B37" s="8" t="s">
        <v>20</v>
      </c>
      <c r="C37" s="54"/>
      <c r="D37" s="50"/>
      <c r="E37" s="24"/>
      <c r="F37" s="24"/>
      <c r="G37" s="55"/>
      <c r="H37" s="68"/>
      <c r="L37" s="69"/>
    </row>
    <row r="38" spans="1:12">
      <c r="A38" s="52"/>
      <c r="B38" s="53"/>
      <c r="C38" s="54"/>
      <c r="D38" s="3"/>
      <c r="E38" s="24"/>
      <c r="F38" s="24"/>
      <c r="G38" s="55"/>
      <c r="H38" s="56"/>
      <c r="L38" s="69"/>
    </row>
    <row r="39" spans="1:12">
      <c r="L39" s="69"/>
    </row>
    <row r="40" spans="1:12">
      <c r="L40" s="69"/>
    </row>
    <row r="41" spans="1:12">
      <c r="B41" s="122" t="s">
        <v>21</v>
      </c>
      <c r="C41" s="122"/>
      <c r="D41" s="122"/>
      <c r="E41" s="122"/>
      <c r="L41" s="69"/>
    </row>
    <row r="42" spans="1:12">
      <c r="L42" s="69"/>
    </row>
    <row r="43" spans="1:12" ht="51" customHeight="1">
      <c r="A43" s="2">
        <v>1</v>
      </c>
      <c r="B43" s="121" t="s">
        <v>58</v>
      </c>
      <c r="C43" s="121"/>
      <c r="D43" s="121"/>
      <c r="E43" s="121"/>
      <c r="F43" s="121"/>
      <c r="G43" s="88"/>
      <c r="H43" s="88"/>
      <c r="L43" s="69"/>
    </row>
    <row r="44" spans="1:12" ht="20.100000000000001" customHeight="1">
      <c r="A44" s="52"/>
      <c r="E44" s="24">
        <v>605</v>
      </c>
      <c r="F44" s="24">
        <v>856.53</v>
      </c>
      <c r="G44" s="55" t="s">
        <v>47</v>
      </c>
      <c r="H44" s="56">
        <f>ROUND(E44*F44,0)</f>
        <v>518201</v>
      </c>
      <c r="L44" s="69"/>
    </row>
    <row r="45" spans="1:12" ht="51" customHeight="1">
      <c r="A45" s="10">
        <v>2</v>
      </c>
      <c r="B45" s="118" t="s">
        <v>5</v>
      </c>
      <c r="C45" s="118"/>
      <c r="D45" s="118"/>
      <c r="E45" s="118"/>
      <c r="F45" s="118"/>
      <c r="G45" s="6"/>
      <c r="H45" s="6"/>
      <c r="L45" s="69"/>
    </row>
    <row r="46" spans="1:12" ht="20.100000000000001" customHeight="1">
      <c r="A46" s="30"/>
      <c r="B46" s="30"/>
      <c r="C46" s="30"/>
      <c r="D46" s="30"/>
      <c r="E46" s="41">
        <v>735</v>
      </c>
      <c r="F46" s="41">
        <v>902.93</v>
      </c>
      <c r="G46" s="43" t="s">
        <v>6</v>
      </c>
      <c r="H46" s="41">
        <f>ROUND(E46*F46,0)</f>
        <v>663654</v>
      </c>
      <c r="L46" s="69"/>
    </row>
    <row r="47" spans="1:12" ht="33" customHeight="1">
      <c r="A47" s="7">
        <v>3</v>
      </c>
      <c r="B47" s="119" t="s">
        <v>64</v>
      </c>
      <c r="C47" s="119"/>
      <c r="D47" s="119"/>
      <c r="E47" s="119"/>
      <c r="F47" s="119"/>
      <c r="G47" s="5"/>
      <c r="H47" s="5"/>
      <c r="L47" s="69"/>
    </row>
    <row r="48" spans="1:12" ht="20.100000000000001" customHeight="1">
      <c r="A48" s="18"/>
      <c r="B48" s="120"/>
      <c r="C48" s="120"/>
      <c r="D48" s="120"/>
      <c r="E48" s="12">
        <v>4512</v>
      </c>
      <c r="F48" s="13">
        <v>9314.99</v>
      </c>
      <c r="G48" s="14" t="s">
        <v>8</v>
      </c>
      <c r="H48" s="15">
        <f>ROUND(E48*F48/100,0)</f>
        <v>420292</v>
      </c>
      <c r="L48" s="69"/>
    </row>
    <row r="49" spans="1:12" ht="42" customHeight="1">
      <c r="A49" s="1">
        <v>4</v>
      </c>
      <c r="B49" s="121" t="s">
        <v>65</v>
      </c>
      <c r="C49" s="121"/>
      <c r="D49" s="121"/>
      <c r="E49" s="121"/>
      <c r="F49" s="121"/>
      <c r="G49" s="88"/>
      <c r="H49" s="88"/>
      <c r="L49" s="69"/>
    </row>
    <row r="50" spans="1:12" ht="20.100000000000001" customHeight="1">
      <c r="A50" s="52"/>
      <c r="B50" s="53"/>
      <c r="C50" s="54"/>
      <c r="D50" s="54"/>
      <c r="E50" s="24">
        <v>1120</v>
      </c>
      <c r="F50" s="51">
        <v>11174.93</v>
      </c>
      <c r="G50" s="36" t="s">
        <v>8</v>
      </c>
      <c r="H50" s="108">
        <f>ROUND(E50*F50/100,0)</f>
        <v>125159</v>
      </c>
      <c r="L50" s="69"/>
    </row>
    <row r="51" spans="1:12" ht="30.75" customHeight="1">
      <c r="A51" s="1">
        <v>5</v>
      </c>
      <c r="B51" s="119" t="s">
        <v>25</v>
      </c>
      <c r="C51" s="119"/>
      <c r="D51" s="119"/>
      <c r="E51" s="119"/>
      <c r="F51" s="119"/>
      <c r="G51" s="5"/>
      <c r="H51" s="5"/>
      <c r="I51" s="5"/>
      <c r="L51" s="69"/>
    </row>
    <row r="52" spans="1:12" ht="20.100000000000001" customHeight="1">
      <c r="A52" s="2"/>
      <c r="B52" s="11"/>
      <c r="C52" s="11"/>
      <c r="D52" s="11"/>
      <c r="E52" s="12">
        <v>125</v>
      </c>
      <c r="F52" s="13">
        <v>27678.86</v>
      </c>
      <c r="G52" s="14" t="s">
        <v>8</v>
      </c>
      <c r="H52" s="15">
        <f>ROUND(E52*F52/100,0)</f>
        <v>34599</v>
      </c>
      <c r="L52" s="69"/>
    </row>
    <row r="53" spans="1:12" ht="32.25" customHeight="1">
      <c r="A53" s="7">
        <v>6</v>
      </c>
      <c r="B53" s="119" t="s">
        <v>26</v>
      </c>
      <c r="C53" s="119"/>
      <c r="D53" s="119"/>
      <c r="E53" s="119"/>
      <c r="F53" s="119"/>
      <c r="G53" s="5"/>
      <c r="H53" s="5"/>
      <c r="I53" s="5"/>
      <c r="J53" s="16"/>
      <c r="L53" s="69"/>
    </row>
    <row r="54" spans="1:12" ht="20.100000000000001" customHeight="1">
      <c r="A54" s="21"/>
      <c r="B54" s="5"/>
      <c r="C54" s="5"/>
      <c r="D54" s="5"/>
      <c r="E54" s="12">
        <v>936</v>
      </c>
      <c r="F54" s="13">
        <v>28299.3</v>
      </c>
      <c r="G54" s="14" t="s">
        <v>8</v>
      </c>
      <c r="H54" s="15">
        <f>ROUND(E54*F54/100,0)</f>
        <v>264881</v>
      </c>
      <c r="J54" s="16"/>
      <c r="L54" s="69"/>
    </row>
    <row r="55" spans="1:12">
      <c r="L55" s="69"/>
    </row>
    <row r="56" spans="1:12" ht="20.100000000000001" customHeight="1">
      <c r="F56" s="93" t="s">
        <v>60</v>
      </c>
      <c r="G56" s="55"/>
      <c r="H56" s="39">
        <f>SUM(H44:H55)</f>
        <v>2026786</v>
      </c>
      <c r="L56" s="69"/>
    </row>
    <row r="57" spans="1:12">
      <c r="L57" s="69"/>
    </row>
    <row r="58" spans="1:12">
      <c r="B58" s="8" t="s">
        <v>19</v>
      </c>
      <c r="L58" s="69"/>
    </row>
    <row r="59" spans="1:12">
      <c r="B59" s="8"/>
      <c r="L59" s="69"/>
    </row>
    <row r="60" spans="1:12">
      <c r="B60" s="8"/>
      <c r="L60" s="69"/>
    </row>
    <row r="61" spans="1:12">
      <c r="B61" s="8"/>
      <c r="L61" s="69"/>
    </row>
    <row r="62" spans="1:12">
      <c r="B62" s="8" t="s">
        <v>20</v>
      </c>
      <c r="L62" s="69"/>
    </row>
    <row r="63" spans="1:12">
      <c r="L63" s="69"/>
    </row>
    <row r="64" spans="1:12">
      <c r="B64" s="122" t="s">
        <v>61</v>
      </c>
      <c r="C64" s="122"/>
      <c r="D64" s="122"/>
      <c r="E64" s="122"/>
      <c r="L64" s="69"/>
    </row>
    <row r="65" spans="1:12">
      <c r="L65" s="69"/>
    </row>
    <row r="66" spans="1:12" ht="39.75" customHeight="1">
      <c r="A66" s="2">
        <v>1</v>
      </c>
      <c r="B66" s="121" t="s">
        <v>59</v>
      </c>
      <c r="C66" s="121"/>
      <c r="D66" s="121"/>
      <c r="E66" s="121"/>
      <c r="F66" s="121"/>
      <c r="G66" s="88"/>
      <c r="H66" s="88"/>
      <c r="L66" s="69"/>
    </row>
    <row r="67" spans="1:12" ht="20.100000000000001" customHeight="1">
      <c r="A67" s="52"/>
      <c r="E67" s="24">
        <v>1062</v>
      </c>
      <c r="F67" s="24">
        <v>180.5</v>
      </c>
      <c r="G67" s="55" t="s">
        <v>47</v>
      </c>
      <c r="H67" s="56">
        <f>ROUND(E67*F67,0)</f>
        <v>191691</v>
      </c>
      <c r="L67" s="69"/>
    </row>
    <row r="68" spans="1:12" ht="20.100000000000001" customHeight="1">
      <c r="L68" s="69"/>
    </row>
    <row r="69" spans="1:12" ht="20.100000000000001" customHeight="1">
      <c r="H69" s="39">
        <f>SUM(H67:H68)</f>
        <v>191691</v>
      </c>
      <c r="L69" s="69"/>
    </row>
    <row r="70" spans="1:12">
      <c r="L70" s="69"/>
    </row>
    <row r="71" spans="1:12">
      <c r="B71" s="8" t="s">
        <v>19</v>
      </c>
      <c r="F71" s="93"/>
      <c r="G71" s="55"/>
      <c r="H71" s="29"/>
      <c r="L71" s="69"/>
    </row>
    <row r="72" spans="1:12">
      <c r="B72" s="8"/>
      <c r="L72" s="69"/>
    </row>
    <row r="73" spans="1:12">
      <c r="B73" s="8"/>
      <c r="L73" s="69"/>
    </row>
    <row r="74" spans="1:12">
      <c r="B74" s="8"/>
      <c r="L74" s="69"/>
    </row>
    <row r="75" spans="1:12">
      <c r="B75" s="8" t="s">
        <v>20</v>
      </c>
      <c r="L75" s="69"/>
    </row>
    <row r="76" spans="1:12">
      <c r="L76" s="69"/>
    </row>
    <row r="77" spans="1:12">
      <c r="H77" s="63"/>
      <c r="L77" s="69"/>
    </row>
    <row r="78" spans="1:12">
      <c r="L78" s="69"/>
    </row>
    <row r="79" spans="1:12">
      <c r="L79" s="69"/>
    </row>
    <row r="80" spans="1:12">
      <c r="L80" s="69"/>
    </row>
    <row r="81" spans="8:12">
      <c r="L81" s="69"/>
    </row>
    <row r="82" spans="8:12">
      <c r="L82" s="69"/>
    </row>
    <row r="83" spans="8:12">
      <c r="L83" s="69"/>
    </row>
    <row r="84" spans="8:12">
      <c r="L84" s="69"/>
    </row>
    <row r="85" spans="8:12">
      <c r="L85" s="69"/>
    </row>
    <row r="86" spans="8:12">
      <c r="L86" s="69"/>
    </row>
    <row r="87" spans="8:12">
      <c r="L87" s="69"/>
    </row>
    <row r="88" spans="8:12">
      <c r="H88" s="63"/>
      <c r="L88" s="69"/>
    </row>
    <row r="89" spans="8:12">
      <c r="L89" s="69"/>
    </row>
    <row r="90" spans="8:12">
      <c r="L90" s="69"/>
    </row>
    <row r="91" spans="8:12">
      <c r="H91" s="63"/>
      <c r="L91" s="69"/>
    </row>
    <row r="92" spans="8:12">
      <c r="H92" s="63">
        <f>H69+H56+H31</f>
        <v>4040114</v>
      </c>
      <c r="I92" s="63">
        <f>'PB Dur Muhammad'!H41+'PB Dur Muhammad'!H80</f>
        <v>823422.24</v>
      </c>
      <c r="L92" s="69"/>
    </row>
    <row r="93" spans="8:12">
      <c r="H93" s="63"/>
      <c r="L93" s="69"/>
    </row>
    <row r="94" spans="8:12">
      <c r="H94" s="63">
        <f>H92+I92</f>
        <v>4863536.24</v>
      </c>
      <c r="L94" s="69"/>
    </row>
    <row r="95" spans="8:12">
      <c r="L95" s="69"/>
    </row>
    <row r="96" spans="8:12">
      <c r="L96" s="69"/>
    </row>
    <row r="97" spans="12:12">
      <c r="L97" s="69"/>
    </row>
    <row r="98" spans="12:12">
      <c r="L98" s="69"/>
    </row>
    <row r="99" spans="12:12">
      <c r="L99" s="69"/>
    </row>
    <row r="100" spans="12:12">
      <c r="L100" s="69"/>
    </row>
  </sheetData>
  <mergeCells count="26">
    <mergeCell ref="B10:F10"/>
    <mergeCell ref="A1:H2"/>
    <mergeCell ref="C3:H3"/>
    <mergeCell ref="B4:D4"/>
    <mergeCell ref="B6:D6"/>
    <mergeCell ref="B8:F8"/>
    <mergeCell ref="B43:F43"/>
    <mergeCell ref="B12:F12"/>
    <mergeCell ref="B14:F14"/>
    <mergeCell ref="B16:F16"/>
    <mergeCell ref="B18:F18"/>
    <mergeCell ref="B20:F20"/>
    <mergeCell ref="B21:D21"/>
    <mergeCell ref="B22:F22"/>
    <mergeCell ref="B24:F24"/>
    <mergeCell ref="B26:F26"/>
    <mergeCell ref="B28:F28"/>
    <mergeCell ref="B41:E41"/>
    <mergeCell ref="B64:E64"/>
    <mergeCell ref="B66:F66"/>
    <mergeCell ref="B45:F45"/>
    <mergeCell ref="B47:F47"/>
    <mergeCell ref="B48:D48"/>
    <mergeCell ref="B49:F49"/>
    <mergeCell ref="B51:F51"/>
    <mergeCell ref="B53:F53"/>
  </mergeCells>
  <pageMargins left="0.5" right="0.25" top="0.5" bottom="0" header="0.3" footer="0.3"/>
  <pageSetup paperSize="9" orientation="portrait" horizontalDpi="0" verticalDpi="0" r:id="rId1"/>
</worksheet>
</file>

<file path=xl/worksheets/sheet12.xml><?xml version="1.0" encoding="utf-8"?>
<worksheet xmlns="http://schemas.openxmlformats.org/spreadsheetml/2006/main" xmlns:r="http://schemas.openxmlformats.org/officeDocument/2006/relationships">
  <dimension ref="A1:K465"/>
  <sheetViews>
    <sheetView topLeftCell="A70" workbookViewId="0">
      <selection activeCell="G85" sqref="G84:G85"/>
    </sheetView>
  </sheetViews>
  <sheetFormatPr defaultRowHeight="12.75"/>
  <cols>
    <col min="1" max="1" width="7.28515625" style="102" customWidth="1"/>
    <col min="2" max="2" width="17.7109375" style="31" customWidth="1"/>
    <col min="3" max="4" width="9.140625" style="95"/>
    <col min="5" max="5" width="12.7109375" style="95" customWidth="1"/>
    <col min="6" max="7" width="9.140625" style="95"/>
    <col min="8" max="8" width="15.42578125" style="95" customWidth="1"/>
    <col min="9" max="9" width="9.140625" style="31"/>
    <col min="10" max="10" width="9.140625" style="95"/>
    <col min="11" max="16384" width="9.140625" style="31"/>
  </cols>
  <sheetData>
    <row r="1" spans="1:11" ht="14.25" customHeight="1">
      <c r="A1" s="133" t="s">
        <v>84</v>
      </c>
      <c r="B1" s="133"/>
      <c r="C1" s="133"/>
      <c r="D1" s="133"/>
      <c r="E1" s="133"/>
      <c r="F1" s="133"/>
      <c r="G1" s="133"/>
      <c r="H1" s="133"/>
    </row>
    <row r="2" spans="1:11" ht="33.75" customHeight="1">
      <c r="A2" s="134" t="s">
        <v>0</v>
      </c>
      <c r="B2" s="134"/>
      <c r="C2" s="125" t="str">
        <f>'GGSS Darsano'!C3</f>
        <v>MAINTENANCE &amp; REPAIR OF GOVERNMENT GIRLS SECONDARY  SCHOOL DARSANO CHANNO GADAP  KARACHI.</v>
      </c>
      <c r="D2" s="125"/>
      <c r="E2" s="125"/>
      <c r="F2" s="125"/>
      <c r="G2" s="125"/>
      <c r="H2" s="125"/>
      <c r="J2" s="31"/>
    </row>
    <row r="3" spans="1:11" ht="22.5" customHeight="1">
      <c r="A3" s="117" t="s">
        <v>52</v>
      </c>
      <c r="B3" s="135" t="s">
        <v>85</v>
      </c>
      <c r="C3" s="135"/>
      <c r="D3" s="135"/>
      <c r="E3" s="117" t="s">
        <v>54</v>
      </c>
      <c r="F3" s="117" t="s">
        <v>22</v>
      </c>
      <c r="G3" s="117" t="s">
        <v>23</v>
      </c>
      <c r="H3" s="117" t="s">
        <v>57</v>
      </c>
      <c r="J3" s="31"/>
    </row>
    <row r="4" spans="1:11" ht="13.5">
      <c r="A4" s="103"/>
      <c r="B4" s="104"/>
      <c r="C4" s="105"/>
      <c r="D4" s="105"/>
      <c r="E4" s="35"/>
      <c r="F4" s="93"/>
      <c r="G4" s="28"/>
      <c r="H4" s="48"/>
      <c r="I4" s="106"/>
      <c r="J4" s="93"/>
      <c r="K4" s="38"/>
    </row>
    <row r="5" spans="1:11" ht="77.25" customHeight="1">
      <c r="A5" s="10">
        <v>1</v>
      </c>
      <c r="B5" s="128" t="s">
        <v>86</v>
      </c>
      <c r="C5" s="128"/>
      <c r="D5" s="128"/>
      <c r="E5" s="128"/>
      <c r="F5" s="91"/>
      <c r="G5" s="89"/>
      <c r="H5" s="32"/>
      <c r="I5" s="106"/>
      <c r="J5" s="93"/>
      <c r="K5" s="38"/>
    </row>
    <row r="6" spans="1:11" ht="17.25" customHeight="1">
      <c r="E6" s="39">
        <v>8</v>
      </c>
      <c r="F6" s="93">
        <v>5772.8</v>
      </c>
      <c r="G6" s="40" t="s">
        <v>12</v>
      </c>
      <c r="H6" s="108">
        <f>E6*F6</f>
        <v>46182.400000000001</v>
      </c>
      <c r="I6" s="106"/>
      <c r="J6" s="93"/>
      <c r="K6" s="38"/>
    </row>
    <row r="7" spans="1:11" ht="91.5" customHeight="1">
      <c r="A7" s="10">
        <v>2</v>
      </c>
      <c r="B7" s="128" t="s">
        <v>88</v>
      </c>
      <c r="C7" s="128"/>
      <c r="D7" s="128"/>
      <c r="E7" s="128"/>
      <c r="F7" s="93"/>
      <c r="G7" s="40"/>
      <c r="H7" s="108"/>
      <c r="I7" s="106"/>
      <c r="J7" s="93"/>
      <c r="K7" s="38"/>
    </row>
    <row r="8" spans="1:11">
      <c r="B8" s="44"/>
      <c r="C8" s="43"/>
      <c r="D8" s="43"/>
      <c r="E8" s="39">
        <v>1</v>
      </c>
      <c r="F8" s="93">
        <v>11477.4</v>
      </c>
      <c r="G8" s="40" t="s">
        <v>12</v>
      </c>
      <c r="H8" s="108">
        <f>E8*F8</f>
        <v>11477.4</v>
      </c>
      <c r="I8" s="106"/>
      <c r="J8" s="93"/>
      <c r="K8" s="38"/>
    </row>
    <row r="9" spans="1:11" ht="116.25" customHeight="1">
      <c r="A9" s="10">
        <v>3</v>
      </c>
      <c r="B9" s="128" t="s">
        <v>89</v>
      </c>
      <c r="C9" s="128"/>
      <c r="D9" s="128"/>
      <c r="E9" s="128"/>
      <c r="F9" s="93"/>
      <c r="G9" s="40"/>
      <c r="H9" s="108"/>
      <c r="I9" s="106"/>
      <c r="J9" s="93"/>
      <c r="K9" s="38"/>
    </row>
    <row r="10" spans="1:11" ht="17.25" customHeight="1">
      <c r="E10" s="39">
        <v>8</v>
      </c>
      <c r="F10" s="93">
        <v>4694.8</v>
      </c>
      <c r="G10" s="36" t="s">
        <v>12</v>
      </c>
      <c r="H10" s="108">
        <f>E10*F10</f>
        <v>37558.400000000001</v>
      </c>
      <c r="I10" s="106"/>
      <c r="J10" s="93"/>
      <c r="K10" s="38"/>
    </row>
    <row r="11" spans="1:11" ht="37.5" customHeight="1">
      <c r="A11" s="10">
        <v>4</v>
      </c>
      <c r="B11" s="128" t="s">
        <v>90</v>
      </c>
      <c r="C11" s="136"/>
      <c r="D11" s="136"/>
      <c r="E11" s="136"/>
      <c r="F11" s="93"/>
      <c r="G11" s="40"/>
      <c r="H11" s="108"/>
      <c r="I11" s="106"/>
      <c r="J11" s="93"/>
      <c r="K11" s="38"/>
    </row>
    <row r="12" spans="1:11">
      <c r="E12" s="39">
        <v>9</v>
      </c>
      <c r="F12" s="93">
        <v>938.47</v>
      </c>
      <c r="G12" s="36" t="s">
        <v>12</v>
      </c>
      <c r="H12" s="108">
        <f>ROUND(E12*F12,0)</f>
        <v>8446</v>
      </c>
      <c r="I12" s="106"/>
      <c r="J12" s="93"/>
      <c r="K12" s="38"/>
    </row>
    <row r="13" spans="1:11" ht="67.5" customHeight="1">
      <c r="A13" s="10">
        <v>6</v>
      </c>
      <c r="B13" s="128" t="s">
        <v>91</v>
      </c>
      <c r="C13" s="128"/>
      <c r="D13" s="128"/>
      <c r="E13" s="128"/>
      <c r="F13" s="91"/>
      <c r="H13" s="41"/>
      <c r="I13" s="106"/>
      <c r="J13" s="93"/>
      <c r="K13" s="38"/>
    </row>
    <row r="14" spans="1:11" ht="17.25" customHeight="1">
      <c r="E14" s="39">
        <v>18</v>
      </c>
      <c r="F14" s="93">
        <v>2042.43</v>
      </c>
      <c r="G14" s="36" t="s">
        <v>12</v>
      </c>
      <c r="H14" s="108">
        <f>ROUND(E14*F14,0)</f>
        <v>36764</v>
      </c>
      <c r="J14" s="93"/>
      <c r="K14" s="38"/>
    </row>
    <row r="15" spans="1:11" ht="39.75" customHeight="1">
      <c r="A15" s="10">
        <v>7</v>
      </c>
      <c r="B15" s="128" t="s">
        <v>92</v>
      </c>
      <c r="C15" s="136"/>
      <c r="D15" s="136"/>
      <c r="E15" s="136"/>
      <c r="F15" s="93"/>
      <c r="G15" s="40"/>
      <c r="H15" s="108"/>
      <c r="J15" s="93"/>
      <c r="K15" s="38"/>
    </row>
    <row r="16" spans="1:11" ht="18.75" customHeight="1">
      <c r="B16" s="44"/>
      <c r="C16" s="43"/>
      <c r="D16" s="43"/>
      <c r="E16" s="39">
        <v>18</v>
      </c>
      <c r="F16" s="93">
        <v>447.15</v>
      </c>
      <c r="G16" s="36" t="s">
        <v>12</v>
      </c>
      <c r="H16" s="108">
        <v>13415</v>
      </c>
      <c r="J16" s="93"/>
      <c r="K16" s="38"/>
    </row>
    <row r="17" spans="1:11" ht="27" customHeight="1">
      <c r="A17" s="10">
        <v>9</v>
      </c>
      <c r="B17" s="128" t="s">
        <v>93</v>
      </c>
      <c r="C17" s="128"/>
      <c r="D17" s="128"/>
      <c r="E17" s="128"/>
      <c r="F17" s="91"/>
      <c r="H17" s="41"/>
      <c r="J17" s="93"/>
      <c r="K17" s="38"/>
    </row>
    <row r="18" spans="1:11" ht="15.75" customHeight="1">
      <c r="B18" s="44"/>
      <c r="C18" s="43"/>
      <c r="D18" s="43"/>
      <c r="E18" s="39">
        <v>9</v>
      </c>
      <c r="F18" s="93">
        <v>1109.46</v>
      </c>
      <c r="G18" s="36" t="s">
        <v>12</v>
      </c>
      <c r="H18" s="108">
        <f>E18*F18</f>
        <v>9985.14</v>
      </c>
      <c r="I18" s="33"/>
      <c r="J18" s="93"/>
      <c r="K18" s="38"/>
    </row>
    <row r="19" spans="1:11" ht="27" customHeight="1">
      <c r="A19" s="10">
        <v>10</v>
      </c>
      <c r="B19" s="128" t="s">
        <v>94</v>
      </c>
      <c r="C19" s="128"/>
      <c r="D19" s="128"/>
      <c r="E19" s="128"/>
      <c r="F19" s="91"/>
      <c r="H19" s="41"/>
      <c r="J19" s="93"/>
      <c r="K19" s="38"/>
    </row>
    <row r="20" spans="1:11">
      <c r="B20" s="44"/>
      <c r="C20" s="43"/>
      <c r="D20" s="43"/>
      <c r="E20" s="39">
        <v>9</v>
      </c>
      <c r="F20" s="93">
        <v>1109.46</v>
      </c>
      <c r="G20" s="36" t="s">
        <v>12</v>
      </c>
      <c r="H20" s="108">
        <f>E20*F20</f>
        <v>9985.14</v>
      </c>
      <c r="J20" s="93"/>
      <c r="K20" s="38"/>
    </row>
    <row r="21" spans="1:11" ht="16.5" customHeight="1">
      <c r="A21" s="10">
        <v>12</v>
      </c>
      <c r="B21" s="128" t="s">
        <v>28</v>
      </c>
      <c r="C21" s="128"/>
      <c r="D21" s="128"/>
      <c r="E21" s="128"/>
      <c r="F21" s="91"/>
      <c r="J21" s="93"/>
      <c r="K21" s="38"/>
    </row>
    <row r="22" spans="1:11" ht="20.100000000000001" customHeight="1">
      <c r="B22" s="33" t="s">
        <v>29</v>
      </c>
      <c r="E22" s="35">
        <v>4</v>
      </c>
      <c r="F22" s="93">
        <v>200.42</v>
      </c>
      <c r="G22" s="36" t="s">
        <v>12</v>
      </c>
      <c r="H22" s="108">
        <f>E22*F22</f>
        <v>801.68</v>
      </c>
      <c r="J22" s="93"/>
      <c r="K22" s="38"/>
    </row>
    <row r="23" spans="1:11" ht="20.100000000000001" customHeight="1">
      <c r="B23" s="33" t="s">
        <v>30</v>
      </c>
      <c r="E23" s="35">
        <v>4</v>
      </c>
      <c r="F23" s="93">
        <v>271.92</v>
      </c>
      <c r="G23" s="36" t="s">
        <v>12</v>
      </c>
      <c r="H23" s="108">
        <f>E23*F23</f>
        <v>1087.68</v>
      </c>
      <c r="J23" s="93"/>
      <c r="K23" s="38"/>
    </row>
    <row r="24" spans="1:11" ht="20.100000000000001" customHeight="1">
      <c r="B24" s="31" t="s">
        <v>31</v>
      </c>
      <c r="E24" s="35">
        <v>2</v>
      </c>
      <c r="F24" s="93">
        <v>365.42</v>
      </c>
      <c r="G24" s="36" t="s">
        <v>12</v>
      </c>
      <c r="H24" s="108">
        <f>E24*F24</f>
        <v>730.84</v>
      </c>
      <c r="J24" s="93"/>
      <c r="K24" s="38"/>
    </row>
    <row r="25" spans="1:11" ht="30" customHeight="1">
      <c r="A25" s="10">
        <v>13</v>
      </c>
      <c r="B25" s="128" t="s">
        <v>95</v>
      </c>
      <c r="C25" s="128"/>
      <c r="D25" s="128"/>
      <c r="E25" s="128"/>
      <c r="F25" s="91"/>
      <c r="J25" s="93"/>
      <c r="K25" s="38"/>
    </row>
    <row r="26" spans="1:11" ht="20.100000000000001" customHeight="1">
      <c r="B26" s="33" t="s">
        <v>29</v>
      </c>
      <c r="E26" s="35">
        <v>2</v>
      </c>
      <c r="F26" s="93">
        <v>161.91999999999999</v>
      </c>
      <c r="G26" s="36" t="s">
        <v>12</v>
      </c>
      <c r="H26" s="108">
        <f>E26*F26</f>
        <v>323.83999999999997</v>
      </c>
      <c r="J26" s="93"/>
      <c r="K26" s="38"/>
    </row>
    <row r="27" spans="1:11" ht="20.100000000000001" customHeight="1">
      <c r="B27" s="33" t="s">
        <v>30</v>
      </c>
      <c r="E27" s="35">
        <v>2</v>
      </c>
      <c r="F27" s="93">
        <v>227.92</v>
      </c>
      <c r="G27" s="36" t="s">
        <v>12</v>
      </c>
      <c r="H27" s="108">
        <f>E27*F27</f>
        <v>455.84</v>
      </c>
      <c r="J27" s="93"/>
      <c r="K27" s="38"/>
    </row>
    <row r="28" spans="1:11" ht="20.100000000000001" customHeight="1">
      <c r="B28" s="31" t="s">
        <v>31</v>
      </c>
      <c r="E28" s="35">
        <v>2</v>
      </c>
      <c r="F28" s="93">
        <v>271.92</v>
      </c>
      <c r="G28" s="36" t="s">
        <v>12</v>
      </c>
      <c r="H28" s="108">
        <f>E28*F28</f>
        <v>543.84</v>
      </c>
      <c r="J28" s="93"/>
      <c r="K28" s="38"/>
    </row>
    <row r="29" spans="1:11">
      <c r="B29" s="44"/>
      <c r="C29" s="43"/>
      <c r="D29" s="43"/>
      <c r="E29" s="29"/>
      <c r="F29" s="93"/>
      <c r="G29" s="40"/>
      <c r="H29" s="108"/>
      <c r="J29" s="93"/>
      <c r="K29" s="38"/>
    </row>
    <row r="30" spans="1:11" ht="53.25" customHeight="1">
      <c r="A30" s="10">
        <v>14</v>
      </c>
      <c r="B30" s="128" t="s">
        <v>96</v>
      </c>
      <c r="C30" s="128"/>
      <c r="D30" s="128"/>
      <c r="E30" s="128"/>
      <c r="F30" s="91"/>
      <c r="H30" s="41"/>
      <c r="J30" s="93"/>
      <c r="K30" s="38"/>
    </row>
    <row r="31" spans="1:11" ht="18.75" customHeight="1">
      <c r="B31" s="44"/>
      <c r="E31" s="35">
        <v>8</v>
      </c>
      <c r="F31" s="93">
        <v>2047.76</v>
      </c>
      <c r="G31" s="36" t="s">
        <v>12</v>
      </c>
      <c r="H31" s="108">
        <f>E31*F31</f>
        <v>16382.08</v>
      </c>
      <c r="J31" s="93"/>
      <c r="K31" s="38"/>
    </row>
    <row r="32" spans="1:11" ht="22.5" customHeight="1">
      <c r="A32" s="10">
        <v>15</v>
      </c>
      <c r="B32" s="128" t="s">
        <v>97</v>
      </c>
      <c r="C32" s="128"/>
      <c r="D32" s="128"/>
      <c r="E32" s="128"/>
      <c r="F32" s="91"/>
      <c r="G32" s="91"/>
      <c r="H32" s="91"/>
      <c r="J32" s="93"/>
      <c r="K32" s="38"/>
    </row>
    <row r="33" spans="1:11">
      <c r="B33" s="44"/>
      <c r="E33" s="35">
        <v>8</v>
      </c>
      <c r="F33" s="93">
        <v>497.2</v>
      </c>
      <c r="G33" s="36" t="s">
        <v>12</v>
      </c>
      <c r="H33" s="108">
        <f>E33*F33</f>
        <v>3977.6</v>
      </c>
      <c r="J33" s="93"/>
      <c r="K33" s="38"/>
    </row>
    <row r="34" spans="1:11" ht="46.5" customHeight="1">
      <c r="A34" s="10">
        <v>16</v>
      </c>
      <c r="B34" s="128" t="s">
        <v>33</v>
      </c>
      <c r="C34" s="128"/>
      <c r="D34" s="128"/>
      <c r="E34" s="128"/>
      <c r="F34" s="91"/>
      <c r="G34" s="91"/>
      <c r="H34" s="91"/>
      <c r="J34" s="93"/>
      <c r="K34" s="38"/>
    </row>
    <row r="35" spans="1:11">
      <c r="B35" s="44"/>
      <c r="E35" s="35">
        <v>8</v>
      </c>
      <c r="F35" s="93">
        <v>972.95</v>
      </c>
      <c r="G35" s="36" t="s">
        <v>12</v>
      </c>
      <c r="H35" s="108">
        <f>E35*F35</f>
        <v>7783.6</v>
      </c>
      <c r="J35" s="93"/>
      <c r="K35" s="38"/>
    </row>
    <row r="36" spans="1:11" ht="78.75" customHeight="1">
      <c r="A36" s="10">
        <v>19</v>
      </c>
      <c r="B36" s="128" t="s">
        <v>98</v>
      </c>
      <c r="C36" s="128"/>
      <c r="D36" s="128"/>
      <c r="E36" s="128"/>
      <c r="F36" s="128"/>
      <c r="G36" s="42" t="s">
        <v>27</v>
      </c>
      <c r="H36" s="91"/>
      <c r="J36" s="93"/>
      <c r="K36" s="38"/>
    </row>
    <row r="37" spans="1:11">
      <c r="E37" s="35">
        <v>8</v>
      </c>
      <c r="F37" s="35">
        <v>5913.22</v>
      </c>
      <c r="G37" s="36" t="s">
        <v>12</v>
      </c>
      <c r="H37" s="108">
        <f>ROUND(E37*F37,0)</f>
        <v>47306</v>
      </c>
      <c r="J37" s="93"/>
      <c r="K37" s="38"/>
    </row>
    <row r="38" spans="1:11" ht="90.75" customHeight="1">
      <c r="A38" s="10">
        <v>20</v>
      </c>
      <c r="B38" s="128" t="s">
        <v>99</v>
      </c>
      <c r="C38" s="128"/>
      <c r="D38" s="128"/>
      <c r="E38" s="128"/>
      <c r="F38" s="128"/>
      <c r="J38" s="93"/>
      <c r="K38" s="38"/>
    </row>
    <row r="39" spans="1:11" ht="18.75" customHeight="1">
      <c r="E39" s="35">
        <v>5</v>
      </c>
      <c r="F39" s="93">
        <v>42745</v>
      </c>
      <c r="G39" s="36" t="s">
        <v>12</v>
      </c>
      <c r="H39" s="108">
        <f>E39*F39</f>
        <v>213725</v>
      </c>
      <c r="J39" s="93"/>
      <c r="K39" s="38"/>
    </row>
    <row r="40" spans="1:11">
      <c r="E40" s="35"/>
      <c r="F40" s="93"/>
      <c r="G40" s="36"/>
      <c r="H40" s="108"/>
      <c r="J40" s="93"/>
      <c r="K40" s="38"/>
    </row>
    <row r="41" spans="1:11">
      <c r="E41" s="35"/>
      <c r="F41" s="93"/>
      <c r="G41" s="36"/>
      <c r="H41" s="39">
        <f>SUM(H6:H40)</f>
        <v>466931.48</v>
      </c>
      <c r="J41" s="93"/>
      <c r="K41" s="38"/>
    </row>
    <row r="42" spans="1:11">
      <c r="B42" s="31" t="s">
        <v>138</v>
      </c>
      <c r="E42" s="35"/>
      <c r="F42" s="93"/>
      <c r="G42" s="36"/>
      <c r="H42" s="29"/>
      <c r="J42" s="93"/>
      <c r="K42" s="38"/>
    </row>
    <row r="43" spans="1:11">
      <c r="E43" s="35"/>
      <c r="F43" s="93"/>
      <c r="G43" s="36"/>
      <c r="H43" s="29"/>
      <c r="J43" s="93"/>
      <c r="K43" s="38"/>
    </row>
    <row r="44" spans="1:11">
      <c r="E44" s="35"/>
      <c r="F44" s="93"/>
      <c r="G44" s="36"/>
      <c r="H44" s="29"/>
      <c r="J44" s="93"/>
      <c r="K44" s="38"/>
    </row>
    <row r="45" spans="1:11">
      <c r="E45" s="35"/>
      <c r="F45" s="93"/>
      <c r="G45" s="36"/>
      <c r="H45" s="29"/>
      <c r="J45" s="93"/>
      <c r="K45" s="38"/>
    </row>
    <row r="46" spans="1:11">
      <c r="B46" s="31" t="s">
        <v>20</v>
      </c>
      <c r="E46" s="35"/>
      <c r="F46" s="93"/>
      <c r="G46" s="36"/>
      <c r="H46" s="29"/>
      <c r="J46" s="93"/>
      <c r="K46" s="38"/>
    </row>
    <row r="47" spans="1:11">
      <c r="E47" s="35"/>
      <c r="F47" s="93"/>
      <c r="G47" s="36"/>
      <c r="H47" s="29"/>
      <c r="J47" s="93"/>
      <c r="K47" s="38"/>
    </row>
    <row r="48" spans="1:11">
      <c r="B48" s="96" t="s">
        <v>100</v>
      </c>
      <c r="C48" s="43"/>
      <c r="D48" s="43"/>
      <c r="E48" s="29"/>
      <c r="F48" s="93"/>
      <c r="G48" s="40"/>
      <c r="H48" s="108"/>
      <c r="J48" s="93"/>
      <c r="K48" s="38"/>
    </row>
    <row r="49" spans="1:11" ht="70.5" customHeight="1">
      <c r="A49" s="10">
        <v>1</v>
      </c>
      <c r="B49" s="137" t="s">
        <v>34</v>
      </c>
      <c r="C49" s="137"/>
      <c r="D49" s="137"/>
      <c r="E49" s="137"/>
      <c r="F49" s="137"/>
      <c r="G49" s="40"/>
      <c r="H49" s="108"/>
      <c r="J49" s="93"/>
      <c r="K49" s="38"/>
    </row>
    <row r="50" spans="1:11">
      <c r="B50" s="44" t="s">
        <v>29</v>
      </c>
      <c r="C50" s="43"/>
      <c r="D50" s="43"/>
      <c r="E50" s="65">
        <v>125</v>
      </c>
      <c r="F50" s="65">
        <v>66</v>
      </c>
      <c r="G50" s="89" t="s">
        <v>24</v>
      </c>
      <c r="H50" s="65">
        <f>ROUND(E50*F50,0)</f>
        <v>8250</v>
      </c>
      <c r="J50" s="93"/>
      <c r="K50" s="38"/>
    </row>
    <row r="51" spans="1:11">
      <c r="C51" s="43"/>
      <c r="D51" s="43"/>
      <c r="E51" s="29"/>
      <c r="F51" s="93"/>
      <c r="G51" s="40"/>
      <c r="H51" s="108"/>
      <c r="J51" s="93"/>
      <c r="K51" s="38"/>
    </row>
    <row r="52" spans="1:11">
      <c r="B52" s="33" t="s">
        <v>101</v>
      </c>
      <c r="C52" s="43"/>
      <c r="D52" s="43"/>
      <c r="E52" s="65">
        <v>150</v>
      </c>
      <c r="F52" s="65">
        <v>106</v>
      </c>
      <c r="G52" s="89" t="s">
        <v>24</v>
      </c>
      <c r="H52" s="65">
        <f>ROUND(E52*F52,0)</f>
        <v>15900</v>
      </c>
      <c r="J52" s="93"/>
      <c r="K52" s="38"/>
    </row>
    <row r="53" spans="1:11" ht="44.25" customHeight="1">
      <c r="A53" s="10">
        <v>2</v>
      </c>
      <c r="B53" s="137" t="s">
        <v>38</v>
      </c>
      <c r="C53" s="137"/>
      <c r="D53" s="137"/>
      <c r="E53" s="137"/>
      <c r="F53" s="137"/>
      <c r="G53" s="9"/>
      <c r="H53" s="9"/>
      <c r="J53" s="93"/>
      <c r="K53" s="38"/>
    </row>
    <row r="54" spans="1:11">
      <c r="A54" s="43"/>
      <c r="B54" s="33" t="s">
        <v>35</v>
      </c>
      <c r="C54" s="89"/>
      <c r="D54" s="89"/>
      <c r="E54" s="108">
        <v>12</v>
      </c>
      <c r="F54" s="108">
        <v>64</v>
      </c>
      <c r="G54" s="43" t="s">
        <v>12</v>
      </c>
      <c r="H54" s="108">
        <f>ROUND(E54*F54,0)</f>
        <v>768</v>
      </c>
      <c r="J54" s="93"/>
      <c r="K54" s="38"/>
    </row>
    <row r="55" spans="1:11">
      <c r="B55" s="33" t="s">
        <v>37</v>
      </c>
      <c r="C55" s="89"/>
      <c r="D55" s="89"/>
      <c r="E55" s="108">
        <v>15</v>
      </c>
      <c r="F55" s="108">
        <v>84</v>
      </c>
      <c r="G55" s="43" t="s">
        <v>12</v>
      </c>
      <c r="H55" s="108">
        <f>ROUND(E55*F55,0)</f>
        <v>1260</v>
      </c>
      <c r="J55" s="93"/>
      <c r="K55" s="38"/>
    </row>
    <row r="56" spans="1:11" ht="72" customHeight="1">
      <c r="A56" s="10">
        <v>3</v>
      </c>
      <c r="B56" s="137" t="s">
        <v>40</v>
      </c>
      <c r="C56" s="137"/>
      <c r="D56" s="137"/>
      <c r="E56" s="137"/>
      <c r="F56" s="137"/>
      <c r="G56" s="9"/>
      <c r="H56" s="9"/>
      <c r="J56" s="93"/>
      <c r="K56" s="38"/>
    </row>
    <row r="57" spans="1:11">
      <c r="A57" s="43"/>
      <c r="B57" s="33" t="s">
        <v>35</v>
      </c>
      <c r="C57" s="89"/>
      <c r="D57" s="89"/>
      <c r="E57" s="108">
        <v>10</v>
      </c>
      <c r="F57" s="108">
        <v>68</v>
      </c>
      <c r="G57" s="43" t="s">
        <v>12</v>
      </c>
      <c r="H57" s="108">
        <f>ROUND(E57*F57,0)</f>
        <v>680</v>
      </c>
      <c r="J57" s="93"/>
      <c r="K57" s="38"/>
    </row>
    <row r="58" spans="1:11">
      <c r="A58" s="43"/>
      <c r="B58" s="33"/>
      <c r="C58" s="89"/>
      <c r="D58" s="89"/>
      <c r="E58" s="108"/>
      <c r="F58" s="108"/>
      <c r="G58" s="43"/>
      <c r="H58" s="108"/>
      <c r="J58" s="93"/>
      <c r="K58" s="38"/>
    </row>
    <row r="59" spans="1:11" ht="72" customHeight="1">
      <c r="A59" s="10">
        <v>4</v>
      </c>
      <c r="B59" s="137" t="s">
        <v>102</v>
      </c>
      <c r="C59" s="137"/>
      <c r="D59" s="137"/>
      <c r="E59" s="137"/>
      <c r="F59" s="137"/>
      <c r="G59" s="43"/>
      <c r="H59" s="108"/>
      <c r="J59" s="93"/>
      <c r="K59" s="38"/>
    </row>
    <row r="60" spans="1:11">
      <c r="A60" s="43"/>
      <c r="B60" s="33" t="s">
        <v>35</v>
      </c>
      <c r="C60" s="89"/>
      <c r="D60" s="89"/>
      <c r="E60" s="108">
        <v>12</v>
      </c>
      <c r="F60" s="108">
        <v>104</v>
      </c>
      <c r="G60" s="43" t="s">
        <v>12</v>
      </c>
      <c r="H60" s="108">
        <f>ROUND(E60*F60,0)</f>
        <v>1248</v>
      </c>
      <c r="J60" s="93"/>
      <c r="K60" s="38"/>
    </row>
    <row r="61" spans="1:11">
      <c r="A61" s="43"/>
      <c r="B61" s="33"/>
      <c r="C61" s="89"/>
      <c r="D61" s="89"/>
      <c r="E61" s="108"/>
      <c r="F61" s="108"/>
      <c r="G61" s="43"/>
      <c r="H61" s="108"/>
      <c r="J61" s="93"/>
      <c r="K61" s="38"/>
    </row>
    <row r="62" spans="1:11" ht="84" customHeight="1">
      <c r="A62" s="10">
        <v>5</v>
      </c>
      <c r="B62" s="137" t="s">
        <v>103</v>
      </c>
      <c r="C62" s="137"/>
      <c r="D62" s="137"/>
      <c r="E62" s="137"/>
      <c r="F62" s="137"/>
      <c r="G62" s="43"/>
      <c r="H62" s="108"/>
      <c r="J62" s="93"/>
      <c r="K62" s="38"/>
    </row>
    <row r="63" spans="1:11">
      <c r="A63" s="43"/>
      <c r="B63" s="33" t="s">
        <v>35</v>
      </c>
      <c r="C63" s="89"/>
      <c r="D63" s="89"/>
      <c r="E63" s="108">
        <v>15</v>
      </c>
      <c r="F63" s="108">
        <v>86</v>
      </c>
      <c r="G63" s="43" t="s">
        <v>12</v>
      </c>
      <c r="H63" s="108">
        <f>ROUND(E63*F63,0)</f>
        <v>1290</v>
      </c>
      <c r="J63" s="93"/>
      <c r="K63" s="38"/>
    </row>
    <row r="64" spans="1:11">
      <c r="A64" s="43"/>
      <c r="B64" s="33"/>
      <c r="C64" s="89"/>
      <c r="D64" s="89"/>
      <c r="E64" s="108"/>
      <c r="F64" s="108"/>
      <c r="G64" s="43"/>
      <c r="H64" s="108"/>
      <c r="J64" s="93"/>
      <c r="K64" s="38"/>
    </row>
    <row r="65" spans="1:11" ht="72.75" customHeight="1">
      <c r="A65" s="10">
        <v>6</v>
      </c>
      <c r="B65" s="137" t="s">
        <v>104</v>
      </c>
      <c r="C65" s="137"/>
      <c r="D65" s="137"/>
      <c r="E65" s="137"/>
      <c r="F65" s="137"/>
      <c r="G65" s="43"/>
      <c r="H65" s="108"/>
      <c r="J65" s="93"/>
      <c r="K65" s="38"/>
    </row>
    <row r="66" spans="1:11">
      <c r="A66" s="43"/>
      <c r="B66" s="33" t="s">
        <v>35</v>
      </c>
      <c r="C66" s="89"/>
      <c r="D66" s="89"/>
      <c r="E66" s="108">
        <v>5</v>
      </c>
      <c r="F66" s="108">
        <v>216</v>
      </c>
      <c r="G66" s="43" t="s">
        <v>12</v>
      </c>
      <c r="H66" s="108">
        <f>ROUND(E66*F66,0)</f>
        <v>1080</v>
      </c>
      <c r="J66" s="93"/>
      <c r="K66" s="38"/>
    </row>
    <row r="67" spans="1:11">
      <c r="A67" s="43"/>
      <c r="B67" s="33"/>
      <c r="C67" s="89"/>
      <c r="D67" s="89"/>
      <c r="E67" s="108"/>
      <c r="F67" s="108"/>
      <c r="G67" s="43"/>
      <c r="H67" s="108"/>
      <c r="J67" s="93"/>
      <c r="K67" s="38"/>
    </row>
    <row r="68" spans="1:11" ht="71.25" customHeight="1">
      <c r="A68" s="10">
        <v>7</v>
      </c>
      <c r="B68" s="137" t="s">
        <v>42</v>
      </c>
      <c r="C68" s="137"/>
      <c r="D68" s="137"/>
      <c r="E68" s="137"/>
      <c r="F68" s="137"/>
      <c r="G68" s="43"/>
      <c r="H68" s="108"/>
      <c r="J68" s="93"/>
      <c r="K68" s="38"/>
    </row>
    <row r="69" spans="1:11">
      <c r="A69" s="43"/>
      <c r="B69" s="33" t="s">
        <v>43</v>
      </c>
      <c r="C69" s="89"/>
      <c r="D69" s="89"/>
      <c r="E69" s="108">
        <v>100</v>
      </c>
      <c r="F69" s="108">
        <v>541</v>
      </c>
      <c r="G69" s="43" t="s">
        <v>24</v>
      </c>
      <c r="H69" s="108">
        <f>ROUND(E69*F69,0)</f>
        <v>54100</v>
      </c>
      <c r="J69" s="93"/>
      <c r="K69" s="38"/>
    </row>
    <row r="70" spans="1:11">
      <c r="A70" s="43"/>
      <c r="B70" s="33" t="s">
        <v>44</v>
      </c>
      <c r="C70" s="89"/>
      <c r="D70" s="89"/>
      <c r="E70" s="108">
        <v>75</v>
      </c>
      <c r="F70" s="108">
        <v>1186</v>
      </c>
      <c r="G70" s="43" t="s">
        <v>24</v>
      </c>
      <c r="H70" s="108">
        <f>ROUND(E70*F70,0)</f>
        <v>88950</v>
      </c>
      <c r="J70" s="93"/>
      <c r="K70" s="38"/>
    </row>
    <row r="71" spans="1:11">
      <c r="A71" s="43"/>
      <c r="B71" s="33" t="s">
        <v>105</v>
      </c>
      <c r="C71" s="89"/>
      <c r="D71" s="89"/>
      <c r="E71" s="108">
        <v>100</v>
      </c>
      <c r="F71" s="108">
        <v>1381</v>
      </c>
      <c r="G71" s="43" t="s">
        <v>24</v>
      </c>
      <c r="H71" s="108">
        <f>ROUND(E71*F71,0)</f>
        <v>138100</v>
      </c>
      <c r="J71" s="93"/>
      <c r="K71" s="38"/>
    </row>
    <row r="72" spans="1:11" ht="73.5" customHeight="1">
      <c r="A72" s="10">
        <v>8</v>
      </c>
      <c r="B72" s="137" t="s">
        <v>39</v>
      </c>
      <c r="C72" s="137"/>
      <c r="D72" s="137"/>
      <c r="E72" s="137"/>
      <c r="F72" s="137"/>
      <c r="G72" s="43"/>
      <c r="H72" s="108"/>
      <c r="J72" s="93"/>
      <c r="K72" s="38"/>
    </row>
    <row r="73" spans="1:11">
      <c r="A73" s="43"/>
      <c r="B73" s="33" t="s">
        <v>37</v>
      </c>
      <c r="C73" s="89"/>
      <c r="D73" s="89"/>
      <c r="E73" s="108">
        <v>5</v>
      </c>
      <c r="F73" s="108">
        <v>73</v>
      </c>
      <c r="G73" s="43" t="s">
        <v>12</v>
      </c>
      <c r="H73" s="108">
        <f>ROUND(E73*F73,0)</f>
        <v>365</v>
      </c>
      <c r="J73" s="93"/>
      <c r="K73" s="38"/>
    </row>
    <row r="74" spans="1:11" ht="75" customHeight="1">
      <c r="A74" s="10">
        <v>9</v>
      </c>
      <c r="B74" s="137" t="s">
        <v>106</v>
      </c>
      <c r="C74" s="137"/>
      <c r="D74" s="137"/>
      <c r="E74" s="137"/>
      <c r="F74" s="137"/>
      <c r="G74" s="43"/>
      <c r="H74" s="108"/>
      <c r="J74" s="93"/>
      <c r="K74" s="38"/>
    </row>
    <row r="75" spans="1:11">
      <c r="A75" s="43"/>
      <c r="B75" s="33" t="s">
        <v>107</v>
      </c>
      <c r="C75" s="89"/>
      <c r="D75" s="89"/>
      <c r="E75" s="108">
        <v>5</v>
      </c>
      <c r="F75" s="108">
        <v>89</v>
      </c>
      <c r="G75" s="43" t="s">
        <v>12</v>
      </c>
      <c r="H75" s="108">
        <f>ROUND(E75*F75,0)</f>
        <v>445</v>
      </c>
      <c r="J75" s="93"/>
      <c r="K75" s="38"/>
    </row>
    <row r="76" spans="1:11" ht="70.5" customHeight="1">
      <c r="A76" s="10">
        <v>10</v>
      </c>
      <c r="B76" s="137" t="s">
        <v>41</v>
      </c>
      <c r="C76" s="137"/>
      <c r="D76" s="137"/>
      <c r="E76" s="137"/>
      <c r="F76" s="137"/>
      <c r="G76" s="43"/>
      <c r="H76" s="108"/>
      <c r="J76" s="93"/>
      <c r="K76" s="38"/>
    </row>
    <row r="77" spans="1:11">
      <c r="A77" s="43"/>
      <c r="B77" s="33" t="s">
        <v>35</v>
      </c>
      <c r="C77" s="89"/>
      <c r="D77" s="89"/>
      <c r="E77" s="108">
        <v>10</v>
      </c>
      <c r="F77" s="108">
        <v>75</v>
      </c>
      <c r="G77" s="43" t="s">
        <v>12</v>
      </c>
      <c r="H77" s="108">
        <f>ROUND(E77*F77,0)</f>
        <v>750</v>
      </c>
      <c r="J77" s="93"/>
      <c r="K77" s="38"/>
    </row>
    <row r="78" spans="1:11">
      <c r="A78" s="43"/>
      <c r="B78" s="33" t="s">
        <v>37</v>
      </c>
      <c r="C78" s="89"/>
      <c r="D78" s="89"/>
      <c r="E78" s="108">
        <v>12</v>
      </c>
      <c r="F78" s="108">
        <v>81</v>
      </c>
      <c r="G78" s="43" t="s">
        <v>12</v>
      </c>
      <c r="H78" s="108">
        <f>ROUND(E78*F78,0)</f>
        <v>972</v>
      </c>
      <c r="J78" s="93"/>
      <c r="K78" s="38"/>
    </row>
    <row r="79" spans="1:11">
      <c r="A79" s="43"/>
      <c r="B79" s="33"/>
      <c r="C79" s="89"/>
      <c r="D79" s="89"/>
      <c r="E79" s="108"/>
      <c r="F79" s="108"/>
      <c r="G79" s="43"/>
      <c r="H79" s="108"/>
      <c r="J79" s="93"/>
      <c r="K79" s="38"/>
    </row>
    <row r="80" spans="1:11">
      <c r="A80" s="43"/>
      <c r="B80" s="33"/>
      <c r="C80" s="89"/>
      <c r="D80" s="89"/>
      <c r="E80" s="108"/>
      <c r="F80" s="138" t="s">
        <v>108</v>
      </c>
      <c r="G80" s="138"/>
      <c r="H80" s="39">
        <f>SUM(H50:H79)</f>
        <v>314158</v>
      </c>
      <c r="J80" s="93"/>
      <c r="K80" s="38"/>
    </row>
    <row r="81" spans="1:11">
      <c r="A81" s="43"/>
      <c r="B81" s="33"/>
      <c r="C81" s="89"/>
      <c r="D81" s="89"/>
      <c r="E81" s="108"/>
      <c r="F81" s="108"/>
      <c r="G81" s="108"/>
      <c r="H81" s="29"/>
      <c r="J81" s="93"/>
      <c r="K81" s="38"/>
    </row>
    <row r="82" spans="1:11">
      <c r="A82" s="43"/>
      <c r="B82" s="33"/>
      <c r="C82" s="89"/>
      <c r="D82" s="89"/>
      <c r="E82" s="108"/>
      <c r="F82" s="108"/>
      <c r="G82" s="43"/>
      <c r="H82" s="108"/>
      <c r="J82" s="93"/>
      <c r="K82" s="38"/>
    </row>
    <row r="83" spans="1:11">
      <c r="A83" s="43"/>
      <c r="B83" s="33"/>
      <c r="C83" s="89"/>
      <c r="D83" s="89"/>
      <c r="E83" s="108"/>
      <c r="F83" s="108"/>
      <c r="G83" s="43"/>
      <c r="H83" s="108"/>
      <c r="J83" s="93"/>
      <c r="K83" s="38"/>
    </row>
    <row r="84" spans="1:11">
      <c r="A84" s="43"/>
      <c r="B84" s="33"/>
      <c r="C84" s="89"/>
      <c r="D84" s="89"/>
      <c r="E84" s="108"/>
      <c r="F84" s="109"/>
      <c r="G84" s="43"/>
      <c r="H84" s="108"/>
      <c r="J84" s="93"/>
      <c r="K84" s="38"/>
    </row>
    <row r="85" spans="1:11">
      <c r="A85" s="43"/>
      <c r="B85" s="33"/>
      <c r="C85" s="89"/>
      <c r="D85" s="89"/>
      <c r="E85" s="108"/>
      <c r="F85" s="109"/>
      <c r="G85" s="43"/>
      <c r="H85" s="108"/>
      <c r="J85" s="93"/>
      <c r="K85" s="38"/>
    </row>
    <row r="86" spans="1:11">
      <c r="A86" s="43"/>
      <c r="B86" s="33"/>
      <c r="C86" s="89"/>
      <c r="D86" s="89"/>
      <c r="E86" s="108"/>
      <c r="F86" s="109"/>
      <c r="G86" s="43"/>
      <c r="H86" s="108"/>
      <c r="J86" s="93"/>
      <c r="K86" s="38"/>
    </row>
    <row r="87" spans="1:11">
      <c r="A87" s="43"/>
      <c r="B87" s="33"/>
      <c r="C87" s="89"/>
      <c r="D87" s="89"/>
      <c r="E87" s="108"/>
      <c r="F87" s="108"/>
      <c r="G87" s="43"/>
      <c r="H87" s="108"/>
      <c r="J87" s="93"/>
      <c r="K87" s="38"/>
    </row>
    <row r="88" spans="1:11">
      <c r="A88" s="43"/>
      <c r="B88" s="33"/>
      <c r="C88" s="89"/>
      <c r="D88" s="89"/>
      <c r="E88" s="108"/>
      <c r="F88" s="108"/>
      <c r="G88" s="43"/>
      <c r="H88" s="108"/>
      <c r="J88" s="93"/>
      <c r="K88" s="38"/>
    </row>
    <row r="89" spans="1:11">
      <c r="A89" s="43"/>
      <c r="B89" s="33"/>
      <c r="C89" s="89"/>
      <c r="D89" s="89"/>
      <c r="E89" s="108"/>
      <c r="F89" s="108"/>
      <c r="G89" s="43"/>
      <c r="H89" s="108"/>
      <c r="J89" s="93"/>
      <c r="K89" s="38"/>
    </row>
    <row r="90" spans="1:11">
      <c r="A90" s="43"/>
      <c r="B90" s="33"/>
      <c r="C90" s="89"/>
      <c r="D90" s="89"/>
      <c r="E90" s="108"/>
      <c r="F90" s="108"/>
      <c r="G90" s="43"/>
      <c r="H90" s="108"/>
      <c r="J90" s="93"/>
      <c r="K90" s="38"/>
    </row>
    <row r="91" spans="1:11">
      <c r="B91" s="44"/>
      <c r="C91" s="43"/>
      <c r="D91" s="43"/>
      <c r="E91" s="29"/>
      <c r="F91" s="93"/>
      <c r="G91" s="40"/>
      <c r="H91" s="108"/>
      <c r="J91" s="93"/>
      <c r="K91" s="38"/>
    </row>
    <row r="92" spans="1:11">
      <c r="B92" s="44"/>
      <c r="C92" s="43"/>
      <c r="D92" s="43"/>
      <c r="E92" s="29"/>
      <c r="F92" s="93"/>
      <c r="G92" s="40"/>
      <c r="H92" s="108"/>
      <c r="J92" s="93"/>
      <c r="K92" s="38"/>
    </row>
    <row r="93" spans="1:11">
      <c r="B93" s="44"/>
      <c r="C93" s="43"/>
      <c r="D93" s="43"/>
      <c r="E93" s="29"/>
      <c r="F93" s="93"/>
      <c r="G93" s="40"/>
      <c r="H93" s="108"/>
      <c r="J93" s="93"/>
      <c r="K93" s="38"/>
    </row>
    <row r="94" spans="1:11">
      <c r="B94" s="44"/>
      <c r="C94" s="43"/>
      <c r="D94" s="43"/>
      <c r="E94" s="29"/>
      <c r="F94" s="93"/>
      <c r="G94" s="40"/>
      <c r="H94" s="108"/>
      <c r="J94" s="93"/>
      <c r="K94" s="38"/>
    </row>
    <row r="95" spans="1:11">
      <c r="B95" s="44"/>
      <c r="C95" s="43"/>
      <c r="D95" s="43"/>
      <c r="E95" s="29"/>
      <c r="F95" s="93"/>
      <c r="G95" s="40"/>
      <c r="H95" s="108"/>
      <c r="J95" s="93"/>
      <c r="K95" s="38"/>
    </row>
    <row r="96" spans="1:11">
      <c r="B96" s="44"/>
      <c r="C96" s="43"/>
      <c r="D96" s="43"/>
      <c r="E96" s="29"/>
      <c r="F96" s="93"/>
      <c r="G96" s="40"/>
      <c r="H96" s="108"/>
      <c r="J96" s="93"/>
      <c r="K96" s="38"/>
    </row>
    <row r="97" spans="2:11">
      <c r="B97" s="44"/>
      <c r="C97" s="43"/>
      <c r="D97" s="43"/>
      <c r="E97" s="29"/>
      <c r="F97" s="93"/>
      <c r="G97" s="40"/>
      <c r="H97" s="108"/>
      <c r="J97" s="93"/>
      <c r="K97" s="38"/>
    </row>
    <row r="98" spans="2:11">
      <c r="B98" s="44"/>
      <c r="C98" s="43"/>
      <c r="D98" s="43"/>
      <c r="E98" s="29"/>
      <c r="F98" s="93"/>
      <c r="G98" s="40"/>
      <c r="H98" s="108"/>
      <c r="J98" s="93"/>
      <c r="K98" s="38"/>
    </row>
    <row r="99" spans="2:11">
      <c r="B99" s="44"/>
      <c r="C99" s="43"/>
      <c r="D99" s="43"/>
      <c r="E99" s="29"/>
      <c r="F99" s="93"/>
      <c r="G99" s="40"/>
      <c r="H99" s="108"/>
      <c r="J99" s="93"/>
      <c r="K99" s="38"/>
    </row>
    <row r="100" spans="2:11">
      <c r="B100" s="44"/>
      <c r="C100" s="43"/>
      <c r="D100" s="43"/>
      <c r="E100" s="29"/>
      <c r="F100" s="93"/>
      <c r="G100" s="40"/>
      <c r="H100" s="108"/>
      <c r="J100" s="93"/>
      <c r="K100" s="38"/>
    </row>
    <row r="101" spans="2:11">
      <c r="B101" s="44"/>
      <c r="C101" s="43"/>
      <c r="D101" s="43"/>
      <c r="E101" s="29"/>
      <c r="F101" s="93"/>
      <c r="G101" s="40"/>
      <c r="H101" s="108"/>
      <c r="J101" s="93"/>
      <c r="K101" s="38"/>
    </row>
    <row r="102" spans="2:11">
      <c r="B102" s="44"/>
      <c r="C102" s="43"/>
      <c r="D102" s="43"/>
      <c r="E102" s="29"/>
      <c r="F102" s="93"/>
      <c r="G102" s="40"/>
      <c r="H102" s="108"/>
      <c r="J102" s="93"/>
      <c r="K102" s="38"/>
    </row>
    <row r="103" spans="2:11">
      <c r="B103" s="44"/>
      <c r="C103" s="43"/>
      <c r="D103" s="43"/>
      <c r="E103" s="29"/>
      <c r="F103" s="93"/>
      <c r="G103" s="40"/>
      <c r="H103" s="108"/>
      <c r="J103" s="93"/>
      <c r="K103" s="38"/>
    </row>
    <row r="104" spans="2:11">
      <c r="B104" s="44"/>
      <c r="C104" s="43"/>
      <c r="D104" s="43"/>
      <c r="E104" s="29"/>
      <c r="F104" s="93"/>
      <c r="G104" s="40"/>
      <c r="H104" s="108"/>
      <c r="J104" s="93"/>
      <c r="K104" s="38"/>
    </row>
    <row r="105" spans="2:11">
      <c r="B105" s="44"/>
      <c r="C105" s="43"/>
      <c r="D105" s="43"/>
      <c r="E105" s="29"/>
      <c r="F105" s="93"/>
      <c r="G105" s="40"/>
      <c r="H105" s="108"/>
      <c r="J105" s="93"/>
      <c r="K105" s="38"/>
    </row>
    <row r="106" spans="2:11">
      <c r="B106" s="44"/>
      <c r="C106" s="43"/>
      <c r="D106" s="43"/>
      <c r="E106" s="29"/>
      <c r="F106" s="93"/>
      <c r="G106" s="40"/>
      <c r="H106" s="108"/>
      <c r="J106" s="93"/>
      <c r="K106" s="38"/>
    </row>
    <row r="107" spans="2:11">
      <c r="B107" s="44"/>
      <c r="C107" s="43"/>
      <c r="D107" s="43"/>
      <c r="E107" s="29"/>
      <c r="F107" s="93"/>
      <c r="G107" s="40"/>
      <c r="H107" s="108"/>
      <c r="J107" s="93"/>
      <c r="K107" s="38"/>
    </row>
    <row r="108" spans="2:11">
      <c r="B108" s="44"/>
      <c r="C108" s="43"/>
      <c r="D108" s="43"/>
      <c r="E108" s="29"/>
      <c r="F108" s="93"/>
      <c r="G108" s="40"/>
      <c r="H108" s="108"/>
      <c r="J108" s="93"/>
      <c r="K108" s="38"/>
    </row>
    <row r="109" spans="2:11">
      <c r="B109" s="44"/>
      <c r="C109" s="43"/>
      <c r="D109" s="43"/>
      <c r="E109" s="29"/>
      <c r="F109" s="93"/>
      <c r="G109" s="40"/>
      <c r="H109" s="108"/>
      <c r="J109" s="93"/>
      <c r="K109" s="38"/>
    </row>
    <row r="110" spans="2:11">
      <c r="B110" s="44"/>
      <c r="C110" s="43"/>
      <c r="D110" s="43"/>
      <c r="E110" s="29"/>
      <c r="F110" s="93"/>
      <c r="G110" s="40"/>
      <c r="H110" s="108"/>
      <c r="J110" s="93"/>
      <c r="K110" s="38"/>
    </row>
    <row r="111" spans="2:11">
      <c r="B111" s="44"/>
      <c r="C111" s="43"/>
      <c r="D111" s="43"/>
      <c r="E111" s="29"/>
      <c r="F111" s="93"/>
      <c r="G111" s="40"/>
      <c r="H111" s="108"/>
      <c r="J111" s="93"/>
      <c r="K111" s="38"/>
    </row>
    <row r="112" spans="2:11">
      <c r="B112" s="44"/>
      <c r="C112" s="43"/>
      <c r="D112" s="43"/>
      <c r="E112" s="29"/>
      <c r="F112" s="93"/>
      <c r="G112" s="40"/>
      <c r="H112" s="108"/>
      <c r="J112" s="93"/>
      <c r="K112" s="38"/>
    </row>
    <row r="113" spans="2:11">
      <c r="B113" s="44"/>
      <c r="C113" s="43"/>
      <c r="D113" s="43"/>
      <c r="E113" s="29"/>
      <c r="F113" s="93"/>
      <c r="G113" s="40"/>
      <c r="H113" s="108"/>
      <c r="J113" s="93"/>
      <c r="K113" s="38"/>
    </row>
    <row r="114" spans="2:11">
      <c r="B114" s="44"/>
      <c r="C114" s="43"/>
      <c r="D114" s="43"/>
      <c r="E114" s="29"/>
      <c r="F114" s="93"/>
      <c r="G114" s="40"/>
      <c r="H114" s="108"/>
      <c r="J114" s="93"/>
      <c r="K114" s="38"/>
    </row>
    <row r="115" spans="2:11">
      <c r="B115" s="44"/>
      <c r="C115" s="43"/>
      <c r="D115" s="43"/>
      <c r="E115" s="29"/>
      <c r="F115" s="93"/>
      <c r="G115" s="40"/>
      <c r="H115" s="108"/>
      <c r="J115" s="93"/>
      <c r="K115" s="38"/>
    </row>
    <row r="116" spans="2:11">
      <c r="B116" s="44"/>
      <c r="C116" s="43"/>
      <c r="D116" s="43"/>
      <c r="E116" s="29"/>
      <c r="F116" s="93"/>
      <c r="G116" s="40"/>
      <c r="H116" s="108"/>
      <c r="J116" s="93"/>
      <c r="K116" s="38"/>
    </row>
    <row r="117" spans="2:11">
      <c r="B117" s="44"/>
      <c r="C117" s="43"/>
      <c r="D117" s="43"/>
      <c r="E117" s="29"/>
      <c r="F117" s="93"/>
      <c r="G117" s="40"/>
      <c r="H117" s="108"/>
      <c r="J117" s="93"/>
      <c r="K117" s="38"/>
    </row>
    <row r="118" spans="2:11">
      <c r="B118" s="44"/>
      <c r="C118" s="43"/>
      <c r="D118" s="43"/>
      <c r="E118" s="29"/>
      <c r="F118" s="93"/>
      <c r="G118" s="40"/>
      <c r="H118" s="108"/>
      <c r="J118" s="93"/>
      <c r="K118" s="38"/>
    </row>
    <row r="119" spans="2:11">
      <c r="B119" s="44"/>
      <c r="C119" s="43"/>
      <c r="D119" s="43"/>
      <c r="E119" s="29"/>
      <c r="F119" s="93"/>
      <c r="G119" s="40"/>
      <c r="H119" s="108"/>
      <c r="J119" s="93"/>
      <c r="K119" s="38"/>
    </row>
    <row r="120" spans="2:11">
      <c r="B120" s="44"/>
      <c r="C120" s="43"/>
      <c r="D120" s="43"/>
      <c r="E120" s="29"/>
      <c r="F120" s="93"/>
      <c r="G120" s="40"/>
      <c r="H120" s="108"/>
      <c r="J120" s="93"/>
      <c r="K120" s="38"/>
    </row>
    <row r="121" spans="2:11">
      <c r="B121" s="44"/>
      <c r="C121" s="43"/>
      <c r="D121" s="43"/>
      <c r="E121" s="29"/>
      <c r="F121" s="93"/>
      <c r="G121" s="40"/>
      <c r="H121" s="108"/>
      <c r="J121" s="93"/>
      <c r="K121" s="38"/>
    </row>
    <row r="122" spans="2:11">
      <c r="B122" s="44"/>
      <c r="C122" s="43"/>
      <c r="D122" s="43"/>
      <c r="E122" s="29"/>
      <c r="F122" s="93"/>
      <c r="G122" s="40"/>
      <c r="H122" s="108"/>
      <c r="J122" s="93"/>
      <c r="K122" s="38"/>
    </row>
    <row r="123" spans="2:11">
      <c r="B123" s="44"/>
      <c r="C123" s="43"/>
      <c r="D123" s="43"/>
      <c r="E123" s="29"/>
      <c r="F123" s="93"/>
      <c r="G123" s="40"/>
      <c r="H123" s="108"/>
      <c r="J123" s="93"/>
      <c r="K123" s="38"/>
    </row>
    <row r="124" spans="2:11">
      <c r="B124" s="44"/>
      <c r="C124" s="43"/>
      <c r="D124" s="43"/>
      <c r="E124" s="29"/>
      <c r="F124" s="93"/>
      <c r="G124" s="40"/>
      <c r="H124" s="108"/>
      <c r="J124" s="93"/>
      <c r="K124" s="38"/>
    </row>
    <row r="125" spans="2:11">
      <c r="B125" s="44"/>
      <c r="C125" s="43"/>
      <c r="D125" s="43"/>
      <c r="E125" s="29"/>
      <c r="F125" s="93"/>
      <c r="G125" s="40"/>
      <c r="H125" s="108"/>
      <c r="J125" s="93"/>
      <c r="K125" s="38"/>
    </row>
    <row r="126" spans="2:11">
      <c r="B126" s="44"/>
      <c r="C126" s="43"/>
      <c r="D126" s="43"/>
      <c r="E126" s="29"/>
      <c r="F126" s="93"/>
      <c r="G126" s="40"/>
      <c r="H126" s="108"/>
      <c r="J126" s="93"/>
      <c r="K126" s="38"/>
    </row>
    <row r="127" spans="2:11">
      <c r="B127" s="44"/>
      <c r="C127" s="43"/>
      <c r="D127" s="43"/>
      <c r="E127" s="29"/>
      <c r="F127" s="93"/>
      <c r="G127" s="40"/>
      <c r="H127" s="108"/>
      <c r="J127" s="93"/>
      <c r="K127" s="38"/>
    </row>
    <row r="128" spans="2:11">
      <c r="B128" s="44"/>
      <c r="C128" s="43"/>
      <c r="D128" s="43"/>
      <c r="E128" s="29"/>
      <c r="F128" s="93"/>
      <c r="G128" s="40"/>
      <c r="H128" s="108"/>
      <c r="J128" s="93"/>
      <c r="K128" s="38"/>
    </row>
    <row r="129" spans="2:11">
      <c r="B129" s="44"/>
      <c r="C129" s="43"/>
      <c r="D129" s="43"/>
      <c r="E129" s="29"/>
      <c r="F129" s="93"/>
      <c r="G129" s="40"/>
      <c r="H129" s="108"/>
      <c r="J129" s="93"/>
      <c r="K129" s="38"/>
    </row>
    <row r="130" spans="2:11">
      <c r="B130" s="44"/>
      <c r="C130" s="43"/>
      <c r="D130" s="43"/>
      <c r="E130" s="29"/>
      <c r="F130" s="93"/>
      <c r="G130" s="40"/>
      <c r="H130" s="108"/>
      <c r="J130" s="93"/>
      <c r="K130" s="38"/>
    </row>
    <row r="131" spans="2:11">
      <c r="J131" s="93"/>
      <c r="K131" s="38"/>
    </row>
    <row r="132" spans="2:11">
      <c r="J132" s="93"/>
      <c r="K132" s="38"/>
    </row>
    <row r="133" spans="2:11">
      <c r="J133" s="93"/>
      <c r="K133" s="38"/>
    </row>
    <row r="134" spans="2:11">
      <c r="J134" s="93"/>
      <c r="K134" s="38"/>
    </row>
    <row r="135" spans="2:11">
      <c r="J135" s="93"/>
      <c r="K135" s="38"/>
    </row>
    <row r="136" spans="2:11">
      <c r="J136" s="93"/>
      <c r="K136" s="38"/>
    </row>
    <row r="137" spans="2:11">
      <c r="J137" s="93"/>
      <c r="K137" s="38"/>
    </row>
    <row r="138" spans="2:11">
      <c r="J138" s="93"/>
      <c r="K138" s="38"/>
    </row>
    <row r="139" spans="2:11">
      <c r="J139" s="93"/>
      <c r="K139" s="38"/>
    </row>
    <row r="140" spans="2:11">
      <c r="J140" s="93"/>
      <c r="K140" s="38"/>
    </row>
    <row r="141" spans="2:11">
      <c r="J141" s="93"/>
      <c r="K141" s="38"/>
    </row>
    <row r="142" spans="2:11">
      <c r="J142" s="93"/>
      <c r="K142" s="38"/>
    </row>
    <row r="143" spans="2:11">
      <c r="J143" s="93"/>
      <c r="K143" s="38"/>
    </row>
    <row r="144" spans="2:11">
      <c r="J144" s="93"/>
      <c r="K144" s="38"/>
    </row>
    <row r="145" spans="10:11">
      <c r="J145" s="93"/>
      <c r="K145" s="38"/>
    </row>
    <row r="146" spans="10:11">
      <c r="J146" s="93"/>
      <c r="K146" s="38"/>
    </row>
    <row r="147" spans="10:11">
      <c r="J147" s="93"/>
      <c r="K147" s="38"/>
    </row>
    <row r="148" spans="10:11">
      <c r="J148" s="93"/>
      <c r="K148" s="38"/>
    </row>
    <row r="149" spans="10:11">
      <c r="J149" s="93"/>
      <c r="K149" s="38"/>
    </row>
    <row r="150" spans="10:11">
      <c r="J150" s="93"/>
      <c r="K150" s="38"/>
    </row>
    <row r="151" spans="10:11">
      <c r="J151" s="93"/>
      <c r="K151" s="38"/>
    </row>
    <row r="152" spans="10:11">
      <c r="J152" s="93"/>
      <c r="K152" s="38"/>
    </row>
    <row r="153" spans="10:11">
      <c r="J153" s="93"/>
      <c r="K153" s="38"/>
    </row>
    <row r="154" spans="10:11">
      <c r="J154" s="93"/>
      <c r="K154" s="38"/>
    </row>
    <row r="155" spans="10:11">
      <c r="J155" s="93"/>
      <c r="K155" s="38"/>
    </row>
    <row r="156" spans="10:11">
      <c r="J156" s="93"/>
      <c r="K156" s="38"/>
    </row>
    <row r="157" spans="10:11">
      <c r="J157" s="93"/>
      <c r="K157" s="38"/>
    </row>
    <row r="158" spans="10:11">
      <c r="J158" s="93"/>
      <c r="K158" s="38"/>
    </row>
    <row r="159" spans="10:11">
      <c r="J159" s="93"/>
      <c r="K159" s="38"/>
    </row>
    <row r="160" spans="10:11">
      <c r="J160" s="93"/>
      <c r="K160" s="38"/>
    </row>
    <row r="161" spans="1:11">
      <c r="J161" s="93"/>
      <c r="K161" s="38"/>
    </row>
    <row r="162" spans="1:11">
      <c r="J162" s="93"/>
      <c r="K162" s="38"/>
    </row>
    <row r="163" spans="1:11">
      <c r="J163" s="93"/>
      <c r="K163" s="38"/>
    </row>
    <row r="164" spans="1:11">
      <c r="J164" s="93"/>
      <c r="K164" s="38"/>
    </row>
    <row r="165" spans="1:11">
      <c r="A165" s="10">
        <v>13</v>
      </c>
      <c r="B165" s="128" t="s">
        <v>98</v>
      </c>
      <c r="C165" s="128"/>
      <c r="D165" s="128"/>
      <c r="E165" s="128"/>
      <c r="F165" s="128"/>
      <c r="G165" s="42" t="s">
        <v>27</v>
      </c>
      <c r="H165" s="91"/>
      <c r="J165" s="93"/>
      <c r="K165" s="38"/>
    </row>
    <row r="166" spans="1:11">
      <c r="B166" s="44" t="s">
        <v>110</v>
      </c>
      <c r="C166" s="43">
        <v>4</v>
      </c>
      <c r="D166" s="43" t="s">
        <v>87</v>
      </c>
      <c r="E166" s="107" t="e">
        <f>C166*#REF!</f>
        <v>#REF!</v>
      </c>
      <c r="F166" s="93"/>
      <c r="G166" s="36"/>
      <c r="H166" s="108"/>
      <c r="J166" s="93"/>
      <c r="K166" s="38"/>
    </row>
    <row r="167" spans="1:11">
      <c r="B167" s="44" t="s">
        <v>111</v>
      </c>
      <c r="C167" s="43">
        <v>2</v>
      </c>
      <c r="D167" s="43" t="s">
        <v>87</v>
      </c>
      <c r="E167" s="107" t="e">
        <f>C167*#REF!</f>
        <v>#REF!</v>
      </c>
      <c r="F167" s="93"/>
      <c r="G167" s="40"/>
      <c r="H167" s="108"/>
      <c r="J167" s="93"/>
      <c r="K167" s="38"/>
    </row>
    <row r="168" spans="1:11">
      <c r="B168" s="44"/>
      <c r="C168" s="43"/>
      <c r="D168" s="43"/>
      <c r="E168" s="39" t="e">
        <f>SUM(E166:E167)</f>
        <v>#REF!</v>
      </c>
      <c r="F168" s="93">
        <v>5913.22</v>
      </c>
      <c r="G168" s="36" t="s">
        <v>12</v>
      </c>
      <c r="H168" s="108" t="e">
        <f>E168*F168</f>
        <v>#REF!</v>
      </c>
      <c r="J168" s="93"/>
      <c r="K168" s="38"/>
    </row>
    <row r="169" spans="1:11">
      <c r="J169" s="93"/>
      <c r="K169" s="38"/>
    </row>
    <row r="170" spans="1:11">
      <c r="J170" s="93"/>
      <c r="K170" s="38"/>
    </row>
    <row r="171" spans="1:11">
      <c r="A171" s="10">
        <v>15</v>
      </c>
      <c r="B171" s="128" t="s">
        <v>112</v>
      </c>
      <c r="C171" s="128"/>
      <c r="D171" s="128"/>
      <c r="E171" s="128"/>
      <c r="F171" s="91"/>
      <c r="J171" s="93"/>
      <c r="K171" s="38"/>
    </row>
    <row r="172" spans="1:11">
      <c r="B172" s="33" t="s">
        <v>29</v>
      </c>
      <c r="E172" s="35">
        <v>12</v>
      </c>
      <c r="F172" s="93">
        <v>161.91999999999999</v>
      </c>
      <c r="G172" s="36" t="s">
        <v>12</v>
      </c>
      <c r="H172" s="108">
        <f>E172*F172</f>
        <v>1943.04</v>
      </c>
      <c r="J172" s="93"/>
      <c r="K172" s="38"/>
    </row>
    <row r="173" spans="1:11">
      <c r="B173" s="33" t="s">
        <v>30</v>
      </c>
      <c r="E173" s="35">
        <v>10</v>
      </c>
      <c r="F173" s="93">
        <v>227.92</v>
      </c>
      <c r="G173" s="36" t="s">
        <v>12</v>
      </c>
      <c r="H173" s="108">
        <f>E173*F173</f>
        <v>2279.1999999999998</v>
      </c>
      <c r="J173" s="93"/>
      <c r="K173" s="38"/>
    </row>
    <row r="174" spans="1:11">
      <c r="B174" s="31" t="s">
        <v>31</v>
      </c>
      <c r="E174" s="35">
        <v>5</v>
      </c>
      <c r="F174" s="93">
        <v>271.92</v>
      </c>
      <c r="G174" s="36" t="s">
        <v>12</v>
      </c>
      <c r="H174" s="108">
        <f>E174*F174</f>
        <v>1359.6000000000001</v>
      </c>
      <c r="J174" s="93"/>
      <c r="K174" s="38"/>
    </row>
    <row r="175" spans="1:11">
      <c r="J175" s="93"/>
      <c r="K175" s="38"/>
    </row>
    <row r="176" spans="1:11">
      <c r="J176" s="93"/>
      <c r="K176" s="38"/>
    </row>
    <row r="177" spans="10:11">
      <c r="J177" s="93"/>
      <c r="K177" s="38"/>
    </row>
    <row r="178" spans="10:11">
      <c r="J178" s="93"/>
      <c r="K178" s="38"/>
    </row>
    <row r="179" spans="10:11">
      <c r="J179" s="93"/>
      <c r="K179" s="38"/>
    </row>
    <row r="180" spans="10:11">
      <c r="J180" s="93"/>
      <c r="K180" s="38"/>
    </row>
    <row r="181" spans="10:11">
      <c r="J181" s="93"/>
      <c r="K181" s="38"/>
    </row>
    <row r="182" spans="10:11">
      <c r="J182" s="93"/>
      <c r="K182" s="38"/>
    </row>
    <row r="183" spans="10:11">
      <c r="J183" s="93"/>
      <c r="K183" s="38"/>
    </row>
    <row r="184" spans="10:11">
      <c r="J184" s="93"/>
      <c r="K184" s="38"/>
    </row>
    <row r="185" spans="10:11">
      <c r="J185" s="93"/>
      <c r="K185" s="38"/>
    </row>
    <row r="186" spans="10:11">
      <c r="J186" s="93"/>
      <c r="K186" s="38"/>
    </row>
    <row r="187" spans="10:11">
      <c r="J187" s="93"/>
      <c r="K187" s="38"/>
    </row>
    <row r="188" spans="10:11">
      <c r="J188" s="93"/>
      <c r="K188" s="38"/>
    </row>
    <row r="189" spans="10:11">
      <c r="J189" s="93"/>
      <c r="K189" s="38"/>
    </row>
    <row r="190" spans="10:11">
      <c r="J190" s="93"/>
      <c r="K190" s="38"/>
    </row>
    <row r="191" spans="10:11">
      <c r="J191" s="93"/>
      <c r="K191" s="38"/>
    </row>
    <row r="192" spans="10:11">
      <c r="J192" s="93"/>
      <c r="K192" s="38"/>
    </row>
    <row r="193" spans="10:11">
      <c r="J193" s="93"/>
      <c r="K193" s="38"/>
    </row>
    <row r="194" spans="10:11">
      <c r="J194" s="93"/>
      <c r="K194" s="38"/>
    </row>
    <row r="195" spans="10:11">
      <c r="J195" s="93"/>
      <c r="K195" s="38"/>
    </row>
    <row r="196" spans="10:11">
      <c r="J196" s="93"/>
      <c r="K196" s="38"/>
    </row>
    <row r="197" spans="10:11">
      <c r="J197" s="93"/>
      <c r="K197" s="38"/>
    </row>
    <row r="198" spans="10:11">
      <c r="J198" s="93"/>
      <c r="K198" s="38"/>
    </row>
    <row r="199" spans="10:11">
      <c r="J199" s="93"/>
      <c r="K199" s="38"/>
    </row>
    <row r="200" spans="10:11">
      <c r="J200" s="93"/>
      <c r="K200" s="38"/>
    </row>
    <row r="201" spans="10:11">
      <c r="J201" s="93"/>
      <c r="K201" s="38"/>
    </row>
    <row r="202" spans="10:11">
      <c r="J202" s="93"/>
      <c r="K202" s="38"/>
    </row>
    <row r="203" spans="10:11">
      <c r="J203" s="93"/>
      <c r="K203" s="38"/>
    </row>
    <row r="204" spans="10:11">
      <c r="J204" s="93"/>
      <c r="K204" s="38"/>
    </row>
    <row r="205" spans="10:11">
      <c r="J205" s="93"/>
      <c r="K205" s="38"/>
    </row>
    <row r="206" spans="10:11">
      <c r="J206" s="93"/>
      <c r="K206" s="38"/>
    </row>
    <row r="207" spans="10:11">
      <c r="J207" s="93"/>
      <c r="K207" s="38"/>
    </row>
    <row r="208" spans="10:11">
      <c r="J208" s="93"/>
      <c r="K208" s="38"/>
    </row>
    <row r="209" spans="2:11">
      <c r="J209" s="93"/>
      <c r="K209" s="38"/>
    </row>
    <row r="210" spans="2:11">
      <c r="J210" s="93"/>
      <c r="K210" s="38"/>
    </row>
    <row r="211" spans="2:11">
      <c r="B211" s="44"/>
      <c r="C211" s="43"/>
      <c r="D211" s="43"/>
      <c r="E211" s="29"/>
      <c r="F211" s="93"/>
      <c r="G211" s="40"/>
      <c r="H211" s="108"/>
      <c r="J211" s="93"/>
      <c r="K211" s="38"/>
    </row>
    <row r="212" spans="2:11">
      <c r="J212" s="93"/>
      <c r="K212" s="38"/>
    </row>
    <row r="213" spans="2:11">
      <c r="J213" s="93"/>
      <c r="K213" s="38"/>
    </row>
    <row r="214" spans="2:11">
      <c r="J214" s="93"/>
      <c r="K214" s="38"/>
    </row>
    <row r="215" spans="2:11">
      <c r="J215" s="93"/>
      <c r="K215" s="38"/>
    </row>
    <row r="216" spans="2:11">
      <c r="J216" s="93"/>
      <c r="K216" s="38"/>
    </row>
    <row r="217" spans="2:11">
      <c r="J217" s="93"/>
      <c r="K217" s="38"/>
    </row>
    <row r="218" spans="2:11">
      <c r="J218" s="93"/>
      <c r="K218" s="38"/>
    </row>
    <row r="219" spans="2:11">
      <c r="J219" s="93"/>
      <c r="K219" s="38"/>
    </row>
    <row r="220" spans="2:11">
      <c r="J220" s="93"/>
      <c r="K220" s="38"/>
    </row>
    <row r="221" spans="2:11">
      <c r="J221" s="93"/>
      <c r="K221" s="38"/>
    </row>
    <row r="222" spans="2:11">
      <c r="J222" s="93"/>
      <c r="K222" s="38"/>
    </row>
    <row r="223" spans="2:11">
      <c r="J223" s="93"/>
      <c r="K223" s="38"/>
    </row>
    <row r="224" spans="2:11">
      <c r="J224" s="93"/>
      <c r="K224" s="38"/>
    </row>
    <row r="225" spans="1:11">
      <c r="J225" s="93"/>
      <c r="K225" s="38"/>
    </row>
    <row r="226" spans="1:11">
      <c r="B226" s="44"/>
      <c r="C226" s="43"/>
      <c r="D226" s="43"/>
      <c r="E226" s="29"/>
      <c r="F226" s="93"/>
      <c r="G226" s="40"/>
      <c r="H226" s="108"/>
      <c r="J226" s="93"/>
      <c r="K226" s="38"/>
    </row>
    <row r="227" spans="1:11">
      <c r="J227" s="93"/>
      <c r="K227" s="38"/>
    </row>
    <row r="228" spans="1:11">
      <c r="J228" s="93"/>
      <c r="K228" s="38"/>
    </row>
    <row r="229" spans="1:11">
      <c r="J229" s="93"/>
      <c r="K229" s="38"/>
    </row>
    <row r="230" spans="1:11">
      <c r="J230" s="93"/>
      <c r="K230" s="38"/>
    </row>
    <row r="231" spans="1:11">
      <c r="J231" s="93"/>
      <c r="K231" s="38"/>
    </row>
    <row r="232" spans="1:11">
      <c r="J232" s="93"/>
      <c r="K232" s="38"/>
    </row>
    <row r="233" spans="1:11">
      <c r="J233" s="93"/>
      <c r="K233" s="38"/>
    </row>
    <row r="234" spans="1:11">
      <c r="J234" s="93"/>
      <c r="K234" s="38"/>
    </row>
    <row r="235" spans="1:11">
      <c r="J235" s="93"/>
      <c r="K235" s="38"/>
    </row>
    <row r="236" spans="1:11">
      <c r="J236" s="93"/>
      <c r="K236" s="38"/>
    </row>
    <row r="237" spans="1:11">
      <c r="J237" s="93"/>
      <c r="K237" s="38"/>
    </row>
    <row r="238" spans="1:11">
      <c r="J238" s="93"/>
      <c r="K238" s="38"/>
    </row>
    <row r="239" spans="1:11">
      <c r="A239" s="10">
        <v>13</v>
      </c>
      <c r="B239" s="128" t="s">
        <v>113</v>
      </c>
      <c r="C239" s="128"/>
      <c r="D239" s="128"/>
      <c r="E239" s="128"/>
      <c r="F239" s="91"/>
      <c r="H239" s="41"/>
      <c r="J239" s="93"/>
      <c r="K239" s="38"/>
    </row>
    <row r="240" spans="1:11">
      <c r="B240" s="31" t="s">
        <v>114</v>
      </c>
      <c r="C240" s="95">
        <v>84</v>
      </c>
      <c r="D240" s="95" t="s">
        <v>115</v>
      </c>
      <c r="E240" s="110" t="e">
        <f>C240+#REF!</f>
        <v>#REF!</v>
      </c>
      <c r="F240" s="111">
        <v>1109.46</v>
      </c>
      <c r="G240" s="112" t="s">
        <v>12</v>
      </c>
      <c r="H240" s="113" t="e">
        <f>E240*F240</f>
        <v>#REF!</v>
      </c>
      <c r="J240" s="93"/>
      <c r="K240" s="38"/>
    </row>
    <row r="241" spans="1:11">
      <c r="B241" s="44"/>
      <c r="C241" s="43"/>
      <c r="D241" s="43"/>
      <c r="E241" s="29"/>
      <c r="F241" s="93"/>
      <c r="G241" s="40"/>
      <c r="H241" s="108"/>
      <c r="J241" s="93"/>
      <c r="K241" s="38"/>
    </row>
    <row r="242" spans="1:11">
      <c r="A242" s="10">
        <v>14</v>
      </c>
      <c r="B242" s="128" t="s">
        <v>94</v>
      </c>
      <c r="C242" s="128"/>
      <c r="D242" s="128"/>
      <c r="E242" s="128"/>
      <c r="F242" s="91"/>
      <c r="H242" s="41"/>
      <c r="J242" s="93"/>
      <c r="K242" s="38"/>
    </row>
    <row r="243" spans="1:11">
      <c r="B243" s="44" t="s">
        <v>116</v>
      </c>
      <c r="C243" s="43"/>
      <c r="D243" s="43"/>
      <c r="E243" s="107">
        <v>90</v>
      </c>
      <c r="F243" s="93"/>
      <c r="G243" s="36"/>
      <c r="H243" s="108"/>
      <c r="J243" s="93"/>
      <c r="K243" s="38"/>
    </row>
    <row r="244" spans="1:11">
      <c r="B244" s="44"/>
      <c r="C244" s="43"/>
      <c r="D244" s="43"/>
      <c r="E244" s="39">
        <f>SUM(E243:E243)</f>
        <v>90</v>
      </c>
      <c r="F244" s="93">
        <v>280</v>
      </c>
      <c r="G244" s="36" t="s">
        <v>12</v>
      </c>
      <c r="H244" s="108">
        <f>E244*F244</f>
        <v>25200</v>
      </c>
      <c r="J244" s="93"/>
      <c r="K244" s="38"/>
    </row>
    <row r="245" spans="1:11">
      <c r="J245" s="93"/>
      <c r="K245" s="38"/>
    </row>
    <row r="246" spans="1:11">
      <c r="J246" s="93"/>
      <c r="K246" s="38"/>
    </row>
    <row r="247" spans="1:11">
      <c r="J247" s="93"/>
      <c r="K247" s="38"/>
    </row>
    <row r="248" spans="1:11">
      <c r="J248" s="93"/>
      <c r="K248" s="38"/>
    </row>
    <row r="249" spans="1:11">
      <c r="B249" s="44"/>
      <c r="C249" s="43"/>
      <c r="D249" s="43"/>
      <c r="E249" s="29"/>
      <c r="F249" s="93"/>
      <c r="G249" s="40"/>
      <c r="H249" s="108"/>
      <c r="J249" s="93"/>
      <c r="K249" s="38"/>
    </row>
    <row r="250" spans="1:11">
      <c r="J250" s="93"/>
      <c r="K250" s="38"/>
    </row>
    <row r="251" spans="1:11">
      <c r="J251" s="93"/>
      <c r="K251" s="38"/>
    </row>
    <row r="252" spans="1:11">
      <c r="J252" s="93"/>
      <c r="K252" s="38"/>
    </row>
    <row r="253" spans="1:11">
      <c r="J253" s="93"/>
      <c r="K253" s="38"/>
    </row>
    <row r="254" spans="1:11">
      <c r="B254" s="44"/>
      <c r="C254" s="43"/>
      <c r="D254" s="43"/>
      <c r="E254" s="29"/>
      <c r="F254" s="93"/>
      <c r="G254" s="40"/>
      <c r="H254" s="108"/>
      <c r="J254" s="93"/>
      <c r="K254" s="38"/>
    </row>
    <row r="255" spans="1:11">
      <c r="J255" s="93"/>
      <c r="K255" s="38"/>
    </row>
    <row r="256" spans="1:11">
      <c r="J256" s="93"/>
      <c r="K256" s="38"/>
    </row>
    <row r="257" spans="1:11">
      <c r="B257" s="44"/>
      <c r="C257" s="43"/>
      <c r="D257" s="43"/>
      <c r="E257" s="29"/>
      <c r="F257" s="93"/>
      <c r="G257" s="40"/>
      <c r="H257" s="108"/>
      <c r="J257" s="93"/>
      <c r="K257" s="38"/>
    </row>
    <row r="258" spans="1:11">
      <c r="J258" s="93"/>
      <c r="K258" s="38"/>
    </row>
    <row r="259" spans="1:11">
      <c r="J259" s="93"/>
      <c r="K259" s="38"/>
    </row>
    <row r="260" spans="1:11">
      <c r="B260" s="44"/>
      <c r="C260" s="43"/>
      <c r="D260" s="43"/>
      <c r="E260" s="29"/>
      <c r="F260" s="93"/>
      <c r="G260" s="40"/>
      <c r="H260" s="108"/>
      <c r="J260" s="93"/>
      <c r="K260" s="38"/>
    </row>
    <row r="261" spans="1:11">
      <c r="J261" s="93"/>
      <c r="K261" s="38"/>
    </row>
    <row r="262" spans="1:11">
      <c r="J262" s="93"/>
      <c r="K262" s="38"/>
    </row>
    <row r="263" spans="1:11">
      <c r="B263" s="44"/>
      <c r="C263" s="43"/>
      <c r="D263" s="43"/>
      <c r="E263" s="29"/>
      <c r="F263" s="93"/>
      <c r="G263" s="40"/>
      <c r="H263" s="108"/>
      <c r="J263" s="93"/>
      <c r="K263" s="38"/>
    </row>
    <row r="264" spans="1:11">
      <c r="A264" s="10">
        <v>20</v>
      </c>
      <c r="B264" s="128" t="s">
        <v>117</v>
      </c>
      <c r="C264" s="128"/>
      <c r="D264" s="128"/>
      <c r="E264" s="128"/>
      <c r="F264" s="91"/>
      <c r="G264" s="91"/>
      <c r="H264" s="91"/>
      <c r="J264" s="93"/>
      <c r="K264" s="38"/>
    </row>
    <row r="265" spans="1:11">
      <c r="B265" s="44" t="s">
        <v>118</v>
      </c>
      <c r="E265" s="35">
        <v>90</v>
      </c>
      <c r="F265" s="93">
        <v>972.95</v>
      </c>
      <c r="G265" s="36" t="s">
        <v>12</v>
      </c>
      <c r="H265" s="108">
        <f>E265*F265</f>
        <v>87565.5</v>
      </c>
      <c r="J265" s="93"/>
      <c r="K265" s="38"/>
    </row>
    <row r="266" spans="1:11">
      <c r="B266" s="44"/>
      <c r="C266" s="43"/>
      <c r="D266" s="43"/>
      <c r="E266" s="29"/>
      <c r="F266" s="93"/>
      <c r="G266" s="40"/>
      <c r="H266" s="108"/>
      <c r="J266" s="93"/>
      <c r="K266" s="38"/>
    </row>
    <row r="267" spans="1:11">
      <c r="A267" s="10">
        <v>21</v>
      </c>
      <c r="B267" s="128" t="s">
        <v>119</v>
      </c>
      <c r="C267" s="128"/>
      <c r="D267" s="128"/>
      <c r="E267" s="128"/>
      <c r="F267" s="91"/>
      <c r="G267" s="91"/>
      <c r="H267" s="91"/>
      <c r="J267" s="93"/>
      <c r="K267" s="38"/>
    </row>
    <row r="268" spans="1:11">
      <c r="B268" s="44" t="s">
        <v>118</v>
      </c>
      <c r="C268" s="89">
        <v>2</v>
      </c>
      <c r="D268" s="89" t="s">
        <v>87</v>
      </c>
      <c r="E268" s="35" t="e">
        <f>C268*#REF!</f>
        <v>#REF!</v>
      </c>
      <c r="F268" s="93">
        <v>972.95</v>
      </c>
      <c r="G268" s="36" t="s">
        <v>12</v>
      </c>
      <c r="H268" s="108" t="e">
        <f>E268*F268</f>
        <v>#REF!</v>
      </c>
      <c r="J268" s="93"/>
      <c r="K268" s="38"/>
    </row>
    <row r="269" spans="1:11">
      <c r="B269" s="44"/>
      <c r="C269" s="43"/>
      <c r="D269" s="43"/>
      <c r="E269" s="29"/>
      <c r="F269" s="93"/>
      <c r="G269" s="40"/>
      <c r="H269" s="108"/>
      <c r="J269" s="93"/>
      <c r="K269" s="38"/>
    </row>
    <row r="270" spans="1:11">
      <c r="I270" s="91"/>
      <c r="J270" s="93"/>
      <c r="K270" s="38"/>
    </row>
    <row r="271" spans="1:11">
      <c r="J271" s="93"/>
      <c r="K271" s="38"/>
    </row>
    <row r="272" spans="1:11">
      <c r="J272" s="93"/>
      <c r="K272" s="38"/>
    </row>
    <row r="273" spans="1:11">
      <c r="J273" s="93"/>
      <c r="K273" s="38"/>
    </row>
    <row r="274" spans="1:11">
      <c r="B274" s="44"/>
      <c r="C274" s="43"/>
      <c r="D274" s="43"/>
      <c r="E274" s="29"/>
      <c r="F274" s="93"/>
      <c r="G274" s="40"/>
      <c r="H274" s="108"/>
      <c r="J274" s="93"/>
      <c r="K274" s="38"/>
    </row>
    <row r="275" spans="1:11">
      <c r="A275" s="10">
        <v>24</v>
      </c>
      <c r="B275" s="128" t="s">
        <v>32</v>
      </c>
      <c r="C275" s="128"/>
      <c r="D275" s="128"/>
      <c r="E275" s="128"/>
      <c r="F275" s="128"/>
      <c r="G275" s="92"/>
      <c r="H275" s="92"/>
      <c r="J275" s="93"/>
      <c r="K275" s="38"/>
    </row>
    <row r="276" spans="1:11">
      <c r="B276" s="33" t="s">
        <v>120</v>
      </c>
      <c r="E276" s="35">
        <v>1</v>
      </c>
      <c r="F276" s="35"/>
      <c r="G276" s="36" t="s">
        <v>12</v>
      </c>
      <c r="H276" s="108">
        <f>ROUND(E276*F276,0)</f>
        <v>0</v>
      </c>
      <c r="J276" s="93"/>
      <c r="K276" s="38"/>
    </row>
    <row r="277" spans="1:11">
      <c r="B277" s="33" t="s">
        <v>121</v>
      </c>
      <c r="E277" s="35">
        <v>1</v>
      </c>
      <c r="F277" s="35"/>
      <c r="G277" s="36" t="s">
        <v>12</v>
      </c>
      <c r="H277" s="108">
        <f>ROUND(E277*F277,0)</f>
        <v>0</v>
      </c>
      <c r="J277" s="93"/>
      <c r="K277" s="38"/>
    </row>
    <row r="278" spans="1:11">
      <c r="B278" s="44"/>
      <c r="C278" s="43"/>
      <c r="D278" s="43"/>
      <c r="E278" s="29"/>
      <c r="F278" s="93"/>
      <c r="G278" s="40"/>
      <c r="H278" s="108"/>
      <c r="J278" s="93"/>
      <c r="K278" s="38"/>
    </row>
    <row r="279" spans="1:11">
      <c r="A279" s="10">
        <v>25</v>
      </c>
      <c r="B279" s="128" t="s">
        <v>122</v>
      </c>
      <c r="C279" s="128"/>
      <c r="D279" s="128"/>
      <c r="E279" s="128"/>
      <c r="F279" s="128"/>
      <c r="G279" s="92"/>
      <c r="H279" s="92"/>
      <c r="J279" s="93"/>
      <c r="K279" s="38"/>
    </row>
    <row r="280" spans="1:11">
      <c r="B280" s="33" t="s">
        <v>123</v>
      </c>
      <c r="E280" s="35">
        <v>900</v>
      </c>
      <c r="F280" s="35"/>
      <c r="G280" s="36" t="s">
        <v>12</v>
      </c>
      <c r="H280" s="108">
        <f>ROUND(E280*F280,0)</f>
        <v>0</v>
      </c>
      <c r="J280" s="93"/>
      <c r="K280" s="38"/>
    </row>
    <row r="281" spans="1:11">
      <c r="B281" s="33" t="s">
        <v>124</v>
      </c>
      <c r="E281" s="35">
        <v>500</v>
      </c>
      <c r="F281" s="35"/>
      <c r="G281" s="36" t="s">
        <v>12</v>
      </c>
      <c r="H281" s="108">
        <f>ROUND(E281*F281,0)</f>
        <v>0</v>
      </c>
      <c r="J281" s="93"/>
      <c r="K281" s="38"/>
    </row>
    <row r="282" spans="1:11">
      <c r="B282" s="44"/>
      <c r="C282" s="43"/>
      <c r="D282" s="43"/>
      <c r="E282" s="29"/>
      <c r="F282" s="93"/>
      <c r="G282" s="40"/>
      <c r="H282" s="108"/>
      <c r="J282" s="93"/>
      <c r="K282" s="38"/>
    </row>
    <row r="283" spans="1:11">
      <c r="A283" s="10">
        <v>26</v>
      </c>
      <c r="B283" s="128" t="s">
        <v>125</v>
      </c>
      <c r="C283" s="128"/>
      <c r="D283" s="128"/>
      <c r="E283" s="128"/>
      <c r="F283" s="128"/>
      <c r="G283" s="92"/>
      <c r="H283" s="92"/>
      <c r="J283" s="93"/>
      <c r="K283" s="38"/>
    </row>
    <row r="284" spans="1:11">
      <c r="B284" s="33"/>
      <c r="E284" s="35"/>
      <c r="F284" s="35"/>
      <c r="G284" s="36" t="s">
        <v>12</v>
      </c>
      <c r="H284" s="108">
        <f>ROUND(E284*F284,0)</f>
        <v>0</v>
      </c>
      <c r="J284" s="93"/>
      <c r="K284" s="38"/>
    </row>
    <row r="285" spans="1:11">
      <c r="B285" s="44"/>
      <c r="C285" s="43"/>
      <c r="D285" s="43"/>
      <c r="E285" s="29"/>
      <c r="F285" s="93"/>
      <c r="G285" s="40"/>
      <c r="H285" s="108"/>
      <c r="J285" s="93"/>
      <c r="K285" s="38"/>
    </row>
    <row r="286" spans="1:11">
      <c r="J286" s="93"/>
      <c r="K286" s="38"/>
    </row>
    <row r="287" spans="1:11">
      <c r="J287" s="93"/>
      <c r="K287" s="38"/>
    </row>
    <row r="288" spans="1:11">
      <c r="J288" s="93"/>
      <c r="K288" s="38"/>
    </row>
    <row r="289" spans="10:11">
      <c r="J289" s="93"/>
      <c r="K289" s="38"/>
    </row>
    <row r="290" spans="10:11">
      <c r="J290" s="93"/>
      <c r="K290" s="38"/>
    </row>
    <row r="291" spans="10:11">
      <c r="J291" s="93"/>
      <c r="K291" s="38"/>
    </row>
    <row r="292" spans="10:11">
      <c r="J292" s="93"/>
      <c r="K292" s="38"/>
    </row>
    <row r="293" spans="10:11">
      <c r="J293" s="93"/>
      <c r="K293" s="38"/>
    </row>
    <row r="294" spans="10:11">
      <c r="J294" s="93"/>
      <c r="K294" s="38"/>
    </row>
    <row r="295" spans="10:11">
      <c r="J295" s="93"/>
      <c r="K295" s="38"/>
    </row>
    <row r="296" spans="10:11">
      <c r="J296" s="93"/>
      <c r="K296" s="38"/>
    </row>
    <row r="297" spans="10:11">
      <c r="J297" s="93"/>
      <c r="K297" s="38"/>
    </row>
    <row r="298" spans="10:11">
      <c r="J298" s="93"/>
      <c r="K298" s="38"/>
    </row>
    <row r="299" spans="10:11">
      <c r="J299" s="93"/>
      <c r="K299" s="38"/>
    </row>
    <row r="300" spans="10:11">
      <c r="J300" s="93"/>
      <c r="K300" s="38"/>
    </row>
    <row r="301" spans="10:11">
      <c r="J301" s="93"/>
      <c r="K301" s="38"/>
    </row>
    <row r="302" spans="10:11">
      <c r="J302" s="93"/>
      <c r="K302" s="38"/>
    </row>
    <row r="303" spans="10:11">
      <c r="J303" s="93"/>
      <c r="K303" s="38"/>
    </row>
    <row r="304" spans="10:11">
      <c r="J304" s="93"/>
      <c r="K304" s="38"/>
    </row>
    <row r="305" spans="10:11">
      <c r="J305" s="93"/>
      <c r="K305" s="38"/>
    </row>
    <row r="306" spans="10:11">
      <c r="J306" s="93"/>
      <c r="K306" s="38"/>
    </row>
    <row r="307" spans="10:11">
      <c r="J307" s="93"/>
      <c r="K307" s="38"/>
    </row>
    <row r="308" spans="10:11">
      <c r="J308" s="93"/>
      <c r="K308" s="38"/>
    </row>
    <row r="309" spans="10:11">
      <c r="J309" s="93"/>
      <c r="K309" s="38"/>
    </row>
    <row r="310" spans="10:11">
      <c r="J310" s="93"/>
      <c r="K310" s="38"/>
    </row>
    <row r="311" spans="10:11">
      <c r="J311" s="93"/>
      <c r="K311" s="38"/>
    </row>
    <row r="312" spans="10:11">
      <c r="J312" s="93"/>
      <c r="K312" s="38"/>
    </row>
    <row r="313" spans="10:11">
      <c r="J313" s="93"/>
      <c r="K313" s="38"/>
    </row>
    <row r="314" spans="10:11">
      <c r="J314" s="93"/>
      <c r="K314" s="38"/>
    </row>
    <row r="315" spans="10:11">
      <c r="J315" s="93"/>
      <c r="K315" s="38"/>
    </row>
    <row r="316" spans="10:11">
      <c r="J316" s="93"/>
      <c r="K316" s="38"/>
    </row>
    <row r="317" spans="10:11">
      <c r="J317" s="93"/>
      <c r="K317" s="38"/>
    </row>
    <row r="318" spans="10:11">
      <c r="J318" s="93"/>
      <c r="K318" s="38"/>
    </row>
    <row r="319" spans="10:11">
      <c r="J319" s="93"/>
      <c r="K319" s="38"/>
    </row>
    <row r="320" spans="10:11">
      <c r="J320" s="93"/>
      <c r="K320" s="38"/>
    </row>
    <row r="321" spans="2:11">
      <c r="J321" s="93"/>
      <c r="K321" s="38"/>
    </row>
    <row r="322" spans="2:11">
      <c r="B322" s="44"/>
      <c r="C322" s="43"/>
      <c r="D322" s="43"/>
      <c r="E322" s="29"/>
      <c r="F322" s="93"/>
      <c r="G322" s="40"/>
      <c r="H322" s="108"/>
      <c r="J322" s="93"/>
      <c r="K322" s="38"/>
    </row>
    <row r="323" spans="2:11">
      <c r="B323" s="44"/>
      <c r="C323" s="43"/>
      <c r="D323" s="43"/>
      <c r="E323" s="29"/>
      <c r="F323" s="93"/>
      <c r="G323" s="40"/>
      <c r="H323" s="108"/>
      <c r="J323" s="93"/>
      <c r="K323" s="38"/>
    </row>
    <row r="324" spans="2:11">
      <c r="B324" s="44"/>
      <c r="C324" s="43"/>
      <c r="D324" s="43"/>
      <c r="E324" s="29"/>
      <c r="F324" s="93"/>
      <c r="G324" s="40"/>
      <c r="H324" s="108"/>
      <c r="J324" s="93"/>
      <c r="K324" s="38"/>
    </row>
    <row r="325" spans="2:11">
      <c r="B325" s="44"/>
      <c r="C325" s="43"/>
      <c r="D325" s="43"/>
      <c r="E325" s="29"/>
      <c r="F325" s="93"/>
      <c r="G325" s="93" t="s">
        <v>18</v>
      </c>
      <c r="H325" s="45" t="e">
        <f>SUM(H4:H324)</f>
        <v>#REF!</v>
      </c>
      <c r="J325" s="93"/>
      <c r="K325" s="38"/>
    </row>
    <row r="326" spans="2:11">
      <c r="B326" s="44"/>
      <c r="C326" s="43"/>
      <c r="D326" s="43"/>
      <c r="E326" s="29"/>
      <c r="F326" s="93"/>
      <c r="G326" s="40"/>
      <c r="H326" s="108"/>
      <c r="J326" s="93"/>
      <c r="K326" s="38"/>
    </row>
    <row r="327" spans="2:11">
      <c r="B327" s="44"/>
      <c r="C327" s="43"/>
      <c r="D327" s="43"/>
      <c r="E327" s="29"/>
      <c r="F327" s="93"/>
      <c r="G327" s="40"/>
      <c r="H327" s="108"/>
      <c r="J327" s="93"/>
      <c r="K327" s="38"/>
    </row>
    <row r="328" spans="2:11">
      <c r="B328" s="44"/>
      <c r="C328" s="43"/>
      <c r="D328" s="43"/>
      <c r="E328" s="29"/>
      <c r="F328" s="93"/>
      <c r="G328" s="40"/>
      <c r="H328" s="108"/>
      <c r="J328" s="93"/>
      <c r="K328" s="38"/>
    </row>
    <row r="329" spans="2:11">
      <c r="B329" s="44"/>
      <c r="C329" s="43"/>
      <c r="D329" s="43"/>
      <c r="E329" s="29"/>
      <c r="F329" s="93"/>
      <c r="G329" s="40"/>
      <c r="H329" s="108"/>
      <c r="J329" s="93"/>
      <c r="K329" s="38"/>
    </row>
    <row r="330" spans="2:11">
      <c r="B330" s="44"/>
      <c r="C330" s="43"/>
      <c r="D330" s="43"/>
      <c r="E330" s="29"/>
      <c r="F330" s="93"/>
      <c r="G330" s="40"/>
      <c r="H330" s="108"/>
      <c r="J330" s="93"/>
      <c r="K330" s="38"/>
    </row>
    <row r="331" spans="2:11">
      <c r="B331" s="44"/>
      <c r="C331" s="43"/>
      <c r="D331" s="43"/>
      <c r="E331" s="29"/>
      <c r="F331" s="93"/>
      <c r="G331" s="40"/>
      <c r="H331" s="108"/>
      <c r="J331" s="93"/>
      <c r="K331" s="38"/>
    </row>
    <row r="332" spans="2:11">
      <c r="B332" s="44"/>
      <c r="C332" s="43"/>
      <c r="D332" s="43"/>
      <c r="E332" s="29"/>
      <c r="F332" s="93"/>
      <c r="G332" s="40"/>
      <c r="H332" s="108"/>
      <c r="J332" s="93"/>
      <c r="K332" s="38"/>
    </row>
    <row r="333" spans="2:11">
      <c r="B333" s="44"/>
      <c r="C333" s="43"/>
      <c r="D333" s="43"/>
      <c r="E333" s="29"/>
      <c r="F333" s="93"/>
      <c r="G333" s="40"/>
      <c r="H333" s="108"/>
      <c r="J333" s="93"/>
      <c r="K333" s="38"/>
    </row>
    <row r="334" spans="2:11">
      <c r="B334" s="44"/>
      <c r="C334" s="43"/>
      <c r="D334" s="43"/>
      <c r="E334" s="29"/>
      <c r="F334" s="93"/>
      <c r="G334" s="40"/>
      <c r="H334" s="108"/>
      <c r="J334" s="93"/>
      <c r="K334" s="38"/>
    </row>
    <row r="335" spans="2:11">
      <c r="B335" s="44"/>
      <c r="C335" s="43"/>
      <c r="D335" s="43"/>
      <c r="E335" s="29"/>
      <c r="F335" s="93"/>
      <c r="G335" s="40"/>
      <c r="H335" s="108"/>
      <c r="J335" s="93"/>
      <c r="K335" s="38"/>
    </row>
    <row r="336" spans="2:11">
      <c r="B336" s="44"/>
      <c r="C336" s="43"/>
      <c r="D336" s="43"/>
      <c r="E336" s="29"/>
      <c r="F336" s="93"/>
      <c r="G336" s="40"/>
      <c r="H336" s="108"/>
      <c r="J336" s="93"/>
      <c r="K336" s="38"/>
    </row>
    <row r="337" spans="2:11">
      <c r="B337" s="44"/>
      <c r="C337" s="43"/>
      <c r="D337" s="43"/>
      <c r="E337" s="29"/>
      <c r="F337" s="93"/>
      <c r="G337" s="40"/>
      <c r="H337" s="108"/>
      <c r="J337" s="93"/>
      <c r="K337" s="38"/>
    </row>
    <row r="338" spans="2:11">
      <c r="B338" s="44"/>
      <c r="C338" s="43"/>
      <c r="D338" s="43"/>
      <c r="E338" s="29"/>
      <c r="F338" s="93"/>
      <c r="G338" s="40"/>
      <c r="H338" s="108"/>
      <c r="J338" s="93"/>
      <c r="K338" s="38"/>
    </row>
    <row r="339" spans="2:11">
      <c r="B339" s="44"/>
      <c r="C339" s="43"/>
      <c r="D339" s="43"/>
      <c r="E339" s="29"/>
      <c r="F339" s="93"/>
      <c r="G339" s="40"/>
      <c r="H339" s="108"/>
      <c r="J339" s="93"/>
      <c r="K339" s="38"/>
    </row>
    <row r="340" spans="2:11">
      <c r="B340" s="44"/>
      <c r="C340" s="43"/>
      <c r="D340" s="43"/>
      <c r="E340" s="29"/>
      <c r="F340" s="93"/>
      <c r="G340" s="40"/>
      <c r="H340" s="108"/>
      <c r="J340" s="93"/>
      <c r="K340" s="38"/>
    </row>
    <row r="341" spans="2:11">
      <c r="B341" s="44"/>
      <c r="C341" s="43"/>
      <c r="D341" s="43"/>
      <c r="E341" s="29"/>
      <c r="F341" s="93"/>
      <c r="G341" s="40"/>
      <c r="H341" s="108"/>
      <c r="J341" s="93"/>
      <c r="K341" s="38"/>
    </row>
    <row r="342" spans="2:11">
      <c r="B342" s="44"/>
      <c r="C342" s="43"/>
      <c r="D342" s="43"/>
      <c r="E342" s="29"/>
      <c r="F342" s="93"/>
      <c r="G342" s="40"/>
      <c r="H342" s="108"/>
      <c r="J342" s="93"/>
      <c r="K342" s="38"/>
    </row>
    <row r="343" spans="2:11">
      <c r="B343" s="44"/>
      <c r="C343" s="43"/>
      <c r="D343" s="43"/>
      <c r="E343" s="29"/>
      <c r="F343" s="93"/>
      <c r="G343" s="40"/>
      <c r="H343" s="108"/>
      <c r="J343" s="93"/>
      <c r="K343" s="38"/>
    </row>
    <row r="344" spans="2:11">
      <c r="B344" s="44"/>
      <c r="C344" s="43"/>
      <c r="D344" s="43"/>
      <c r="E344" s="29"/>
      <c r="F344" s="93"/>
      <c r="G344" s="40"/>
      <c r="H344" s="108"/>
      <c r="J344" s="93"/>
      <c r="K344" s="38"/>
    </row>
    <row r="345" spans="2:11">
      <c r="B345" s="44"/>
      <c r="C345" s="43"/>
      <c r="D345" s="43"/>
      <c r="E345" s="29"/>
      <c r="F345" s="93"/>
      <c r="G345" s="40"/>
      <c r="H345" s="108"/>
      <c r="J345" s="93"/>
      <c r="K345" s="38"/>
    </row>
    <row r="346" spans="2:11">
      <c r="B346" s="44"/>
      <c r="C346" s="43"/>
      <c r="D346" s="43"/>
      <c r="E346" s="29"/>
      <c r="F346" s="93"/>
      <c r="G346" s="40"/>
      <c r="H346" s="108"/>
      <c r="J346" s="93"/>
      <c r="K346" s="38"/>
    </row>
    <row r="347" spans="2:11">
      <c r="B347" s="44"/>
      <c r="C347" s="43"/>
      <c r="D347" s="43"/>
      <c r="E347" s="29"/>
      <c r="F347" s="93"/>
      <c r="G347" s="40"/>
      <c r="H347" s="108"/>
      <c r="J347" s="93"/>
      <c r="K347" s="38"/>
    </row>
    <row r="348" spans="2:11">
      <c r="B348" s="44"/>
      <c r="C348" s="43"/>
      <c r="D348" s="43"/>
      <c r="E348" s="29"/>
      <c r="F348" s="93"/>
      <c r="G348" s="40"/>
      <c r="H348" s="108"/>
      <c r="J348" s="93"/>
      <c r="K348" s="38"/>
    </row>
    <row r="349" spans="2:11">
      <c r="B349" s="44"/>
      <c r="C349" s="43"/>
      <c r="D349" s="43"/>
      <c r="E349" s="29"/>
      <c r="F349" s="93"/>
      <c r="G349" s="40"/>
      <c r="H349" s="108"/>
      <c r="J349" s="93"/>
      <c r="K349" s="38"/>
    </row>
    <row r="350" spans="2:11">
      <c r="B350" s="44"/>
      <c r="C350" s="43"/>
      <c r="D350" s="43"/>
      <c r="E350" s="29"/>
      <c r="F350" s="93"/>
      <c r="G350" s="40"/>
      <c r="H350" s="108"/>
      <c r="J350" s="93"/>
      <c r="K350" s="38"/>
    </row>
    <row r="351" spans="2:11">
      <c r="B351" s="44"/>
      <c r="C351" s="43"/>
      <c r="D351" s="43"/>
      <c r="E351" s="29"/>
      <c r="F351" s="93"/>
      <c r="G351" s="40"/>
      <c r="H351" s="108"/>
      <c r="J351" s="93"/>
      <c r="K351" s="38"/>
    </row>
    <row r="352" spans="2:11">
      <c r="B352" s="44"/>
      <c r="C352" s="43"/>
      <c r="D352" s="43"/>
      <c r="E352" s="29"/>
      <c r="F352" s="93"/>
      <c r="G352" s="40"/>
      <c r="H352" s="108"/>
      <c r="J352" s="93"/>
      <c r="K352" s="38"/>
    </row>
    <row r="353" spans="2:11">
      <c r="B353" s="44"/>
      <c r="C353" s="43"/>
      <c r="D353" s="43"/>
      <c r="E353" s="29"/>
      <c r="F353" s="93"/>
      <c r="G353" s="40"/>
      <c r="H353" s="108"/>
      <c r="J353" s="93"/>
      <c r="K353" s="38"/>
    </row>
    <row r="354" spans="2:11">
      <c r="B354" s="44"/>
      <c r="C354" s="43"/>
      <c r="D354" s="43"/>
      <c r="E354" s="29"/>
      <c r="F354" s="93"/>
      <c r="G354" s="40"/>
      <c r="H354" s="108"/>
      <c r="J354" s="93"/>
      <c r="K354" s="38"/>
    </row>
    <row r="355" spans="2:11">
      <c r="B355" s="44"/>
      <c r="C355" s="43"/>
      <c r="D355" s="43"/>
      <c r="E355" s="29"/>
      <c r="F355" s="93"/>
      <c r="G355" s="40"/>
      <c r="H355" s="108"/>
      <c r="J355" s="93"/>
      <c r="K355" s="38"/>
    </row>
    <row r="356" spans="2:11">
      <c r="B356" s="44"/>
      <c r="C356" s="43"/>
      <c r="D356" s="43"/>
      <c r="E356" s="29"/>
      <c r="F356" s="93"/>
      <c r="G356" s="40"/>
      <c r="H356" s="108"/>
      <c r="J356" s="93"/>
      <c r="K356" s="38"/>
    </row>
    <row r="357" spans="2:11">
      <c r="B357" s="44"/>
      <c r="C357" s="43"/>
      <c r="D357" s="43"/>
      <c r="E357" s="29"/>
      <c r="F357" s="93"/>
      <c r="G357" s="40"/>
      <c r="H357" s="108"/>
      <c r="J357" s="93"/>
      <c r="K357" s="38"/>
    </row>
    <row r="358" spans="2:11">
      <c r="B358" s="44"/>
      <c r="C358" s="43"/>
      <c r="D358" s="43"/>
      <c r="E358" s="29"/>
      <c r="F358" s="93"/>
      <c r="G358" s="40"/>
      <c r="H358" s="108"/>
      <c r="J358" s="93"/>
      <c r="K358" s="38"/>
    </row>
    <row r="359" spans="2:11">
      <c r="B359" s="44"/>
      <c r="C359" s="43"/>
      <c r="D359" s="43"/>
      <c r="E359" s="29"/>
      <c r="F359" s="93"/>
      <c r="G359" s="40"/>
      <c r="H359" s="108"/>
      <c r="J359" s="93"/>
      <c r="K359" s="38"/>
    </row>
    <row r="360" spans="2:11">
      <c r="B360" s="44"/>
      <c r="C360" s="43"/>
      <c r="D360" s="43"/>
      <c r="E360" s="29"/>
      <c r="F360" s="93"/>
      <c r="G360" s="40"/>
      <c r="H360" s="108"/>
      <c r="J360" s="93"/>
      <c r="K360" s="38"/>
    </row>
    <row r="361" spans="2:11">
      <c r="B361" s="44"/>
      <c r="C361" s="43"/>
      <c r="D361" s="43"/>
      <c r="E361" s="29"/>
      <c r="F361" s="93"/>
      <c r="G361" s="40"/>
      <c r="H361" s="108"/>
      <c r="J361" s="93"/>
      <c r="K361" s="38"/>
    </row>
    <row r="362" spans="2:11">
      <c r="B362" s="44"/>
      <c r="C362" s="43"/>
      <c r="D362" s="43"/>
      <c r="E362" s="29"/>
      <c r="F362" s="93"/>
      <c r="G362" s="40"/>
      <c r="H362" s="108"/>
      <c r="J362" s="93"/>
      <c r="K362" s="38"/>
    </row>
    <row r="363" spans="2:11">
      <c r="B363" s="44"/>
      <c r="C363" s="43"/>
      <c r="D363" s="43"/>
      <c r="E363" s="29"/>
      <c r="F363" s="93"/>
      <c r="G363" s="40"/>
      <c r="H363" s="108"/>
      <c r="J363" s="93"/>
      <c r="K363" s="38"/>
    </row>
    <row r="364" spans="2:11">
      <c r="B364" s="44"/>
      <c r="C364" s="43"/>
      <c r="D364" s="43"/>
      <c r="E364" s="29"/>
      <c r="F364" s="93"/>
      <c r="G364" s="40"/>
      <c r="H364" s="108"/>
      <c r="J364" s="93"/>
      <c r="K364" s="38"/>
    </row>
    <row r="365" spans="2:11">
      <c r="B365" s="44"/>
      <c r="C365" s="43"/>
      <c r="D365" s="43"/>
      <c r="E365" s="29"/>
      <c r="F365" s="93"/>
      <c r="G365" s="40"/>
      <c r="H365" s="108"/>
      <c r="J365" s="93"/>
      <c r="K365" s="38"/>
    </row>
    <row r="366" spans="2:11">
      <c r="B366" s="44"/>
      <c r="C366" s="43"/>
      <c r="D366" s="43"/>
      <c r="E366" s="29"/>
      <c r="F366" s="93"/>
      <c r="G366" s="40"/>
      <c r="H366" s="108"/>
      <c r="J366" s="93"/>
      <c r="K366" s="38"/>
    </row>
    <row r="367" spans="2:11">
      <c r="B367" s="44"/>
      <c r="C367" s="43"/>
      <c r="D367" s="43"/>
      <c r="E367" s="29"/>
      <c r="F367" s="93"/>
      <c r="G367" s="40"/>
      <c r="H367" s="108"/>
      <c r="J367" s="93"/>
      <c r="K367" s="38"/>
    </row>
    <row r="368" spans="2:11">
      <c r="B368" s="44"/>
      <c r="C368" s="43"/>
      <c r="D368" s="43"/>
      <c r="E368" s="29"/>
      <c r="F368" s="93"/>
      <c r="G368" s="40"/>
      <c r="H368" s="108"/>
      <c r="J368" s="93"/>
      <c r="K368" s="38"/>
    </row>
    <row r="369" spans="2:11">
      <c r="B369" s="44"/>
      <c r="C369" s="43"/>
      <c r="D369" s="43"/>
      <c r="E369" s="29"/>
      <c r="F369" s="93"/>
      <c r="G369" s="40"/>
      <c r="H369" s="108"/>
      <c r="J369" s="93"/>
      <c r="K369" s="38"/>
    </row>
    <row r="370" spans="2:11">
      <c r="B370" s="44"/>
      <c r="C370" s="43"/>
      <c r="D370" s="43"/>
      <c r="E370" s="29"/>
      <c r="F370" s="93"/>
      <c r="G370" s="40"/>
      <c r="H370" s="108"/>
      <c r="J370" s="93"/>
      <c r="K370" s="38"/>
    </row>
    <row r="371" spans="2:11">
      <c r="B371" s="44"/>
      <c r="C371" s="43"/>
      <c r="D371" s="43"/>
      <c r="E371" s="29"/>
      <c r="F371" s="93"/>
      <c r="G371" s="40"/>
      <c r="H371" s="108"/>
      <c r="J371" s="93"/>
      <c r="K371" s="38"/>
    </row>
    <row r="372" spans="2:11">
      <c r="B372" s="44"/>
      <c r="C372" s="43"/>
      <c r="D372" s="43"/>
      <c r="E372" s="29"/>
      <c r="F372" s="93"/>
      <c r="G372" s="40"/>
      <c r="H372" s="108"/>
      <c r="J372" s="93"/>
      <c r="K372" s="38"/>
    </row>
    <row r="373" spans="2:11">
      <c r="B373" s="44"/>
      <c r="C373" s="43"/>
      <c r="D373" s="43"/>
      <c r="E373" s="29"/>
      <c r="F373" s="93"/>
      <c r="G373" s="40"/>
      <c r="H373" s="108"/>
      <c r="J373" s="93"/>
      <c r="K373" s="38"/>
    </row>
    <row r="374" spans="2:11">
      <c r="B374" s="44"/>
      <c r="C374" s="43"/>
      <c r="D374" s="43"/>
      <c r="E374" s="29"/>
      <c r="F374" s="93"/>
      <c r="G374" s="40"/>
      <c r="H374" s="108"/>
      <c r="J374" s="93"/>
      <c r="K374" s="38"/>
    </row>
    <row r="375" spans="2:11">
      <c r="B375" s="44"/>
      <c r="C375" s="43"/>
      <c r="D375" s="43"/>
      <c r="E375" s="29"/>
      <c r="F375" s="93"/>
      <c r="G375" s="40"/>
      <c r="H375" s="108"/>
      <c r="J375" s="93"/>
      <c r="K375" s="38"/>
    </row>
    <row r="376" spans="2:11">
      <c r="B376" s="44"/>
      <c r="C376" s="43"/>
      <c r="D376" s="43"/>
      <c r="E376" s="29"/>
      <c r="F376" s="93"/>
      <c r="G376" s="40"/>
      <c r="H376" s="108"/>
      <c r="J376" s="93"/>
      <c r="K376" s="38"/>
    </row>
    <row r="377" spans="2:11">
      <c r="B377" s="44"/>
      <c r="C377" s="43"/>
      <c r="D377" s="43"/>
      <c r="E377" s="29"/>
      <c r="F377" s="93"/>
      <c r="G377" s="40"/>
      <c r="H377" s="108"/>
      <c r="J377" s="93"/>
      <c r="K377" s="38"/>
    </row>
    <row r="378" spans="2:11">
      <c r="B378" s="44"/>
      <c r="C378" s="43"/>
      <c r="D378" s="43"/>
      <c r="E378" s="29"/>
      <c r="F378" s="93"/>
      <c r="G378" s="40"/>
      <c r="H378" s="108"/>
      <c r="J378" s="93"/>
      <c r="K378" s="38"/>
    </row>
    <row r="379" spans="2:11">
      <c r="B379" s="44"/>
      <c r="C379" s="43"/>
      <c r="D379" s="43"/>
      <c r="E379" s="29"/>
      <c r="F379" s="93"/>
      <c r="G379" s="40"/>
      <c r="H379" s="108"/>
      <c r="J379" s="93"/>
      <c r="K379" s="38"/>
    </row>
    <row r="380" spans="2:11">
      <c r="B380" s="44"/>
      <c r="C380" s="43"/>
      <c r="D380" s="43"/>
      <c r="E380" s="29"/>
      <c r="F380" s="93"/>
      <c r="G380" s="40"/>
      <c r="H380" s="108"/>
      <c r="J380" s="93"/>
      <c r="K380" s="38"/>
    </row>
    <row r="381" spans="2:11">
      <c r="B381" s="44"/>
      <c r="C381" s="43"/>
      <c r="D381" s="43"/>
      <c r="E381" s="29"/>
      <c r="F381" s="93"/>
      <c r="G381" s="40"/>
      <c r="H381" s="108"/>
      <c r="J381" s="93"/>
      <c r="K381" s="38"/>
    </row>
    <row r="382" spans="2:11">
      <c r="B382" s="44"/>
      <c r="C382" s="43"/>
      <c r="D382" s="43"/>
      <c r="E382" s="29"/>
      <c r="F382" s="93"/>
      <c r="G382" s="40"/>
      <c r="H382" s="108"/>
      <c r="J382" s="93"/>
      <c r="K382" s="38"/>
    </row>
    <row r="383" spans="2:11">
      <c r="B383" s="44"/>
      <c r="C383" s="43"/>
      <c r="D383" s="43"/>
      <c r="E383" s="29"/>
      <c r="F383" s="93"/>
      <c r="G383" s="40"/>
      <c r="H383" s="108"/>
      <c r="J383" s="93"/>
      <c r="K383" s="38"/>
    </row>
    <row r="384" spans="2:11">
      <c r="B384" s="44"/>
      <c r="C384" s="43"/>
      <c r="D384" s="43"/>
      <c r="E384" s="29"/>
      <c r="F384" s="93"/>
      <c r="G384" s="40"/>
      <c r="H384" s="108"/>
      <c r="J384" s="93"/>
      <c r="K384" s="38"/>
    </row>
    <row r="385" spans="1:11">
      <c r="B385" s="44"/>
      <c r="C385" s="43"/>
      <c r="D385" s="43"/>
      <c r="E385" s="29"/>
      <c r="F385" s="93"/>
      <c r="G385" s="40"/>
      <c r="H385" s="108"/>
      <c r="J385" s="93"/>
      <c r="K385" s="38"/>
    </row>
    <row r="386" spans="1:11">
      <c r="B386" s="44"/>
      <c r="C386" s="43"/>
      <c r="D386" s="43"/>
      <c r="E386" s="29"/>
      <c r="F386" s="93"/>
      <c r="G386" s="40"/>
      <c r="H386" s="108"/>
      <c r="J386" s="93"/>
      <c r="K386" s="38"/>
    </row>
    <row r="387" spans="1:11">
      <c r="B387" s="44"/>
      <c r="C387" s="43"/>
      <c r="D387" s="43"/>
      <c r="E387" s="29"/>
      <c r="F387" s="93"/>
      <c r="G387" s="40"/>
      <c r="H387" s="108"/>
      <c r="J387" s="93"/>
      <c r="K387" s="38"/>
    </row>
    <row r="388" spans="1:11">
      <c r="B388" s="44"/>
      <c r="C388" s="43"/>
      <c r="D388" s="43"/>
      <c r="E388" s="29"/>
      <c r="F388" s="93"/>
      <c r="G388" s="40"/>
      <c r="H388" s="108"/>
      <c r="J388" s="93"/>
      <c r="K388" s="38"/>
    </row>
    <row r="389" spans="1:11">
      <c r="B389" s="44"/>
      <c r="C389" s="43"/>
      <c r="D389" s="43"/>
      <c r="E389" s="29"/>
      <c r="F389" s="93"/>
      <c r="G389" s="40"/>
      <c r="H389" s="108"/>
      <c r="J389" s="93"/>
      <c r="K389" s="38"/>
    </row>
    <row r="390" spans="1:11">
      <c r="B390" s="44"/>
      <c r="C390" s="43"/>
      <c r="D390" s="43"/>
      <c r="E390" s="29"/>
      <c r="F390" s="93"/>
      <c r="G390" s="40"/>
      <c r="H390" s="108"/>
      <c r="J390" s="93"/>
      <c r="K390" s="38"/>
    </row>
    <row r="391" spans="1:11">
      <c r="B391" s="44"/>
      <c r="C391" s="43"/>
      <c r="D391" s="43"/>
      <c r="E391" s="29"/>
      <c r="F391" s="93"/>
      <c r="G391" s="40"/>
      <c r="H391" s="108"/>
      <c r="J391" s="93"/>
      <c r="K391" s="38"/>
    </row>
    <row r="392" spans="1:11">
      <c r="B392" s="44"/>
      <c r="C392" s="43"/>
      <c r="D392" s="43"/>
      <c r="E392" s="29"/>
      <c r="F392" s="93"/>
      <c r="G392" s="40"/>
      <c r="H392" s="108"/>
      <c r="J392" s="93"/>
      <c r="K392" s="38"/>
    </row>
    <row r="393" spans="1:11">
      <c r="B393" s="44"/>
      <c r="C393" s="43"/>
      <c r="D393" s="43"/>
      <c r="E393" s="107"/>
      <c r="F393" s="93"/>
      <c r="G393" s="40"/>
      <c r="H393" s="108"/>
      <c r="J393" s="93"/>
      <c r="K393" s="38"/>
    </row>
    <row r="394" spans="1:11">
      <c r="B394" s="44"/>
      <c r="C394" s="43"/>
      <c r="D394" s="43"/>
      <c r="E394" s="107"/>
      <c r="F394" s="93"/>
      <c r="G394" s="40"/>
      <c r="H394" s="108"/>
      <c r="J394" s="93"/>
      <c r="K394" s="38"/>
    </row>
    <row r="395" spans="1:11">
      <c r="A395" s="10">
        <v>7</v>
      </c>
      <c r="B395" s="128" t="s">
        <v>126</v>
      </c>
      <c r="C395" s="128"/>
      <c r="D395" s="128"/>
      <c r="E395" s="128"/>
      <c r="F395" s="91"/>
      <c r="G395" s="91"/>
      <c r="H395" s="91"/>
      <c r="I395" s="91"/>
      <c r="J395" s="31"/>
    </row>
    <row r="396" spans="1:11">
      <c r="E396" s="35">
        <v>3</v>
      </c>
      <c r="F396" s="93">
        <v>795.3</v>
      </c>
      <c r="G396" s="36" t="s">
        <v>12</v>
      </c>
      <c r="H396" s="108">
        <f>ROUND(E396*F396,0)</f>
        <v>2386</v>
      </c>
      <c r="J396" s="35">
        <v>273.89999999999998</v>
      </c>
    </row>
    <row r="397" spans="1:11">
      <c r="F397" s="92"/>
      <c r="H397" s="41"/>
      <c r="J397" s="31"/>
    </row>
    <row r="398" spans="1:11">
      <c r="E398" s="35">
        <v>6</v>
      </c>
      <c r="F398" s="93">
        <v>447.15</v>
      </c>
      <c r="G398" s="36" t="s">
        <v>12</v>
      </c>
      <c r="H398" s="108">
        <f>E398*F398</f>
        <v>2682.8999999999996</v>
      </c>
      <c r="J398" s="35">
        <v>77.849999999999994</v>
      </c>
    </row>
    <row r="399" spans="1:11">
      <c r="A399" s="10">
        <v>9</v>
      </c>
      <c r="B399" s="128" t="s">
        <v>91</v>
      </c>
      <c r="C399" s="128"/>
      <c r="D399" s="128"/>
      <c r="E399" s="128"/>
      <c r="F399" s="91"/>
      <c r="H399" s="41"/>
      <c r="J399" s="31"/>
    </row>
    <row r="400" spans="1:11">
      <c r="E400" s="35">
        <v>6</v>
      </c>
      <c r="F400" s="93">
        <v>2042.43</v>
      </c>
      <c r="G400" s="36" t="s">
        <v>12</v>
      </c>
      <c r="H400" s="108">
        <f>E400*F400</f>
        <v>12254.58</v>
      </c>
      <c r="J400" s="35">
        <v>244.35</v>
      </c>
    </row>
    <row r="401" spans="1:10">
      <c r="J401" s="31"/>
    </row>
    <row r="402" spans="1:10">
      <c r="J402" s="35">
        <v>211</v>
      </c>
    </row>
    <row r="403" spans="1:10">
      <c r="J403" s="31"/>
    </row>
    <row r="404" spans="1:10">
      <c r="J404" s="35">
        <v>228.15</v>
      </c>
    </row>
    <row r="405" spans="1:10">
      <c r="A405" s="10">
        <v>13</v>
      </c>
      <c r="B405" s="128" t="s">
        <v>127</v>
      </c>
      <c r="C405" s="128"/>
      <c r="D405" s="128"/>
      <c r="E405" s="128"/>
      <c r="F405" s="91"/>
      <c r="J405" s="31"/>
    </row>
    <row r="406" spans="1:10">
      <c r="B406" s="33" t="s">
        <v>44</v>
      </c>
      <c r="E406" s="35">
        <v>20</v>
      </c>
      <c r="F406" s="93">
        <v>199.25</v>
      </c>
      <c r="G406" s="36" t="s">
        <v>24</v>
      </c>
      <c r="H406" s="108">
        <f>E406*F406</f>
        <v>3985</v>
      </c>
      <c r="J406" s="35">
        <v>72.599999999999994</v>
      </c>
    </row>
    <row r="407" spans="1:10">
      <c r="J407" s="31"/>
    </row>
    <row r="408" spans="1:10">
      <c r="J408" s="35">
        <v>5789.3</v>
      </c>
    </row>
    <row r="409" spans="1:10">
      <c r="J409" s="31"/>
    </row>
    <row r="410" spans="1:10">
      <c r="J410" s="35">
        <v>75.45</v>
      </c>
    </row>
    <row r="411" spans="1:10">
      <c r="J411" s="35">
        <v>102.95</v>
      </c>
    </row>
    <row r="412" spans="1:10">
      <c r="J412" s="35">
        <v>146.94999999999999</v>
      </c>
    </row>
    <row r="413" spans="1:10">
      <c r="E413" s="35"/>
      <c r="F413" s="35"/>
      <c r="G413" s="36"/>
      <c r="H413" s="108"/>
      <c r="J413" s="35"/>
    </row>
    <row r="414" spans="1:10">
      <c r="A414" s="10">
        <v>17</v>
      </c>
      <c r="B414" s="128" t="s">
        <v>128</v>
      </c>
      <c r="C414" s="128"/>
      <c r="D414" s="128"/>
      <c r="E414" s="128"/>
      <c r="F414" s="91"/>
      <c r="J414" s="31"/>
    </row>
    <row r="415" spans="1:10">
      <c r="B415" s="33" t="s">
        <v>31</v>
      </c>
      <c r="E415" s="35">
        <v>30</v>
      </c>
      <c r="F415" s="93">
        <v>23.02</v>
      </c>
      <c r="G415" s="36" t="s">
        <v>24</v>
      </c>
      <c r="H415" s="108">
        <f>ROUND(E415*F415,0)</f>
        <v>691</v>
      </c>
      <c r="J415" s="35">
        <v>44.05</v>
      </c>
    </row>
    <row r="416" spans="1:10" ht="15">
      <c r="A416" s="10">
        <v>18</v>
      </c>
      <c r="B416" s="128" t="s">
        <v>129</v>
      </c>
      <c r="C416" s="136"/>
      <c r="D416" s="136"/>
      <c r="E416" s="136"/>
      <c r="F416" s="92"/>
      <c r="G416" s="36"/>
      <c r="H416" s="108"/>
      <c r="J416" s="31"/>
    </row>
    <row r="417" spans="1:10">
      <c r="E417" s="35">
        <v>30</v>
      </c>
      <c r="F417" s="93">
        <v>333.29</v>
      </c>
      <c r="G417" s="36" t="s">
        <v>12</v>
      </c>
      <c r="H417" s="108">
        <f>ROUND(E417*F417,0)</f>
        <v>9999</v>
      </c>
      <c r="J417" s="35">
        <v>103</v>
      </c>
    </row>
    <row r="418" spans="1:10">
      <c r="A418" s="10">
        <v>19</v>
      </c>
      <c r="B418" s="128" t="s">
        <v>32</v>
      </c>
      <c r="C418" s="128"/>
      <c r="D418" s="128"/>
      <c r="E418" s="128"/>
      <c r="F418" s="91"/>
      <c r="G418" s="92"/>
      <c r="H418" s="92"/>
      <c r="I418" s="92"/>
      <c r="J418" s="31"/>
    </row>
    <row r="419" spans="1:10">
      <c r="B419" s="33" t="s">
        <v>121</v>
      </c>
      <c r="E419" s="35">
        <v>1</v>
      </c>
      <c r="F419" s="93">
        <v>21989.61</v>
      </c>
      <c r="G419" s="36" t="s">
        <v>12</v>
      </c>
      <c r="H419" s="108">
        <f>ROUND(E419*F419,0)</f>
        <v>21990</v>
      </c>
      <c r="J419" s="35">
        <v>9869.7999999999993</v>
      </c>
    </row>
    <row r="420" spans="1:10">
      <c r="J420" s="31"/>
    </row>
    <row r="421" spans="1:10">
      <c r="J421" s="35">
        <v>800.8</v>
      </c>
    </row>
    <row r="422" spans="1:10">
      <c r="J422" s="31"/>
    </row>
    <row r="423" spans="1:10">
      <c r="J423" s="35">
        <v>98.45</v>
      </c>
    </row>
    <row r="424" spans="1:10">
      <c r="J424" s="31"/>
    </row>
    <row r="425" spans="1:10">
      <c r="J425" s="35">
        <v>270.10000000000002</v>
      </c>
    </row>
    <row r="426" spans="1:10">
      <c r="A426" s="10">
        <v>23</v>
      </c>
      <c r="B426" s="128" t="s">
        <v>130</v>
      </c>
      <c r="C426" s="128"/>
      <c r="D426" s="128"/>
      <c r="E426" s="128"/>
      <c r="F426" s="91"/>
      <c r="G426" s="92"/>
      <c r="H426" s="92"/>
      <c r="I426" s="9"/>
      <c r="J426" s="9"/>
    </row>
    <row r="427" spans="1:10" s="33" customFormat="1">
      <c r="A427" s="43"/>
      <c r="B427" s="33" t="s">
        <v>35</v>
      </c>
      <c r="C427" s="89"/>
      <c r="D427" s="89"/>
      <c r="E427" s="108">
        <v>40</v>
      </c>
      <c r="F427" s="93">
        <v>50</v>
      </c>
      <c r="G427" s="43" t="s">
        <v>24</v>
      </c>
      <c r="H427" s="108">
        <f>E427*F427</f>
        <v>2000</v>
      </c>
      <c r="J427" s="108">
        <v>45</v>
      </c>
    </row>
    <row r="428" spans="1:10" s="33" customFormat="1">
      <c r="A428" s="43"/>
      <c r="B428" s="33" t="s">
        <v>36</v>
      </c>
      <c r="C428" s="89"/>
      <c r="D428" s="89"/>
      <c r="E428" s="108">
        <v>50</v>
      </c>
      <c r="F428" s="93">
        <v>55</v>
      </c>
      <c r="G428" s="43" t="s">
        <v>24</v>
      </c>
      <c r="H428" s="108">
        <f>E428*F428</f>
        <v>2750</v>
      </c>
      <c r="J428" s="108">
        <v>58.91</v>
      </c>
    </row>
    <row r="429" spans="1:10" s="33" customFormat="1">
      <c r="A429" s="43"/>
      <c r="B429" s="33" t="s">
        <v>37</v>
      </c>
      <c r="C429" s="89"/>
      <c r="D429" s="89"/>
      <c r="E429" s="108">
        <v>30</v>
      </c>
      <c r="F429" s="93">
        <v>60</v>
      </c>
      <c r="G429" s="43" t="s">
        <v>24</v>
      </c>
      <c r="H429" s="108">
        <f>E429*F429</f>
        <v>1800</v>
      </c>
      <c r="J429" s="108">
        <v>91.68</v>
      </c>
    </row>
    <row r="430" spans="1:10">
      <c r="A430" s="10">
        <v>24</v>
      </c>
      <c r="B430" s="128" t="s">
        <v>131</v>
      </c>
      <c r="C430" s="128"/>
      <c r="D430" s="128"/>
      <c r="E430" s="128"/>
      <c r="F430" s="91"/>
      <c r="G430" s="9"/>
      <c r="H430" s="9"/>
      <c r="J430" s="31"/>
    </row>
    <row r="431" spans="1:10" s="33" customFormat="1">
      <c r="A431" s="43"/>
      <c r="B431" s="33" t="s">
        <v>35</v>
      </c>
      <c r="C431" s="89"/>
      <c r="D431" s="89"/>
      <c r="E431" s="108">
        <v>15</v>
      </c>
      <c r="F431" s="93">
        <v>40</v>
      </c>
      <c r="G431" s="43" t="s">
        <v>132</v>
      </c>
      <c r="H431" s="108">
        <f>E431*F431</f>
        <v>600</v>
      </c>
      <c r="J431" s="41">
        <v>37.799999999999997</v>
      </c>
    </row>
    <row r="432" spans="1:10" s="33" customFormat="1">
      <c r="A432" s="43"/>
      <c r="B432" s="33" t="s">
        <v>36</v>
      </c>
      <c r="C432" s="89"/>
      <c r="D432" s="89"/>
      <c r="E432" s="108">
        <v>10</v>
      </c>
      <c r="F432" s="93">
        <v>45</v>
      </c>
      <c r="G432" s="43" t="s">
        <v>132</v>
      </c>
      <c r="H432" s="108">
        <f>E432*F432</f>
        <v>450</v>
      </c>
      <c r="J432" s="41">
        <v>45.8</v>
      </c>
    </row>
    <row r="433" spans="1:10" s="33" customFormat="1">
      <c r="A433" s="43"/>
      <c r="B433" s="33" t="s">
        <v>37</v>
      </c>
      <c r="C433" s="89"/>
      <c r="D433" s="89"/>
      <c r="E433" s="108">
        <v>5</v>
      </c>
      <c r="F433" s="93">
        <v>50</v>
      </c>
      <c r="G433" s="43" t="s">
        <v>132</v>
      </c>
      <c r="H433" s="108">
        <f>E433*F433</f>
        <v>250</v>
      </c>
      <c r="J433" s="41">
        <v>55.48</v>
      </c>
    </row>
    <row r="434" spans="1:10" s="33" customFormat="1">
      <c r="A434" s="43"/>
      <c r="C434" s="89"/>
      <c r="D434" s="89"/>
      <c r="E434" s="108"/>
      <c r="F434" s="93"/>
      <c r="G434" s="43"/>
      <c r="H434" s="108"/>
      <c r="J434" s="41"/>
    </row>
    <row r="435" spans="1:10">
      <c r="A435" s="10">
        <v>25</v>
      </c>
      <c r="B435" s="128" t="s">
        <v>133</v>
      </c>
      <c r="C435" s="128"/>
      <c r="D435" s="128"/>
      <c r="E435" s="128"/>
      <c r="F435" s="91"/>
      <c r="G435" s="9"/>
      <c r="H435" s="9"/>
      <c r="J435" s="31"/>
    </row>
    <row r="436" spans="1:10" s="33" customFormat="1">
      <c r="A436" s="43"/>
      <c r="B436" s="33" t="s">
        <v>35</v>
      </c>
      <c r="C436" s="89"/>
      <c r="D436" s="89"/>
      <c r="E436" s="108">
        <v>5</v>
      </c>
      <c r="F436" s="93">
        <v>60</v>
      </c>
      <c r="G436" s="43" t="s">
        <v>132</v>
      </c>
      <c r="H436" s="108">
        <f>E436*F436</f>
        <v>300</v>
      </c>
      <c r="J436" s="43">
        <v>54.95</v>
      </c>
    </row>
    <row r="437" spans="1:10" s="33" customFormat="1">
      <c r="A437" s="43"/>
      <c r="B437" s="33" t="s">
        <v>36</v>
      </c>
      <c r="C437" s="89"/>
      <c r="D437" s="89"/>
      <c r="E437" s="108">
        <v>7</v>
      </c>
      <c r="F437" s="93">
        <v>65</v>
      </c>
      <c r="G437" s="43" t="s">
        <v>132</v>
      </c>
      <c r="H437" s="108">
        <f>E437*F437</f>
        <v>455</v>
      </c>
      <c r="J437" s="43">
        <v>75.790000000000006</v>
      </c>
    </row>
    <row r="438" spans="1:10" s="33" customFormat="1">
      <c r="A438" s="43"/>
      <c r="B438" s="33" t="s">
        <v>37</v>
      </c>
      <c r="C438" s="89"/>
      <c r="D438" s="89"/>
      <c r="E438" s="108">
        <v>2</v>
      </c>
      <c r="F438" s="93">
        <v>80</v>
      </c>
      <c r="G438" s="43" t="s">
        <v>132</v>
      </c>
      <c r="H438" s="108">
        <f>E438*F438</f>
        <v>160</v>
      </c>
      <c r="J438" s="43">
        <v>140.25</v>
      </c>
    </row>
    <row r="439" spans="1:10" ht="15">
      <c r="A439" s="10">
        <v>26</v>
      </c>
      <c r="B439" s="128" t="s">
        <v>134</v>
      </c>
      <c r="C439" s="136"/>
      <c r="D439" s="136"/>
      <c r="E439" s="136"/>
      <c r="F439" s="92"/>
      <c r="G439" s="9"/>
      <c r="H439" s="9"/>
      <c r="J439" s="31"/>
    </row>
    <row r="440" spans="1:10" s="33" customFormat="1">
      <c r="A440" s="43"/>
      <c r="B440" s="33" t="s">
        <v>35</v>
      </c>
      <c r="C440" s="89"/>
      <c r="D440" s="89"/>
      <c r="E440" s="108">
        <v>2</v>
      </c>
      <c r="F440" s="93">
        <v>110</v>
      </c>
      <c r="G440" s="43" t="s">
        <v>132</v>
      </c>
      <c r="H440" s="108">
        <f>E440*F440</f>
        <v>220</v>
      </c>
      <c r="J440" s="43">
        <v>109.67</v>
      </c>
    </row>
    <row r="441" spans="1:10" s="33" customFormat="1">
      <c r="A441" s="43"/>
      <c r="B441" s="33" t="s">
        <v>36</v>
      </c>
      <c r="C441" s="89"/>
      <c r="D441" s="89"/>
      <c r="E441" s="108">
        <v>3</v>
      </c>
      <c r="F441" s="93">
        <v>150</v>
      </c>
      <c r="G441" s="43" t="s">
        <v>132</v>
      </c>
      <c r="H441" s="108">
        <f>E441*F441</f>
        <v>450</v>
      </c>
      <c r="J441" s="43">
        <v>136.29</v>
      </c>
    </row>
    <row r="442" spans="1:10" s="33" customFormat="1">
      <c r="A442" s="43"/>
      <c r="B442" s="33" t="s">
        <v>37</v>
      </c>
      <c r="C442" s="89"/>
      <c r="D442" s="89"/>
      <c r="E442" s="108">
        <v>2</v>
      </c>
      <c r="F442" s="93">
        <v>170</v>
      </c>
      <c r="G442" s="43" t="s">
        <v>132</v>
      </c>
      <c r="H442" s="108">
        <f>E442*F442</f>
        <v>340</v>
      </c>
      <c r="J442" s="43">
        <v>160.49</v>
      </c>
    </row>
    <row r="443" spans="1:10" ht="15">
      <c r="A443" s="10">
        <v>27</v>
      </c>
      <c r="B443" s="128" t="s">
        <v>135</v>
      </c>
      <c r="C443" s="136"/>
      <c r="D443" s="136"/>
      <c r="E443" s="136"/>
      <c r="F443" s="92"/>
      <c r="G443" s="9"/>
      <c r="H443" s="9"/>
      <c r="J443" s="46"/>
    </row>
    <row r="444" spans="1:10" s="33" customFormat="1">
      <c r="A444" s="43"/>
      <c r="B444" s="33" t="s">
        <v>35</v>
      </c>
      <c r="C444" s="89"/>
      <c r="D444" s="89"/>
      <c r="E444" s="108">
        <v>3</v>
      </c>
      <c r="F444" s="93">
        <v>350</v>
      </c>
      <c r="G444" s="43" t="s">
        <v>132</v>
      </c>
      <c r="H444" s="108">
        <f>E444*F444</f>
        <v>1050</v>
      </c>
      <c r="J444" s="43">
        <v>350.88</v>
      </c>
    </row>
    <row r="445" spans="1:10" s="33" customFormat="1">
      <c r="A445" s="43"/>
      <c r="B445" s="33" t="s">
        <v>36</v>
      </c>
      <c r="C445" s="89"/>
      <c r="D445" s="89"/>
      <c r="E445" s="108">
        <v>2</v>
      </c>
      <c r="F445" s="93">
        <v>410</v>
      </c>
      <c r="G445" s="43" t="s">
        <v>132</v>
      </c>
      <c r="H445" s="108">
        <f>E445*F445</f>
        <v>820</v>
      </c>
      <c r="J445" s="43">
        <v>381.13</v>
      </c>
    </row>
    <row r="446" spans="1:10" s="33" customFormat="1">
      <c r="A446" s="43"/>
      <c r="B446" s="33" t="s">
        <v>37</v>
      </c>
      <c r="C446" s="89"/>
      <c r="D446" s="89"/>
      <c r="E446" s="108">
        <v>1</v>
      </c>
      <c r="F446" s="93">
        <v>580</v>
      </c>
      <c r="G446" s="43" t="s">
        <v>132</v>
      </c>
      <c r="H446" s="108">
        <f>E446*F446</f>
        <v>580</v>
      </c>
      <c r="J446" s="43">
        <v>471.88</v>
      </c>
    </row>
    <row r="447" spans="1:10" s="33" customFormat="1">
      <c r="A447" s="43"/>
      <c r="C447" s="89"/>
      <c r="D447" s="89"/>
      <c r="E447" s="108"/>
      <c r="F447" s="93"/>
      <c r="G447" s="43"/>
      <c r="H447" s="108"/>
      <c r="J447" s="43"/>
    </row>
    <row r="448" spans="1:10">
      <c r="E448" s="93"/>
      <c r="F448" s="93"/>
      <c r="G448" s="93" t="s">
        <v>18</v>
      </c>
      <c r="H448" s="45" t="e">
        <f>SUM(H4:H446)</f>
        <v>#REF!</v>
      </c>
      <c r="J448" s="47">
        <f>SUM(J4:J446)</f>
        <v>20624.7</v>
      </c>
    </row>
    <row r="449" spans="2:10">
      <c r="E449" s="35"/>
      <c r="F449" s="35"/>
      <c r="G449" s="35"/>
      <c r="H449" s="48"/>
      <c r="J449" s="35"/>
    </row>
    <row r="450" spans="2:10">
      <c r="E450" s="35"/>
      <c r="F450" s="35"/>
      <c r="G450" s="36"/>
      <c r="H450" s="108"/>
      <c r="J450" s="35"/>
    </row>
    <row r="451" spans="2:10">
      <c r="B451" s="49"/>
      <c r="E451" s="50"/>
      <c r="F451" s="114"/>
      <c r="G451" s="36"/>
      <c r="H451" s="108"/>
      <c r="J451" s="35"/>
    </row>
    <row r="452" spans="2:10">
      <c r="E452" s="3"/>
      <c r="F452" s="115"/>
      <c r="G452" s="36"/>
      <c r="H452" s="108"/>
      <c r="J452" s="35"/>
    </row>
    <row r="453" spans="2:10">
      <c r="E453" s="3"/>
      <c r="F453" s="115"/>
      <c r="G453" s="36"/>
      <c r="H453" s="108"/>
      <c r="J453" s="35"/>
    </row>
    <row r="454" spans="2:10" ht="13.5">
      <c r="D454" s="140" t="s">
        <v>80</v>
      </c>
      <c r="E454" s="140"/>
      <c r="F454" s="140"/>
      <c r="G454" s="140"/>
      <c r="H454" s="108"/>
      <c r="J454" s="31"/>
    </row>
    <row r="455" spans="2:10">
      <c r="D455" s="139" t="s">
        <v>109</v>
      </c>
      <c r="E455" s="139"/>
      <c r="F455" s="139"/>
      <c r="G455" s="139"/>
      <c r="H455" s="108"/>
      <c r="J455" s="31"/>
    </row>
    <row r="456" spans="2:10">
      <c r="D456" s="139" t="s">
        <v>81</v>
      </c>
      <c r="E456" s="139"/>
      <c r="F456" s="139"/>
      <c r="G456" s="139"/>
      <c r="H456" s="108"/>
      <c r="J456" s="31"/>
    </row>
    <row r="457" spans="2:10">
      <c r="E457" s="35"/>
      <c r="F457" s="35"/>
      <c r="G457" s="36"/>
      <c r="H457" s="108"/>
      <c r="J457" s="35"/>
    </row>
    <row r="458" spans="2:10">
      <c r="E458" s="35"/>
      <c r="F458" s="35"/>
      <c r="G458" s="36"/>
      <c r="H458" s="108"/>
      <c r="J458" s="35"/>
    </row>
    <row r="459" spans="2:10">
      <c r="E459" s="35"/>
      <c r="F459" s="35"/>
      <c r="G459" s="36"/>
      <c r="H459" s="108"/>
      <c r="J459" s="35"/>
    </row>
    <row r="460" spans="2:10">
      <c r="E460" s="35"/>
      <c r="F460" s="35"/>
      <c r="G460" s="36"/>
      <c r="H460" s="108"/>
      <c r="J460" s="35"/>
    </row>
    <row r="461" spans="2:10">
      <c r="E461" s="35"/>
      <c r="F461" s="35"/>
      <c r="G461" s="36"/>
      <c r="H461" s="108"/>
      <c r="J461" s="35"/>
    </row>
    <row r="462" spans="2:10">
      <c r="E462" s="35"/>
      <c r="F462" s="35"/>
      <c r="G462" s="36"/>
      <c r="H462" s="108"/>
      <c r="J462" s="35"/>
    </row>
    <row r="463" spans="2:10">
      <c r="E463" s="35"/>
      <c r="F463" s="35"/>
      <c r="G463" s="36"/>
      <c r="H463" s="108"/>
      <c r="J463" s="35"/>
    </row>
    <row r="464" spans="2:10">
      <c r="E464" s="35"/>
      <c r="F464" s="35"/>
      <c r="G464" s="36"/>
      <c r="H464" s="108"/>
      <c r="J464" s="35"/>
    </row>
    <row r="465" spans="5:10">
      <c r="E465" s="35"/>
      <c r="F465" s="35"/>
      <c r="G465" s="36"/>
      <c r="H465" s="108"/>
      <c r="J465" s="35"/>
    </row>
  </sheetData>
  <mergeCells count="53">
    <mergeCell ref="B19:E19"/>
    <mergeCell ref="A1:H1"/>
    <mergeCell ref="A2:B2"/>
    <mergeCell ref="C2:H2"/>
    <mergeCell ref="B3:D3"/>
    <mergeCell ref="B5:E5"/>
    <mergeCell ref="B7:E7"/>
    <mergeCell ref="B9:E9"/>
    <mergeCell ref="B11:E11"/>
    <mergeCell ref="B13:E13"/>
    <mergeCell ref="B15:E15"/>
    <mergeCell ref="B17:E17"/>
    <mergeCell ref="B62:F62"/>
    <mergeCell ref="B21:E21"/>
    <mergeCell ref="B25:E25"/>
    <mergeCell ref="B30:E30"/>
    <mergeCell ref="B32:E32"/>
    <mergeCell ref="B34:E34"/>
    <mergeCell ref="B36:F36"/>
    <mergeCell ref="B38:F38"/>
    <mergeCell ref="B49:F49"/>
    <mergeCell ref="B53:F53"/>
    <mergeCell ref="B56:F56"/>
    <mergeCell ref="B59:F59"/>
    <mergeCell ref="B267:E267"/>
    <mergeCell ref="B65:F65"/>
    <mergeCell ref="B68:F68"/>
    <mergeCell ref="B72:F72"/>
    <mergeCell ref="B74:F74"/>
    <mergeCell ref="B76:F76"/>
    <mergeCell ref="F80:G80"/>
    <mergeCell ref="B165:F165"/>
    <mergeCell ref="B171:E171"/>
    <mergeCell ref="B239:E239"/>
    <mergeCell ref="B242:E242"/>
    <mergeCell ref="B264:E264"/>
    <mergeCell ref="B435:E435"/>
    <mergeCell ref="B275:F275"/>
    <mergeCell ref="B279:F279"/>
    <mergeCell ref="B283:F283"/>
    <mergeCell ref="B395:E395"/>
    <mergeCell ref="B399:E399"/>
    <mergeCell ref="B405:E405"/>
    <mergeCell ref="B414:E414"/>
    <mergeCell ref="B416:E416"/>
    <mergeCell ref="B418:E418"/>
    <mergeCell ref="B426:E426"/>
    <mergeCell ref="B430:E430"/>
    <mergeCell ref="B439:E439"/>
    <mergeCell ref="B443:E443"/>
    <mergeCell ref="D454:G454"/>
    <mergeCell ref="D455:G455"/>
    <mergeCell ref="D456:G456"/>
  </mergeCells>
  <pageMargins left="0.5" right="0.25" top="0.5" bottom="0" header="0.3" footer="0.3"/>
  <pageSetup paperSize="9" orientation="portrait" horizontalDpi="0" verticalDpi="0" r:id="rId1"/>
</worksheet>
</file>

<file path=xl/worksheets/sheet13.xml><?xml version="1.0" encoding="utf-8"?>
<worksheet xmlns="http://schemas.openxmlformats.org/spreadsheetml/2006/main" xmlns:r="http://schemas.openxmlformats.org/officeDocument/2006/relationships">
  <dimension ref="A1:L100"/>
  <sheetViews>
    <sheetView workbookViewId="0">
      <selection activeCell="G10" sqref="G10"/>
    </sheetView>
  </sheetViews>
  <sheetFormatPr defaultRowHeight="12.75"/>
  <cols>
    <col min="1" max="1" width="6.7109375" style="59" customWidth="1"/>
    <col min="2" max="2" width="15" style="59" customWidth="1"/>
    <col min="3" max="3" width="9.140625" style="59"/>
    <col min="4" max="4" width="13.140625" style="59" customWidth="1"/>
    <col min="5" max="5" width="11.42578125" style="59" customWidth="1"/>
    <col min="6" max="6" width="10.42578125" style="59" customWidth="1"/>
    <col min="7" max="7" width="8.42578125" style="59" customWidth="1"/>
    <col min="8" max="8" width="13.28515625" style="59" customWidth="1"/>
    <col min="9" max="9" width="10.140625" style="59" bestFit="1" customWidth="1"/>
    <col min="10" max="16384" width="9.140625" style="59"/>
  </cols>
  <sheetData>
    <row r="1" spans="1:12">
      <c r="A1" s="124" t="s">
        <v>51</v>
      </c>
      <c r="B1" s="124"/>
      <c r="C1" s="124"/>
      <c r="D1" s="124"/>
      <c r="E1" s="124"/>
      <c r="F1" s="124"/>
      <c r="G1" s="124"/>
      <c r="H1" s="124"/>
    </row>
    <row r="2" spans="1:12" ht="12" customHeight="1">
      <c r="A2" s="124"/>
      <c r="B2" s="124"/>
      <c r="C2" s="124"/>
      <c r="D2" s="124"/>
      <c r="E2" s="124"/>
      <c r="F2" s="124"/>
      <c r="G2" s="124"/>
      <c r="H2" s="124"/>
    </row>
    <row r="3" spans="1:12" ht="49.5" customHeight="1">
      <c r="A3" s="22" t="s">
        <v>0</v>
      </c>
      <c r="B3" s="60"/>
      <c r="C3" s="125" t="s">
        <v>143</v>
      </c>
      <c r="D3" s="125"/>
      <c r="E3" s="125"/>
      <c r="F3" s="125"/>
      <c r="G3" s="125"/>
      <c r="H3" s="125"/>
    </row>
    <row r="4" spans="1:12" ht="24.75" customHeight="1">
      <c r="A4" s="67" t="s">
        <v>52</v>
      </c>
      <c r="B4" s="126" t="s">
        <v>53</v>
      </c>
      <c r="C4" s="126"/>
      <c r="D4" s="126"/>
      <c r="E4" s="101" t="s">
        <v>54</v>
      </c>
      <c r="F4" s="101" t="s">
        <v>55</v>
      </c>
      <c r="G4" s="101" t="s">
        <v>56</v>
      </c>
      <c r="H4" s="61" t="s">
        <v>57</v>
      </c>
    </row>
    <row r="5" spans="1:12">
      <c r="A5" s="81"/>
      <c r="B5" s="82"/>
      <c r="C5" s="82"/>
      <c r="D5" s="82"/>
      <c r="E5" s="83"/>
      <c r="F5" s="83"/>
      <c r="G5" s="83"/>
      <c r="H5" s="83"/>
    </row>
    <row r="6" spans="1:12">
      <c r="A6" s="97"/>
      <c r="B6" s="127" t="s">
        <v>46</v>
      </c>
      <c r="C6" s="127"/>
      <c r="D6" s="127"/>
      <c r="E6" s="97"/>
      <c r="F6" s="97"/>
      <c r="G6" s="97"/>
      <c r="H6" s="97"/>
    </row>
    <row r="7" spans="1:12">
      <c r="A7" s="97"/>
      <c r="B7" s="97"/>
      <c r="C7" s="97"/>
      <c r="D7" s="97"/>
      <c r="E7" s="97"/>
      <c r="F7" s="97"/>
      <c r="G7" s="97"/>
      <c r="H7" s="97"/>
    </row>
    <row r="8" spans="1:12" ht="18.75" customHeight="1">
      <c r="A8" s="1">
        <v>1</v>
      </c>
      <c r="B8" s="121" t="s">
        <v>70</v>
      </c>
      <c r="C8" s="121"/>
      <c r="D8" s="121"/>
      <c r="E8" s="121"/>
      <c r="F8" s="121"/>
      <c r="G8" s="23"/>
      <c r="H8" s="23"/>
      <c r="I8" s="23"/>
      <c r="J8" s="23"/>
      <c r="K8" s="23"/>
      <c r="L8" s="23"/>
    </row>
    <row r="9" spans="1:12" ht="20.100000000000001" customHeight="1">
      <c r="A9" s="97"/>
      <c r="B9" s="97"/>
      <c r="C9" s="97"/>
      <c r="D9" s="97"/>
      <c r="E9" s="41">
        <v>560</v>
      </c>
      <c r="F9" s="41">
        <v>3327.5</v>
      </c>
      <c r="G9" s="43" t="s">
        <v>8</v>
      </c>
      <c r="H9" s="41">
        <f>ROUND(E9*F9/100,0)</f>
        <v>18634</v>
      </c>
    </row>
    <row r="10" spans="1:12" ht="28.5" customHeight="1">
      <c r="A10" s="10">
        <v>2</v>
      </c>
      <c r="B10" s="128" t="s">
        <v>63</v>
      </c>
      <c r="C10" s="128"/>
      <c r="D10" s="128"/>
      <c r="E10" s="128"/>
      <c r="F10" s="128"/>
      <c r="G10" s="86"/>
      <c r="H10" s="86"/>
    </row>
    <row r="11" spans="1:12" ht="20.100000000000001" customHeight="1">
      <c r="A11" s="10"/>
      <c r="B11" s="87"/>
      <c r="C11" s="87"/>
      <c r="D11" s="87"/>
      <c r="E11" s="41">
        <v>18541</v>
      </c>
      <c r="F11" s="41">
        <v>108.96</v>
      </c>
      <c r="G11" s="43" t="s">
        <v>8</v>
      </c>
      <c r="H11" s="41">
        <f>ROUND(E11*F11/100,0)</f>
        <v>20202</v>
      </c>
    </row>
    <row r="12" spans="1:12" ht="15.75" customHeight="1">
      <c r="A12" s="7">
        <v>3</v>
      </c>
      <c r="B12" s="119" t="s">
        <v>13</v>
      </c>
      <c r="C12" s="119"/>
      <c r="D12" s="119"/>
      <c r="E12" s="119"/>
      <c r="F12" s="119"/>
      <c r="G12" s="5"/>
      <c r="H12" s="5"/>
      <c r="I12" s="5"/>
    </row>
    <row r="13" spans="1:12" ht="20.100000000000001" customHeight="1">
      <c r="A13" s="21"/>
      <c r="B13" s="5"/>
      <c r="C13" s="5"/>
      <c r="D13" s="5"/>
      <c r="E13" s="12">
        <v>6630</v>
      </c>
      <c r="F13" s="13">
        <v>442.75</v>
      </c>
      <c r="G13" s="14" t="s">
        <v>8</v>
      </c>
      <c r="H13" s="15">
        <f>ROUND(E13*F13/100,0)</f>
        <v>29354</v>
      </c>
    </row>
    <row r="14" spans="1:12" ht="15" customHeight="1">
      <c r="A14" s="7">
        <v>4</v>
      </c>
      <c r="B14" s="119" t="s">
        <v>14</v>
      </c>
      <c r="C14" s="119"/>
      <c r="D14" s="119"/>
      <c r="E14" s="119"/>
      <c r="F14" s="119"/>
      <c r="G14" s="24"/>
      <c r="H14" s="25"/>
      <c r="I14" s="26"/>
    </row>
    <row r="15" spans="1:12" ht="20.100000000000001" customHeight="1">
      <c r="A15" s="18"/>
      <c r="B15" s="19"/>
      <c r="C15" s="20"/>
      <c r="D15" s="16"/>
      <c r="E15" s="12">
        <v>6630</v>
      </c>
      <c r="F15" s="13">
        <v>1079.6500000000001</v>
      </c>
      <c r="G15" s="14" t="s">
        <v>8</v>
      </c>
      <c r="H15" s="15">
        <f>ROUND(E15*F15/100,0)</f>
        <v>71581</v>
      </c>
    </row>
    <row r="16" spans="1:12" ht="63.75" customHeight="1">
      <c r="A16" s="7">
        <v>5</v>
      </c>
      <c r="B16" s="119" t="s">
        <v>16</v>
      </c>
      <c r="C16" s="119"/>
      <c r="D16" s="119"/>
      <c r="E16" s="119"/>
      <c r="F16" s="119"/>
      <c r="G16" s="5"/>
      <c r="H16" s="5"/>
      <c r="I16" s="5"/>
    </row>
    <row r="17" spans="1:12" ht="20.100000000000001" customHeight="1">
      <c r="A17" s="21"/>
      <c r="B17" s="5"/>
      <c r="C17" s="5"/>
      <c r="D17" s="5"/>
      <c r="E17" s="12">
        <v>13841</v>
      </c>
      <c r="F17" s="13">
        <v>3444.38</v>
      </c>
      <c r="G17" s="14" t="s">
        <v>8</v>
      </c>
      <c r="H17" s="15">
        <f>ROUND(E17*F17/100,0)</f>
        <v>476737</v>
      </c>
    </row>
    <row r="18" spans="1:12" ht="39.75" customHeight="1">
      <c r="A18" s="7">
        <v>6</v>
      </c>
      <c r="B18" s="119" t="s">
        <v>17</v>
      </c>
      <c r="C18" s="119"/>
      <c r="D18" s="119"/>
      <c r="E18" s="119"/>
      <c r="F18" s="119"/>
      <c r="G18" s="5"/>
      <c r="H18" s="5"/>
      <c r="I18" s="5"/>
    </row>
    <row r="19" spans="1:12" ht="20.100000000000001" customHeight="1">
      <c r="A19" s="7"/>
      <c r="B19" s="94"/>
      <c r="C19" s="94"/>
      <c r="D19" s="16"/>
      <c r="E19" s="12">
        <v>8536</v>
      </c>
      <c r="F19" s="13">
        <v>2567.9499999999998</v>
      </c>
      <c r="G19" s="14" t="s">
        <v>8</v>
      </c>
      <c r="H19" s="15">
        <f>ROUND(E19*F19/100,0)</f>
        <v>219200</v>
      </c>
    </row>
    <row r="20" spans="1:12" ht="27" customHeight="1">
      <c r="A20" s="7">
        <v>7</v>
      </c>
      <c r="B20" s="119" t="s">
        <v>15</v>
      </c>
      <c r="C20" s="119"/>
      <c r="D20" s="119"/>
      <c r="E20" s="119"/>
      <c r="F20" s="119"/>
      <c r="G20" s="5"/>
      <c r="H20" s="5"/>
      <c r="I20" s="5"/>
    </row>
    <row r="21" spans="1:12" ht="20.100000000000001" customHeight="1">
      <c r="A21" s="18"/>
      <c r="B21" s="120"/>
      <c r="C21" s="120"/>
      <c r="D21" s="120"/>
      <c r="E21" s="12">
        <v>1823</v>
      </c>
      <c r="F21" s="13">
        <v>2116.41</v>
      </c>
      <c r="G21" s="14" t="s">
        <v>8</v>
      </c>
      <c r="H21" s="15">
        <f>ROUND(E21*F21/100,0)</f>
        <v>38582</v>
      </c>
    </row>
    <row r="22" spans="1:12" ht="37.5" customHeight="1">
      <c r="A22" s="2">
        <v>8</v>
      </c>
      <c r="B22" s="121" t="s">
        <v>45</v>
      </c>
      <c r="C22" s="121"/>
      <c r="D22" s="121"/>
      <c r="E22" s="121"/>
      <c r="F22" s="121"/>
      <c r="G22" s="88"/>
      <c r="H22" s="88"/>
    </row>
    <row r="23" spans="1:12" ht="20.100000000000001" customHeight="1">
      <c r="A23" s="2"/>
      <c r="B23" s="90"/>
      <c r="C23" s="64"/>
      <c r="D23" s="64"/>
      <c r="E23" s="24">
        <v>1230</v>
      </c>
      <c r="F23" s="24">
        <v>1270.83</v>
      </c>
      <c r="G23" s="55" t="s">
        <v>48</v>
      </c>
      <c r="H23" s="56">
        <f>ROUND(E23*F23/100,0)</f>
        <v>15631</v>
      </c>
    </row>
    <row r="24" spans="1:12" ht="27" customHeight="1">
      <c r="A24" s="1">
        <v>9</v>
      </c>
      <c r="B24" s="119" t="s">
        <v>9</v>
      </c>
      <c r="C24" s="119"/>
      <c r="D24" s="119"/>
      <c r="E24" s="119"/>
      <c r="F24" s="119"/>
      <c r="G24" s="5"/>
      <c r="H24" s="5"/>
      <c r="I24" s="5"/>
      <c r="J24" s="5"/>
    </row>
    <row r="25" spans="1:12" ht="20.100000000000001" customHeight="1">
      <c r="A25" s="21"/>
      <c r="B25" s="5"/>
      <c r="C25" s="5"/>
      <c r="D25" s="5"/>
      <c r="E25" s="12">
        <v>9841</v>
      </c>
      <c r="F25" s="13">
        <v>3275.5</v>
      </c>
      <c r="G25" s="14" t="s">
        <v>8</v>
      </c>
      <c r="H25" s="15">
        <f>ROUND(E25*F25/100,0)</f>
        <v>322342</v>
      </c>
      <c r="J25" s="16"/>
    </row>
    <row r="26" spans="1:12" ht="26.25" customHeight="1">
      <c r="A26" s="1">
        <v>10</v>
      </c>
      <c r="B26" s="118" t="s">
        <v>10</v>
      </c>
      <c r="C26" s="118"/>
      <c r="D26" s="118"/>
      <c r="E26" s="118"/>
      <c r="F26" s="118"/>
      <c r="G26" s="6"/>
      <c r="H26" s="6"/>
      <c r="I26" s="6"/>
      <c r="J26" s="6"/>
    </row>
    <row r="27" spans="1:12" ht="20.100000000000001" customHeight="1">
      <c r="A27" s="21"/>
      <c r="B27" s="5"/>
      <c r="C27" s="5"/>
      <c r="D27" s="5"/>
      <c r="E27" s="12">
        <v>9841</v>
      </c>
      <c r="F27" s="13">
        <v>1887.4</v>
      </c>
      <c r="G27" s="14" t="s">
        <v>8</v>
      </c>
      <c r="H27" s="15">
        <f>ROUND(E27*F27/100,0)</f>
        <v>185739</v>
      </c>
      <c r="J27" s="16"/>
    </row>
    <row r="28" spans="1:12" ht="39" customHeight="1">
      <c r="A28" s="1">
        <v>11</v>
      </c>
      <c r="B28" s="123" t="s">
        <v>66</v>
      </c>
      <c r="C28" s="123"/>
      <c r="D28" s="123"/>
      <c r="E28" s="123"/>
      <c r="F28" s="123"/>
      <c r="G28" s="88"/>
      <c r="H28" s="88"/>
    </row>
    <row r="29" spans="1:12" ht="20.100000000000001" customHeight="1">
      <c r="A29" s="52"/>
      <c r="B29" s="53"/>
      <c r="C29" s="54"/>
      <c r="D29" s="54"/>
      <c r="E29" s="24">
        <v>6541</v>
      </c>
      <c r="F29" s="36">
        <v>6319.5</v>
      </c>
      <c r="G29" s="36" t="s">
        <v>67</v>
      </c>
      <c r="H29" s="108">
        <f>ROUND(E29*F29/100,0)</f>
        <v>413358</v>
      </c>
    </row>
    <row r="30" spans="1:12" ht="15">
      <c r="A30" s="2"/>
      <c r="B30" s="90"/>
      <c r="C30" s="64"/>
      <c r="D30" s="64"/>
      <c r="E30" s="24"/>
      <c r="F30" s="24"/>
      <c r="G30" s="55"/>
      <c r="H30" s="56"/>
      <c r="L30" s="69"/>
    </row>
    <row r="31" spans="1:12" ht="20.100000000000001" customHeight="1">
      <c r="A31" s="52"/>
      <c r="B31" s="53"/>
      <c r="C31" s="54"/>
      <c r="D31" s="54"/>
      <c r="E31" s="24"/>
      <c r="F31" s="93" t="s">
        <v>60</v>
      </c>
      <c r="G31" s="55"/>
      <c r="H31" s="39">
        <f>SUM(H9:H30)</f>
        <v>1811360</v>
      </c>
      <c r="L31" s="69"/>
    </row>
    <row r="32" spans="1:12">
      <c r="A32" s="52"/>
      <c r="B32" s="53"/>
      <c r="C32" s="54"/>
      <c r="D32" s="54"/>
      <c r="E32" s="24"/>
      <c r="F32" s="93"/>
      <c r="G32" s="55"/>
      <c r="H32" s="29"/>
      <c r="L32" s="69"/>
    </row>
    <row r="33" spans="1:12">
      <c r="A33" s="52"/>
      <c r="B33" s="8" t="s">
        <v>19</v>
      </c>
      <c r="C33" s="54"/>
      <c r="E33" s="24"/>
      <c r="F33" s="93"/>
      <c r="G33" s="55"/>
      <c r="H33" s="65"/>
      <c r="L33" s="69"/>
    </row>
    <row r="34" spans="1:12">
      <c r="A34" s="52"/>
      <c r="B34" s="8"/>
      <c r="C34" s="54"/>
      <c r="D34" s="50"/>
      <c r="E34" s="24"/>
      <c r="F34" s="24"/>
      <c r="G34" s="55"/>
      <c r="H34" s="68"/>
      <c r="L34" s="69"/>
    </row>
    <row r="35" spans="1:12">
      <c r="A35" s="52"/>
      <c r="B35" s="8"/>
      <c r="C35" s="54"/>
      <c r="D35" s="50"/>
      <c r="E35" s="24"/>
      <c r="F35" s="24"/>
      <c r="G35" s="55"/>
      <c r="H35" s="68"/>
      <c r="L35" s="69"/>
    </row>
    <row r="36" spans="1:12">
      <c r="A36" s="52"/>
      <c r="B36" s="8"/>
      <c r="C36" s="54"/>
      <c r="D36" s="50"/>
      <c r="E36" s="24"/>
      <c r="F36" s="24"/>
      <c r="G36" s="55"/>
      <c r="H36" s="68"/>
      <c r="L36" s="69"/>
    </row>
    <row r="37" spans="1:12">
      <c r="A37" s="52"/>
      <c r="B37" s="8" t="s">
        <v>20</v>
      </c>
      <c r="C37" s="54"/>
      <c r="D37" s="50"/>
      <c r="E37" s="24"/>
      <c r="F37" s="24"/>
      <c r="G37" s="55"/>
      <c r="H37" s="68"/>
      <c r="L37" s="69"/>
    </row>
    <row r="38" spans="1:12">
      <c r="A38" s="52"/>
      <c r="B38" s="53"/>
      <c r="C38" s="54"/>
      <c r="D38" s="3"/>
      <c r="E38" s="24"/>
      <c r="F38" s="24"/>
      <c r="G38" s="55"/>
      <c r="H38" s="56"/>
      <c r="L38" s="69"/>
    </row>
    <row r="39" spans="1:12">
      <c r="L39" s="69"/>
    </row>
    <row r="40" spans="1:12">
      <c r="L40" s="69"/>
    </row>
    <row r="41" spans="1:12">
      <c r="B41" s="122" t="s">
        <v>21</v>
      </c>
      <c r="C41" s="122"/>
      <c r="D41" s="122"/>
      <c r="E41" s="122"/>
      <c r="L41" s="69"/>
    </row>
    <row r="42" spans="1:12">
      <c r="L42" s="69"/>
    </row>
    <row r="43" spans="1:12" ht="51" customHeight="1">
      <c r="A43" s="2">
        <v>1</v>
      </c>
      <c r="B43" s="121" t="s">
        <v>58</v>
      </c>
      <c r="C43" s="121"/>
      <c r="D43" s="121"/>
      <c r="E43" s="121"/>
      <c r="F43" s="121"/>
      <c r="G43" s="88"/>
      <c r="H43" s="88"/>
      <c r="L43" s="69"/>
    </row>
    <row r="44" spans="1:12" ht="20.100000000000001" customHeight="1">
      <c r="A44" s="52"/>
      <c r="E44" s="24">
        <v>605</v>
      </c>
      <c r="F44" s="24">
        <v>856.53</v>
      </c>
      <c r="G44" s="55" t="s">
        <v>47</v>
      </c>
      <c r="H44" s="56">
        <f>ROUND(E44*F44,0)</f>
        <v>518201</v>
      </c>
      <c r="L44" s="69"/>
    </row>
    <row r="45" spans="1:12" ht="51" customHeight="1">
      <c r="A45" s="10">
        <v>2</v>
      </c>
      <c r="B45" s="118" t="s">
        <v>5</v>
      </c>
      <c r="C45" s="118"/>
      <c r="D45" s="118"/>
      <c r="E45" s="118"/>
      <c r="F45" s="118"/>
      <c r="G45" s="6"/>
      <c r="H45" s="6"/>
      <c r="L45" s="69"/>
    </row>
    <row r="46" spans="1:12" ht="20.100000000000001" customHeight="1">
      <c r="A46" s="30"/>
      <c r="B46" s="30"/>
      <c r="C46" s="30"/>
      <c r="D46" s="30"/>
      <c r="E46" s="41">
        <v>735</v>
      </c>
      <c r="F46" s="41">
        <v>902.93</v>
      </c>
      <c r="G46" s="43" t="s">
        <v>6</v>
      </c>
      <c r="H46" s="41">
        <f>ROUND(E46*F46,0)</f>
        <v>663654</v>
      </c>
      <c r="L46" s="69"/>
    </row>
    <row r="47" spans="1:12" ht="33" customHeight="1">
      <c r="A47" s="7">
        <v>3</v>
      </c>
      <c r="B47" s="119" t="s">
        <v>64</v>
      </c>
      <c r="C47" s="119"/>
      <c r="D47" s="119"/>
      <c r="E47" s="119"/>
      <c r="F47" s="119"/>
      <c r="G47" s="5"/>
      <c r="H47" s="5"/>
      <c r="L47" s="69"/>
    </row>
    <row r="48" spans="1:12" ht="20.100000000000001" customHeight="1">
      <c r="A48" s="18"/>
      <c r="B48" s="120"/>
      <c r="C48" s="120"/>
      <c r="D48" s="120"/>
      <c r="E48" s="12">
        <v>4512</v>
      </c>
      <c r="F48" s="13">
        <v>9314.99</v>
      </c>
      <c r="G48" s="14" t="s">
        <v>8</v>
      </c>
      <c r="H48" s="15">
        <f>ROUND(E48*F48/100,0)</f>
        <v>420292</v>
      </c>
      <c r="L48" s="69"/>
    </row>
    <row r="49" spans="1:12" ht="42" customHeight="1">
      <c r="A49" s="1">
        <v>4</v>
      </c>
      <c r="B49" s="121" t="s">
        <v>65</v>
      </c>
      <c r="C49" s="121"/>
      <c r="D49" s="121"/>
      <c r="E49" s="121"/>
      <c r="F49" s="121"/>
      <c r="G49" s="88"/>
      <c r="H49" s="88"/>
      <c r="L49" s="69"/>
    </row>
    <row r="50" spans="1:12" ht="20.100000000000001" customHeight="1">
      <c r="A50" s="52"/>
      <c r="B50" s="53"/>
      <c r="C50" s="54"/>
      <c r="D50" s="54"/>
      <c r="E50" s="24">
        <v>1120</v>
      </c>
      <c r="F50" s="51">
        <v>11174.93</v>
      </c>
      <c r="G50" s="36" t="s">
        <v>8</v>
      </c>
      <c r="H50" s="108">
        <f>ROUND(E50*F50/100,0)</f>
        <v>125159</v>
      </c>
      <c r="L50" s="69"/>
    </row>
    <row r="51" spans="1:12" ht="30.75" customHeight="1">
      <c r="A51" s="1">
        <v>5</v>
      </c>
      <c r="B51" s="119" t="s">
        <v>25</v>
      </c>
      <c r="C51" s="119"/>
      <c r="D51" s="119"/>
      <c r="E51" s="119"/>
      <c r="F51" s="119"/>
      <c r="G51" s="5"/>
      <c r="H51" s="5"/>
      <c r="I51" s="5"/>
      <c r="L51" s="69"/>
    </row>
    <row r="52" spans="1:12" ht="20.100000000000001" customHeight="1">
      <c r="A52" s="2"/>
      <c r="B52" s="11"/>
      <c r="C52" s="11"/>
      <c r="D52" s="11"/>
      <c r="E52" s="12">
        <v>125</v>
      </c>
      <c r="F52" s="13">
        <v>27678.86</v>
      </c>
      <c r="G52" s="14" t="s">
        <v>8</v>
      </c>
      <c r="H52" s="15">
        <f>ROUND(E52*F52/100,0)</f>
        <v>34599</v>
      </c>
      <c r="L52" s="69"/>
    </row>
    <row r="53" spans="1:12" ht="32.25" customHeight="1">
      <c r="A53" s="7">
        <v>6</v>
      </c>
      <c r="B53" s="119" t="s">
        <v>26</v>
      </c>
      <c r="C53" s="119"/>
      <c r="D53" s="119"/>
      <c r="E53" s="119"/>
      <c r="F53" s="119"/>
      <c r="G53" s="5"/>
      <c r="H53" s="5"/>
      <c r="I53" s="5"/>
      <c r="J53" s="16"/>
      <c r="L53" s="69"/>
    </row>
    <row r="54" spans="1:12" ht="20.100000000000001" customHeight="1">
      <c r="A54" s="21"/>
      <c r="B54" s="5"/>
      <c r="C54" s="5"/>
      <c r="D54" s="5"/>
      <c r="E54" s="12">
        <v>936</v>
      </c>
      <c r="F54" s="13">
        <v>28299.3</v>
      </c>
      <c r="G54" s="14" t="s">
        <v>8</v>
      </c>
      <c r="H54" s="15">
        <f>ROUND(E54*F54/100,0)</f>
        <v>264881</v>
      </c>
      <c r="J54" s="16"/>
      <c r="L54" s="69"/>
    </row>
    <row r="55" spans="1:12">
      <c r="L55" s="69"/>
    </row>
    <row r="56" spans="1:12" ht="20.100000000000001" customHeight="1">
      <c r="F56" s="93" t="s">
        <v>60</v>
      </c>
      <c r="G56" s="55"/>
      <c r="H56" s="39">
        <f>SUM(H44:H55)</f>
        <v>2026786</v>
      </c>
      <c r="L56" s="69"/>
    </row>
    <row r="57" spans="1:12">
      <c r="L57" s="69"/>
    </row>
    <row r="58" spans="1:12">
      <c r="B58" s="8" t="s">
        <v>19</v>
      </c>
      <c r="L58" s="69"/>
    </row>
    <row r="59" spans="1:12">
      <c r="B59" s="8"/>
      <c r="L59" s="69"/>
    </row>
    <row r="60" spans="1:12">
      <c r="B60" s="8"/>
      <c r="L60" s="69"/>
    </row>
    <row r="61" spans="1:12">
      <c r="B61" s="8"/>
      <c r="L61" s="69"/>
    </row>
    <row r="62" spans="1:12">
      <c r="B62" s="8" t="s">
        <v>20</v>
      </c>
      <c r="L62" s="69"/>
    </row>
    <row r="63" spans="1:12">
      <c r="L63" s="69"/>
    </row>
    <row r="64" spans="1:12">
      <c r="B64" s="122" t="s">
        <v>61</v>
      </c>
      <c r="C64" s="122"/>
      <c r="D64" s="122"/>
      <c r="E64" s="122"/>
      <c r="L64" s="69"/>
    </row>
    <row r="65" spans="1:12">
      <c r="L65" s="69"/>
    </row>
    <row r="66" spans="1:12" ht="39.75" customHeight="1">
      <c r="A66" s="2">
        <v>1</v>
      </c>
      <c r="B66" s="121" t="s">
        <v>59</v>
      </c>
      <c r="C66" s="121"/>
      <c r="D66" s="121"/>
      <c r="E66" s="121"/>
      <c r="F66" s="121"/>
      <c r="G66" s="88"/>
      <c r="H66" s="88"/>
      <c r="L66" s="69"/>
    </row>
    <row r="67" spans="1:12" ht="20.100000000000001" customHeight="1">
      <c r="A67" s="52"/>
      <c r="E67" s="24">
        <v>1062</v>
      </c>
      <c r="F67" s="24">
        <v>180.5</v>
      </c>
      <c r="G67" s="55" t="s">
        <v>47</v>
      </c>
      <c r="H67" s="56">
        <f>ROUND(E67*F67,0)</f>
        <v>191691</v>
      </c>
      <c r="L67" s="69"/>
    </row>
    <row r="68" spans="1:12" ht="20.100000000000001" customHeight="1">
      <c r="L68" s="69"/>
    </row>
    <row r="69" spans="1:12" ht="20.100000000000001" customHeight="1">
      <c r="H69" s="39">
        <f>SUM(H67:H68)</f>
        <v>191691</v>
      </c>
      <c r="L69" s="69"/>
    </row>
    <row r="70" spans="1:12">
      <c r="L70" s="69"/>
    </row>
    <row r="71" spans="1:12">
      <c r="B71" s="8" t="s">
        <v>19</v>
      </c>
      <c r="F71" s="93"/>
      <c r="G71" s="55"/>
      <c r="H71" s="29"/>
      <c r="L71" s="69"/>
    </row>
    <row r="72" spans="1:12">
      <c r="B72" s="8"/>
      <c r="L72" s="69"/>
    </row>
    <row r="73" spans="1:12">
      <c r="B73" s="8"/>
      <c r="L73" s="69"/>
    </row>
    <row r="74" spans="1:12">
      <c r="B74" s="8"/>
      <c r="L74" s="69"/>
    </row>
    <row r="75" spans="1:12">
      <c r="B75" s="8" t="s">
        <v>20</v>
      </c>
      <c r="L75" s="69"/>
    </row>
    <row r="76" spans="1:12">
      <c r="L76" s="69"/>
    </row>
    <row r="77" spans="1:12">
      <c r="H77" s="63"/>
      <c r="L77" s="69"/>
    </row>
    <row r="78" spans="1:12">
      <c r="L78" s="69"/>
    </row>
    <row r="79" spans="1:12">
      <c r="L79" s="69"/>
    </row>
    <row r="80" spans="1:12">
      <c r="L80" s="69"/>
    </row>
    <row r="81" spans="8:12">
      <c r="L81" s="69"/>
    </row>
    <row r="82" spans="8:12">
      <c r="L82" s="69"/>
    </row>
    <row r="83" spans="8:12">
      <c r="L83" s="69"/>
    </row>
    <row r="84" spans="8:12">
      <c r="L84" s="69"/>
    </row>
    <row r="85" spans="8:12">
      <c r="L85" s="69"/>
    </row>
    <row r="86" spans="8:12">
      <c r="L86" s="69"/>
    </row>
    <row r="87" spans="8:12">
      <c r="L87" s="69"/>
    </row>
    <row r="88" spans="8:12">
      <c r="H88" s="63"/>
      <c r="L88" s="69"/>
    </row>
    <row r="89" spans="8:12">
      <c r="L89" s="69"/>
    </row>
    <row r="90" spans="8:12">
      <c r="L90" s="69"/>
    </row>
    <row r="91" spans="8:12">
      <c r="H91" s="63"/>
      <c r="L91" s="69"/>
    </row>
    <row r="92" spans="8:12">
      <c r="H92" s="63">
        <f>H69+H56+H31</f>
        <v>4029837</v>
      </c>
      <c r="I92" s="63">
        <f>'PB Kamal'!H41+'PB Kamal'!H80</f>
        <v>781089.48</v>
      </c>
      <c r="L92" s="69"/>
    </row>
    <row r="93" spans="8:12">
      <c r="H93" s="63"/>
      <c r="L93" s="69"/>
    </row>
    <row r="94" spans="8:12">
      <c r="H94" s="63">
        <f>H92+I92</f>
        <v>4810926.4800000004</v>
      </c>
      <c r="L94" s="69"/>
    </row>
    <row r="95" spans="8:12">
      <c r="L95" s="69"/>
    </row>
    <row r="96" spans="8:12">
      <c r="L96" s="69"/>
    </row>
    <row r="97" spans="12:12">
      <c r="L97" s="69"/>
    </row>
    <row r="98" spans="12:12">
      <c r="L98" s="69"/>
    </row>
    <row r="99" spans="12:12">
      <c r="L99" s="69"/>
    </row>
    <row r="100" spans="12:12">
      <c r="L100" s="69"/>
    </row>
  </sheetData>
  <mergeCells count="26">
    <mergeCell ref="B10:F10"/>
    <mergeCell ref="A1:H2"/>
    <mergeCell ref="C3:H3"/>
    <mergeCell ref="B4:D4"/>
    <mergeCell ref="B6:D6"/>
    <mergeCell ref="B8:F8"/>
    <mergeCell ref="B43:F43"/>
    <mergeCell ref="B12:F12"/>
    <mergeCell ref="B14:F14"/>
    <mergeCell ref="B16:F16"/>
    <mergeCell ref="B18:F18"/>
    <mergeCell ref="B20:F20"/>
    <mergeCell ref="B21:D21"/>
    <mergeCell ref="B22:F22"/>
    <mergeCell ref="B24:F24"/>
    <mergeCell ref="B26:F26"/>
    <mergeCell ref="B28:F28"/>
    <mergeCell ref="B41:E41"/>
    <mergeCell ref="B64:E64"/>
    <mergeCell ref="B66:F66"/>
    <mergeCell ref="B45:F45"/>
    <mergeCell ref="B47:F47"/>
    <mergeCell ref="B48:D48"/>
    <mergeCell ref="B49:F49"/>
    <mergeCell ref="B51:F51"/>
    <mergeCell ref="B53:F53"/>
  </mergeCells>
  <pageMargins left="0.5" right="0.25" top="0.5" bottom="0" header="0.3" footer="0.3"/>
  <pageSetup paperSize="9" orientation="portrait" horizontalDpi="0" verticalDpi="0" r:id="rId1"/>
</worksheet>
</file>

<file path=xl/worksheets/sheet14.xml><?xml version="1.0" encoding="utf-8"?>
<worksheet xmlns="http://schemas.openxmlformats.org/spreadsheetml/2006/main" xmlns:r="http://schemas.openxmlformats.org/officeDocument/2006/relationships">
  <dimension ref="A1:K465"/>
  <sheetViews>
    <sheetView topLeftCell="A67" workbookViewId="0">
      <selection activeCell="C79" sqref="C79"/>
    </sheetView>
  </sheetViews>
  <sheetFormatPr defaultRowHeight="12.75"/>
  <cols>
    <col min="1" max="1" width="7.28515625" style="102" customWidth="1"/>
    <col min="2" max="2" width="17.7109375" style="31" customWidth="1"/>
    <col min="3" max="4" width="9.140625" style="95"/>
    <col min="5" max="5" width="12.7109375" style="95" customWidth="1"/>
    <col min="6" max="7" width="9.140625" style="95"/>
    <col min="8" max="8" width="15.42578125" style="95" customWidth="1"/>
    <col min="9" max="9" width="9.140625" style="31"/>
    <col min="10" max="10" width="9.140625" style="95"/>
    <col min="11" max="16384" width="9.140625" style="31"/>
  </cols>
  <sheetData>
    <row r="1" spans="1:11" ht="24.75" customHeight="1">
      <c r="A1" s="141" t="s">
        <v>84</v>
      </c>
      <c r="B1" s="141"/>
      <c r="C1" s="141"/>
      <c r="D1" s="141"/>
      <c r="E1" s="141"/>
      <c r="F1" s="141"/>
      <c r="G1" s="141"/>
      <c r="H1" s="141"/>
    </row>
    <row r="2" spans="1:11" ht="48.75" customHeight="1">
      <c r="A2" s="134" t="s">
        <v>0</v>
      </c>
      <c r="B2" s="134"/>
      <c r="C2" s="125" t="str">
        <f>'GBHSS Kamal '!C3</f>
        <v>MAINTENANCE &amp; REPAIR OF GOVERNMENT BOYS  HIGHER SECONDARY  SCHOOL KAMAL KHAN JOKHIO MALIR GADAP  KARACHI.</v>
      </c>
      <c r="D2" s="125"/>
      <c r="E2" s="125"/>
      <c r="F2" s="125"/>
      <c r="G2" s="125"/>
      <c r="H2" s="125"/>
      <c r="J2" s="31"/>
    </row>
    <row r="3" spans="1:11" ht="22.5" customHeight="1">
      <c r="A3" s="117" t="s">
        <v>52</v>
      </c>
      <c r="B3" s="135" t="s">
        <v>85</v>
      </c>
      <c r="C3" s="135"/>
      <c r="D3" s="135"/>
      <c r="E3" s="117" t="s">
        <v>54</v>
      </c>
      <c r="F3" s="117" t="s">
        <v>22</v>
      </c>
      <c r="G3" s="117" t="s">
        <v>23</v>
      </c>
      <c r="H3" s="117" t="s">
        <v>57</v>
      </c>
      <c r="J3" s="31"/>
    </row>
    <row r="4" spans="1:11" ht="13.5">
      <c r="A4" s="103"/>
      <c r="B4" s="104"/>
      <c r="C4" s="105"/>
      <c r="D4" s="105"/>
      <c r="E4" s="35"/>
      <c r="F4" s="93"/>
      <c r="G4" s="28"/>
      <c r="H4" s="48"/>
      <c r="I4" s="106"/>
      <c r="J4" s="93"/>
      <c r="K4" s="38"/>
    </row>
    <row r="5" spans="1:11" ht="77.25" customHeight="1">
      <c r="A5" s="10">
        <v>1</v>
      </c>
      <c r="B5" s="128" t="s">
        <v>86</v>
      </c>
      <c r="C5" s="128"/>
      <c r="D5" s="128"/>
      <c r="E5" s="128"/>
      <c r="F5" s="91"/>
      <c r="G5" s="89"/>
      <c r="H5" s="32"/>
      <c r="I5" s="106"/>
      <c r="J5" s="93"/>
      <c r="K5" s="38"/>
    </row>
    <row r="6" spans="1:11" ht="17.25" customHeight="1">
      <c r="E6" s="39">
        <v>8</v>
      </c>
      <c r="F6" s="93">
        <v>5772.8</v>
      </c>
      <c r="G6" s="40" t="s">
        <v>12</v>
      </c>
      <c r="H6" s="108">
        <f>E6*F6</f>
        <v>46182.400000000001</v>
      </c>
      <c r="I6" s="106"/>
      <c r="J6" s="93"/>
      <c r="K6" s="38"/>
    </row>
    <row r="7" spans="1:11" ht="91.5" customHeight="1">
      <c r="A7" s="10">
        <v>2</v>
      </c>
      <c r="B7" s="128" t="s">
        <v>88</v>
      </c>
      <c r="C7" s="128"/>
      <c r="D7" s="128"/>
      <c r="E7" s="128"/>
      <c r="F7" s="93"/>
      <c r="G7" s="40"/>
      <c r="H7" s="108"/>
      <c r="I7" s="106"/>
      <c r="J7" s="93"/>
      <c r="K7" s="38"/>
    </row>
    <row r="8" spans="1:11">
      <c r="B8" s="44"/>
      <c r="C8" s="43"/>
      <c r="D8" s="43"/>
      <c r="E8" s="39">
        <v>1</v>
      </c>
      <c r="F8" s="93">
        <v>11477.4</v>
      </c>
      <c r="G8" s="40" t="s">
        <v>12</v>
      </c>
      <c r="H8" s="108">
        <f>E8*F8</f>
        <v>11477.4</v>
      </c>
      <c r="I8" s="106"/>
      <c r="J8" s="93"/>
      <c r="K8" s="38"/>
    </row>
    <row r="9" spans="1:11" ht="116.25" customHeight="1">
      <c r="A9" s="10">
        <v>3</v>
      </c>
      <c r="B9" s="128" t="s">
        <v>89</v>
      </c>
      <c r="C9" s="128"/>
      <c r="D9" s="128"/>
      <c r="E9" s="128"/>
      <c r="F9" s="93"/>
      <c r="G9" s="40"/>
      <c r="H9" s="108"/>
      <c r="I9" s="106"/>
      <c r="J9" s="93"/>
      <c r="K9" s="38"/>
    </row>
    <row r="10" spans="1:11" ht="17.25" customHeight="1">
      <c r="E10" s="39">
        <v>8</v>
      </c>
      <c r="F10" s="93">
        <v>4694.8</v>
      </c>
      <c r="G10" s="36" t="s">
        <v>12</v>
      </c>
      <c r="H10" s="108">
        <f>E10*F10</f>
        <v>37558.400000000001</v>
      </c>
      <c r="I10" s="106"/>
      <c r="J10" s="93"/>
      <c r="K10" s="38"/>
    </row>
    <row r="11" spans="1:11" ht="37.5" customHeight="1">
      <c r="A11" s="10">
        <v>4</v>
      </c>
      <c r="B11" s="128" t="s">
        <v>90</v>
      </c>
      <c r="C11" s="136"/>
      <c r="D11" s="136"/>
      <c r="E11" s="136"/>
      <c r="F11" s="93"/>
      <c r="G11" s="40"/>
      <c r="H11" s="108"/>
      <c r="I11" s="106"/>
      <c r="J11" s="93"/>
      <c r="K11" s="38"/>
    </row>
    <row r="12" spans="1:11">
      <c r="E12" s="39">
        <v>9</v>
      </c>
      <c r="F12" s="93">
        <v>938.47</v>
      </c>
      <c r="G12" s="36" t="s">
        <v>12</v>
      </c>
      <c r="H12" s="108">
        <f>ROUND(E12*F12,0)</f>
        <v>8446</v>
      </c>
      <c r="I12" s="106"/>
      <c r="J12" s="93"/>
      <c r="K12" s="38"/>
    </row>
    <row r="13" spans="1:11" ht="67.5" customHeight="1">
      <c r="A13" s="10">
        <v>6</v>
      </c>
      <c r="B13" s="128" t="s">
        <v>91</v>
      </c>
      <c r="C13" s="128"/>
      <c r="D13" s="128"/>
      <c r="E13" s="128"/>
      <c r="F13" s="91"/>
      <c r="H13" s="41"/>
      <c r="I13" s="106"/>
      <c r="J13" s="93"/>
      <c r="K13" s="38"/>
    </row>
    <row r="14" spans="1:11" ht="17.25" customHeight="1">
      <c r="E14" s="39">
        <v>18</v>
      </c>
      <c r="F14" s="93">
        <v>2042.43</v>
      </c>
      <c r="G14" s="36" t="s">
        <v>12</v>
      </c>
      <c r="H14" s="108">
        <f>ROUND(E14*F14,0)</f>
        <v>36764</v>
      </c>
      <c r="J14" s="93"/>
      <c r="K14" s="38"/>
    </row>
    <row r="15" spans="1:11" ht="39.75" customHeight="1">
      <c r="A15" s="10">
        <v>7</v>
      </c>
      <c r="B15" s="128" t="s">
        <v>92</v>
      </c>
      <c r="C15" s="136"/>
      <c r="D15" s="136"/>
      <c r="E15" s="136"/>
      <c r="F15" s="93"/>
      <c r="G15" s="40"/>
      <c r="H15" s="108"/>
      <c r="J15" s="93"/>
      <c r="K15" s="38"/>
    </row>
    <row r="16" spans="1:11" ht="18.75" customHeight="1">
      <c r="B16" s="44"/>
      <c r="C16" s="43"/>
      <c r="D16" s="43"/>
      <c r="E16" s="39">
        <v>18</v>
      </c>
      <c r="F16" s="93">
        <v>447.15</v>
      </c>
      <c r="G16" s="36" t="s">
        <v>12</v>
      </c>
      <c r="H16" s="108">
        <v>13415</v>
      </c>
      <c r="J16" s="93"/>
      <c r="K16" s="38"/>
    </row>
    <row r="17" spans="1:11" ht="27" customHeight="1">
      <c r="A17" s="10">
        <v>9</v>
      </c>
      <c r="B17" s="128" t="s">
        <v>93</v>
      </c>
      <c r="C17" s="128"/>
      <c r="D17" s="128"/>
      <c r="E17" s="128"/>
      <c r="F17" s="91"/>
      <c r="H17" s="41"/>
      <c r="J17" s="93"/>
      <c r="K17" s="38"/>
    </row>
    <row r="18" spans="1:11" ht="15.75" customHeight="1">
      <c r="B18" s="44"/>
      <c r="C18" s="43"/>
      <c r="D18" s="43"/>
      <c r="E18" s="39">
        <v>9</v>
      </c>
      <c r="F18" s="93">
        <v>1109.46</v>
      </c>
      <c r="G18" s="36" t="s">
        <v>12</v>
      </c>
      <c r="H18" s="108">
        <f>E18*F18</f>
        <v>9985.14</v>
      </c>
      <c r="I18" s="33"/>
      <c r="J18" s="93"/>
      <c r="K18" s="38"/>
    </row>
    <row r="19" spans="1:11" ht="30.75" customHeight="1">
      <c r="A19" s="10">
        <v>10</v>
      </c>
      <c r="B19" s="128" t="s">
        <v>94</v>
      </c>
      <c r="C19" s="128"/>
      <c r="D19" s="128"/>
      <c r="E19" s="128"/>
      <c r="F19" s="91"/>
      <c r="H19" s="41"/>
      <c r="J19" s="93"/>
      <c r="K19" s="38"/>
    </row>
    <row r="20" spans="1:11">
      <c r="B20" s="44"/>
      <c r="C20" s="43"/>
      <c r="D20" s="43"/>
      <c r="E20" s="39">
        <v>9</v>
      </c>
      <c r="F20" s="93">
        <v>1109.46</v>
      </c>
      <c r="G20" s="36" t="s">
        <v>12</v>
      </c>
      <c r="H20" s="108">
        <f>E20*F20</f>
        <v>9985.14</v>
      </c>
      <c r="J20" s="93"/>
      <c r="K20" s="38"/>
    </row>
    <row r="21" spans="1:11" ht="22.5" customHeight="1">
      <c r="A21" s="10">
        <v>12</v>
      </c>
      <c r="B21" s="128" t="s">
        <v>28</v>
      </c>
      <c r="C21" s="128"/>
      <c r="D21" s="128"/>
      <c r="E21" s="128"/>
      <c r="F21" s="91"/>
      <c r="J21" s="93"/>
      <c r="K21" s="38"/>
    </row>
    <row r="22" spans="1:11" ht="20.100000000000001" customHeight="1">
      <c r="B22" s="33" t="s">
        <v>29</v>
      </c>
      <c r="E22" s="35">
        <v>4</v>
      </c>
      <c r="F22" s="93">
        <v>200.42</v>
      </c>
      <c r="G22" s="36" t="s">
        <v>12</v>
      </c>
      <c r="H22" s="108">
        <f>E22*F22</f>
        <v>801.68</v>
      </c>
      <c r="J22" s="93"/>
      <c r="K22" s="38"/>
    </row>
    <row r="23" spans="1:11" ht="20.100000000000001" customHeight="1">
      <c r="B23" s="33" t="s">
        <v>30</v>
      </c>
      <c r="E23" s="35">
        <v>4</v>
      </c>
      <c r="F23" s="93">
        <v>271.92</v>
      </c>
      <c r="G23" s="36" t="s">
        <v>12</v>
      </c>
      <c r="H23" s="108">
        <f>E23*F23</f>
        <v>1087.68</v>
      </c>
      <c r="J23" s="93"/>
      <c r="K23" s="38"/>
    </row>
    <row r="24" spans="1:11" ht="20.100000000000001" customHeight="1">
      <c r="B24" s="31" t="s">
        <v>31</v>
      </c>
      <c r="E24" s="35">
        <v>2</v>
      </c>
      <c r="F24" s="93">
        <v>365.42</v>
      </c>
      <c r="G24" s="36" t="s">
        <v>12</v>
      </c>
      <c r="H24" s="108">
        <f>E24*F24</f>
        <v>730.84</v>
      </c>
      <c r="J24" s="93"/>
      <c r="K24" s="38"/>
    </row>
    <row r="25" spans="1:11" ht="30" customHeight="1">
      <c r="A25" s="10">
        <v>13</v>
      </c>
      <c r="B25" s="128" t="s">
        <v>95</v>
      </c>
      <c r="C25" s="128"/>
      <c r="D25" s="128"/>
      <c r="E25" s="128"/>
      <c r="F25" s="91"/>
      <c r="J25" s="93"/>
      <c r="K25" s="38"/>
    </row>
    <row r="26" spans="1:11" ht="20.100000000000001" customHeight="1">
      <c r="B26" s="33" t="s">
        <v>29</v>
      </c>
      <c r="E26" s="35">
        <v>2</v>
      </c>
      <c r="F26" s="93">
        <v>161.91999999999999</v>
      </c>
      <c r="G26" s="36" t="s">
        <v>12</v>
      </c>
      <c r="H26" s="108">
        <f>E26*F26</f>
        <v>323.83999999999997</v>
      </c>
      <c r="J26" s="93"/>
      <c r="K26" s="38"/>
    </row>
    <row r="27" spans="1:11" ht="20.100000000000001" customHeight="1">
      <c r="B27" s="33" t="s">
        <v>30</v>
      </c>
      <c r="E27" s="35">
        <v>2</v>
      </c>
      <c r="F27" s="93">
        <v>227.92</v>
      </c>
      <c r="G27" s="36" t="s">
        <v>12</v>
      </c>
      <c r="H27" s="108">
        <f>E27*F27</f>
        <v>455.84</v>
      </c>
      <c r="J27" s="93"/>
      <c r="K27" s="38"/>
    </row>
    <row r="28" spans="1:11" ht="20.100000000000001" customHeight="1">
      <c r="B28" s="31" t="s">
        <v>31</v>
      </c>
      <c r="E28" s="35">
        <v>2</v>
      </c>
      <c r="F28" s="93">
        <v>271.92</v>
      </c>
      <c r="G28" s="36" t="s">
        <v>12</v>
      </c>
      <c r="H28" s="108">
        <f>E28*F28</f>
        <v>543.84</v>
      </c>
      <c r="J28" s="93"/>
      <c r="K28" s="38"/>
    </row>
    <row r="29" spans="1:11">
      <c r="B29" s="44"/>
      <c r="C29" s="43"/>
      <c r="D29" s="43"/>
      <c r="E29" s="29"/>
      <c r="F29" s="93"/>
      <c r="G29" s="40"/>
      <c r="H29" s="108"/>
      <c r="J29" s="93"/>
      <c r="K29" s="38"/>
    </row>
    <row r="30" spans="1:11" ht="53.25" customHeight="1">
      <c r="A30" s="10">
        <v>14</v>
      </c>
      <c r="B30" s="128" t="s">
        <v>96</v>
      </c>
      <c r="C30" s="128"/>
      <c r="D30" s="128"/>
      <c r="E30" s="128"/>
      <c r="F30" s="91"/>
      <c r="H30" s="41"/>
      <c r="J30" s="93"/>
      <c r="K30" s="38"/>
    </row>
    <row r="31" spans="1:11" ht="18.75" customHeight="1">
      <c r="B31" s="44"/>
      <c r="E31" s="35">
        <v>8</v>
      </c>
      <c r="F31" s="93">
        <v>2047.76</v>
      </c>
      <c r="G31" s="36" t="s">
        <v>12</v>
      </c>
      <c r="H31" s="108">
        <f>E31*F31</f>
        <v>16382.08</v>
      </c>
      <c r="J31" s="93"/>
      <c r="K31" s="38"/>
    </row>
    <row r="32" spans="1:11" ht="22.5" customHeight="1">
      <c r="A32" s="10">
        <v>15</v>
      </c>
      <c r="B32" s="128" t="s">
        <v>97</v>
      </c>
      <c r="C32" s="128"/>
      <c r="D32" s="128"/>
      <c r="E32" s="128"/>
      <c r="F32" s="91"/>
      <c r="G32" s="91"/>
      <c r="H32" s="91"/>
      <c r="J32" s="93"/>
      <c r="K32" s="38"/>
    </row>
    <row r="33" spans="1:11">
      <c r="B33" s="44"/>
      <c r="E33" s="35">
        <v>8</v>
      </c>
      <c r="F33" s="93">
        <v>497.2</v>
      </c>
      <c r="G33" s="36" t="s">
        <v>12</v>
      </c>
      <c r="H33" s="108">
        <f>E33*F33</f>
        <v>3977.6</v>
      </c>
      <c r="J33" s="93"/>
      <c r="K33" s="38"/>
    </row>
    <row r="34" spans="1:11" ht="46.5" customHeight="1">
      <c r="A34" s="10">
        <v>16</v>
      </c>
      <c r="B34" s="128" t="s">
        <v>33</v>
      </c>
      <c r="C34" s="128"/>
      <c r="D34" s="128"/>
      <c r="E34" s="128"/>
      <c r="F34" s="91"/>
      <c r="G34" s="91"/>
      <c r="H34" s="91"/>
      <c r="J34" s="93"/>
      <c r="K34" s="38"/>
    </row>
    <row r="35" spans="1:11">
      <c r="B35" s="44"/>
      <c r="E35" s="35">
        <v>8</v>
      </c>
      <c r="F35" s="93">
        <v>972.95</v>
      </c>
      <c r="G35" s="36" t="s">
        <v>12</v>
      </c>
      <c r="H35" s="108">
        <f>E35*F35</f>
        <v>7783.6</v>
      </c>
      <c r="J35" s="93"/>
      <c r="K35" s="38"/>
    </row>
    <row r="36" spans="1:11" ht="78.75" customHeight="1">
      <c r="A36" s="10">
        <v>19</v>
      </c>
      <c r="B36" s="128" t="s">
        <v>98</v>
      </c>
      <c r="C36" s="128"/>
      <c r="D36" s="128"/>
      <c r="E36" s="128"/>
      <c r="F36" s="128"/>
      <c r="G36" s="42" t="s">
        <v>27</v>
      </c>
      <c r="H36" s="91"/>
      <c r="J36" s="93"/>
      <c r="K36" s="38"/>
    </row>
    <row r="37" spans="1:11">
      <c r="E37" s="35">
        <v>8</v>
      </c>
      <c r="F37" s="35">
        <v>5913.22</v>
      </c>
      <c r="G37" s="36" t="s">
        <v>12</v>
      </c>
      <c r="H37" s="108">
        <f>ROUND(E37*F37,0)</f>
        <v>47306</v>
      </c>
      <c r="J37" s="93"/>
      <c r="K37" s="38"/>
    </row>
    <row r="38" spans="1:11" ht="90.75" customHeight="1">
      <c r="A38" s="10">
        <v>20</v>
      </c>
      <c r="B38" s="128" t="s">
        <v>99</v>
      </c>
      <c r="C38" s="128"/>
      <c r="D38" s="128"/>
      <c r="E38" s="128"/>
      <c r="F38" s="128"/>
      <c r="J38" s="93"/>
      <c r="K38" s="38"/>
    </row>
    <row r="39" spans="1:11" ht="18.75" customHeight="1">
      <c r="E39" s="35">
        <v>5</v>
      </c>
      <c r="F39" s="93">
        <v>42745</v>
      </c>
      <c r="G39" s="36" t="s">
        <v>12</v>
      </c>
      <c r="H39" s="108">
        <f>E39*F39</f>
        <v>213725</v>
      </c>
      <c r="J39" s="93"/>
      <c r="K39" s="38"/>
    </row>
    <row r="40" spans="1:11">
      <c r="E40" s="35"/>
      <c r="F40" s="93"/>
      <c r="G40" s="36"/>
      <c r="H40" s="108"/>
      <c r="J40" s="93"/>
      <c r="K40" s="38"/>
    </row>
    <row r="41" spans="1:11">
      <c r="E41" s="35"/>
      <c r="F41" s="93"/>
      <c r="G41" s="36"/>
      <c r="H41" s="39">
        <f>SUM(H6:H40)</f>
        <v>466931.48</v>
      </c>
      <c r="J41" s="93"/>
      <c r="K41" s="38"/>
    </row>
    <row r="42" spans="1:11">
      <c r="B42" s="31" t="s">
        <v>138</v>
      </c>
      <c r="E42" s="35"/>
      <c r="F42" s="93"/>
      <c r="G42" s="36"/>
      <c r="H42" s="29"/>
      <c r="J42" s="93"/>
      <c r="K42" s="38"/>
    </row>
    <row r="43" spans="1:11">
      <c r="E43" s="35"/>
      <c r="F43" s="93"/>
      <c r="G43" s="36"/>
      <c r="H43" s="29"/>
      <c r="J43" s="93"/>
      <c r="K43" s="38"/>
    </row>
    <row r="44" spans="1:11">
      <c r="E44" s="35"/>
      <c r="F44" s="93"/>
      <c r="G44" s="36"/>
      <c r="H44" s="29"/>
      <c r="J44" s="93"/>
      <c r="K44" s="38"/>
    </row>
    <row r="45" spans="1:11">
      <c r="E45" s="35"/>
      <c r="F45" s="93"/>
      <c r="G45" s="36"/>
      <c r="H45" s="29"/>
      <c r="J45" s="93"/>
      <c r="K45" s="38"/>
    </row>
    <row r="46" spans="1:11">
      <c r="B46" s="31" t="s">
        <v>20</v>
      </c>
      <c r="E46" s="35"/>
      <c r="F46" s="93"/>
      <c r="G46" s="36"/>
      <c r="H46" s="29"/>
      <c r="J46" s="93"/>
      <c r="K46" s="38"/>
    </row>
    <row r="47" spans="1:11">
      <c r="E47" s="35"/>
      <c r="F47" s="93"/>
      <c r="G47" s="36"/>
      <c r="H47" s="29"/>
      <c r="J47" s="93"/>
      <c r="K47" s="38"/>
    </row>
    <row r="48" spans="1:11">
      <c r="B48" s="96" t="s">
        <v>100</v>
      </c>
      <c r="C48" s="43"/>
      <c r="D48" s="43"/>
      <c r="E48" s="29"/>
      <c r="F48" s="93"/>
      <c r="G48" s="40"/>
      <c r="H48" s="108"/>
      <c r="J48" s="93"/>
      <c r="K48" s="38"/>
    </row>
    <row r="49" spans="1:11" ht="70.5" customHeight="1">
      <c r="A49" s="10">
        <v>1</v>
      </c>
      <c r="B49" s="137" t="s">
        <v>34</v>
      </c>
      <c r="C49" s="137"/>
      <c r="D49" s="137"/>
      <c r="E49" s="137"/>
      <c r="F49" s="137"/>
      <c r="G49" s="40"/>
      <c r="H49" s="108"/>
      <c r="J49" s="93"/>
      <c r="K49" s="38"/>
    </row>
    <row r="50" spans="1:11">
      <c r="B50" s="44" t="s">
        <v>29</v>
      </c>
      <c r="C50" s="43"/>
      <c r="D50" s="43"/>
      <c r="E50" s="65">
        <v>125</v>
      </c>
      <c r="F50" s="65">
        <v>66</v>
      </c>
      <c r="G50" s="89" t="s">
        <v>24</v>
      </c>
      <c r="H50" s="65">
        <f>ROUND(E50*F50,0)</f>
        <v>8250</v>
      </c>
      <c r="J50" s="93"/>
      <c r="K50" s="38"/>
    </row>
    <row r="51" spans="1:11">
      <c r="C51" s="43"/>
      <c r="D51" s="43"/>
      <c r="E51" s="29"/>
      <c r="F51" s="93"/>
      <c r="G51" s="40"/>
      <c r="H51" s="108"/>
      <c r="J51" s="93"/>
      <c r="K51" s="38"/>
    </row>
    <row r="52" spans="1:11">
      <c r="B52" s="33" t="s">
        <v>101</v>
      </c>
      <c r="C52" s="43"/>
      <c r="D52" s="43"/>
      <c r="E52" s="65">
        <v>150</v>
      </c>
      <c r="F52" s="65">
        <v>106</v>
      </c>
      <c r="G52" s="89" t="s">
        <v>24</v>
      </c>
      <c r="H52" s="65">
        <f>ROUND(E52*F52,0)</f>
        <v>15900</v>
      </c>
      <c r="J52" s="93"/>
      <c r="K52" s="38"/>
    </row>
    <row r="53" spans="1:11" ht="48" customHeight="1">
      <c r="A53" s="10">
        <v>2</v>
      </c>
      <c r="B53" s="137" t="s">
        <v>38</v>
      </c>
      <c r="C53" s="137"/>
      <c r="D53" s="137"/>
      <c r="E53" s="137"/>
      <c r="F53" s="137"/>
      <c r="G53" s="9"/>
      <c r="H53" s="9"/>
      <c r="J53" s="93"/>
      <c r="K53" s="38"/>
    </row>
    <row r="54" spans="1:11">
      <c r="A54" s="43"/>
      <c r="B54" s="33" t="s">
        <v>35</v>
      </c>
      <c r="C54" s="89"/>
      <c r="D54" s="89"/>
      <c r="E54" s="108">
        <v>12</v>
      </c>
      <c r="F54" s="108">
        <v>64</v>
      </c>
      <c r="G54" s="43" t="s">
        <v>12</v>
      </c>
      <c r="H54" s="108">
        <f>ROUND(E54*F54,0)</f>
        <v>768</v>
      </c>
      <c r="J54" s="93"/>
      <c r="K54" s="38"/>
    </row>
    <row r="55" spans="1:11">
      <c r="B55" s="33" t="s">
        <v>37</v>
      </c>
      <c r="C55" s="89"/>
      <c r="D55" s="89"/>
      <c r="E55" s="108">
        <v>15</v>
      </c>
      <c r="F55" s="108">
        <v>84</v>
      </c>
      <c r="G55" s="43" t="s">
        <v>12</v>
      </c>
      <c r="H55" s="108">
        <f>ROUND(E55*F55,0)</f>
        <v>1260</v>
      </c>
      <c r="J55" s="93"/>
      <c r="K55" s="38"/>
    </row>
    <row r="56" spans="1:11" ht="77.25" customHeight="1">
      <c r="A56" s="10">
        <v>3</v>
      </c>
      <c r="B56" s="137" t="s">
        <v>40</v>
      </c>
      <c r="C56" s="137"/>
      <c r="D56" s="137"/>
      <c r="E56" s="137"/>
      <c r="F56" s="137"/>
      <c r="G56" s="9"/>
      <c r="H56" s="9"/>
      <c r="J56" s="93"/>
      <c r="K56" s="38"/>
    </row>
    <row r="57" spans="1:11">
      <c r="A57" s="43"/>
      <c r="B57" s="33" t="s">
        <v>35</v>
      </c>
      <c r="C57" s="89"/>
      <c r="D57" s="89"/>
      <c r="E57" s="108">
        <v>10</v>
      </c>
      <c r="F57" s="108">
        <v>68</v>
      </c>
      <c r="G57" s="43" t="s">
        <v>12</v>
      </c>
      <c r="H57" s="108">
        <f>ROUND(E57*F57,0)</f>
        <v>680</v>
      </c>
      <c r="J57" s="93"/>
      <c r="K57" s="38"/>
    </row>
    <row r="58" spans="1:11">
      <c r="A58" s="43"/>
      <c r="B58" s="33"/>
      <c r="C58" s="89"/>
      <c r="D58" s="89"/>
      <c r="E58" s="108"/>
      <c r="F58" s="108"/>
      <c r="G58" s="43"/>
      <c r="H58" s="108"/>
      <c r="J58" s="93"/>
      <c r="K58" s="38"/>
    </row>
    <row r="59" spans="1:11" ht="72" customHeight="1">
      <c r="A59" s="10">
        <v>4</v>
      </c>
      <c r="B59" s="137" t="s">
        <v>102</v>
      </c>
      <c r="C59" s="137"/>
      <c r="D59" s="137"/>
      <c r="E59" s="137"/>
      <c r="F59" s="137"/>
      <c r="G59" s="43"/>
      <c r="H59" s="108"/>
      <c r="J59" s="93"/>
      <c r="K59" s="38"/>
    </row>
    <row r="60" spans="1:11">
      <c r="A60" s="43"/>
      <c r="B60" s="33" t="s">
        <v>35</v>
      </c>
      <c r="C60" s="89"/>
      <c r="D60" s="89"/>
      <c r="E60" s="108">
        <v>12</v>
      </c>
      <c r="F60" s="108">
        <v>104</v>
      </c>
      <c r="G60" s="43" t="s">
        <v>12</v>
      </c>
      <c r="H60" s="108">
        <f>ROUND(E60*F60,0)</f>
        <v>1248</v>
      </c>
      <c r="J60" s="93"/>
      <c r="K60" s="38"/>
    </row>
    <row r="61" spans="1:11">
      <c r="A61" s="43"/>
      <c r="B61" s="33"/>
      <c r="C61" s="89"/>
      <c r="D61" s="89"/>
      <c r="E61" s="108"/>
      <c r="F61" s="108"/>
      <c r="G61" s="43"/>
      <c r="H61" s="108"/>
      <c r="J61" s="93"/>
      <c r="K61" s="38"/>
    </row>
    <row r="62" spans="1:11" ht="84" customHeight="1">
      <c r="A62" s="10">
        <v>5</v>
      </c>
      <c r="B62" s="137" t="s">
        <v>103</v>
      </c>
      <c r="C62" s="137"/>
      <c r="D62" s="137"/>
      <c r="E62" s="137"/>
      <c r="F62" s="137"/>
      <c r="G62" s="43"/>
      <c r="H62" s="108"/>
      <c r="J62" s="93"/>
      <c r="K62" s="38"/>
    </row>
    <row r="63" spans="1:11">
      <c r="A63" s="43"/>
      <c r="B63" s="33" t="s">
        <v>35</v>
      </c>
      <c r="C63" s="89"/>
      <c r="D63" s="89"/>
      <c r="E63" s="108">
        <v>15</v>
      </c>
      <c r="F63" s="108">
        <v>86</v>
      </c>
      <c r="G63" s="43" t="s">
        <v>12</v>
      </c>
      <c r="H63" s="108">
        <f>ROUND(E63*F63,0)</f>
        <v>1290</v>
      </c>
      <c r="J63" s="93"/>
      <c r="K63" s="38"/>
    </row>
    <row r="64" spans="1:11">
      <c r="A64" s="43"/>
      <c r="B64" s="33"/>
      <c r="C64" s="89"/>
      <c r="D64" s="89"/>
      <c r="E64" s="108"/>
      <c r="F64" s="108"/>
      <c r="G64" s="43"/>
      <c r="H64" s="108"/>
      <c r="J64" s="93"/>
      <c r="K64" s="38"/>
    </row>
    <row r="65" spans="1:11" ht="72.75" customHeight="1">
      <c r="A65" s="10">
        <v>6</v>
      </c>
      <c r="B65" s="137" t="s">
        <v>104</v>
      </c>
      <c r="C65" s="137"/>
      <c r="D65" s="137"/>
      <c r="E65" s="137"/>
      <c r="F65" s="137"/>
      <c r="G65" s="43"/>
      <c r="H65" s="108"/>
      <c r="J65" s="93"/>
      <c r="K65" s="38"/>
    </row>
    <row r="66" spans="1:11">
      <c r="A66" s="43"/>
      <c r="B66" s="33" t="s">
        <v>35</v>
      </c>
      <c r="C66" s="89"/>
      <c r="D66" s="89"/>
      <c r="E66" s="108">
        <v>5</v>
      </c>
      <c r="F66" s="108">
        <v>216</v>
      </c>
      <c r="G66" s="43" t="s">
        <v>12</v>
      </c>
      <c r="H66" s="108">
        <f>ROUND(E66*F66,0)</f>
        <v>1080</v>
      </c>
      <c r="J66" s="93"/>
      <c r="K66" s="38"/>
    </row>
    <row r="67" spans="1:11">
      <c r="A67" s="43"/>
      <c r="B67" s="33"/>
      <c r="C67" s="89"/>
      <c r="D67" s="89"/>
      <c r="E67" s="108"/>
      <c r="F67" s="108"/>
      <c r="G67" s="43"/>
      <c r="H67" s="108"/>
      <c r="J67" s="93"/>
      <c r="K67" s="38"/>
    </row>
    <row r="68" spans="1:11" ht="71.25" customHeight="1">
      <c r="A68" s="10">
        <v>7</v>
      </c>
      <c r="B68" s="137" t="s">
        <v>42</v>
      </c>
      <c r="C68" s="137"/>
      <c r="D68" s="137"/>
      <c r="E68" s="137"/>
      <c r="F68" s="137"/>
      <c r="G68" s="43"/>
      <c r="H68" s="108"/>
      <c r="J68" s="93"/>
      <c r="K68" s="38"/>
    </row>
    <row r="69" spans="1:11">
      <c r="A69" s="43"/>
      <c r="B69" s="33" t="s">
        <v>43</v>
      </c>
      <c r="C69" s="89"/>
      <c r="D69" s="89"/>
      <c r="E69" s="108">
        <v>100</v>
      </c>
      <c r="F69" s="108">
        <v>541</v>
      </c>
      <c r="G69" s="43" t="s">
        <v>24</v>
      </c>
      <c r="H69" s="108">
        <f>ROUND(E69*F69,0)</f>
        <v>54100</v>
      </c>
      <c r="J69" s="93"/>
      <c r="K69" s="38"/>
    </row>
    <row r="70" spans="1:11">
      <c r="A70" s="43"/>
      <c r="B70" s="33" t="s">
        <v>44</v>
      </c>
      <c r="C70" s="89"/>
      <c r="D70" s="89"/>
      <c r="E70" s="108">
        <v>75</v>
      </c>
      <c r="F70" s="108">
        <v>1186</v>
      </c>
      <c r="G70" s="43" t="s">
        <v>24</v>
      </c>
      <c r="H70" s="108">
        <f>ROUND(E70*F70,0)</f>
        <v>88950</v>
      </c>
      <c r="J70" s="93"/>
      <c r="K70" s="38"/>
    </row>
    <row r="71" spans="1:11">
      <c r="A71" s="43"/>
      <c r="B71" s="33" t="s">
        <v>105</v>
      </c>
      <c r="C71" s="89"/>
      <c r="D71" s="89"/>
      <c r="E71" s="108">
        <v>100</v>
      </c>
      <c r="F71" s="108">
        <v>1381</v>
      </c>
      <c r="G71" s="43" t="s">
        <v>24</v>
      </c>
      <c r="H71" s="108">
        <f>ROUND(E71*F71,0)</f>
        <v>138100</v>
      </c>
      <c r="J71" s="93"/>
      <c r="K71" s="38"/>
    </row>
    <row r="72" spans="1:11" ht="73.5" customHeight="1">
      <c r="A72" s="10">
        <v>8</v>
      </c>
      <c r="B72" s="137" t="s">
        <v>39</v>
      </c>
      <c r="C72" s="137"/>
      <c r="D72" s="137"/>
      <c r="E72" s="137"/>
      <c r="F72" s="137"/>
      <c r="G72" s="43"/>
      <c r="H72" s="108"/>
      <c r="J72" s="93"/>
      <c r="K72" s="38"/>
    </row>
    <row r="73" spans="1:11">
      <c r="A73" s="43"/>
      <c r="B73" s="33" t="s">
        <v>37</v>
      </c>
      <c r="C73" s="89"/>
      <c r="D73" s="89"/>
      <c r="E73" s="108">
        <v>5</v>
      </c>
      <c r="F73" s="108">
        <v>73</v>
      </c>
      <c r="G73" s="43" t="s">
        <v>12</v>
      </c>
      <c r="H73" s="108">
        <f>ROUND(E73*F73,0)</f>
        <v>365</v>
      </c>
      <c r="J73" s="93"/>
      <c r="K73" s="38"/>
    </row>
    <row r="74" spans="1:11" ht="54.75" customHeight="1">
      <c r="A74" s="10">
        <v>9</v>
      </c>
      <c r="B74" s="137" t="s">
        <v>106</v>
      </c>
      <c r="C74" s="137"/>
      <c r="D74" s="137"/>
      <c r="E74" s="137"/>
      <c r="F74" s="137"/>
      <c r="G74" s="43"/>
      <c r="H74" s="108"/>
      <c r="J74" s="93"/>
      <c r="K74" s="38"/>
    </row>
    <row r="75" spans="1:11">
      <c r="A75" s="43"/>
      <c r="B75" s="33" t="s">
        <v>107</v>
      </c>
      <c r="C75" s="89"/>
      <c r="D75" s="89"/>
      <c r="E75" s="108">
        <v>5</v>
      </c>
      <c r="F75" s="108">
        <v>89</v>
      </c>
      <c r="G75" s="43" t="s">
        <v>12</v>
      </c>
      <c r="H75" s="108">
        <f>ROUND(E75*F75,0)</f>
        <v>445</v>
      </c>
      <c r="J75" s="93"/>
      <c r="K75" s="38"/>
    </row>
    <row r="76" spans="1:11" ht="58.5" customHeight="1">
      <c r="A76" s="10">
        <v>10</v>
      </c>
      <c r="B76" s="137" t="s">
        <v>41</v>
      </c>
      <c r="C76" s="137"/>
      <c r="D76" s="137"/>
      <c r="E76" s="137"/>
      <c r="F76" s="137"/>
      <c r="G76" s="43"/>
      <c r="H76" s="108"/>
      <c r="J76" s="93"/>
      <c r="K76" s="38"/>
    </row>
    <row r="77" spans="1:11">
      <c r="A77" s="43"/>
      <c r="B77" s="33" t="s">
        <v>35</v>
      </c>
      <c r="C77" s="89"/>
      <c r="D77" s="89"/>
      <c r="E77" s="108">
        <v>10</v>
      </c>
      <c r="F77" s="108">
        <v>75</v>
      </c>
      <c r="G77" s="43" t="s">
        <v>12</v>
      </c>
      <c r="H77" s="108">
        <f>ROUND(E77*F77,0)</f>
        <v>750</v>
      </c>
      <c r="J77" s="93"/>
      <c r="K77" s="38"/>
    </row>
    <row r="78" spans="1:11">
      <c r="A78" s="43"/>
      <c r="B78" s="33" t="s">
        <v>37</v>
      </c>
      <c r="C78" s="89"/>
      <c r="D78" s="89"/>
      <c r="E78" s="108">
        <v>12</v>
      </c>
      <c r="F78" s="108">
        <v>81</v>
      </c>
      <c r="G78" s="43" t="s">
        <v>12</v>
      </c>
      <c r="H78" s="108">
        <f>ROUND(E78*F78,0)</f>
        <v>972</v>
      </c>
      <c r="J78" s="93"/>
      <c r="K78" s="38"/>
    </row>
    <row r="79" spans="1:11">
      <c r="A79" s="43"/>
      <c r="B79" s="33"/>
      <c r="C79" s="89"/>
      <c r="D79" s="89"/>
      <c r="E79" s="108"/>
      <c r="F79" s="108"/>
      <c r="G79" s="43"/>
      <c r="H79" s="108"/>
      <c r="J79" s="93"/>
      <c r="K79" s="38"/>
    </row>
    <row r="80" spans="1:11">
      <c r="A80" s="43"/>
      <c r="B80" s="33"/>
      <c r="C80" s="89"/>
      <c r="D80" s="89"/>
      <c r="E80" s="108"/>
      <c r="F80" s="138" t="s">
        <v>108</v>
      </c>
      <c r="G80" s="138"/>
      <c r="H80" s="39">
        <f>SUM(H50:H79)</f>
        <v>314158</v>
      </c>
      <c r="J80" s="93"/>
      <c r="K80" s="38"/>
    </row>
    <row r="81" spans="1:11">
      <c r="A81" s="43"/>
      <c r="B81" s="33"/>
      <c r="C81" s="89"/>
      <c r="D81" s="89"/>
      <c r="E81" s="108"/>
      <c r="F81" s="108"/>
      <c r="G81" s="108"/>
      <c r="H81" s="29"/>
      <c r="J81" s="93"/>
      <c r="K81" s="38"/>
    </row>
    <row r="82" spans="1:11">
      <c r="A82" s="43"/>
      <c r="B82" s="33"/>
      <c r="C82" s="89"/>
      <c r="D82" s="89"/>
      <c r="E82" s="108"/>
      <c r="F82" s="108"/>
      <c r="G82" s="43"/>
      <c r="H82" s="108"/>
      <c r="J82" s="93"/>
      <c r="K82" s="38"/>
    </row>
    <row r="83" spans="1:11">
      <c r="A83" s="43"/>
      <c r="B83" s="33"/>
      <c r="C83" s="89"/>
      <c r="D83" s="89"/>
      <c r="E83" s="108"/>
      <c r="F83" s="108"/>
      <c r="G83" s="43"/>
      <c r="H83" s="108"/>
      <c r="J83" s="93"/>
      <c r="K83" s="38"/>
    </row>
    <row r="84" spans="1:11">
      <c r="A84" s="43"/>
      <c r="B84" s="33"/>
      <c r="C84" s="89"/>
      <c r="D84" s="89"/>
      <c r="E84" s="108"/>
      <c r="F84" s="109"/>
      <c r="G84" s="43"/>
      <c r="H84" s="108"/>
      <c r="J84" s="93"/>
      <c r="K84" s="38"/>
    </row>
    <row r="85" spans="1:11">
      <c r="A85" s="43"/>
      <c r="B85" s="33"/>
      <c r="C85" s="89"/>
      <c r="D85" s="89"/>
      <c r="E85" s="108"/>
      <c r="F85" s="109"/>
      <c r="G85" s="43"/>
      <c r="H85" s="108"/>
      <c r="J85" s="93"/>
      <c r="K85" s="38"/>
    </row>
    <row r="86" spans="1:11">
      <c r="A86" s="43"/>
      <c r="B86" s="33"/>
      <c r="C86" s="89"/>
      <c r="D86" s="89"/>
      <c r="E86" s="108"/>
      <c r="F86" s="109"/>
      <c r="G86" s="43"/>
      <c r="H86" s="108"/>
      <c r="J86" s="93"/>
      <c r="K86" s="38"/>
    </row>
    <row r="87" spans="1:11">
      <c r="A87" s="43"/>
      <c r="B87" s="33"/>
      <c r="C87" s="89"/>
      <c r="D87" s="89"/>
      <c r="E87" s="108"/>
      <c r="F87" s="108"/>
      <c r="G87" s="43"/>
      <c r="H87" s="108"/>
      <c r="J87" s="93"/>
      <c r="K87" s="38"/>
    </row>
    <row r="88" spans="1:11">
      <c r="A88" s="43"/>
      <c r="B88" s="33"/>
      <c r="C88" s="89"/>
      <c r="D88" s="89"/>
      <c r="E88" s="108"/>
      <c r="F88" s="108"/>
      <c r="G88" s="43"/>
      <c r="H88" s="108"/>
      <c r="J88" s="93"/>
      <c r="K88" s="38"/>
    </row>
    <row r="89" spans="1:11">
      <c r="A89" s="43"/>
      <c r="B89" s="33"/>
      <c r="C89" s="89"/>
      <c r="D89" s="89"/>
      <c r="E89" s="108"/>
      <c r="F89" s="108"/>
      <c r="G89" s="43"/>
      <c r="H89" s="108"/>
      <c r="J89" s="93"/>
      <c r="K89" s="38"/>
    </row>
    <row r="90" spans="1:11">
      <c r="A90" s="43"/>
      <c r="B90" s="33"/>
      <c r="C90" s="89"/>
      <c r="D90" s="89"/>
      <c r="E90" s="108"/>
      <c r="F90" s="108"/>
      <c r="G90" s="43"/>
      <c r="H90" s="108"/>
      <c r="J90" s="93"/>
      <c r="K90" s="38"/>
    </row>
    <row r="91" spans="1:11">
      <c r="B91" s="44"/>
      <c r="C91" s="43"/>
      <c r="D91" s="43"/>
      <c r="E91" s="29"/>
      <c r="F91" s="93"/>
      <c r="G91" s="40"/>
      <c r="H91" s="108"/>
      <c r="J91" s="93"/>
      <c r="K91" s="38"/>
    </row>
    <row r="92" spans="1:11">
      <c r="B92" s="44"/>
      <c r="C92" s="43"/>
      <c r="D92" s="43"/>
      <c r="E92" s="29"/>
      <c r="F92" s="93"/>
      <c r="G92" s="40"/>
      <c r="H92" s="108"/>
      <c r="J92" s="93"/>
      <c r="K92" s="38"/>
    </row>
    <row r="93" spans="1:11">
      <c r="B93" s="44"/>
      <c r="C93" s="43"/>
      <c r="D93" s="43"/>
      <c r="E93" s="29"/>
      <c r="F93" s="93"/>
      <c r="G93" s="40"/>
      <c r="H93" s="108"/>
      <c r="J93" s="93"/>
      <c r="K93" s="38"/>
    </row>
    <row r="94" spans="1:11">
      <c r="B94" s="44"/>
      <c r="C94" s="43"/>
      <c r="D94" s="43"/>
      <c r="E94" s="29"/>
      <c r="F94" s="93"/>
      <c r="G94" s="40"/>
      <c r="H94" s="108"/>
      <c r="J94" s="93"/>
      <c r="K94" s="38"/>
    </row>
    <row r="95" spans="1:11">
      <c r="B95" s="44"/>
      <c r="C95" s="43"/>
      <c r="D95" s="43"/>
      <c r="E95" s="29"/>
      <c r="F95" s="93"/>
      <c r="G95" s="40"/>
      <c r="H95" s="108"/>
      <c r="J95" s="93"/>
      <c r="K95" s="38"/>
    </row>
    <row r="96" spans="1:11">
      <c r="B96" s="44"/>
      <c r="C96" s="43"/>
      <c r="D96" s="43"/>
      <c r="E96" s="29"/>
      <c r="F96" s="93"/>
      <c r="G96" s="40"/>
      <c r="H96" s="108"/>
      <c r="J96" s="93"/>
      <c r="K96" s="38"/>
    </row>
    <row r="97" spans="2:11">
      <c r="B97" s="44"/>
      <c r="C97" s="43"/>
      <c r="D97" s="43"/>
      <c r="E97" s="29"/>
      <c r="F97" s="93"/>
      <c r="G97" s="40"/>
      <c r="H97" s="108"/>
      <c r="J97" s="93"/>
      <c r="K97" s="38"/>
    </row>
    <row r="98" spans="2:11">
      <c r="B98" s="44"/>
      <c r="C98" s="43"/>
      <c r="D98" s="43"/>
      <c r="E98" s="29"/>
      <c r="F98" s="93"/>
      <c r="G98" s="40"/>
      <c r="H98" s="108"/>
      <c r="J98" s="93"/>
      <c r="K98" s="38"/>
    </row>
    <row r="99" spans="2:11">
      <c r="B99" s="44"/>
      <c r="C99" s="43"/>
      <c r="D99" s="43"/>
      <c r="E99" s="29"/>
      <c r="F99" s="93"/>
      <c r="G99" s="40"/>
      <c r="H99" s="108"/>
      <c r="J99" s="93"/>
      <c r="K99" s="38"/>
    </row>
    <row r="100" spans="2:11">
      <c r="B100" s="44"/>
      <c r="C100" s="43"/>
      <c r="D100" s="43"/>
      <c r="E100" s="29"/>
      <c r="F100" s="93"/>
      <c r="G100" s="40"/>
      <c r="H100" s="108"/>
      <c r="J100" s="93"/>
      <c r="K100" s="38"/>
    </row>
    <row r="101" spans="2:11">
      <c r="B101" s="44"/>
      <c r="C101" s="43"/>
      <c r="D101" s="43"/>
      <c r="E101" s="29"/>
      <c r="F101" s="93"/>
      <c r="G101" s="40"/>
      <c r="H101" s="108"/>
      <c r="J101" s="93"/>
      <c r="K101" s="38"/>
    </row>
    <row r="102" spans="2:11">
      <c r="B102" s="44"/>
      <c r="C102" s="43"/>
      <c r="D102" s="43"/>
      <c r="E102" s="29"/>
      <c r="F102" s="93"/>
      <c r="G102" s="40"/>
      <c r="H102" s="108"/>
      <c r="J102" s="93"/>
      <c r="K102" s="38"/>
    </row>
    <row r="103" spans="2:11">
      <c r="B103" s="44"/>
      <c r="C103" s="43"/>
      <c r="D103" s="43"/>
      <c r="E103" s="29"/>
      <c r="F103" s="93"/>
      <c r="G103" s="40"/>
      <c r="H103" s="108"/>
      <c r="J103" s="93"/>
      <c r="K103" s="38"/>
    </row>
    <row r="104" spans="2:11">
      <c r="B104" s="44"/>
      <c r="C104" s="43"/>
      <c r="D104" s="43"/>
      <c r="E104" s="29"/>
      <c r="F104" s="93"/>
      <c r="G104" s="40"/>
      <c r="H104" s="108"/>
      <c r="J104" s="93"/>
      <c r="K104" s="38"/>
    </row>
    <row r="105" spans="2:11">
      <c r="B105" s="44"/>
      <c r="C105" s="43"/>
      <c r="D105" s="43"/>
      <c r="E105" s="29"/>
      <c r="F105" s="93"/>
      <c r="G105" s="40"/>
      <c r="H105" s="108"/>
      <c r="J105" s="93"/>
      <c r="K105" s="38"/>
    </row>
    <row r="106" spans="2:11">
      <c r="B106" s="44"/>
      <c r="C106" s="43"/>
      <c r="D106" s="43"/>
      <c r="E106" s="29"/>
      <c r="F106" s="93"/>
      <c r="G106" s="40"/>
      <c r="H106" s="108"/>
      <c r="J106" s="93"/>
      <c r="K106" s="38"/>
    </row>
    <row r="107" spans="2:11">
      <c r="B107" s="44"/>
      <c r="C107" s="43"/>
      <c r="D107" s="43"/>
      <c r="E107" s="29"/>
      <c r="F107" s="93"/>
      <c r="G107" s="40"/>
      <c r="H107" s="108"/>
      <c r="J107" s="93"/>
      <c r="K107" s="38"/>
    </row>
    <row r="108" spans="2:11">
      <c r="B108" s="44"/>
      <c r="C108" s="43"/>
      <c r="D108" s="43"/>
      <c r="E108" s="29"/>
      <c r="F108" s="93"/>
      <c r="G108" s="40"/>
      <c r="H108" s="108"/>
      <c r="J108" s="93"/>
      <c r="K108" s="38"/>
    </row>
    <row r="109" spans="2:11">
      <c r="B109" s="44"/>
      <c r="C109" s="43"/>
      <c r="D109" s="43"/>
      <c r="E109" s="29"/>
      <c r="F109" s="93"/>
      <c r="G109" s="40"/>
      <c r="H109" s="108"/>
      <c r="J109" s="93"/>
      <c r="K109" s="38"/>
    </row>
    <row r="110" spans="2:11">
      <c r="B110" s="44"/>
      <c r="C110" s="43"/>
      <c r="D110" s="43"/>
      <c r="E110" s="29"/>
      <c r="F110" s="93"/>
      <c r="G110" s="40"/>
      <c r="H110" s="108"/>
      <c r="J110" s="93"/>
      <c r="K110" s="38"/>
    </row>
    <row r="111" spans="2:11">
      <c r="B111" s="44"/>
      <c r="C111" s="43"/>
      <c r="D111" s="43"/>
      <c r="E111" s="29"/>
      <c r="F111" s="93"/>
      <c r="G111" s="40"/>
      <c r="H111" s="108"/>
      <c r="J111" s="93"/>
      <c r="K111" s="38"/>
    </row>
    <row r="112" spans="2:11">
      <c r="B112" s="44"/>
      <c r="C112" s="43"/>
      <c r="D112" s="43"/>
      <c r="E112" s="29"/>
      <c r="F112" s="93"/>
      <c r="G112" s="40"/>
      <c r="H112" s="108"/>
      <c r="J112" s="93"/>
      <c r="K112" s="38"/>
    </row>
    <row r="113" spans="2:11">
      <c r="B113" s="44"/>
      <c r="C113" s="43"/>
      <c r="D113" s="43"/>
      <c r="E113" s="29"/>
      <c r="F113" s="93"/>
      <c r="G113" s="40"/>
      <c r="H113" s="108"/>
      <c r="J113" s="93"/>
      <c r="K113" s="38"/>
    </row>
    <row r="114" spans="2:11">
      <c r="B114" s="44"/>
      <c r="C114" s="43"/>
      <c r="D114" s="43"/>
      <c r="E114" s="29"/>
      <c r="F114" s="93"/>
      <c r="G114" s="40"/>
      <c r="H114" s="108"/>
      <c r="J114" s="93"/>
      <c r="K114" s="38"/>
    </row>
    <row r="115" spans="2:11">
      <c r="B115" s="44"/>
      <c r="C115" s="43"/>
      <c r="D115" s="43"/>
      <c r="E115" s="29"/>
      <c r="F115" s="93"/>
      <c r="G115" s="40"/>
      <c r="H115" s="108"/>
      <c r="J115" s="93"/>
      <c r="K115" s="38"/>
    </row>
    <row r="116" spans="2:11">
      <c r="B116" s="44"/>
      <c r="C116" s="43"/>
      <c r="D116" s="43"/>
      <c r="E116" s="29"/>
      <c r="F116" s="93"/>
      <c r="G116" s="40"/>
      <c r="H116" s="108"/>
      <c r="J116" s="93"/>
      <c r="K116" s="38"/>
    </row>
    <row r="117" spans="2:11">
      <c r="B117" s="44"/>
      <c r="C117" s="43"/>
      <c r="D117" s="43"/>
      <c r="E117" s="29"/>
      <c r="F117" s="93"/>
      <c r="G117" s="40"/>
      <c r="H117" s="108"/>
      <c r="J117" s="93"/>
      <c r="K117" s="38"/>
    </row>
    <row r="118" spans="2:11">
      <c r="B118" s="44"/>
      <c r="C118" s="43"/>
      <c r="D118" s="43"/>
      <c r="E118" s="29"/>
      <c r="F118" s="93"/>
      <c r="G118" s="40"/>
      <c r="H118" s="108"/>
      <c r="J118" s="93"/>
      <c r="K118" s="38"/>
    </row>
    <row r="119" spans="2:11">
      <c r="B119" s="44"/>
      <c r="C119" s="43"/>
      <c r="D119" s="43"/>
      <c r="E119" s="29"/>
      <c r="F119" s="93"/>
      <c r="G119" s="40"/>
      <c r="H119" s="108"/>
      <c r="J119" s="93"/>
      <c r="K119" s="38"/>
    </row>
    <row r="120" spans="2:11">
      <c r="B120" s="44"/>
      <c r="C120" s="43"/>
      <c r="D120" s="43"/>
      <c r="E120" s="29"/>
      <c r="F120" s="93"/>
      <c r="G120" s="40"/>
      <c r="H120" s="108"/>
      <c r="J120" s="93"/>
      <c r="K120" s="38"/>
    </row>
    <row r="121" spans="2:11">
      <c r="B121" s="44"/>
      <c r="C121" s="43"/>
      <c r="D121" s="43"/>
      <c r="E121" s="29"/>
      <c r="F121" s="93"/>
      <c r="G121" s="40"/>
      <c r="H121" s="108"/>
      <c r="J121" s="93"/>
      <c r="K121" s="38"/>
    </row>
    <row r="122" spans="2:11">
      <c r="B122" s="44"/>
      <c r="C122" s="43"/>
      <c r="D122" s="43"/>
      <c r="E122" s="29"/>
      <c r="F122" s="93"/>
      <c r="G122" s="40"/>
      <c r="H122" s="108"/>
      <c r="J122" s="93"/>
      <c r="K122" s="38"/>
    </row>
    <row r="123" spans="2:11">
      <c r="B123" s="44"/>
      <c r="C123" s="43"/>
      <c r="D123" s="43"/>
      <c r="E123" s="29"/>
      <c r="F123" s="93"/>
      <c r="G123" s="40"/>
      <c r="H123" s="108"/>
      <c r="J123" s="93"/>
      <c r="K123" s="38"/>
    </row>
    <row r="124" spans="2:11">
      <c r="B124" s="44"/>
      <c r="C124" s="43"/>
      <c r="D124" s="43"/>
      <c r="E124" s="29"/>
      <c r="F124" s="93"/>
      <c r="G124" s="40"/>
      <c r="H124" s="108"/>
      <c r="J124" s="93"/>
      <c r="K124" s="38"/>
    </row>
    <row r="125" spans="2:11">
      <c r="B125" s="44"/>
      <c r="C125" s="43"/>
      <c r="D125" s="43"/>
      <c r="E125" s="29"/>
      <c r="F125" s="93"/>
      <c r="G125" s="40"/>
      <c r="H125" s="108"/>
      <c r="J125" s="93"/>
      <c r="K125" s="38"/>
    </row>
    <row r="126" spans="2:11">
      <c r="B126" s="44"/>
      <c r="C126" s="43"/>
      <c r="D126" s="43"/>
      <c r="E126" s="29"/>
      <c r="F126" s="93"/>
      <c r="G126" s="40"/>
      <c r="H126" s="108"/>
      <c r="J126" s="93"/>
      <c r="K126" s="38"/>
    </row>
    <row r="127" spans="2:11">
      <c r="B127" s="44"/>
      <c r="C127" s="43"/>
      <c r="D127" s="43"/>
      <c r="E127" s="29"/>
      <c r="F127" s="93"/>
      <c r="G127" s="40"/>
      <c r="H127" s="108"/>
      <c r="J127" s="93"/>
      <c r="K127" s="38"/>
    </row>
    <row r="128" spans="2:11">
      <c r="B128" s="44"/>
      <c r="C128" s="43"/>
      <c r="D128" s="43"/>
      <c r="E128" s="29"/>
      <c r="F128" s="93"/>
      <c r="G128" s="40"/>
      <c r="H128" s="108"/>
      <c r="J128" s="93"/>
      <c r="K128" s="38"/>
    </row>
    <row r="129" spans="2:11">
      <c r="B129" s="44"/>
      <c r="C129" s="43"/>
      <c r="D129" s="43"/>
      <c r="E129" s="29"/>
      <c r="F129" s="93"/>
      <c r="G129" s="40"/>
      <c r="H129" s="108"/>
      <c r="J129" s="93"/>
      <c r="K129" s="38"/>
    </row>
    <row r="130" spans="2:11">
      <c r="B130" s="44"/>
      <c r="C130" s="43"/>
      <c r="D130" s="43"/>
      <c r="E130" s="29"/>
      <c r="F130" s="93"/>
      <c r="G130" s="40"/>
      <c r="H130" s="108"/>
      <c r="J130" s="93"/>
      <c r="K130" s="38"/>
    </row>
    <row r="131" spans="2:11">
      <c r="J131" s="93"/>
      <c r="K131" s="38"/>
    </row>
    <row r="132" spans="2:11">
      <c r="J132" s="93"/>
      <c r="K132" s="38"/>
    </row>
    <row r="133" spans="2:11">
      <c r="J133" s="93"/>
      <c r="K133" s="38"/>
    </row>
    <row r="134" spans="2:11">
      <c r="J134" s="93"/>
      <c r="K134" s="38"/>
    </row>
    <row r="135" spans="2:11">
      <c r="J135" s="93"/>
      <c r="K135" s="38"/>
    </row>
    <row r="136" spans="2:11">
      <c r="J136" s="93"/>
      <c r="K136" s="38"/>
    </row>
    <row r="137" spans="2:11">
      <c r="J137" s="93"/>
      <c r="K137" s="38"/>
    </row>
    <row r="138" spans="2:11">
      <c r="J138" s="93"/>
      <c r="K138" s="38"/>
    </row>
    <row r="139" spans="2:11">
      <c r="J139" s="93"/>
      <c r="K139" s="38"/>
    </row>
    <row r="140" spans="2:11">
      <c r="J140" s="93"/>
      <c r="K140" s="38"/>
    </row>
    <row r="141" spans="2:11">
      <c r="J141" s="93"/>
      <c r="K141" s="38"/>
    </row>
    <row r="142" spans="2:11">
      <c r="J142" s="93"/>
      <c r="K142" s="38"/>
    </row>
    <row r="143" spans="2:11">
      <c r="J143" s="93"/>
      <c r="K143" s="38"/>
    </row>
    <row r="144" spans="2:11">
      <c r="J144" s="93"/>
      <c r="K144" s="38"/>
    </row>
    <row r="145" spans="10:11">
      <c r="J145" s="93"/>
      <c r="K145" s="38"/>
    </row>
    <row r="146" spans="10:11">
      <c r="J146" s="93"/>
      <c r="K146" s="38"/>
    </row>
    <row r="147" spans="10:11">
      <c r="J147" s="93"/>
      <c r="K147" s="38"/>
    </row>
    <row r="148" spans="10:11">
      <c r="J148" s="93"/>
      <c r="K148" s="38"/>
    </row>
    <row r="149" spans="10:11">
      <c r="J149" s="93"/>
      <c r="K149" s="38"/>
    </row>
    <row r="150" spans="10:11">
      <c r="J150" s="93"/>
      <c r="K150" s="38"/>
    </row>
    <row r="151" spans="10:11">
      <c r="J151" s="93"/>
      <c r="K151" s="38"/>
    </row>
    <row r="152" spans="10:11">
      <c r="J152" s="93"/>
      <c r="K152" s="38"/>
    </row>
    <row r="153" spans="10:11">
      <c r="J153" s="93"/>
      <c r="K153" s="38"/>
    </row>
    <row r="154" spans="10:11">
      <c r="J154" s="93"/>
      <c r="K154" s="38"/>
    </row>
    <row r="155" spans="10:11">
      <c r="J155" s="93"/>
      <c r="K155" s="38"/>
    </row>
    <row r="156" spans="10:11">
      <c r="J156" s="93"/>
      <c r="K156" s="38"/>
    </row>
    <row r="157" spans="10:11">
      <c r="J157" s="93"/>
      <c r="K157" s="38"/>
    </row>
    <row r="158" spans="10:11">
      <c r="J158" s="93"/>
      <c r="K158" s="38"/>
    </row>
    <row r="159" spans="10:11">
      <c r="J159" s="93"/>
      <c r="K159" s="38"/>
    </row>
    <row r="160" spans="10:11">
      <c r="J160" s="93"/>
      <c r="K160" s="38"/>
    </row>
    <row r="161" spans="1:11">
      <c r="J161" s="93"/>
      <c r="K161" s="38"/>
    </row>
    <row r="162" spans="1:11">
      <c r="J162" s="93"/>
      <c r="K162" s="38"/>
    </row>
    <row r="163" spans="1:11">
      <c r="J163" s="93"/>
      <c r="K163" s="38"/>
    </row>
    <row r="164" spans="1:11">
      <c r="J164" s="93"/>
      <c r="K164" s="38"/>
    </row>
    <row r="165" spans="1:11">
      <c r="A165" s="10">
        <v>13</v>
      </c>
      <c r="B165" s="128" t="s">
        <v>98</v>
      </c>
      <c r="C165" s="128"/>
      <c r="D165" s="128"/>
      <c r="E165" s="128"/>
      <c r="F165" s="128"/>
      <c r="G165" s="42" t="s">
        <v>27</v>
      </c>
      <c r="H165" s="91"/>
      <c r="J165" s="93"/>
      <c r="K165" s="38"/>
    </row>
    <row r="166" spans="1:11">
      <c r="B166" s="44" t="s">
        <v>110</v>
      </c>
      <c r="C166" s="43">
        <v>4</v>
      </c>
      <c r="D166" s="43" t="s">
        <v>87</v>
      </c>
      <c r="E166" s="107" t="e">
        <f>C166*#REF!</f>
        <v>#REF!</v>
      </c>
      <c r="F166" s="93"/>
      <c r="G166" s="36"/>
      <c r="H166" s="108"/>
      <c r="J166" s="93"/>
      <c r="K166" s="38"/>
    </row>
    <row r="167" spans="1:11">
      <c r="B167" s="44" t="s">
        <v>111</v>
      </c>
      <c r="C167" s="43">
        <v>2</v>
      </c>
      <c r="D167" s="43" t="s">
        <v>87</v>
      </c>
      <c r="E167" s="107" t="e">
        <f>C167*#REF!</f>
        <v>#REF!</v>
      </c>
      <c r="F167" s="93"/>
      <c r="G167" s="40"/>
      <c r="H167" s="108"/>
      <c r="J167" s="93"/>
      <c r="K167" s="38"/>
    </row>
    <row r="168" spans="1:11">
      <c r="B168" s="44"/>
      <c r="C168" s="43"/>
      <c r="D168" s="43"/>
      <c r="E168" s="39" t="e">
        <f>SUM(E166:E167)</f>
        <v>#REF!</v>
      </c>
      <c r="F168" s="93">
        <v>5913.22</v>
      </c>
      <c r="G168" s="36" t="s">
        <v>12</v>
      </c>
      <c r="H168" s="108" t="e">
        <f>E168*F168</f>
        <v>#REF!</v>
      </c>
      <c r="J168" s="93"/>
      <c r="K168" s="38"/>
    </row>
    <row r="169" spans="1:11">
      <c r="J169" s="93"/>
      <c r="K169" s="38"/>
    </row>
    <row r="170" spans="1:11">
      <c r="J170" s="93"/>
      <c r="K170" s="38"/>
    </row>
    <row r="171" spans="1:11">
      <c r="A171" s="10">
        <v>15</v>
      </c>
      <c r="B171" s="128" t="s">
        <v>112</v>
      </c>
      <c r="C171" s="128"/>
      <c r="D171" s="128"/>
      <c r="E171" s="128"/>
      <c r="F171" s="91"/>
      <c r="J171" s="93"/>
      <c r="K171" s="38"/>
    </row>
    <row r="172" spans="1:11">
      <c r="B172" s="33" t="s">
        <v>29</v>
      </c>
      <c r="E172" s="35">
        <v>12</v>
      </c>
      <c r="F172" s="93">
        <v>161.91999999999999</v>
      </c>
      <c r="G172" s="36" t="s">
        <v>12</v>
      </c>
      <c r="H172" s="108">
        <f>E172*F172</f>
        <v>1943.04</v>
      </c>
      <c r="J172" s="93"/>
      <c r="K172" s="38"/>
    </row>
    <row r="173" spans="1:11">
      <c r="B173" s="33" t="s">
        <v>30</v>
      </c>
      <c r="E173" s="35">
        <v>10</v>
      </c>
      <c r="F173" s="93">
        <v>227.92</v>
      </c>
      <c r="G173" s="36" t="s">
        <v>12</v>
      </c>
      <c r="H173" s="108">
        <f>E173*F173</f>
        <v>2279.1999999999998</v>
      </c>
      <c r="J173" s="93"/>
      <c r="K173" s="38"/>
    </row>
    <row r="174" spans="1:11">
      <c r="B174" s="31" t="s">
        <v>31</v>
      </c>
      <c r="E174" s="35">
        <v>5</v>
      </c>
      <c r="F174" s="93">
        <v>271.92</v>
      </c>
      <c r="G174" s="36" t="s">
        <v>12</v>
      </c>
      <c r="H174" s="108">
        <f>E174*F174</f>
        <v>1359.6000000000001</v>
      </c>
      <c r="J174" s="93"/>
      <c r="K174" s="38"/>
    </row>
    <row r="175" spans="1:11">
      <c r="J175" s="93"/>
      <c r="K175" s="38"/>
    </row>
    <row r="176" spans="1:11">
      <c r="J176" s="93"/>
      <c r="K176" s="38"/>
    </row>
    <row r="177" spans="10:11">
      <c r="J177" s="93"/>
      <c r="K177" s="38"/>
    </row>
    <row r="178" spans="10:11">
      <c r="J178" s="93"/>
      <c r="K178" s="38"/>
    </row>
    <row r="179" spans="10:11">
      <c r="J179" s="93"/>
      <c r="K179" s="38"/>
    </row>
    <row r="180" spans="10:11">
      <c r="J180" s="93"/>
      <c r="K180" s="38"/>
    </row>
    <row r="181" spans="10:11">
      <c r="J181" s="93"/>
      <c r="K181" s="38"/>
    </row>
    <row r="182" spans="10:11">
      <c r="J182" s="93"/>
      <c r="K182" s="38"/>
    </row>
    <row r="183" spans="10:11">
      <c r="J183" s="93"/>
      <c r="K183" s="38"/>
    </row>
    <row r="184" spans="10:11">
      <c r="J184" s="93"/>
      <c r="K184" s="38"/>
    </row>
    <row r="185" spans="10:11">
      <c r="J185" s="93"/>
      <c r="K185" s="38"/>
    </row>
    <row r="186" spans="10:11">
      <c r="J186" s="93"/>
      <c r="K186" s="38"/>
    </row>
    <row r="187" spans="10:11">
      <c r="J187" s="93"/>
      <c r="K187" s="38"/>
    </row>
    <row r="188" spans="10:11">
      <c r="J188" s="93"/>
      <c r="K188" s="38"/>
    </row>
    <row r="189" spans="10:11">
      <c r="J189" s="93"/>
      <c r="K189" s="38"/>
    </row>
    <row r="190" spans="10:11">
      <c r="J190" s="93"/>
      <c r="K190" s="38"/>
    </row>
    <row r="191" spans="10:11">
      <c r="J191" s="93"/>
      <c r="K191" s="38"/>
    </row>
    <row r="192" spans="10:11">
      <c r="J192" s="93"/>
      <c r="K192" s="38"/>
    </row>
    <row r="193" spans="10:11">
      <c r="J193" s="93"/>
      <c r="K193" s="38"/>
    </row>
    <row r="194" spans="10:11">
      <c r="J194" s="93"/>
      <c r="K194" s="38"/>
    </row>
    <row r="195" spans="10:11">
      <c r="J195" s="93"/>
      <c r="K195" s="38"/>
    </row>
    <row r="196" spans="10:11">
      <c r="J196" s="93"/>
      <c r="K196" s="38"/>
    </row>
    <row r="197" spans="10:11">
      <c r="J197" s="93"/>
      <c r="K197" s="38"/>
    </row>
    <row r="198" spans="10:11">
      <c r="J198" s="93"/>
      <c r="K198" s="38"/>
    </row>
    <row r="199" spans="10:11">
      <c r="J199" s="93"/>
      <c r="K199" s="38"/>
    </row>
    <row r="200" spans="10:11">
      <c r="J200" s="93"/>
      <c r="K200" s="38"/>
    </row>
    <row r="201" spans="10:11">
      <c r="J201" s="93"/>
      <c r="K201" s="38"/>
    </row>
    <row r="202" spans="10:11">
      <c r="J202" s="93"/>
      <c r="K202" s="38"/>
    </row>
    <row r="203" spans="10:11">
      <c r="J203" s="93"/>
      <c r="K203" s="38"/>
    </row>
    <row r="204" spans="10:11">
      <c r="J204" s="93"/>
      <c r="K204" s="38"/>
    </row>
    <row r="205" spans="10:11">
      <c r="J205" s="93"/>
      <c r="K205" s="38"/>
    </row>
    <row r="206" spans="10:11">
      <c r="J206" s="93"/>
      <c r="K206" s="38"/>
    </row>
    <row r="207" spans="10:11">
      <c r="J207" s="93"/>
      <c r="K207" s="38"/>
    </row>
    <row r="208" spans="10:11">
      <c r="J208" s="93"/>
      <c r="K208" s="38"/>
    </row>
    <row r="209" spans="2:11">
      <c r="J209" s="93"/>
      <c r="K209" s="38"/>
    </row>
    <row r="210" spans="2:11">
      <c r="J210" s="93"/>
      <c r="K210" s="38"/>
    </row>
    <row r="211" spans="2:11">
      <c r="B211" s="44"/>
      <c r="C211" s="43"/>
      <c r="D211" s="43"/>
      <c r="E211" s="29"/>
      <c r="F211" s="93"/>
      <c r="G211" s="40"/>
      <c r="H211" s="108"/>
      <c r="J211" s="93"/>
      <c r="K211" s="38"/>
    </row>
    <row r="212" spans="2:11">
      <c r="J212" s="93"/>
      <c r="K212" s="38"/>
    </row>
    <row r="213" spans="2:11">
      <c r="J213" s="93"/>
      <c r="K213" s="38"/>
    </row>
    <row r="214" spans="2:11">
      <c r="J214" s="93"/>
      <c r="K214" s="38"/>
    </row>
    <row r="215" spans="2:11">
      <c r="J215" s="93"/>
      <c r="K215" s="38"/>
    </row>
    <row r="216" spans="2:11">
      <c r="J216" s="93"/>
      <c r="K216" s="38"/>
    </row>
    <row r="217" spans="2:11">
      <c r="J217" s="93"/>
      <c r="K217" s="38"/>
    </row>
    <row r="218" spans="2:11">
      <c r="J218" s="93"/>
      <c r="K218" s="38"/>
    </row>
    <row r="219" spans="2:11">
      <c r="J219" s="93"/>
      <c r="K219" s="38"/>
    </row>
    <row r="220" spans="2:11">
      <c r="J220" s="93"/>
      <c r="K220" s="38"/>
    </row>
    <row r="221" spans="2:11">
      <c r="J221" s="93"/>
      <c r="K221" s="38"/>
    </row>
    <row r="222" spans="2:11">
      <c r="J222" s="93"/>
      <c r="K222" s="38"/>
    </row>
    <row r="223" spans="2:11">
      <c r="J223" s="93"/>
      <c r="K223" s="38"/>
    </row>
    <row r="224" spans="2:11">
      <c r="J224" s="93"/>
      <c r="K224" s="38"/>
    </row>
    <row r="225" spans="1:11">
      <c r="J225" s="93"/>
      <c r="K225" s="38"/>
    </row>
    <row r="226" spans="1:11">
      <c r="B226" s="44"/>
      <c r="C226" s="43"/>
      <c r="D226" s="43"/>
      <c r="E226" s="29"/>
      <c r="F226" s="93"/>
      <c r="G226" s="40"/>
      <c r="H226" s="108"/>
      <c r="J226" s="93"/>
      <c r="K226" s="38"/>
    </row>
    <row r="227" spans="1:11">
      <c r="J227" s="93"/>
      <c r="K227" s="38"/>
    </row>
    <row r="228" spans="1:11">
      <c r="J228" s="93"/>
      <c r="K228" s="38"/>
    </row>
    <row r="229" spans="1:11">
      <c r="J229" s="93"/>
      <c r="K229" s="38"/>
    </row>
    <row r="230" spans="1:11">
      <c r="J230" s="93"/>
      <c r="K230" s="38"/>
    </row>
    <row r="231" spans="1:11">
      <c r="J231" s="93"/>
      <c r="K231" s="38"/>
    </row>
    <row r="232" spans="1:11">
      <c r="J232" s="93"/>
      <c r="K232" s="38"/>
    </row>
    <row r="233" spans="1:11">
      <c r="J233" s="93"/>
      <c r="K233" s="38"/>
    </row>
    <row r="234" spans="1:11">
      <c r="J234" s="93"/>
      <c r="K234" s="38"/>
    </row>
    <row r="235" spans="1:11">
      <c r="J235" s="93"/>
      <c r="K235" s="38"/>
    </row>
    <row r="236" spans="1:11">
      <c r="J236" s="93"/>
      <c r="K236" s="38"/>
    </row>
    <row r="237" spans="1:11">
      <c r="J237" s="93"/>
      <c r="K237" s="38"/>
    </row>
    <row r="238" spans="1:11">
      <c r="J238" s="93"/>
      <c r="K238" s="38"/>
    </row>
    <row r="239" spans="1:11">
      <c r="A239" s="10">
        <v>13</v>
      </c>
      <c r="B239" s="128" t="s">
        <v>113</v>
      </c>
      <c r="C239" s="128"/>
      <c r="D239" s="128"/>
      <c r="E239" s="128"/>
      <c r="F239" s="91"/>
      <c r="H239" s="41"/>
      <c r="J239" s="93"/>
      <c r="K239" s="38"/>
    </row>
    <row r="240" spans="1:11">
      <c r="B240" s="31" t="s">
        <v>114</v>
      </c>
      <c r="C240" s="95">
        <v>84</v>
      </c>
      <c r="D240" s="95" t="s">
        <v>115</v>
      </c>
      <c r="E240" s="110" t="e">
        <f>C240+#REF!</f>
        <v>#REF!</v>
      </c>
      <c r="F240" s="111">
        <v>1109.46</v>
      </c>
      <c r="G240" s="112" t="s">
        <v>12</v>
      </c>
      <c r="H240" s="113" t="e">
        <f>E240*F240</f>
        <v>#REF!</v>
      </c>
      <c r="J240" s="93"/>
      <c r="K240" s="38"/>
    </row>
    <row r="241" spans="1:11">
      <c r="B241" s="44"/>
      <c r="C241" s="43"/>
      <c r="D241" s="43"/>
      <c r="E241" s="29"/>
      <c r="F241" s="93"/>
      <c r="G241" s="40"/>
      <c r="H241" s="108"/>
      <c r="J241" s="93"/>
      <c r="K241" s="38"/>
    </row>
    <row r="242" spans="1:11">
      <c r="A242" s="10">
        <v>14</v>
      </c>
      <c r="B242" s="128" t="s">
        <v>94</v>
      </c>
      <c r="C242" s="128"/>
      <c r="D242" s="128"/>
      <c r="E242" s="128"/>
      <c r="F242" s="91"/>
      <c r="H242" s="41"/>
      <c r="J242" s="93"/>
      <c r="K242" s="38"/>
    </row>
    <row r="243" spans="1:11">
      <c r="B243" s="44" t="s">
        <v>116</v>
      </c>
      <c r="C243" s="43"/>
      <c r="D243" s="43"/>
      <c r="E243" s="107">
        <v>90</v>
      </c>
      <c r="F243" s="93"/>
      <c r="G243" s="36"/>
      <c r="H243" s="108"/>
      <c r="J243" s="93"/>
      <c r="K243" s="38"/>
    </row>
    <row r="244" spans="1:11">
      <c r="B244" s="44"/>
      <c r="C244" s="43"/>
      <c r="D244" s="43"/>
      <c r="E244" s="39">
        <f>SUM(E243:E243)</f>
        <v>90</v>
      </c>
      <c r="F244" s="93">
        <v>280</v>
      </c>
      <c r="G244" s="36" t="s">
        <v>12</v>
      </c>
      <c r="H244" s="108">
        <f>E244*F244</f>
        <v>25200</v>
      </c>
      <c r="J244" s="93"/>
      <c r="K244" s="38"/>
    </row>
    <row r="245" spans="1:11">
      <c r="J245" s="93"/>
      <c r="K245" s="38"/>
    </row>
    <row r="246" spans="1:11">
      <c r="J246" s="93"/>
      <c r="K246" s="38"/>
    </row>
    <row r="247" spans="1:11">
      <c r="J247" s="93"/>
      <c r="K247" s="38"/>
    </row>
    <row r="248" spans="1:11">
      <c r="J248" s="93"/>
      <c r="K248" s="38"/>
    </row>
    <row r="249" spans="1:11">
      <c r="B249" s="44"/>
      <c r="C249" s="43"/>
      <c r="D249" s="43"/>
      <c r="E249" s="29"/>
      <c r="F249" s="93"/>
      <c r="G249" s="40"/>
      <c r="H249" s="108"/>
      <c r="J249" s="93"/>
      <c r="K249" s="38"/>
    </row>
    <row r="250" spans="1:11">
      <c r="J250" s="93"/>
      <c r="K250" s="38"/>
    </row>
    <row r="251" spans="1:11">
      <c r="J251" s="93"/>
      <c r="K251" s="38"/>
    </row>
    <row r="252" spans="1:11">
      <c r="J252" s="93"/>
      <c r="K252" s="38"/>
    </row>
    <row r="253" spans="1:11">
      <c r="J253" s="93"/>
      <c r="K253" s="38"/>
    </row>
    <row r="254" spans="1:11">
      <c r="B254" s="44"/>
      <c r="C254" s="43"/>
      <c r="D254" s="43"/>
      <c r="E254" s="29"/>
      <c r="F254" s="93"/>
      <c r="G254" s="40"/>
      <c r="H254" s="108"/>
      <c r="J254" s="93"/>
      <c r="K254" s="38"/>
    </row>
    <row r="255" spans="1:11">
      <c r="J255" s="93"/>
      <c r="K255" s="38"/>
    </row>
    <row r="256" spans="1:11">
      <c r="J256" s="93"/>
      <c r="K256" s="38"/>
    </row>
    <row r="257" spans="1:11">
      <c r="B257" s="44"/>
      <c r="C257" s="43"/>
      <c r="D257" s="43"/>
      <c r="E257" s="29"/>
      <c r="F257" s="93"/>
      <c r="G257" s="40"/>
      <c r="H257" s="108"/>
      <c r="J257" s="93"/>
      <c r="K257" s="38"/>
    </row>
    <row r="258" spans="1:11">
      <c r="J258" s="93"/>
      <c r="K258" s="38"/>
    </row>
    <row r="259" spans="1:11">
      <c r="J259" s="93"/>
      <c r="K259" s="38"/>
    </row>
    <row r="260" spans="1:11">
      <c r="B260" s="44"/>
      <c r="C260" s="43"/>
      <c r="D260" s="43"/>
      <c r="E260" s="29"/>
      <c r="F260" s="93"/>
      <c r="G260" s="40"/>
      <c r="H260" s="108"/>
      <c r="J260" s="93"/>
      <c r="K260" s="38"/>
    </row>
    <row r="261" spans="1:11">
      <c r="J261" s="93"/>
      <c r="K261" s="38"/>
    </row>
    <row r="262" spans="1:11">
      <c r="J262" s="93"/>
      <c r="K262" s="38"/>
    </row>
    <row r="263" spans="1:11">
      <c r="B263" s="44"/>
      <c r="C263" s="43"/>
      <c r="D263" s="43"/>
      <c r="E263" s="29"/>
      <c r="F263" s="93"/>
      <c r="G263" s="40"/>
      <c r="H263" s="108"/>
      <c r="J263" s="93"/>
      <c r="K263" s="38"/>
    </row>
    <row r="264" spans="1:11">
      <c r="A264" s="10">
        <v>20</v>
      </c>
      <c r="B264" s="128" t="s">
        <v>117</v>
      </c>
      <c r="C264" s="128"/>
      <c r="D264" s="128"/>
      <c r="E264" s="128"/>
      <c r="F264" s="91"/>
      <c r="G264" s="91"/>
      <c r="H264" s="91"/>
      <c r="J264" s="93"/>
      <c r="K264" s="38"/>
    </row>
    <row r="265" spans="1:11">
      <c r="B265" s="44" t="s">
        <v>118</v>
      </c>
      <c r="E265" s="35">
        <v>90</v>
      </c>
      <c r="F265" s="93">
        <v>972.95</v>
      </c>
      <c r="G265" s="36" t="s">
        <v>12</v>
      </c>
      <c r="H265" s="108">
        <f>E265*F265</f>
        <v>87565.5</v>
      </c>
      <c r="J265" s="93"/>
      <c r="K265" s="38"/>
    </row>
    <row r="266" spans="1:11">
      <c r="B266" s="44"/>
      <c r="C266" s="43"/>
      <c r="D266" s="43"/>
      <c r="E266" s="29"/>
      <c r="F266" s="93"/>
      <c r="G266" s="40"/>
      <c r="H266" s="108"/>
      <c r="J266" s="93"/>
      <c r="K266" s="38"/>
    </row>
    <row r="267" spans="1:11">
      <c r="A267" s="10">
        <v>21</v>
      </c>
      <c r="B267" s="128" t="s">
        <v>119</v>
      </c>
      <c r="C267" s="128"/>
      <c r="D267" s="128"/>
      <c r="E267" s="128"/>
      <c r="F267" s="91"/>
      <c r="G267" s="91"/>
      <c r="H267" s="91"/>
      <c r="J267" s="93"/>
      <c r="K267" s="38"/>
    </row>
    <row r="268" spans="1:11">
      <c r="B268" s="44" t="s">
        <v>118</v>
      </c>
      <c r="C268" s="89">
        <v>2</v>
      </c>
      <c r="D268" s="89" t="s">
        <v>87</v>
      </c>
      <c r="E268" s="35" t="e">
        <f>C268*#REF!</f>
        <v>#REF!</v>
      </c>
      <c r="F268" s="93">
        <v>972.95</v>
      </c>
      <c r="G268" s="36" t="s">
        <v>12</v>
      </c>
      <c r="H268" s="108" t="e">
        <f>E268*F268</f>
        <v>#REF!</v>
      </c>
      <c r="J268" s="93"/>
      <c r="K268" s="38"/>
    </row>
    <row r="269" spans="1:11">
      <c r="B269" s="44"/>
      <c r="C269" s="43"/>
      <c r="D269" s="43"/>
      <c r="E269" s="29"/>
      <c r="F269" s="93"/>
      <c r="G269" s="40"/>
      <c r="H269" s="108"/>
      <c r="J269" s="93"/>
      <c r="K269" s="38"/>
    </row>
    <row r="270" spans="1:11">
      <c r="I270" s="91"/>
      <c r="J270" s="93"/>
      <c r="K270" s="38"/>
    </row>
    <row r="271" spans="1:11">
      <c r="J271" s="93"/>
      <c r="K271" s="38"/>
    </row>
    <row r="272" spans="1:11">
      <c r="J272" s="93"/>
      <c r="K272" s="38"/>
    </row>
    <row r="273" spans="1:11">
      <c r="J273" s="93"/>
      <c r="K273" s="38"/>
    </row>
    <row r="274" spans="1:11">
      <c r="B274" s="44"/>
      <c r="C274" s="43"/>
      <c r="D274" s="43"/>
      <c r="E274" s="29"/>
      <c r="F274" s="93"/>
      <c r="G274" s="40"/>
      <c r="H274" s="108"/>
      <c r="J274" s="93"/>
      <c r="K274" s="38"/>
    </row>
    <row r="275" spans="1:11">
      <c r="A275" s="10">
        <v>24</v>
      </c>
      <c r="B275" s="128" t="s">
        <v>32</v>
      </c>
      <c r="C275" s="128"/>
      <c r="D275" s="128"/>
      <c r="E275" s="128"/>
      <c r="F275" s="128"/>
      <c r="G275" s="92"/>
      <c r="H275" s="92"/>
      <c r="J275" s="93"/>
      <c r="K275" s="38"/>
    </row>
    <row r="276" spans="1:11">
      <c r="B276" s="33" t="s">
        <v>120</v>
      </c>
      <c r="E276" s="35">
        <v>1</v>
      </c>
      <c r="F276" s="35"/>
      <c r="G276" s="36" t="s">
        <v>12</v>
      </c>
      <c r="H276" s="108">
        <f>ROUND(E276*F276,0)</f>
        <v>0</v>
      </c>
      <c r="J276" s="93"/>
      <c r="K276" s="38"/>
    </row>
    <row r="277" spans="1:11">
      <c r="B277" s="33" t="s">
        <v>121</v>
      </c>
      <c r="E277" s="35">
        <v>1</v>
      </c>
      <c r="F277" s="35"/>
      <c r="G277" s="36" t="s">
        <v>12</v>
      </c>
      <c r="H277" s="108">
        <f>ROUND(E277*F277,0)</f>
        <v>0</v>
      </c>
      <c r="J277" s="93"/>
      <c r="K277" s="38"/>
    </row>
    <row r="278" spans="1:11">
      <c r="B278" s="44"/>
      <c r="C278" s="43"/>
      <c r="D278" s="43"/>
      <c r="E278" s="29"/>
      <c r="F278" s="93"/>
      <c r="G278" s="40"/>
      <c r="H278" s="108"/>
      <c r="J278" s="93"/>
      <c r="K278" s="38"/>
    </row>
    <row r="279" spans="1:11">
      <c r="A279" s="10">
        <v>25</v>
      </c>
      <c r="B279" s="128" t="s">
        <v>122</v>
      </c>
      <c r="C279" s="128"/>
      <c r="D279" s="128"/>
      <c r="E279" s="128"/>
      <c r="F279" s="128"/>
      <c r="G279" s="92"/>
      <c r="H279" s="92"/>
      <c r="J279" s="93"/>
      <c r="K279" s="38"/>
    </row>
    <row r="280" spans="1:11">
      <c r="B280" s="33" t="s">
        <v>123</v>
      </c>
      <c r="E280" s="35">
        <v>900</v>
      </c>
      <c r="F280" s="35"/>
      <c r="G280" s="36" t="s">
        <v>12</v>
      </c>
      <c r="H280" s="108">
        <f>ROUND(E280*F280,0)</f>
        <v>0</v>
      </c>
      <c r="J280" s="93"/>
      <c r="K280" s="38"/>
    </row>
    <row r="281" spans="1:11">
      <c r="B281" s="33" t="s">
        <v>124</v>
      </c>
      <c r="E281" s="35">
        <v>500</v>
      </c>
      <c r="F281" s="35"/>
      <c r="G281" s="36" t="s">
        <v>12</v>
      </c>
      <c r="H281" s="108">
        <f>ROUND(E281*F281,0)</f>
        <v>0</v>
      </c>
      <c r="J281" s="93"/>
      <c r="K281" s="38"/>
    </row>
    <row r="282" spans="1:11">
      <c r="B282" s="44"/>
      <c r="C282" s="43"/>
      <c r="D282" s="43"/>
      <c r="E282" s="29"/>
      <c r="F282" s="93"/>
      <c r="G282" s="40"/>
      <c r="H282" s="108"/>
      <c r="J282" s="93"/>
      <c r="K282" s="38"/>
    </row>
    <row r="283" spans="1:11">
      <c r="A283" s="10">
        <v>26</v>
      </c>
      <c r="B283" s="128" t="s">
        <v>125</v>
      </c>
      <c r="C283" s="128"/>
      <c r="D283" s="128"/>
      <c r="E283" s="128"/>
      <c r="F283" s="128"/>
      <c r="G283" s="92"/>
      <c r="H283" s="92"/>
      <c r="J283" s="93"/>
      <c r="K283" s="38"/>
    </row>
    <row r="284" spans="1:11">
      <c r="B284" s="33"/>
      <c r="E284" s="35"/>
      <c r="F284" s="35"/>
      <c r="G284" s="36" t="s">
        <v>12</v>
      </c>
      <c r="H284" s="108">
        <f>ROUND(E284*F284,0)</f>
        <v>0</v>
      </c>
      <c r="J284" s="93"/>
      <c r="K284" s="38"/>
    </row>
    <row r="285" spans="1:11">
      <c r="B285" s="44"/>
      <c r="C285" s="43"/>
      <c r="D285" s="43"/>
      <c r="E285" s="29"/>
      <c r="F285" s="93"/>
      <c r="G285" s="40"/>
      <c r="H285" s="108"/>
      <c r="J285" s="93"/>
      <c r="K285" s="38"/>
    </row>
    <row r="286" spans="1:11">
      <c r="J286" s="93"/>
      <c r="K286" s="38"/>
    </row>
    <row r="287" spans="1:11">
      <c r="J287" s="93"/>
      <c r="K287" s="38"/>
    </row>
    <row r="288" spans="1:11">
      <c r="J288" s="93"/>
      <c r="K288" s="38"/>
    </row>
    <row r="289" spans="10:11">
      <c r="J289" s="93"/>
      <c r="K289" s="38"/>
    </row>
    <row r="290" spans="10:11">
      <c r="J290" s="93"/>
      <c r="K290" s="38"/>
    </row>
    <row r="291" spans="10:11">
      <c r="J291" s="93"/>
      <c r="K291" s="38"/>
    </row>
    <row r="292" spans="10:11">
      <c r="J292" s="93"/>
      <c r="K292" s="38"/>
    </row>
    <row r="293" spans="10:11">
      <c r="J293" s="93"/>
      <c r="K293" s="38"/>
    </row>
    <row r="294" spans="10:11">
      <c r="J294" s="93"/>
      <c r="K294" s="38"/>
    </row>
    <row r="295" spans="10:11">
      <c r="J295" s="93"/>
      <c r="K295" s="38"/>
    </row>
    <row r="296" spans="10:11">
      <c r="J296" s="93"/>
      <c r="K296" s="38"/>
    </row>
    <row r="297" spans="10:11">
      <c r="J297" s="93"/>
      <c r="K297" s="38"/>
    </row>
    <row r="298" spans="10:11">
      <c r="J298" s="93"/>
      <c r="K298" s="38"/>
    </row>
    <row r="299" spans="10:11">
      <c r="J299" s="93"/>
      <c r="K299" s="38"/>
    </row>
    <row r="300" spans="10:11">
      <c r="J300" s="93"/>
      <c r="K300" s="38"/>
    </row>
    <row r="301" spans="10:11">
      <c r="J301" s="93"/>
      <c r="K301" s="38"/>
    </row>
    <row r="302" spans="10:11">
      <c r="J302" s="93"/>
      <c r="K302" s="38"/>
    </row>
    <row r="303" spans="10:11">
      <c r="J303" s="93"/>
      <c r="K303" s="38"/>
    </row>
    <row r="304" spans="10:11">
      <c r="J304" s="93"/>
      <c r="K304" s="38"/>
    </row>
    <row r="305" spans="10:11">
      <c r="J305" s="93"/>
      <c r="K305" s="38"/>
    </row>
    <row r="306" spans="10:11">
      <c r="J306" s="93"/>
      <c r="K306" s="38"/>
    </row>
    <row r="307" spans="10:11">
      <c r="J307" s="93"/>
      <c r="K307" s="38"/>
    </row>
    <row r="308" spans="10:11">
      <c r="J308" s="93"/>
      <c r="K308" s="38"/>
    </row>
    <row r="309" spans="10:11">
      <c r="J309" s="93"/>
      <c r="K309" s="38"/>
    </row>
    <row r="310" spans="10:11">
      <c r="J310" s="93"/>
      <c r="K310" s="38"/>
    </row>
    <row r="311" spans="10:11">
      <c r="J311" s="93"/>
      <c r="K311" s="38"/>
    </row>
    <row r="312" spans="10:11">
      <c r="J312" s="93"/>
      <c r="K312" s="38"/>
    </row>
    <row r="313" spans="10:11">
      <c r="J313" s="93"/>
      <c r="K313" s="38"/>
    </row>
    <row r="314" spans="10:11">
      <c r="J314" s="93"/>
      <c r="K314" s="38"/>
    </row>
    <row r="315" spans="10:11">
      <c r="J315" s="93"/>
      <c r="K315" s="38"/>
    </row>
    <row r="316" spans="10:11">
      <c r="J316" s="93"/>
      <c r="K316" s="38"/>
    </row>
    <row r="317" spans="10:11">
      <c r="J317" s="93"/>
      <c r="K317" s="38"/>
    </row>
    <row r="318" spans="10:11">
      <c r="J318" s="93"/>
      <c r="K318" s="38"/>
    </row>
    <row r="319" spans="10:11">
      <c r="J319" s="93"/>
      <c r="K319" s="38"/>
    </row>
    <row r="320" spans="10:11">
      <c r="J320" s="93"/>
      <c r="K320" s="38"/>
    </row>
    <row r="321" spans="2:11">
      <c r="J321" s="93"/>
      <c r="K321" s="38"/>
    </row>
    <row r="322" spans="2:11">
      <c r="B322" s="44"/>
      <c r="C322" s="43"/>
      <c r="D322" s="43"/>
      <c r="E322" s="29"/>
      <c r="F322" s="93"/>
      <c r="G322" s="40"/>
      <c r="H322" s="108"/>
      <c r="J322" s="93"/>
      <c r="K322" s="38"/>
    </row>
    <row r="323" spans="2:11">
      <c r="B323" s="44"/>
      <c r="C323" s="43"/>
      <c r="D323" s="43"/>
      <c r="E323" s="29"/>
      <c r="F323" s="93"/>
      <c r="G323" s="40"/>
      <c r="H323" s="108"/>
      <c r="J323" s="93"/>
      <c r="K323" s="38"/>
    </row>
    <row r="324" spans="2:11">
      <c r="B324" s="44"/>
      <c r="C324" s="43"/>
      <c r="D324" s="43"/>
      <c r="E324" s="29"/>
      <c r="F324" s="93"/>
      <c r="G324" s="40"/>
      <c r="H324" s="108"/>
      <c r="J324" s="93"/>
      <c r="K324" s="38"/>
    </row>
    <row r="325" spans="2:11">
      <c r="B325" s="44"/>
      <c r="C325" s="43"/>
      <c r="D325" s="43"/>
      <c r="E325" s="29"/>
      <c r="F325" s="93"/>
      <c r="G325" s="93" t="s">
        <v>18</v>
      </c>
      <c r="H325" s="45" t="e">
        <f>SUM(H4:H324)</f>
        <v>#REF!</v>
      </c>
      <c r="J325" s="93"/>
      <c r="K325" s="38"/>
    </row>
    <row r="326" spans="2:11">
      <c r="B326" s="44"/>
      <c r="C326" s="43"/>
      <c r="D326" s="43"/>
      <c r="E326" s="29"/>
      <c r="F326" s="93"/>
      <c r="G326" s="40"/>
      <c r="H326" s="108"/>
      <c r="J326" s="93"/>
      <c r="K326" s="38"/>
    </row>
    <row r="327" spans="2:11">
      <c r="B327" s="44"/>
      <c r="C327" s="43"/>
      <c r="D327" s="43"/>
      <c r="E327" s="29"/>
      <c r="F327" s="93"/>
      <c r="G327" s="40"/>
      <c r="H327" s="108"/>
      <c r="J327" s="93"/>
      <c r="K327" s="38"/>
    </row>
    <row r="328" spans="2:11">
      <c r="B328" s="44"/>
      <c r="C328" s="43"/>
      <c r="D328" s="43"/>
      <c r="E328" s="29"/>
      <c r="F328" s="93"/>
      <c r="G328" s="40"/>
      <c r="H328" s="108"/>
      <c r="J328" s="93"/>
      <c r="K328" s="38"/>
    </row>
    <row r="329" spans="2:11">
      <c r="B329" s="44"/>
      <c r="C329" s="43"/>
      <c r="D329" s="43"/>
      <c r="E329" s="29"/>
      <c r="F329" s="93"/>
      <c r="G329" s="40"/>
      <c r="H329" s="108"/>
      <c r="J329" s="93"/>
      <c r="K329" s="38"/>
    </row>
    <row r="330" spans="2:11">
      <c r="B330" s="44"/>
      <c r="C330" s="43"/>
      <c r="D330" s="43"/>
      <c r="E330" s="29"/>
      <c r="F330" s="93"/>
      <c r="G330" s="40"/>
      <c r="H330" s="108"/>
      <c r="J330" s="93"/>
      <c r="K330" s="38"/>
    </row>
    <row r="331" spans="2:11">
      <c r="B331" s="44"/>
      <c r="C331" s="43"/>
      <c r="D331" s="43"/>
      <c r="E331" s="29"/>
      <c r="F331" s="93"/>
      <c r="G331" s="40"/>
      <c r="H331" s="108"/>
      <c r="J331" s="93"/>
      <c r="K331" s="38"/>
    </row>
    <row r="332" spans="2:11">
      <c r="B332" s="44"/>
      <c r="C332" s="43"/>
      <c r="D332" s="43"/>
      <c r="E332" s="29"/>
      <c r="F332" s="93"/>
      <c r="G332" s="40"/>
      <c r="H332" s="108"/>
      <c r="J332" s="93"/>
      <c r="K332" s="38"/>
    </row>
    <row r="333" spans="2:11">
      <c r="B333" s="44"/>
      <c r="C333" s="43"/>
      <c r="D333" s="43"/>
      <c r="E333" s="29"/>
      <c r="F333" s="93"/>
      <c r="G333" s="40"/>
      <c r="H333" s="108"/>
      <c r="J333" s="93"/>
      <c r="K333" s="38"/>
    </row>
    <row r="334" spans="2:11">
      <c r="B334" s="44"/>
      <c r="C334" s="43"/>
      <c r="D334" s="43"/>
      <c r="E334" s="29"/>
      <c r="F334" s="93"/>
      <c r="G334" s="40"/>
      <c r="H334" s="108"/>
      <c r="J334" s="93"/>
      <c r="K334" s="38"/>
    </row>
    <row r="335" spans="2:11">
      <c r="B335" s="44"/>
      <c r="C335" s="43"/>
      <c r="D335" s="43"/>
      <c r="E335" s="29"/>
      <c r="F335" s="93"/>
      <c r="G335" s="40"/>
      <c r="H335" s="108"/>
      <c r="J335" s="93"/>
      <c r="K335" s="38"/>
    </row>
    <row r="336" spans="2:11">
      <c r="B336" s="44"/>
      <c r="C336" s="43"/>
      <c r="D336" s="43"/>
      <c r="E336" s="29"/>
      <c r="F336" s="93"/>
      <c r="G336" s="40"/>
      <c r="H336" s="108"/>
      <c r="J336" s="93"/>
      <c r="K336" s="38"/>
    </row>
    <row r="337" spans="2:11">
      <c r="B337" s="44"/>
      <c r="C337" s="43"/>
      <c r="D337" s="43"/>
      <c r="E337" s="29"/>
      <c r="F337" s="93"/>
      <c r="G337" s="40"/>
      <c r="H337" s="108"/>
      <c r="J337" s="93"/>
      <c r="K337" s="38"/>
    </row>
    <row r="338" spans="2:11">
      <c r="B338" s="44"/>
      <c r="C338" s="43"/>
      <c r="D338" s="43"/>
      <c r="E338" s="29"/>
      <c r="F338" s="93"/>
      <c r="G338" s="40"/>
      <c r="H338" s="108"/>
      <c r="J338" s="93"/>
      <c r="K338" s="38"/>
    </row>
    <row r="339" spans="2:11">
      <c r="B339" s="44"/>
      <c r="C339" s="43"/>
      <c r="D339" s="43"/>
      <c r="E339" s="29"/>
      <c r="F339" s="93"/>
      <c r="G339" s="40"/>
      <c r="H339" s="108"/>
      <c r="J339" s="93"/>
      <c r="K339" s="38"/>
    </row>
    <row r="340" spans="2:11">
      <c r="B340" s="44"/>
      <c r="C340" s="43"/>
      <c r="D340" s="43"/>
      <c r="E340" s="29"/>
      <c r="F340" s="93"/>
      <c r="G340" s="40"/>
      <c r="H340" s="108"/>
      <c r="J340" s="93"/>
      <c r="K340" s="38"/>
    </row>
    <row r="341" spans="2:11">
      <c r="B341" s="44"/>
      <c r="C341" s="43"/>
      <c r="D341" s="43"/>
      <c r="E341" s="29"/>
      <c r="F341" s="93"/>
      <c r="G341" s="40"/>
      <c r="H341" s="108"/>
      <c r="J341" s="93"/>
      <c r="K341" s="38"/>
    </row>
    <row r="342" spans="2:11">
      <c r="B342" s="44"/>
      <c r="C342" s="43"/>
      <c r="D342" s="43"/>
      <c r="E342" s="29"/>
      <c r="F342" s="93"/>
      <c r="G342" s="40"/>
      <c r="H342" s="108"/>
      <c r="J342" s="93"/>
      <c r="K342" s="38"/>
    </row>
    <row r="343" spans="2:11">
      <c r="B343" s="44"/>
      <c r="C343" s="43"/>
      <c r="D343" s="43"/>
      <c r="E343" s="29"/>
      <c r="F343" s="93"/>
      <c r="G343" s="40"/>
      <c r="H343" s="108"/>
      <c r="J343" s="93"/>
      <c r="K343" s="38"/>
    </row>
    <row r="344" spans="2:11">
      <c r="B344" s="44"/>
      <c r="C344" s="43"/>
      <c r="D344" s="43"/>
      <c r="E344" s="29"/>
      <c r="F344" s="93"/>
      <c r="G344" s="40"/>
      <c r="H344" s="108"/>
      <c r="J344" s="93"/>
      <c r="K344" s="38"/>
    </row>
    <row r="345" spans="2:11">
      <c r="B345" s="44"/>
      <c r="C345" s="43"/>
      <c r="D345" s="43"/>
      <c r="E345" s="29"/>
      <c r="F345" s="93"/>
      <c r="G345" s="40"/>
      <c r="H345" s="108"/>
      <c r="J345" s="93"/>
      <c r="K345" s="38"/>
    </row>
    <row r="346" spans="2:11">
      <c r="B346" s="44"/>
      <c r="C346" s="43"/>
      <c r="D346" s="43"/>
      <c r="E346" s="29"/>
      <c r="F346" s="93"/>
      <c r="G346" s="40"/>
      <c r="H346" s="108"/>
      <c r="J346" s="93"/>
      <c r="K346" s="38"/>
    </row>
    <row r="347" spans="2:11">
      <c r="B347" s="44"/>
      <c r="C347" s="43"/>
      <c r="D347" s="43"/>
      <c r="E347" s="29"/>
      <c r="F347" s="93"/>
      <c r="G347" s="40"/>
      <c r="H347" s="108"/>
      <c r="J347" s="93"/>
      <c r="K347" s="38"/>
    </row>
    <row r="348" spans="2:11">
      <c r="B348" s="44"/>
      <c r="C348" s="43"/>
      <c r="D348" s="43"/>
      <c r="E348" s="29"/>
      <c r="F348" s="93"/>
      <c r="G348" s="40"/>
      <c r="H348" s="108"/>
      <c r="J348" s="93"/>
      <c r="K348" s="38"/>
    </row>
    <row r="349" spans="2:11">
      <c r="B349" s="44"/>
      <c r="C349" s="43"/>
      <c r="D349" s="43"/>
      <c r="E349" s="29"/>
      <c r="F349" s="93"/>
      <c r="G349" s="40"/>
      <c r="H349" s="108"/>
      <c r="J349" s="93"/>
      <c r="K349" s="38"/>
    </row>
    <row r="350" spans="2:11">
      <c r="B350" s="44"/>
      <c r="C350" s="43"/>
      <c r="D350" s="43"/>
      <c r="E350" s="29"/>
      <c r="F350" s="93"/>
      <c r="G350" s="40"/>
      <c r="H350" s="108"/>
      <c r="J350" s="93"/>
      <c r="K350" s="38"/>
    </row>
    <row r="351" spans="2:11">
      <c r="B351" s="44"/>
      <c r="C351" s="43"/>
      <c r="D351" s="43"/>
      <c r="E351" s="29"/>
      <c r="F351" s="93"/>
      <c r="G351" s="40"/>
      <c r="H351" s="108"/>
      <c r="J351" s="93"/>
      <c r="K351" s="38"/>
    </row>
    <row r="352" spans="2:11">
      <c r="B352" s="44"/>
      <c r="C352" s="43"/>
      <c r="D352" s="43"/>
      <c r="E352" s="29"/>
      <c r="F352" s="93"/>
      <c r="G352" s="40"/>
      <c r="H352" s="108"/>
      <c r="J352" s="93"/>
      <c r="K352" s="38"/>
    </row>
    <row r="353" spans="2:11">
      <c r="B353" s="44"/>
      <c r="C353" s="43"/>
      <c r="D353" s="43"/>
      <c r="E353" s="29"/>
      <c r="F353" s="93"/>
      <c r="G353" s="40"/>
      <c r="H353" s="108"/>
      <c r="J353" s="93"/>
      <c r="K353" s="38"/>
    </row>
    <row r="354" spans="2:11">
      <c r="B354" s="44"/>
      <c r="C354" s="43"/>
      <c r="D354" s="43"/>
      <c r="E354" s="29"/>
      <c r="F354" s="93"/>
      <c r="G354" s="40"/>
      <c r="H354" s="108"/>
      <c r="J354" s="93"/>
      <c r="K354" s="38"/>
    </row>
    <row r="355" spans="2:11">
      <c r="B355" s="44"/>
      <c r="C355" s="43"/>
      <c r="D355" s="43"/>
      <c r="E355" s="29"/>
      <c r="F355" s="93"/>
      <c r="G355" s="40"/>
      <c r="H355" s="108"/>
      <c r="J355" s="93"/>
      <c r="K355" s="38"/>
    </row>
    <row r="356" spans="2:11">
      <c r="B356" s="44"/>
      <c r="C356" s="43"/>
      <c r="D356" s="43"/>
      <c r="E356" s="29"/>
      <c r="F356" s="93"/>
      <c r="G356" s="40"/>
      <c r="H356" s="108"/>
      <c r="J356" s="93"/>
      <c r="K356" s="38"/>
    </row>
    <row r="357" spans="2:11">
      <c r="B357" s="44"/>
      <c r="C357" s="43"/>
      <c r="D357" s="43"/>
      <c r="E357" s="29"/>
      <c r="F357" s="93"/>
      <c r="G357" s="40"/>
      <c r="H357" s="108"/>
      <c r="J357" s="93"/>
      <c r="K357" s="38"/>
    </row>
    <row r="358" spans="2:11">
      <c r="B358" s="44"/>
      <c r="C358" s="43"/>
      <c r="D358" s="43"/>
      <c r="E358" s="29"/>
      <c r="F358" s="93"/>
      <c r="G358" s="40"/>
      <c r="H358" s="108"/>
      <c r="J358" s="93"/>
      <c r="K358" s="38"/>
    </row>
    <row r="359" spans="2:11">
      <c r="B359" s="44"/>
      <c r="C359" s="43"/>
      <c r="D359" s="43"/>
      <c r="E359" s="29"/>
      <c r="F359" s="93"/>
      <c r="G359" s="40"/>
      <c r="H359" s="108"/>
      <c r="J359" s="93"/>
      <c r="K359" s="38"/>
    </row>
    <row r="360" spans="2:11">
      <c r="B360" s="44"/>
      <c r="C360" s="43"/>
      <c r="D360" s="43"/>
      <c r="E360" s="29"/>
      <c r="F360" s="93"/>
      <c r="G360" s="40"/>
      <c r="H360" s="108"/>
      <c r="J360" s="93"/>
      <c r="K360" s="38"/>
    </row>
    <row r="361" spans="2:11">
      <c r="B361" s="44"/>
      <c r="C361" s="43"/>
      <c r="D361" s="43"/>
      <c r="E361" s="29"/>
      <c r="F361" s="93"/>
      <c r="G361" s="40"/>
      <c r="H361" s="108"/>
      <c r="J361" s="93"/>
      <c r="K361" s="38"/>
    </row>
    <row r="362" spans="2:11">
      <c r="B362" s="44"/>
      <c r="C362" s="43"/>
      <c r="D362" s="43"/>
      <c r="E362" s="29"/>
      <c r="F362" s="93"/>
      <c r="G362" s="40"/>
      <c r="H362" s="108"/>
      <c r="J362" s="93"/>
      <c r="K362" s="38"/>
    </row>
    <row r="363" spans="2:11">
      <c r="B363" s="44"/>
      <c r="C363" s="43"/>
      <c r="D363" s="43"/>
      <c r="E363" s="29"/>
      <c r="F363" s="93"/>
      <c r="G363" s="40"/>
      <c r="H363" s="108"/>
      <c r="J363" s="93"/>
      <c r="K363" s="38"/>
    </row>
    <row r="364" spans="2:11">
      <c r="B364" s="44"/>
      <c r="C364" s="43"/>
      <c r="D364" s="43"/>
      <c r="E364" s="29"/>
      <c r="F364" s="93"/>
      <c r="G364" s="40"/>
      <c r="H364" s="108"/>
      <c r="J364" s="93"/>
      <c r="K364" s="38"/>
    </row>
    <row r="365" spans="2:11">
      <c r="B365" s="44"/>
      <c r="C365" s="43"/>
      <c r="D365" s="43"/>
      <c r="E365" s="29"/>
      <c r="F365" s="93"/>
      <c r="G365" s="40"/>
      <c r="H365" s="108"/>
      <c r="J365" s="93"/>
      <c r="K365" s="38"/>
    </row>
    <row r="366" spans="2:11">
      <c r="B366" s="44"/>
      <c r="C366" s="43"/>
      <c r="D366" s="43"/>
      <c r="E366" s="29"/>
      <c r="F366" s="93"/>
      <c r="G366" s="40"/>
      <c r="H366" s="108"/>
      <c r="J366" s="93"/>
      <c r="K366" s="38"/>
    </row>
    <row r="367" spans="2:11">
      <c r="B367" s="44"/>
      <c r="C367" s="43"/>
      <c r="D367" s="43"/>
      <c r="E367" s="29"/>
      <c r="F367" s="93"/>
      <c r="G367" s="40"/>
      <c r="H367" s="108"/>
      <c r="J367" s="93"/>
      <c r="K367" s="38"/>
    </row>
    <row r="368" spans="2:11">
      <c r="B368" s="44"/>
      <c r="C368" s="43"/>
      <c r="D368" s="43"/>
      <c r="E368" s="29"/>
      <c r="F368" s="93"/>
      <c r="G368" s="40"/>
      <c r="H368" s="108"/>
      <c r="J368" s="93"/>
      <c r="K368" s="38"/>
    </row>
    <row r="369" spans="2:11">
      <c r="B369" s="44"/>
      <c r="C369" s="43"/>
      <c r="D369" s="43"/>
      <c r="E369" s="29"/>
      <c r="F369" s="93"/>
      <c r="G369" s="40"/>
      <c r="H369" s="108"/>
      <c r="J369" s="93"/>
      <c r="K369" s="38"/>
    </row>
    <row r="370" spans="2:11">
      <c r="B370" s="44"/>
      <c r="C370" s="43"/>
      <c r="D370" s="43"/>
      <c r="E370" s="29"/>
      <c r="F370" s="93"/>
      <c r="G370" s="40"/>
      <c r="H370" s="108"/>
      <c r="J370" s="93"/>
      <c r="K370" s="38"/>
    </row>
    <row r="371" spans="2:11">
      <c r="B371" s="44"/>
      <c r="C371" s="43"/>
      <c r="D371" s="43"/>
      <c r="E371" s="29"/>
      <c r="F371" s="93"/>
      <c r="G371" s="40"/>
      <c r="H371" s="108"/>
      <c r="J371" s="93"/>
      <c r="K371" s="38"/>
    </row>
    <row r="372" spans="2:11">
      <c r="B372" s="44"/>
      <c r="C372" s="43"/>
      <c r="D372" s="43"/>
      <c r="E372" s="29"/>
      <c r="F372" s="93"/>
      <c r="G372" s="40"/>
      <c r="H372" s="108"/>
      <c r="J372" s="93"/>
      <c r="K372" s="38"/>
    </row>
    <row r="373" spans="2:11">
      <c r="B373" s="44"/>
      <c r="C373" s="43"/>
      <c r="D373" s="43"/>
      <c r="E373" s="29"/>
      <c r="F373" s="93"/>
      <c r="G373" s="40"/>
      <c r="H373" s="108"/>
      <c r="J373" s="93"/>
      <c r="K373" s="38"/>
    </row>
    <row r="374" spans="2:11">
      <c r="B374" s="44"/>
      <c r="C374" s="43"/>
      <c r="D374" s="43"/>
      <c r="E374" s="29"/>
      <c r="F374" s="93"/>
      <c r="G374" s="40"/>
      <c r="H374" s="108"/>
      <c r="J374" s="93"/>
      <c r="K374" s="38"/>
    </row>
    <row r="375" spans="2:11">
      <c r="B375" s="44"/>
      <c r="C375" s="43"/>
      <c r="D375" s="43"/>
      <c r="E375" s="29"/>
      <c r="F375" s="93"/>
      <c r="G375" s="40"/>
      <c r="H375" s="108"/>
      <c r="J375" s="93"/>
      <c r="K375" s="38"/>
    </row>
    <row r="376" spans="2:11">
      <c r="B376" s="44"/>
      <c r="C376" s="43"/>
      <c r="D376" s="43"/>
      <c r="E376" s="29"/>
      <c r="F376" s="93"/>
      <c r="G376" s="40"/>
      <c r="H376" s="108"/>
      <c r="J376" s="93"/>
      <c r="K376" s="38"/>
    </row>
    <row r="377" spans="2:11">
      <c r="B377" s="44"/>
      <c r="C377" s="43"/>
      <c r="D377" s="43"/>
      <c r="E377" s="29"/>
      <c r="F377" s="93"/>
      <c r="G377" s="40"/>
      <c r="H377" s="108"/>
      <c r="J377" s="93"/>
      <c r="K377" s="38"/>
    </row>
    <row r="378" spans="2:11">
      <c r="B378" s="44"/>
      <c r="C378" s="43"/>
      <c r="D378" s="43"/>
      <c r="E378" s="29"/>
      <c r="F378" s="93"/>
      <c r="G378" s="40"/>
      <c r="H378" s="108"/>
      <c r="J378" s="93"/>
      <c r="K378" s="38"/>
    </row>
    <row r="379" spans="2:11">
      <c r="B379" s="44"/>
      <c r="C379" s="43"/>
      <c r="D379" s="43"/>
      <c r="E379" s="29"/>
      <c r="F379" s="93"/>
      <c r="G379" s="40"/>
      <c r="H379" s="108"/>
      <c r="J379" s="93"/>
      <c r="K379" s="38"/>
    </row>
    <row r="380" spans="2:11">
      <c r="B380" s="44"/>
      <c r="C380" s="43"/>
      <c r="D380" s="43"/>
      <c r="E380" s="29"/>
      <c r="F380" s="93"/>
      <c r="G380" s="40"/>
      <c r="H380" s="108"/>
      <c r="J380" s="93"/>
      <c r="K380" s="38"/>
    </row>
    <row r="381" spans="2:11">
      <c r="B381" s="44"/>
      <c r="C381" s="43"/>
      <c r="D381" s="43"/>
      <c r="E381" s="29"/>
      <c r="F381" s="93"/>
      <c r="G381" s="40"/>
      <c r="H381" s="108"/>
      <c r="J381" s="93"/>
      <c r="K381" s="38"/>
    </row>
    <row r="382" spans="2:11">
      <c r="B382" s="44"/>
      <c r="C382" s="43"/>
      <c r="D382" s="43"/>
      <c r="E382" s="29"/>
      <c r="F382" s="93"/>
      <c r="G382" s="40"/>
      <c r="H382" s="108"/>
      <c r="J382" s="93"/>
      <c r="K382" s="38"/>
    </row>
    <row r="383" spans="2:11">
      <c r="B383" s="44"/>
      <c r="C383" s="43"/>
      <c r="D383" s="43"/>
      <c r="E383" s="29"/>
      <c r="F383" s="93"/>
      <c r="G383" s="40"/>
      <c r="H383" s="108"/>
      <c r="J383" s="93"/>
      <c r="K383" s="38"/>
    </row>
    <row r="384" spans="2:11">
      <c r="B384" s="44"/>
      <c r="C384" s="43"/>
      <c r="D384" s="43"/>
      <c r="E384" s="29"/>
      <c r="F384" s="93"/>
      <c r="G384" s="40"/>
      <c r="H384" s="108"/>
      <c r="J384" s="93"/>
      <c r="K384" s="38"/>
    </row>
    <row r="385" spans="1:11">
      <c r="B385" s="44"/>
      <c r="C385" s="43"/>
      <c r="D385" s="43"/>
      <c r="E385" s="29"/>
      <c r="F385" s="93"/>
      <c r="G385" s="40"/>
      <c r="H385" s="108"/>
      <c r="J385" s="93"/>
      <c r="K385" s="38"/>
    </row>
    <row r="386" spans="1:11">
      <c r="B386" s="44"/>
      <c r="C386" s="43"/>
      <c r="D386" s="43"/>
      <c r="E386" s="29"/>
      <c r="F386" s="93"/>
      <c r="G386" s="40"/>
      <c r="H386" s="108"/>
      <c r="J386" s="93"/>
      <c r="K386" s="38"/>
    </row>
    <row r="387" spans="1:11">
      <c r="B387" s="44"/>
      <c r="C387" s="43"/>
      <c r="D387" s="43"/>
      <c r="E387" s="29"/>
      <c r="F387" s="93"/>
      <c r="G387" s="40"/>
      <c r="H387" s="108"/>
      <c r="J387" s="93"/>
      <c r="K387" s="38"/>
    </row>
    <row r="388" spans="1:11">
      <c r="B388" s="44"/>
      <c r="C388" s="43"/>
      <c r="D388" s="43"/>
      <c r="E388" s="29"/>
      <c r="F388" s="93"/>
      <c r="G388" s="40"/>
      <c r="H388" s="108"/>
      <c r="J388" s="93"/>
      <c r="K388" s="38"/>
    </row>
    <row r="389" spans="1:11">
      <c r="B389" s="44"/>
      <c r="C389" s="43"/>
      <c r="D389" s="43"/>
      <c r="E389" s="29"/>
      <c r="F389" s="93"/>
      <c r="G389" s="40"/>
      <c r="H389" s="108"/>
      <c r="J389" s="93"/>
      <c r="K389" s="38"/>
    </row>
    <row r="390" spans="1:11">
      <c r="B390" s="44"/>
      <c r="C390" s="43"/>
      <c r="D390" s="43"/>
      <c r="E390" s="29"/>
      <c r="F390" s="93"/>
      <c r="G390" s="40"/>
      <c r="H390" s="108"/>
      <c r="J390" s="93"/>
      <c r="K390" s="38"/>
    </row>
    <row r="391" spans="1:11">
      <c r="B391" s="44"/>
      <c r="C391" s="43"/>
      <c r="D391" s="43"/>
      <c r="E391" s="29"/>
      <c r="F391" s="93"/>
      <c r="G391" s="40"/>
      <c r="H391" s="108"/>
      <c r="J391" s="93"/>
      <c r="K391" s="38"/>
    </row>
    <row r="392" spans="1:11">
      <c r="B392" s="44"/>
      <c r="C392" s="43"/>
      <c r="D392" s="43"/>
      <c r="E392" s="29"/>
      <c r="F392" s="93"/>
      <c r="G392" s="40"/>
      <c r="H392" s="108"/>
      <c r="J392" s="93"/>
      <c r="K392" s="38"/>
    </row>
    <row r="393" spans="1:11">
      <c r="B393" s="44"/>
      <c r="C393" s="43"/>
      <c r="D393" s="43"/>
      <c r="E393" s="107"/>
      <c r="F393" s="93"/>
      <c r="G393" s="40"/>
      <c r="H393" s="108"/>
      <c r="J393" s="93"/>
      <c r="K393" s="38"/>
    </row>
    <row r="394" spans="1:11">
      <c r="B394" s="44"/>
      <c r="C394" s="43"/>
      <c r="D394" s="43"/>
      <c r="E394" s="107"/>
      <c r="F394" s="93"/>
      <c r="G394" s="40"/>
      <c r="H394" s="108"/>
      <c r="J394" s="93"/>
      <c r="K394" s="38"/>
    </row>
    <row r="395" spans="1:11">
      <c r="A395" s="10">
        <v>7</v>
      </c>
      <c r="B395" s="128" t="s">
        <v>126</v>
      </c>
      <c r="C395" s="128"/>
      <c r="D395" s="128"/>
      <c r="E395" s="128"/>
      <c r="F395" s="91"/>
      <c r="G395" s="91"/>
      <c r="H395" s="91"/>
      <c r="I395" s="91"/>
      <c r="J395" s="31"/>
    </row>
    <row r="396" spans="1:11">
      <c r="E396" s="35">
        <v>3</v>
      </c>
      <c r="F396" s="93">
        <v>795.3</v>
      </c>
      <c r="G396" s="36" t="s">
        <v>12</v>
      </c>
      <c r="H396" s="108">
        <f>ROUND(E396*F396,0)</f>
        <v>2386</v>
      </c>
      <c r="J396" s="35">
        <v>273.89999999999998</v>
      </c>
    </row>
    <row r="397" spans="1:11">
      <c r="F397" s="92"/>
      <c r="H397" s="41"/>
      <c r="J397" s="31"/>
    </row>
    <row r="398" spans="1:11">
      <c r="E398" s="35">
        <v>6</v>
      </c>
      <c r="F398" s="93">
        <v>447.15</v>
      </c>
      <c r="G398" s="36" t="s">
        <v>12</v>
      </c>
      <c r="H398" s="108">
        <f>E398*F398</f>
        <v>2682.8999999999996</v>
      </c>
      <c r="J398" s="35">
        <v>77.849999999999994</v>
      </c>
    </row>
    <row r="399" spans="1:11">
      <c r="A399" s="10">
        <v>9</v>
      </c>
      <c r="B399" s="128" t="s">
        <v>91</v>
      </c>
      <c r="C399" s="128"/>
      <c r="D399" s="128"/>
      <c r="E399" s="128"/>
      <c r="F399" s="91"/>
      <c r="H399" s="41"/>
      <c r="J399" s="31"/>
    </row>
    <row r="400" spans="1:11">
      <c r="E400" s="35">
        <v>6</v>
      </c>
      <c r="F400" s="93">
        <v>2042.43</v>
      </c>
      <c r="G400" s="36" t="s">
        <v>12</v>
      </c>
      <c r="H400" s="108">
        <f>E400*F400</f>
        <v>12254.58</v>
      </c>
      <c r="J400" s="35">
        <v>244.35</v>
      </c>
    </row>
    <row r="401" spans="1:10">
      <c r="J401" s="31"/>
    </row>
    <row r="402" spans="1:10">
      <c r="J402" s="35">
        <v>211</v>
      </c>
    </row>
    <row r="403" spans="1:10">
      <c r="J403" s="31"/>
    </row>
    <row r="404" spans="1:10">
      <c r="J404" s="35">
        <v>228.15</v>
      </c>
    </row>
    <row r="405" spans="1:10">
      <c r="A405" s="10">
        <v>13</v>
      </c>
      <c r="B405" s="128" t="s">
        <v>127</v>
      </c>
      <c r="C405" s="128"/>
      <c r="D405" s="128"/>
      <c r="E405" s="128"/>
      <c r="F405" s="91"/>
      <c r="J405" s="31"/>
    </row>
    <row r="406" spans="1:10">
      <c r="B406" s="33" t="s">
        <v>44</v>
      </c>
      <c r="E406" s="35">
        <v>20</v>
      </c>
      <c r="F406" s="93">
        <v>199.25</v>
      </c>
      <c r="G406" s="36" t="s">
        <v>24</v>
      </c>
      <c r="H406" s="108">
        <f>E406*F406</f>
        <v>3985</v>
      </c>
      <c r="J406" s="35">
        <v>72.599999999999994</v>
      </c>
    </row>
    <row r="407" spans="1:10">
      <c r="J407" s="31"/>
    </row>
    <row r="408" spans="1:10">
      <c r="J408" s="35">
        <v>5789.3</v>
      </c>
    </row>
    <row r="409" spans="1:10">
      <c r="J409" s="31"/>
    </row>
    <row r="410" spans="1:10">
      <c r="J410" s="35">
        <v>75.45</v>
      </c>
    </row>
    <row r="411" spans="1:10">
      <c r="J411" s="35">
        <v>102.95</v>
      </c>
    </row>
    <row r="412" spans="1:10">
      <c r="J412" s="35">
        <v>146.94999999999999</v>
      </c>
    </row>
    <row r="413" spans="1:10">
      <c r="E413" s="35"/>
      <c r="F413" s="35"/>
      <c r="G413" s="36"/>
      <c r="H413" s="108"/>
      <c r="J413" s="35"/>
    </row>
    <row r="414" spans="1:10">
      <c r="A414" s="10">
        <v>17</v>
      </c>
      <c r="B414" s="128" t="s">
        <v>128</v>
      </c>
      <c r="C414" s="128"/>
      <c r="D414" s="128"/>
      <c r="E414" s="128"/>
      <c r="F414" s="91"/>
      <c r="J414" s="31"/>
    </row>
    <row r="415" spans="1:10">
      <c r="B415" s="33" t="s">
        <v>31</v>
      </c>
      <c r="E415" s="35">
        <v>30</v>
      </c>
      <c r="F415" s="93">
        <v>23.02</v>
      </c>
      <c r="G415" s="36" t="s">
        <v>24</v>
      </c>
      <c r="H415" s="108">
        <f>ROUND(E415*F415,0)</f>
        <v>691</v>
      </c>
      <c r="J415" s="35">
        <v>44.05</v>
      </c>
    </row>
    <row r="416" spans="1:10" ht="15">
      <c r="A416" s="10">
        <v>18</v>
      </c>
      <c r="B416" s="128" t="s">
        <v>129</v>
      </c>
      <c r="C416" s="136"/>
      <c r="D416" s="136"/>
      <c r="E416" s="136"/>
      <c r="F416" s="92"/>
      <c r="G416" s="36"/>
      <c r="H416" s="108"/>
      <c r="J416" s="31"/>
    </row>
    <row r="417" spans="1:10">
      <c r="E417" s="35">
        <v>30</v>
      </c>
      <c r="F417" s="93">
        <v>333.29</v>
      </c>
      <c r="G417" s="36" t="s">
        <v>12</v>
      </c>
      <c r="H417" s="108">
        <f>ROUND(E417*F417,0)</f>
        <v>9999</v>
      </c>
      <c r="J417" s="35">
        <v>103</v>
      </c>
    </row>
    <row r="418" spans="1:10">
      <c r="A418" s="10">
        <v>19</v>
      </c>
      <c r="B418" s="128" t="s">
        <v>32</v>
      </c>
      <c r="C418" s="128"/>
      <c r="D418" s="128"/>
      <c r="E418" s="128"/>
      <c r="F418" s="91"/>
      <c r="G418" s="92"/>
      <c r="H418" s="92"/>
      <c r="I418" s="92"/>
      <c r="J418" s="31"/>
    </row>
    <row r="419" spans="1:10">
      <c r="B419" s="33" t="s">
        <v>121</v>
      </c>
      <c r="E419" s="35">
        <v>1</v>
      </c>
      <c r="F419" s="93">
        <v>21989.61</v>
      </c>
      <c r="G419" s="36" t="s">
        <v>12</v>
      </c>
      <c r="H419" s="108">
        <f>ROUND(E419*F419,0)</f>
        <v>21990</v>
      </c>
      <c r="J419" s="35">
        <v>9869.7999999999993</v>
      </c>
    </row>
    <row r="420" spans="1:10">
      <c r="J420" s="31"/>
    </row>
    <row r="421" spans="1:10">
      <c r="J421" s="35">
        <v>800.8</v>
      </c>
    </row>
    <row r="422" spans="1:10">
      <c r="J422" s="31"/>
    </row>
    <row r="423" spans="1:10">
      <c r="J423" s="35">
        <v>98.45</v>
      </c>
    </row>
    <row r="424" spans="1:10">
      <c r="J424" s="31"/>
    </row>
    <row r="425" spans="1:10">
      <c r="J425" s="35">
        <v>270.10000000000002</v>
      </c>
    </row>
    <row r="426" spans="1:10">
      <c r="A426" s="10">
        <v>23</v>
      </c>
      <c r="B426" s="128" t="s">
        <v>130</v>
      </c>
      <c r="C426" s="128"/>
      <c r="D426" s="128"/>
      <c r="E426" s="128"/>
      <c r="F426" s="91"/>
      <c r="G426" s="92"/>
      <c r="H426" s="92"/>
      <c r="I426" s="9"/>
      <c r="J426" s="9"/>
    </row>
    <row r="427" spans="1:10" s="33" customFormat="1">
      <c r="A427" s="43"/>
      <c r="B427" s="33" t="s">
        <v>35</v>
      </c>
      <c r="C427" s="89"/>
      <c r="D427" s="89"/>
      <c r="E427" s="108">
        <v>40</v>
      </c>
      <c r="F427" s="93">
        <v>50</v>
      </c>
      <c r="G427" s="43" t="s">
        <v>24</v>
      </c>
      <c r="H427" s="108">
        <f>E427*F427</f>
        <v>2000</v>
      </c>
      <c r="J427" s="108">
        <v>45</v>
      </c>
    </row>
    <row r="428" spans="1:10" s="33" customFormat="1">
      <c r="A428" s="43"/>
      <c r="B428" s="33" t="s">
        <v>36</v>
      </c>
      <c r="C428" s="89"/>
      <c r="D428" s="89"/>
      <c r="E428" s="108">
        <v>50</v>
      </c>
      <c r="F428" s="93">
        <v>55</v>
      </c>
      <c r="G428" s="43" t="s">
        <v>24</v>
      </c>
      <c r="H428" s="108">
        <f>E428*F428</f>
        <v>2750</v>
      </c>
      <c r="J428" s="108">
        <v>58.91</v>
      </c>
    </row>
    <row r="429" spans="1:10" s="33" customFormat="1">
      <c r="A429" s="43"/>
      <c r="B429" s="33" t="s">
        <v>37</v>
      </c>
      <c r="C429" s="89"/>
      <c r="D429" s="89"/>
      <c r="E429" s="108">
        <v>30</v>
      </c>
      <c r="F429" s="93">
        <v>60</v>
      </c>
      <c r="G429" s="43" t="s">
        <v>24</v>
      </c>
      <c r="H429" s="108">
        <f>E429*F429</f>
        <v>1800</v>
      </c>
      <c r="J429" s="108">
        <v>91.68</v>
      </c>
    </row>
    <row r="430" spans="1:10">
      <c r="A430" s="10">
        <v>24</v>
      </c>
      <c r="B430" s="128" t="s">
        <v>131</v>
      </c>
      <c r="C430" s="128"/>
      <c r="D430" s="128"/>
      <c r="E430" s="128"/>
      <c r="F430" s="91"/>
      <c r="G430" s="9"/>
      <c r="H430" s="9"/>
      <c r="J430" s="31"/>
    </row>
    <row r="431" spans="1:10" s="33" customFormat="1">
      <c r="A431" s="43"/>
      <c r="B431" s="33" t="s">
        <v>35</v>
      </c>
      <c r="C431" s="89"/>
      <c r="D431" s="89"/>
      <c r="E431" s="108">
        <v>15</v>
      </c>
      <c r="F431" s="93">
        <v>40</v>
      </c>
      <c r="G431" s="43" t="s">
        <v>132</v>
      </c>
      <c r="H431" s="108">
        <f>E431*F431</f>
        <v>600</v>
      </c>
      <c r="J431" s="41">
        <v>37.799999999999997</v>
      </c>
    </row>
    <row r="432" spans="1:10" s="33" customFormat="1">
      <c r="A432" s="43"/>
      <c r="B432" s="33" t="s">
        <v>36</v>
      </c>
      <c r="C432" s="89"/>
      <c r="D432" s="89"/>
      <c r="E432" s="108">
        <v>10</v>
      </c>
      <c r="F432" s="93">
        <v>45</v>
      </c>
      <c r="G432" s="43" t="s">
        <v>132</v>
      </c>
      <c r="H432" s="108">
        <f>E432*F432</f>
        <v>450</v>
      </c>
      <c r="J432" s="41">
        <v>45.8</v>
      </c>
    </row>
    <row r="433" spans="1:10" s="33" customFormat="1">
      <c r="A433" s="43"/>
      <c r="B433" s="33" t="s">
        <v>37</v>
      </c>
      <c r="C433" s="89"/>
      <c r="D433" s="89"/>
      <c r="E433" s="108">
        <v>5</v>
      </c>
      <c r="F433" s="93">
        <v>50</v>
      </c>
      <c r="G433" s="43" t="s">
        <v>132</v>
      </c>
      <c r="H433" s="108">
        <f>E433*F433</f>
        <v>250</v>
      </c>
      <c r="J433" s="41">
        <v>55.48</v>
      </c>
    </row>
    <row r="434" spans="1:10" s="33" customFormat="1">
      <c r="A434" s="43"/>
      <c r="C434" s="89"/>
      <c r="D434" s="89"/>
      <c r="E434" s="108"/>
      <c r="F434" s="93"/>
      <c r="G434" s="43"/>
      <c r="H434" s="108"/>
      <c r="J434" s="41"/>
    </row>
    <row r="435" spans="1:10">
      <c r="A435" s="10">
        <v>25</v>
      </c>
      <c r="B435" s="128" t="s">
        <v>133</v>
      </c>
      <c r="C435" s="128"/>
      <c r="D435" s="128"/>
      <c r="E435" s="128"/>
      <c r="F435" s="91"/>
      <c r="G435" s="9"/>
      <c r="H435" s="9"/>
      <c r="J435" s="31"/>
    </row>
    <row r="436" spans="1:10" s="33" customFormat="1">
      <c r="A436" s="43"/>
      <c r="B436" s="33" t="s">
        <v>35</v>
      </c>
      <c r="C436" s="89"/>
      <c r="D436" s="89"/>
      <c r="E436" s="108">
        <v>5</v>
      </c>
      <c r="F436" s="93">
        <v>60</v>
      </c>
      <c r="G436" s="43" t="s">
        <v>132</v>
      </c>
      <c r="H436" s="108">
        <f>E436*F436</f>
        <v>300</v>
      </c>
      <c r="J436" s="43">
        <v>54.95</v>
      </c>
    </row>
    <row r="437" spans="1:10" s="33" customFormat="1">
      <c r="A437" s="43"/>
      <c r="B437" s="33" t="s">
        <v>36</v>
      </c>
      <c r="C437" s="89"/>
      <c r="D437" s="89"/>
      <c r="E437" s="108">
        <v>7</v>
      </c>
      <c r="F437" s="93">
        <v>65</v>
      </c>
      <c r="G437" s="43" t="s">
        <v>132</v>
      </c>
      <c r="H437" s="108">
        <f>E437*F437</f>
        <v>455</v>
      </c>
      <c r="J437" s="43">
        <v>75.790000000000006</v>
      </c>
    </row>
    <row r="438" spans="1:10" s="33" customFormat="1">
      <c r="A438" s="43"/>
      <c r="B438" s="33" t="s">
        <v>37</v>
      </c>
      <c r="C438" s="89"/>
      <c r="D438" s="89"/>
      <c r="E438" s="108">
        <v>2</v>
      </c>
      <c r="F438" s="93">
        <v>80</v>
      </c>
      <c r="G438" s="43" t="s">
        <v>132</v>
      </c>
      <c r="H438" s="108">
        <f>E438*F438</f>
        <v>160</v>
      </c>
      <c r="J438" s="43">
        <v>140.25</v>
      </c>
    </row>
    <row r="439" spans="1:10" ht="15">
      <c r="A439" s="10">
        <v>26</v>
      </c>
      <c r="B439" s="128" t="s">
        <v>134</v>
      </c>
      <c r="C439" s="136"/>
      <c r="D439" s="136"/>
      <c r="E439" s="136"/>
      <c r="F439" s="92"/>
      <c r="G439" s="9"/>
      <c r="H439" s="9"/>
      <c r="J439" s="31"/>
    </row>
    <row r="440" spans="1:10" s="33" customFormat="1">
      <c r="A440" s="43"/>
      <c r="B440" s="33" t="s">
        <v>35</v>
      </c>
      <c r="C440" s="89"/>
      <c r="D440" s="89"/>
      <c r="E440" s="108">
        <v>2</v>
      </c>
      <c r="F440" s="93">
        <v>110</v>
      </c>
      <c r="G440" s="43" t="s">
        <v>132</v>
      </c>
      <c r="H440" s="108">
        <f>E440*F440</f>
        <v>220</v>
      </c>
      <c r="J440" s="43">
        <v>109.67</v>
      </c>
    </row>
    <row r="441" spans="1:10" s="33" customFormat="1">
      <c r="A441" s="43"/>
      <c r="B441" s="33" t="s">
        <v>36</v>
      </c>
      <c r="C441" s="89"/>
      <c r="D441" s="89"/>
      <c r="E441" s="108">
        <v>3</v>
      </c>
      <c r="F441" s="93">
        <v>150</v>
      </c>
      <c r="G441" s="43" t="s">
        <v>132</v>
      </c>
      <c r="H441" s="108">
        <f>E441*F441</f>
        <v>450</v>
      </c>
      <c r="J441" s="43">
        <v>136.29</v>
      </c>
    </row>
    <row r="442" spans="1:10" s="33" customFormat="1">
      <c r="A442" s="43"/>
      <c r="B442" s="33" t="s">
        <v>37</v>
      </c>
      <c r="C442" s="89"/>
      <c r="D442" s="89"/>
      <c r="E442" s="108">
        <v>2</v>
      </c>
      <c r="F442" s="93">
        <v>170</v>
      </c>
      <c r="G442" s="43" t="s">
        <v>132</v>
      </c>
      <c r="H442" s="108">
        <f>E442*F442</f>
        <v>340</v>
      </c>
      <c r="J442" s="43">
        <v>160.49</v>
      </c>
    </row>
    <row r="443" spans="1:10" ht="15">
      <c r="A443" s="10">
        <v>27</v>
      </c>
      <c r="B443" s="128" t="s">
        <v>135</v>
      </c>
      <c r="C443" s="136"/>
      <c r="D443" s="136"/>
      <c r="E443" s="136"/>
      <c r="F443" s="92"/>
      <c r="G443" s="9"/>
      <c r="H443" s="9"/>
      <c r="J443" s="46"/>
    </row>
    <row r="444" spans="1:10" s="33" customFormat="1">
      <c r="A444" s="43"/>
      <c r="B444" s="33" t="s">
        <v>35</v>
      </c>
      <c r="C444" s="89"/>
      <c r="D444" s="89"/>
      <c r="E444" s="108">
        <v>3</v>
      </c>
      <c r="F444" s="93">
        <v>350</v>
      </c>
      <c r="G444" s="43" t="s">
        <v>132</v>
      </c>
      <c r="H444" s="108">
        <f>E444*F444</f>
        <v>1050</v>
      </c>
      <c r="J444" s="43">
        <v>350.88</v>
      </c>
    </row>
    <row r="445" spans="1:10" s="33" customFormat="1">
      <c r="A445" s="43"/>
      <c r="B445" s="33" t="s">
        <v>36</v>
      </c>
      <c r="C445" s="89"/>
      <c r="D445" s="89"/>
      <c r="E445" s="108">
        <v>2</v>
      </c>
      <c r="F445" s="93">
        <v>410</v>
      </c>
      <c r="G445" s="43" t="s">
        <v>132</v>
      </c>
      <c r="H445" s="108">
        <f>E445*F445</f>
        <v>820</v>
      </c>
      <c r="J445" s="43">
        <v>381.13</v>
      </c>
    </row>
    <row r="446" spans="1:10" s="33" customFormat="1">
      <c r="A446" s="43"/>
      <c r="B446" s="33" t="s">
        <v>37</v>
      </c>
      <c r="C446" s="89"/>
      <c r="D446" s="89"/>
      <c r="E446" s="108">
        <v>1</v>
      </c>
      <c r="F446" s="93">
        <v>580</v>
      </c>
      <c r="G446" s="43" t="s">
        <v>132</v>
      </c>
      <c r="H446" s="108">
        <f>E446*F446</f>
        <v>580</v>
      </c>
      <c r="J446" s="43">
        <v>471.88</v>
      </c>
    </row>
    <row r="447" spans="1:10" s="33" customFormat="1">
      <c r="A447" s="43"/>
      <c r="C447" s="89"/>
      <c r="D447" s="89"/>
      <c r="E447" s="108"/>
      <c r="F447" s="93"/>
      <c r="G447" s="43"/>
      <c r="H447" s="108"/>
      <c r="J447" s="43"/>
    </row>
    <row r="448" spans="1:10">
      <c r="E448" s="93"/>
      <c r="F448" s="93"/>
      <c r="G448" s="93" t="s">
        <v>18</v>
      </c>
      <c r="H448" s="45" t="e">
        <f>SUM(H4:H446)</f>
        <v>#REF!</v>
      </c>
      <c r="J448" s="47">
        <f>SUM(J4:J446)</f>
        <v>20624.7</v>
      </c>
    </row>
    <row r="449" spans="2:10">
      <c r="E449" s="35"/>
      <c r="F449" s="35"/>
      <c r="G449" s="35"/>
      <c r="H449" s="48"/>
      <c r="J449" s="35"/>
    </row>
    <row r="450" spans="2:10">
      <c r="E450" s="35"/>
      <c r="F450" s="35"/>
      <c r="G450" s="36"/>
      <c r="H450" s="108"/>
      <c r="J450" s="35"/>
    </row>
    <row r="451" spans="2:10">
      <c r="B451" s="49"/>
      <c r="E451" s="50"/>
      <c r="F451" s="114"/>
      <c r="G451" s="36"/>
      <c r="H451" s="108"/>
      <c r="J451" s="35"/>
    </row>
    <row r="452" spans="2:10">
      <c r="E452" s="3"/>
      <c r="F452" s="115"/>
      <c r="G452" s="36"/>
      <c r="H452" s="108"/>
      <c r="J452" s="35"/>
    </row>
    <row r="453" spans="2:10">
      <c r="E453" s="3"/>
      <c r="F453" s="115"/>
      <c r="G453" s="36"/>
      <c r="H453" s="108"/>
      <c r="J453" s="35"/>
    </row>
    <row r="454" spans="2:10" ht="13.5">
      <c r="D454" s="140" t="s">
        <v>80</v>
      </c>
      <c r="E454" s="140"/>
      <c r="F454" s="140"/>
      <c r="G454" s="140"/>
      <c r="H454" s="108"/>
      <c r="J454" s="31"/>
    </row>
    <row r="455" spans="2:10">
      <c r="D455" s="139" t="s">
        <v>109</v>
      </c>
      <c r="E455" s="139"/>
      <c r="F455" s="139"/>
      <c r="G455" s="139"/>
      <c r="H455" s="108"/>
      <c r="J455" s="31"/>
    </row>
    <row r="456" spans="2:10">
      <c r="D456" s="139" t="s">
        <v>81</v>
      </c>
      <c r="E456" s="139"/>
      <c r="F456" s="139"/>
      <c r="G456" s="139"/>
      <c r="H456" s="108"/>
      <c r="J456" s="31"/>
    </row>
    <row r="457" spans="2:10">
      <c r="E457" s="35"/>
      <c r="F457" s="35"/>
      <c r="G457" s="36"/>
      <c r="H457" s="108"/>
      <c r="J457" s="35"/>
    </row>
    <row r="458" spans="2:10">
      <c r="E458" s="35"/>
      <c r="F458" s="35"/>
      <c r="G458" s="36"/>
      <c r="H458" s="108"/>
      <c r="J458" s="35"/>
    </row>
    <row r="459" spans="2:10">
      <c r="E459" s="35"/>
      <c r="F459" s="35"/>
      <c r="G459" s="36"/>
      <c r="H459" s="108"/>
      <c r="J459" s="35"/>
    </row>
    <row r="460" spans="2:10">
      <c r="E460" s="35"/>
      <c r="F460" s="35"/>
      <c r="G460" s="36"/>
      <c r="H460" s="108"/>
      <c r="J460" s="35"/>
    </row>
    <row r="461" spans="2:10">
      <c r="E461" s="35"/>
      <c r="F461" s="35"/>
      <c r="G461" s="36"/>
      <c r="H461" s="108"/>
      <c r="J461" s="35"/>
    </row>
    <row r="462" spans="2:10">
      <c r="E462" s="35"/>
      <c r="F462" s="35"/>
      <c r="G462" s="36"/>
      <c r="H462" s="108"/>
      <c r="J462" s="35"/>
    </row>
    <row r="463" spans="2:10">
      <c r="E463" s="35"/>
      <c r="F463" s="35"/>
      <c r="G463" s="36"/>
      <c r="H463" s="108"/>
      <c r="J463" s="35"/>
    </row>
    <row r="464" spans="2:10">
      <c r="E464" s="35"/>
      <c r="F464" s="35"/>
      <c r="G464" s="36"/>
      <c r="H464" s="108"/>
      <c r="J464" s="35"/>
    </row>
    <row r="465" spans="5:10">
      <c r="E465" s="35"/>
      <c r="F465" s="35"/>
      <c r="G465" s="36"/>
      <c r="H465" s="108"/>
      <c r="J465" s="35"/>
    </row>
  </sheetData>
  <mergeCells count="53">
    <mergeCell ref="B19:E19"/>
    <mergeCell ref="A1:H1"/>
    <mergeCell ref="A2:B2"/>
    <mergeCell ref="C2:H2"/>
    <mergeCell ref="B3:D3"/>
    <mergeCell ref="B5:E5"/>
    <mergeCell ref="B7:E7"/>
    <mergeCell ref="B9:E9"/>
    <mergeCell ref="B11:E11"/>
    <mergeCell ref="B13:E13"/>
    <mergeCell ref="B15:E15"/>
    <mergeCell ref="B17:E17"/>
    <mergeCell ref="B62:F62"/>
    <mergeCell ref="B21:E21"/>
    <mergeCell ref="B25:E25"/>
    <mergeCell ref="B30:E30"/>
    <mergeCell ref="B32:E32"/>
    <mergeCell ref="B34:E34"/>
    <mergeCell ref="B36:F36"/>
    <mergeCell ref="B38:F38"/>
    <mergeCell ref="B49:F49"/>
    <mergeCell ref="B53:F53"/>
    <mergeCell ref="B56:F56"/>
    <mergeCell ref="B59:F59"/>
    <mergeCell ref="B267:E267"/>
    <mergeCell ref="B65:F65"/>
    <mergeCell ref="B68:F68"/>
    <mergeCell ref="B72:F72"/>
    <mergeCell ref="B74:F74"/>
    <mergeCell ref="B76:F76"/>
    <mergeCell ref="F80:G80"/>
    <mergeCell ref="B165:F165"/>
    <mergeCell ref="B171:E171"/>
    <mergeCell ref="B239:E239"/>
    <mergeCell ref="B242:E242"/>
    <mergeCell ref="B264:E264"/>
    <mergeCell ref="B435:E435"/>
    <mergeCell ref="B275:F275"/>
    <mergeCell ref="B279:F279"/>
    <mergeCell ref="B283:F283"/>
    <mergeCell ref="B395:E395"/>
    <mergeCell ref="B399:E399"/>
    <mergeCell ref="B405:E405"/>
    <mergeCell ref="B414:E414"/>
    <mergeCell ref="B416:E416"/>
    <mergeCell ref="B418:E418"/>
    <mergeCell ref="B426:E426"/>
    <mergeCell ref="B430:E430"/>
    <mergeCell ref="B439:E439"/>
    <mergeCell ref="B443:E443"/>
    <mergeCell ref="D454:G454"/>
    <mergeCell ref="D455:G455"/>
    <mergeCell ref="D456:G456"/>
  </mergeCells>
  <pageMargins left="0.5" right="0.25" top="0.5" bottom="0"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dimension ref="A1:L93"/>
  <sheetViews>
    <sheetView topLeftCell="A18" workbookViewId="0">
      <selection activeCell="B39" sqref="B39"/>
    </sheetView>
  </sheetViews>
  <sheetFormatPr defaultRowHeight="12.75"/>
  <cols>
    <col min="1" max="1" width="6.7109375" style="59" customWidth="1"/>
    <col min="2" max="2" width="15" style="59" customWidth="1"/>
    <col min="3" max="3" width="9.140625" style="59"/>
    <col min="4" max="4" width="13.140625" style="59" customWidth="1"/>
    <col min="5" max="5" width="11.42578125" style="59" customWidth="1"/>
    <col min="6" max="6" width="10.42578125" style="59" customWidth="1"/>
    <col min="7" max="7" width="8.42578125" style="59" customWidth="1"/>
    <col min="8" max="8" width="13.28515625" style="59" customWidth="1"/>
    <col min="9" max="16384" width="9.140625" style="59"/>
  </cols>
  <sheetData>
    <row r="1" spans="1:9">
      <c r="A1" s="124" t="s">
        <v>51</v>
      </c>
      <c r="B1" s="124"/>
      <c r="C1" s="124"/>
      <c r="D1" s="124"/>
      <c r="E1" s="124"/>
      <c r="F1" s="124"/>
      <c r="G1" s="124"/>
      <c r="H1" s="124"/>
    </row>
    <row r="2" spans="1:9">
      <c r="A2" s="124"/>
      <c r="B2" s="124"/>
      <c r="C2" s="124"/>
      <c r="D2" s="124"/>
      <c r="E2" s="124"/>
      <c r="F2" s="124"/>
      <c r="G2" s="124"/>
      <c r="H2" s="124"/>
    </row>
    <row r="3" spans="1:9" ht="38.25" customHeight="1">
      <c r="A3" s="22" t="s">
        <v>0</v>
      </c>
      <c r="B3" s="60"/>
      <c r="C3" s="125" t="s">
        <v>68</v>
      </c>
      <c r="D3" s="125"/>
      <c r="E3" s="125"/>
      <c r="F3" s="125"/>
      <c r="G3" s="125"/>
      <c r="H3" s="125"/>
    </row>
    <row r="4" spans="1:9" ht="20.25" customHeight="1">
      <c r="A4" s="67" t="s">
        <v>52</v>
      </c>
      <c r="B4" s="126" t="s">
        <v>53</v>
      </c>
      <c r="C4" s="126"/>
      <c r="D4" s="126"/>
      <c r="E4" s="66" t="s">
        <v>54</v>
      </c>
      <c r="F4" s="66" t="s">
        <v>55</v>
      </c>
      <c r="G4" s="66" t="s">
        <v>56</v>
      </c>
      <c r="H4" s="61" t="s">
        <v>57</v>
      </c>
    </row>
    <row r="5" spans="1:9">
      <c r="A5" s="81"/>
      <c r="B5" s="82"/>
      <c r="C5" s="82"/>
      <c r="D5" s="82"/>
      <c r="E5" s="83"/>
      <c r="F5" s="83"/>
      <c r="G5" s="83"/>
      <c r="H5" s="83"/>
    </row>
    <row r="6" spans="1:9">
      <c r="A6" s="62"/>
      <c r="B6" s="127" t="s">
        <v>46</v>
      </c>
      <c r="C6" s="127"/>
      <c r="D6" s="127"/>
      <c r="E6" s="62"/>
      <c r="F6" s="62"/>
      <c r="G6" s="62"/>
      <c r="H6" s="62"/>
    </row>
    <row r="7" spans="1:9">
      <c r="A7" s="62"/>
      <c r="B7" s="62"/>
      <c r="C7" s="62"/>
      <c r="D7" s="62"/>
      <c r="E7" s="62"/>
      <c r="F7" s="62"/>
      <c r="G7" s="62"/>
      <c r="H7" s="62"/>
    </row>
    <row r="8" spans="1:9" ht="25.5" customHeight="1">
      <c r="A8" s="10">
        <v>1</v>
      </c>
      <c r="B8" s="128" t="s">
        <v>63</v>
      </c>
      <c r="C8" s="128"/>
      <c r="D8" s="128"/>
      <c r="E8" s="128"/>
      <c r="F8" s="128"/>
      <c r="G8" s="86"/>
      <c r="H8" s="86"/>
    </row>
    <row r="9" spans="1:9">
      <c r="A9" s="10"/>
      <c r="B9" s="87"/>
      <c r="C9" s="87"/>
      <c r="D9" s="87"/>
      <c r="E9" s="41">
        <v>10541</v>
      </c>
      <c r="F9" s="41">
        <v>108.96</v>
      </c>
      <c r="G9" s="43" t="s">
        <v>8</v>
      </c>
      <c r="H9" s="41">
        <f>ROUND(E9*F9/100,0)</f>
        <v>11485</v>
      </c>
    </row>
    <row r="10" spans="1:9" ht="18.75" customHeight="1">
      <c r="A10" s="7">
        <v>2</v>
      </c>
      <c r="B10" s="119" t="s">
        <v>13</v>
      </c>
      <c r="C10" s="119"/>
      <c r="D10" s="119"/>
      <c r="E10" s="119"/>
      <c r="F10" s="119"/>
      <c r="G10" s="5"/>
      <c r="H10" s="5"/>
      <c r="I10" s="5"/>
    </row>
    <row r="11" spans="1:9" ht="15">
      <c r="A11" s="21"/>
      <c r="B11" s="5"/>
      <c r="C11" s="5"/>
      <c r="D11" s="5"/>
      <c r="E11" s="12">
        <v>4431</v>
      </c>
      <c r="F11" s="13">
        <v>442.75</v>
      </c>
      <c r="G11" s="14" t="s">
        <v>8</v>
      </c>
      <c r="H11" s="15">
        <f>ROUND(E11*F11/100,0)</f>
        <v>19618</v>
      </c>
    </row>
    <row r="12" spans="1:9" ht="17.25" customHeight="1">
      <c r="A12" s="7">
        <v>3</v>
      </c>
      <c r="B12" s="119" t="s">
        <v>14</v>
      </c>
      <c r="C12" s="119"/>
      <c r="D12" s="119"/>
      <c r="E12" s="119"/>
      <c r="F12" s="119"/>
      <c r="G12" s="24"/>
      <c r="H12" s="25"/>
      <c r="I12" s="26"/>
    </row>
    <row r="13" spans="1:9" ht="15">
      <c r="A13" s="18"/>
      <c r="B13" s="19"/>
      <c r="C13" s="20"/>
      <c r="D13" s="16"/>
      <c r="E13" s="12">
        <v>4431</v>
      </c>
      <c r="F13" s="13">
        <v>1079.6500000000001</v>
      </c>
      <c r="G13" s="14" t="s">
        <v>8</v>
      </c>
      <c r="H13" s="15">
        <f>ROUND(E13*F13/100,0)</f>
        <v>47839</v>
      </c>
    </row>
    <row r="14" spans="1:9" ht="64.5" customHeight="1">
      <c r="A14" s="7">
        <v>4</v>
      </c>
      <c r="B14" s="119" t="s">
        <v>16</v>
      </c>
      <c r="C14" s="119"/>
      <c r="D14" s="119"/>
      <c r="E14" s="119"/>
      <c r="F14" s="119"/>
      <c r="G14" s="5"/>
      <c r="H14" s="5"/>
      <c r="I14" s="5"/>
    </row>
    <row r="15" spans="1:9" ht="21" customHeight="1">
      <c r="A15" s="21"/>
      <c r="B15" s="5"/>
      <c r="C15" s="5"/>
      <c r="D15" s="5"/>
      <c r="E15" s="12">
        <v>6392</v>
      </c>
      <c r="F15" s="13">
        <v>3444.38</v>
      </c>
      <c r="G15" s="14" t="s">
        <v>8</v>
      </c>
      <c r="H15" s="15">
        <f>ROUND(E15*F15/100,0)</f>
        <v>220165</v>
      </c>
    </row>
    <row r="16" spans="1:9" ht="38.25" customHeight="1">
      <c r="A16" s="7">
        <v>5</v>
      </c>
      <c r="B16" s="119" t="s">
        <v>17</v>
      </c>
      <c r="C16" s="119"/>
      <c r="D16" s="119"/>
      <c r="E16" s="119"/>
      <c r="F16" s="119"/>
      <c r="G16" s="5"/>
      <c r="H16" s="5"/>
      <c r="I16" s="5"/>
    </row>
    <row r="17" spans="1:12" ht="16.5" customHeight="1">
      <c r="A17" s="7"/>
      <c r="B17" s="73"/>
      <c r="C17" s="73"/>
      <c r="D17" s="16"/>
      <c r="E17" s="12">
        <v>3216</v>
      </c>
      <c r="F17" s="13">
        <v>2567.9499999999998</v>
      </c>
      <c r="G17" s="14" t="s">
        <v>8</v>
      </c>
      <c r="H17" s="15">
        <f>ROUND(E17*F17/100,0)</f>
        <v>82585</v>
      </c>
    </row>
    <row r="18" spans="1:12" ht="27.75" customHeight="1">
      <c r="A18" s="7">
        <v>6</v>
      </c>
      <c r="B18" s="119" t="s">
        <v>15</v>
      </c>
      <c r="C18" s="119"/>
      <c r="D18" s="119"/>
      <c r="E18" s="119"/>
      <c r="F18" s="119"/>
      <c r="G18" s="5"/>
      <c r="H18" s="5"/>
      <c r="I18" s="5"/>
    </row>
    <row r="19" spans="1:12" ht="15">
      <c r="A19" s="18"/>
      <c r="B19" s="120"/>
      <c r="C19" s="120"/>
      <c r="D19" s="120"/>
      <c r="E19" s="12">
        <v>1503</v>
      </c>
      <c r="F19" s="13">
        <v>2116.41</v>
      </c>
      <c r="G19" s="14" t="s">
        <v>8</v>
      </c>
      <c r="H19" s="15">
        <f>ROUND(E19*F19/100,0)</f>
        <v>31810</v>
      </c>
    </row>
    <row r="20" spans="1:12" ht="36.75" customHeight="1">
      <c r="A20" s="2">
        <v>7</v>
      </c>
      <c r="B20" s="121" t="s">
        <v>45</v>
      </c>
      <c r="C20" s="121"/>
      <c r="D20" s="121"/>
      <c r="E20" s="121"/>
      <c r="F20" s="121"/>
      <c r="G20" s="70"/>
      <c r="H20" s="70"/>
    </row>
    <row r="21" spans="1:12" ht="15">
      <c r="A21" s="2"/>
      <c r="B21" s="71"/>
      <c r="C21" s="64"/>
      <c r="D21" s="64"/>
      <c r="E21" s="24">
        <f>[1]Sheet1!Q160</f>
        <v>1012</v>
      </c>
      <c r="F21" s="24">
        <v>1270.83</v>
      </c>
      <c r="G21" s="55" t="s">
        <v>48</v>
      </c>
      <c r="H21" s="56">
        <f>ROUND(E21*F21/100,0)</f>
        <v>12861</v>
      </c>
    </row>
    <row r="22" spans="1:12" ht="24" customHeight="1">
      <c r="A22" s="1">
        <v>8</v>
      </c>
      <c r="B22" s="119" t="s">
        <v>9</v>
      </c>
      <c r="C22" s="119"/>
      <c r="D22" s="119"/>
      <c r="E22" s="119"/>
      <c r="F22" s="119"/>
      <c r="G22" s="5"/>
      <c r="H22" s="5"/>
      <c r="I22" s="5"/>
      <c r="J22" s="5"/>
    </row>
    <row r="23" spans="1:12" ht="15">
      <c r="A23" s="21"/>
      <c r="B23" s="5"/>
      <c r="C23" s="5"/>
      <c r="D23" s="5"/>
      <c r="E23" s="12">
        <v>4500</v>
      </c>
      <c r="F23" s="13">
        <v>3275.5</v>
      </c>
      <c r="G23" s="14" t="s">
        <v>8</v>
      </c>
      <c r="H23" s="15">
        <f>ROUND(E23*F23/100,0)</f>
        <v>147398</v>
      </c>
      <c r="J23" s="16"/>
    </row>
    <row r="24" spans="1:12" ht="27.75" customHeight="1">
      <c r="A24" s="1">
        <v>9</v>
      </c>
      <c r="B24" s="118" t="s">
        <v>10</v>
      </c>
      <c r="C24" s="118"/>
      <c r="D24" s="118"/>
      <c r="E24" s="118"/>
      <c r="F24" s="118"/>
      <c r="G24" s="6"/>
      <c r="H24" s="6"/>
      <c r="I24" s="6"/>
      <c r="J24" s="6"/>
    </row>
    <row r="25" spans="1:12" ht="15">
      <c r="A25" s="21"/>
      <c r="B25" s="5"/>
      <c r="C25" s="5"/>
      <c r="D25" s="5"/>
      <c r="E25" s="12">
        <v>4500</v>
      </c>
      <c r="F25" s="13">
        <v>1887.4</v>
      </c>
      <c r="G25" s="14" t="s">
        <v>8</v>
      </c>
      <c r="H25" s="15">
        <f>ROUND(E25*F25/100,0)</f>
        <v>84933</v>
      </c>
      <c r="J25" s="16"/>
    </row>
    <row r="26" spans="1:12" ht="37.5" customHeight="1">
      <c r="A26" s="1">
        <v>10</v>
      </c>
      <c r="B26" s="123" t="s">
        <v>66</v>
      </c>
      <c r="C26" s="123"/>
      <c r="D26" s="123"/>
      <c r="E26" s="123"/>
      <c r="F26" s="123"/>
      <c r="G26" s="70"/>
      <c r="H26" s="70"/>
    </row>
    <row r="27" spans="1:12">
      <c r="A27" s="52"/>
      <c r="B27" s="53"/>
      <c r="C27" s="54"/>
      <c r="D27" s="54"/>
      <c r="E27" s="24">
        <v>3010</v>
      </c>
      <c r="F27" s="36">
        <v>6319.5</v>
      </c>
      <c r="G27" s="36" t="s">
        <v>67</v>
      </c>
      <c r="H27" s="37">
        <f>ROUND(E27*F27/100,0)</f>
        <v>190217</v>
      </c>
    </row>
    <row r="28" spans="1:12" ht="15">
      <c r="A28" s="2"/>
      <c r="B28" s="71"/>
      <c r="C28" s="64"/>
      <c r="D28" s="64"/>
      <c r="E28" s="24"/>
      <c r="F28" s="24"/>
      <c r="G28" s="55"/>
      <c r="H28" s="56"/>
      <c r="L28" s="69"/>
    </row>
    <row r="29" spans="1:12">
      <c r="A29" s="52"/>
      <c r="B29" s="53"/>
      <c r="C29" s="54"/>
      <c r="D29" s="54"/>
      <c r="E29" s="24"/>
      <c r="F29" s="72" t="s">
        <v>60</v>
      </c>
      <c r="G29" s="55"/>
      <c r="H29" s="39">
        <f>SUM(H9:H28)</f>
        <v>848911</v>
      </c>
      <c r="L29" s="69"/>
    </row>
    <row r="30" spans="1:12">
      <c r="A30" s="52"/>
      <c r="B30" s="53"/>
      <c r="C30" s="54"/>
      <c r="D30" s="54"/>
      <c r="E30" s="24"/>
      <c r="F30" s="72"/>
      <c r="G30" s="55"/>
      <c r="H30" s="29"/>
      <c r="L30" s="69"/>
    </row>
    <row r="31" spans="1:12">
      <c r="A31" s="52"/>
      <c r="B31" s="8" t="s">
        <v>19</v>
      </c>
      <c r="C31" s="54"/>
      <c r="E31" s="24"/>
      <c r="F31" s="72"/>
      <c r="G31" s="55"/>
      <c r="H31" s="65"/>
      <c r="L31" s="69"/>
    </row>
    <row r="32" spans="1:12">
      <c r="A32" s="52"/>
      <c r="B32" s="8"/>
      <c r="C32" s="54"/>
      <c r="D32" s="50"/>
      <c r="E32" s="24"/>
      <c r="F32" s="24"/>
      <c r="G32" s="55"/>
      <c r="H32" s="68"/>
      <c r="L32" s="69"/>
    </row>
    <row r="33" spans="1:12">
      <c r="A33" s="52"/>
      <c r="B33" s="8"/>
      <c r="C33" s="54"/>
      <c r="D33" s="50"/>
      <c r="E33" s="24"/>
      <c r="F33" s="24"/>
      <c r="G33" s="55"/>
      <c r="H33" s="68"/>
      <c r="L33" s="69"/>
    </row>
    <row r="34" spans="1:12">
      <c r="A34" s="52"/>
      <c r="B34" s="8"/>
      <c r="C34" s="54"/>
      <c r="D34" s="50"/>
      <c r="E34" s="24"/>
      <c r="F34" s="24"/>
      <c r="G34" s="55"/>
      <c r="H34" s="68"/>
      <c r="L34" s="69"/>
    </row>
    <row r="35" spans="1:12">
      <c r="A35" s="52"/>
      <c r="B35" s="8" t="s">
        <v>20</v>
      </c>
      <c r="C35" s="54"/>
      <c r="D35" s="50"/>
      <c r="E35" s="24"/>
      <c r="F35" s="24"/>
      <c r="G35" s="55"/>
      <c r="H35" s="68"/>
      <c r="L35" s="69"/>
    </row>
    <row r="36" spans="1:12">
      <c r="A36" s="52"/>
      <c r="B36" s="53"/>
      <c r="C36" s="54"/>
      <c r="D36" s="3"/>
      <c r="E36" s="24"/>
      <c r="F36" s="24"/>
      <c r="G36" s="55"/>
      <c r="H36" s="56"/>
      <c r="L36" s="69"/>
    </row>
    <row r="37" spans="1:12">
      <c r="L37" s="69"/>
    </row>
    <row r="38" spans="1:12">
      <c r="B38" s="122" t="s">
        <v>21</v>
      </c>
      <c r="C38" s="122"/>
      <c r="D38" s="122"/>
      <c r="E38" s="122"/>
      <c r="L38" s="69"/>
    </row>
    <row r="39" spans="1:12">
      <c r="L39" s="69"/>
    </row>
    <row r="40" spans="1:12" ht="51" customHeight="1">
      <c r="A40" s="2">
        <v>1</v>
      </c>
      <c r="B40" s="121" t="s">
        <v>58</v>
      </c>
      <c r="C40" s="121"/>
      <c r="D40" s="121"/>
      <c r="E40" s="121"/>
      <c r="F40" s="121"/>
      <c r="G40" s="70"/>
      <c r="H40" s="70"/>
      <c r="L40" s="69"/>
    </row>
    <row r="41" spans="1:12" ht="20.100000000000001" customHeight="1">
      <c r="A41" s="52"/>
      <c r="E41" s="24">
        <v>154</v>
      </c>
      <c r="F41" s="24">
        <v>856.53</v>
      </c>
      <c r="G41" s="55" t="s">
        <v>47</v>
      </c>
      <c r="H41" s="56">
        <f>ROUND(E41*F41,0)</f>
        <v>131906</v>
      </c>
      <c r="L41" s="69"/>
    </row>
    <row r="42" spans="1:12" ht="42.75" customHeight="1">
      <c r="A42" s="10">
        <v>2</v>
      </c>
      <c r="B42" s="118" t="s">
        <v>5</v>
      </c>
      <c r="C42" s="118"/>
      <c r="D42" s="118"/>
      <c r="E42" s="118"/>
      <c r="F42" s="118"/>
      <c r="G42" s="6"/>
      <c r="H42" s="6"/>
      <c r="L42" s="69"/>
    </row>
    <row r="43" spans="1:12" ht="20.100000000000001" customHeight="1">
      <c r="A43" s="30"/>
      <c r="B43" s="30"/>
      <c r="C43" s="30"/>
      <c r="D43" s="30"/>
      <c r="E43" s="41">
        <v>325</v>
      </c>
      <c r="F43" s="41">
        <v>902.93</v>
      </c>
      <c r="G43" s="43" t="s">
        <v>6</v>
      </c>
      <c r="H43" s="41">
        <f>ROUND(E43*F43,0)</f>
        <v>293452</v>
      </c>
      <c r="L43" s="69"/>
    </row>
    <row r="44" spans="1:12" ht="26.25" customHeight="1">
      <c r="A44" s="7">
        <v>3</v>
      </c>
      <c r="B44" s="119" t="s">
        <v>64</v>
      </c>
      <c r="C44" s="119"/>
      <c r="D44" s="119"/>
      <c r="E44" s="119"/>
      <c r="F44" s="119"/>
      <c r="G44" s="5"/>
      <c r="H44" s="5"/>
      <c r="L44" s="69"/>
    </row>
    <row r="45" spans="1:12" ht="20.100000000000001" customHeight="1">
      <c r="A45" s="18"/>
      <c r="B45" s="120"/>
      <c r="C45" s="120"/>
      <c r="D45" s="120"/>
      <c r="E45" s="12">
        <v>4502</v>
      </c>
      <c r="F45" s="13">
        <v>9314.99</v>
      </c>
      <c r="G45" s="14" t="s">
        <v>8</v>
      </c>
      <c r="H45" s="15">
        <f>ROUND(E45*F45/100,0)</f>
        <v>419361</v>
      </c>
      <c r="L45" s="69"/>
    </row>
    <row r="46" spans="1:12" ht="40.5" customHeight="1">
      <c r="A46" s="1">
        <v>4</v>
      </c>
      <c r="B46" s="121" t="s">
        <v>65</v>
      </c>
      <c r="C46" s="121"/>
      <c r="D46" s="121"/>
      <c r="E46" s="121"/>
      <c r="F46" s="121"/>
      <c r="G46" s="70"/>
      <c r="H46" s="70"/>
      <c r="L46" s="69"/>
    </row>
    <row r="47" spans="1:12" ht="20.100000000000001" customHeight="1">
      <c r="A47" s="52"/>
      <c r="B47" s="53"/>
      <c r="C47" s="54"/>
      <c r="D47" s="54"/>
      <c r="E47" s="24">
        <v>152</v>
      </c>
      <c r="F47" s="51">
        <v>11174.93</v>
      </c>
      <c r="G47" s="36" t="s">
        <v>8</v>
      </c>
      <c r="H47" s="37">
        <f>ROUND(E47*F47/100,0)</f>
        <v>16986</v>
      </c>
      <c r="L47" s="69"/>
    </row>
    <row r="48" spans="1:12" ht="29.25" customHeight="1">
      <c r="A48" s="1">
        <v>5</v>
      </c>
      <c r="B48" s="119" t="s">
        <v>25</v>
      </c>
      <c r="C48" s="119"/>
      <c r="D48" s="119"/>
      <c r="E48" s="119"/>
      <c r="F48" s="119"/>
      <c r="G48" s="5"/>
      <c r="H48" s="5"/>
      <c r="I48" s="5"/>
      <c r="L48" s="69"/>
    </row>
    <row r="49" spans="1:12" ht="20.100000000000001" customHeight="1">
      <c r="A49" s="2"/>
      <c r="B49" s="11"/>
      <c r="C49" s="11"/>
      <c r="D49" s="11"/>
      <c r="E49" s="12">
        <v>50</v>
      </c>
      <c r="F49" s="13">
        <v>27678.86</v>
      </c>
      <c r="G49" s="14" t="s">
        <v>8</v>
      </c>
      <c r="H49" s="15">
        <f>ROUND(E49*F49/100,0)</f>
        <v>13839</v>
      </c>
      <c r="L49" s="69"/>
    </row>
    <row r="50" spans="1:12" ht="30" customHeight="1">
      <c r="A50" s="7">
        <v>6</v>
      </c>
      <c r="B50" s="119" t="s">
        <v>26</v>
      </c>
      <c r="C50" s="119"/>
      <c r="D50" s="119"/>
      <c r="E50" s="119"/>
      <c r="F50" s="119"/>
      <c r="G50" s="5"/>
      <c r="H50" s="5"/>
      <c r="I50" s="5"/>
      <c r="J50" s="16"/>
      <c r="L50" s="69"/>
    </row>
    <row r="51" spans="1:12" ht="20.100000000000001" customHeight="1">
      <c r="A51" s="21"/>
      <c r="B51" s="5"/>
      <c r="C51" s="5"/>
      <c r="D51" s="5"/>
      <c r="E51" s="12">
        <v>150</v>
      </c>
      <c r="F51" s="13">
        <v>28299.3</v>
      </c>
      <c r="G51" s="14" t="s">
        <v>8</v>
      </c>
      <c r="H51" s="15">
        <f>ROUND(E51*F51/100,0)</f>
        <v>42449</v>
      </c>
      <c r="J51" s="16"/>
      <c r="L51" s="69"/>
    </row>
    <row r="52" spans="1:12">
      <c r="L52" s="69"/>
    </row>
    <row r="53" spans="1:12">
      <c r="F53" s="72" t="s">
        <v>60</v>
      </c>
      <c r="G53" s="55"/>
      <c r="H53" s="39">
        <f>SUM(H41:H52)</f>
        <v>917993</v>
      </c>
      <c r="L53" s="69"/>
    </row>
    <row r="54" spans="1:12">
      <c r="L54" s="69"/>
    </row>
    <row r="55" spans="1:12">
      <c r="B55" s="8" t="s">
        <v>19</v>
      </c>
      <c r="L55" s="69"/>
    </row>
    <row r="56" spans="1:12">
      <c r="B56" s="8"/>
      <c r="L56" s="69"/>
    </row>
    <row r="57" spans="1:12">
      <c r="B57" s="8"/>
      <c r="L57" s="69"/>
    </row>
    <row r="58" spans="1:12">
      <c r="B58" s="8"/>
      <c r="L58" s="69"/>
    </row>
    <row r="59" spans="1:12">
      <c r="B59" s="8" t="s">
        <v>20</v>
      </c>
      <c r="L59" s="69"/>
    </row>
    <row r="60" spans="1:12">
      <c r="L60" s="69"/>
    </row>
    <row r="61" spans="1:12">
      <c r="B61" s="122" t="s">
        <v>61</v>
      </c>
      <c r="C61" s="122"/>
      <c r="D61" s="122"/>
      <c r="E61" s="122"/>
      <c r="L61" s="69"/>
    </row>
    <row r="62" spans="1:12">
      <c r="L62" s="69"/>
    </row>
    <row r="63" spans="1:12" ht="40.5" customHeight="1">
      <c r="A63" s="2">
        <v>1</v>
      </c>
      <c r="B63" s="121" t="s">
        <v>59</v>
      </c>
      <c r="C63" s="121"/>
      <c r="D63" s="121"/>
      <c r="E63" s="121"/>
      <c r="F63" s="121"/>
      <c r="G63" s="70"/>
      <c r="H63" s="70"/>
      <c r="L63" s="69"/>
    </row>
    <row r="64" spans="1:12" ht="20.25" customHeight="1">
      <c r="A64" s="52"/>
      <c r="E64" s="24">
        <v>325</v>
      </c>
      <c r="F64" s="24">
        <v>180.5</v>
      </c>
      <c r="G64" s="55" t="s">
        <v>47</v>
      </c>
      <c r="H64" s="56">
        <f>ROUND(E64*F64,0)</f>
        <v>58663</v>
      </c>
      <c r="L64" s="69"/>
    </row>
    <row r="65" spans="2:12">
      <c r="L65" s="69"/>
    </row>
    <row r="66" spans="2:12">
      <c r="H66" s="39">
        <f>SUM(H64:H65)</f>
        <v>58663</v>
      </c>
      <c r="L66" s="69"/>
    </row>
    <row r="67" spans="2:12">
      <c r="L67" s="69"/>
    </row>
    <row r="68" spans="2:12">
      <c r="B68" s="8" t="s">
        <v>19</v>
      </c>
      <c r="F68" s="72"/>
      <c r="G68" s="55"/>
      <c r="H68" s="29"/>
      <c r="L68" s="69"/>
    </row>
    <row r="69" spans="2:12">
      <c r="B69" s="8"/>
      <c r="L69" s="69"/>
    </row>
    <row r="70" spans="2:12">
      <c r="B70" s="8"/>
      <c r="L70" s="69"/>
    </row>
    <row r="71" spans="2:12">
      <c r="B71" s="8"/>
      <c r="L71" s="69"/>
    </row>
    <row r="72" spans="2:12">
      <c r="B72" s="8" t="s">
        <v>20</v>
      </c>
      <c r="L72" s="69"/>
    </row>
    <row r="73" spans="2:12">
      <c r="L73" s="69"/>
    </row>
    <row r="74" spans="2:12">
      <c r="H74" s="63"/>
      <c r="L74" s="69"/>
    </row>
    <row r="75" spans="2:12">
      <c r="L75" s="69"/>
    </row>
    <row r="76" spans="2:12">
      <c r="L76" s="69"/>
    </row>
    <row r="77" spans="2:12">
      <c r="L77" s="69"/>
    </row>
    <row r="78" spans="2:12">
      <c r="L78" s="69"/>
    </row>
    <row r="79" spans="2:12">
      <c r="L79" s="69"/>
    </row>
    <row r="80" spans="2:12">
      <c r="L80" s="69"/>
    </row>
    <row r="81" spans="8:12">
      <c r="H81" s="63"/>
      <c r="L81" s="69"/>
    </row>
    <row r="82" spans="8:12">
      <c r="L82" s="69"/>
    </row>
    <row r="83" spans="8:12">
      <c r="L83" s="69"/>
    </row>
    <row r="84" spans="8:12">
      <c r="H84" s="63"/>
      <c r="L84" s="69"/>
    </row>
    <row r="85" spans="8:12">
      <c r="L85" s="69"/>
    </row>
    <row r="86" spans="8:12">
      <c r="H86" s="63"/>
      <c r="L86" s="69"/>
    </row>
    <row r="87" spans="8:12">
      <c r="L87" s="69"/>
    </row>
    <row r="88" spans="8:12">
      <c r="L88" s="69"/>
    </row>
    <row r="89" spans="8:12">
      <c r="L89" s="69"/>
    </row>
    <row r="90" spans="8:12">
      <c r="L90" s="69"/>
    </row>
    <row r="91" spans="8:12">
      <c r="L91" s="69"/>
    </row>
    <row r="92" spans="8:12">
      <c r="L92" s="69"/>
    </row>
    <row r="93" spans="8:12">
      <c r="L93" s="69"/>
    </row>
  </sheetData>
  <mergeCells count="25">
    <mergeCell ref="B10:F10"/>
    <mergeCell ref="A1:H2"/>
    <mergeCell ref="C3:H3"/>
    <mergeCell ref="B4:D4"/>
    <mergeCell ref="B6:D6"/>
    <mergeCell ref="B8:F8"/>
    <mergeCell ref="B42:F42"/>
    <mergeCell ref="B12:F12"/>
    <mergeCell ref="B14:F14"/>
    <mergeCell ref="B16:F16"/>
    <mergeCell ref="B18:F18"/>
    <mergeCell ref="B19:D19"/>
    <mergeCell ref="B20:F20"/>
    <mergeCell ref="B22:F22"/>
    <mergeCell ref="B24:F24"/>
    <mergeCell ref="B26:F26"/>
    <mergeCell ref="B38:E38"/>
    <mergeCell ref="B40:F40"/>
    <mergeCell ref="B63:F63"/>
    <mergeCell ref="B44:F44"/>
    <mergeCell ref="B45:D45"/>
    <mergeCell ref="B46:F46"/>
    <mergeCell ref="B48:F48"/>
    <mergeCell ref="B50:F50"/>
    <mergeCell ref="B61:E61"/>
  </mergeCells>
  <pageMargins left="0.7" right="0.7" top="0.75" bottom="0.75" header="0.3" footer="0.3"/>
  <pageSetup orientation="portrait" horizontalDpi="0" verticalDpi="0" r:id="rId1"/>
</worksheet>
</file>

<file path=xl/worksheets/sheet3.xml><?xml version="1.0" encoding="utf-8"?>
<worksheet xmlns="http://schemas.openxmlformats.org/spreadsheetml/2006/main" xmlns:r="http://schemas.openxmlformats.org/officeDocument/2006/relationships">
  <dimension ref="A1:L97"/>
  <sheetViews>
    <sheetView topLeftCell="A84" workbookViewId="0">
      <selection activeCell="B115" sqref="B115"/>
    </sheetView>
  </sheetViews>
  <sheetFormatPr defaultRowHeight="12.75"/>
  <cols>
    <col min="1" max="1" width="6" style="59" customWidth="1"/>
    <col min="2" max="2" width="18.5703125" style="59" customWidth="1"/>
    <col min="3" max="4" width="9.140625" style="59"/>
    <col min="5" max="5" width="12.85546875" style="100" customWidth="1"/>
    <col min="6" max="6" width="9.140625" style="59"/>
    <col min="7" max="7" width="8.28515625" style="59" customWidth="1"/>
    <col min="8" max="8" width="15.28515625" style="59" customWidth="1"/>
    <col min="9" max="9" width="9.5703125" style="59" bestFit="1" customWidth="1"/>
    <col min="10" max="16384" width="9.140625" style="59"/>
  </cols>
  <sheetData>
    <row r="1" spans="1:12" ht="22.5" customHeight="1">
      <c r="A1" s="129" t="s">
        <v>136</v>
      </c>
      <c r="B1" s="129"/>
      <c r="C1" s="129"/>
      <c r="D1" s="129"/>
      <c r="E1" s="129"/>
      <c r="F1" s="129"/>
      <c r="G1" s="129"/>
      <c r="H1" s="129"/>
    </row>
    <row r="2" spans="1:12" ht="43.5" customHeight="1">
      <c r="A2" s="22" t="s">
        <v>0</v>
      </c>
      <c r="B2" s="60"/>
      <c r="C2" s="125" t="s">
        <v>137</v>
      </c>
      <c r="D2" s="125"/>
      <c r="E2" s="125"/>
      <c r="F2" s="125"/>
      <c r="G2" s="125"/>
      <c r="H2" s="125"/>
    </row>
    <row r="3" spans="1:12" ht="24.75" customHeight="1">
      <c r="A3" s="67" t="s">
        <v>52</v>
      </c>
      <c r="B3" s="130" t="s">
        <v>53</v>
      </c>
      <c r="C3" s="130"/>
      <c r="D3" s="130"/>
      <c r="E3" s="66" t="s">
        <v>54</v>
      </c>
      <c r="F3" s="66" t="s">
        <v>55</v>
      </c>
      <c r="G3" s="66" t="s">
        <v>56</v>
      </c>
      <c r="H3" s="61" t="s">
        <v>57</v>
      </c>
    </row>
    <row r="4" spans="1:12">
      <c r="A4" s="84"/>
      <c r="B4" s="84"/>
      <c r="C4" s="84"/>
      <c r="D4" s="84"/>
      <c r="E4" s="84"/>
      <c r="F4" s="84"/>
      <c r="G4" s="84"/>
      <c r="H4" s="84"/>
    </row>
    <row r="5" spans="1:12" ht="32.25" customHeight="1">
      <c r="A5" s="1">
        <v>1</v>
      </c>
      <c r="B5" s="121" t="s">
        <v>63</v>
      </c>
      <c r="C5" s="121"/>
      <c r="D5" s="121"/>
      <c r="E5" s="121"/>
      <c r="F5" s="121"/>
      <c r="G5" s="23"/>
      <c r="H5" s="23"/>
    </row>
    <row r="6" spans="1:12" ht="20.100000000000001" customHeight="1">
      <c r="A6" s="52"/>
      <c r="B6" s="53"/>
      <c r="C6" s="54"/>
      <c r="D6" s="54"/>
      <c r="E6" s="24">
        <v>120048</v>
      </c>
      <c r="F6" s="24">
        <v>226.88</v>
      </c>
      <c r="G6" s="55" t="s">
        <v>48</v>
      </c>
      <c r="H6" s="56">
        <f>ROUND(E6*F6/100,0)</f>
        <v>272365</v>
      </c>
      <c r="I6" s="69"/>
    </row>
    <row r="7" spans="1:12" ht="20.100000000000001" customHeight="1">
      <c r="A7" s="1">
        <v>2</v>
      </c>
      <c r="B7" s="121" t="s">
        <v>70</v>
      </c>
      <c r="C7" s="121"/>
      <c r="D7" s="121"/>
      <c r="E7" s="121"/>
      <c r="F7" s="121"/>
      <c r="G7" s="23"/>
      <c r="H7" s="23"/>
      <c r="I7" s="69"/>
      <c r="J7" s="23"/>
    </row>
    <row r="8" spans="1:12" ht="20.100000000000001" customHeight="1">
      <c r="A8" s="84"/>
      <c r="B8" s="84"/>
      <c r="C8" s="84"/>
      <c r="D8" s="84"/>
      <c r="E8" s="24">
        <v>19550.240000000002</v>
      </c>
      <c r="F8" s="24">
        <v>3327.5</v>
      </c>
      <c r="G8" s="55" t="s">
        <v>48</v>
      </c>
      <c r="H8" s="56">
        <f>ROUND(E8*F8/100,0)</f>
        <v>650534</v>
      </c>
      <c r="I8" s="69"/>
    </row>
    <row r="9" spans="1:12" ht="20.100000000000001" customHeight="1">
      <c r="A9" s="1">
        <v>3</v>
      </c>
      <c r="B9" s="121" t="s">
        <v>71</v>
      </c>
      <c r="C9" s="121"/>
      <c r="D9" s="121"/>
      <c r="E9" s="121"/>
      <c r="F9" s="121"/>
      <c r="G9" s="23"/>
      <c r="H9" s="23"/>
      <c r="I9" s="69"/>
      <c r="J9" s="23"/>
    </row>
    <row r="10" spans="1:12" ht="20.100000000000001" customHeight="1">
      <c r="A10" s="84"/>
      <c r="B10" s="84"/>
      <c r="C10" s="84"/>
      <c r="D10" s="84"/>
      <c r="E10" s="24">
        <v>4369.6400000000003</v>
      </c>
      <c r="F10" s="24">
        <v>786.5</v>
      </c>
      <c r="G10" s="55" t="s">
        <v>48</v>
      </c>
      <c r="H10" s="56">
        <f>ROUND(E10*F10/100,0)</f>
        <v>34367</v>
      </c>
      <c r="I10" s="69"/>
    </row>
    <row r="11" spans="1:12" ht="20.100000000000001" customHeight="1">
      <c r="A11" s="1">
        <v>4</v>
      </c>
      <c r="B11" s="121" t="s">
        <v>72</v>
      </c>
      <c r="C11" s="121"/>
      <c r="D11" s="121"/>
      <c r="E11" s="121"/>
      <c r="F11" s="121"/>
      <c r="G11" s="23"/>
      <c r="H11" s="23"/>
      <c r="I11" s="69"/>
      <c r="J11" s="23"/>
    </row>
    <row r="12" spans="1:12" ht="20.100000000000001" customHeight="1">
      <c r="A12" s="84"/>
      <c r="B12" s="84"/>
      <c r="C12" s="84"/>
      <c r="D12" s="84"/>
      <c r="E12" s="24">
        <v>15</v>
      </c>
      <c r="F12" s="24">
        <v>142.18</v>
      </c>
      <c r="G12" s="55" t="s">
        <v>62</v>
      </c>
      <c r="H12" s="56">
        <f>ROUND(E12*F12,0)</f>
        <v>2133</v>
      </c>
      <c r="I12" s="69"/>
    </row>
    <row r="13" spans="1:12" ht="20.100000000000001" customHeight="1">
      <c r="A13" s="1">
        <v>5</v>
      </c>
      <c r="B13" s="121" t="s">
        <v>73</v>
      </c>
      <c r="C13" s="121"/>
      <c r="D13" s="121"/>
      <c r="E13" s="121"/>
      <c r="F13" s="121"/>
      <c r="G13" s="23"/>
      <c r="H13" s="23"/>
      <c r="I13" s="69"/>
      <c r="J13" s="23"/>
    </row>
    <row r="14" spans="1:12" ht="20.100000000000001" customHeight="1">
      <c r="A14" s="84"/>
      <c r="B14" s="84"/>
      <c r="C14" s="84"/>
      <c r="D14" s="84"/>
      <c r="E14" s="24">
        <v>6</v>
      </c>
      <c r="F14" s="24">
        <v>102.85</v>
      </c>
      <c r="G14" s="55" t="s">
        <v>62</v>
      </c>
      <c r="H14" s="56">
        <f>ROUND(E14*F14,0)</f>
        <v>617</v>
      </c>
      <c r="I14" s="69"/>
    </row>
    <row r="15" spans="1:12" ht="30.75" customHeight="1">
      <c r="A15" s="1">
        <v>6</v>
      </c>
      <c r="B15" s="121" t="s">
        <v>49</v>
      </c>
      <c r="C15" s="121"/>
      <c r="D15" s="121"/>
      <c r="E15" s="121"/>
      <c r="F15" s="121"/>
      <c r="G15" s="5"/>
      <c r="H15" s="5"/>
      <c r="I15" s="69"/>
      <c r="J15" s="5"/>
      <c r="K15" s="5"/>
      <c r="L15" s="5"/>
    </row>
    <row r="16" spans="1:12" ht="20.100000000000001" customHeight="1">
      <c r="A16" s="84"/>
      <c r="B16" s="84"/>
      <c r="C16" s="84"/>
      <c r="D16" s="84"/>
      <c r="E16" s="24">
        <v>50</v>
      </c>
      <c r="F16" s="24">
        <v>261.25</v>
      </c>
      <c r="G16" s="55" t="s">
        <v>12</v>
      </c>
      <c r="H16" s="56">
        <f>ROUND(E16*F16,0)</f>
        <v>13063</v>
      </c>
      <c r="I16" s="69"/>
    </row>
    <row r="17" spans="1:12" ht="33.75" customHeight="1">
      <c r="A17" s="1">
        <v>7</v>
      </c>
      <c r="B17" s="121" t="s">
        <v>9</v>
      </c>
      <c r="C17" s="121"/>
      <c r="D17" s="121"/>
      <c r="E17" s="121"/>
      <c r="F17" s="121"/>
      <c r="G17" s="5"/>
      <c r="H17" s="5"/>
      <c r="I17" s="69"/>
      <c r="J17" s="5"/>
      <c r="K17" s="5"/>
      <c r="L17" s="5"/>
    </row>
    <row r="18" spans="1:12" ht="20.100000000000001" customHeight="1">
      <c r="A18" s="84"/>
      <c r="B18" s="84"/>
      <c r="C18" s="84"/>
      <c r="D18" s="84"/>
      <c r="E18" s="51">
        <v>18830.240000000002</v>
      </c>
      <c r="F18" s="58">
        <v>3275.5</v>
      </c>
      <c r="G18" s="57" t="s">
        <v>50</v>
      </c>
      <c r="H18" s="37">
        <f>ROUND(E18*F18/100,0)</f>
        <v>616785</v>
      </c>
      <c r="I18" s="69"/>
    </row>
    <row r="19" spans="1:12" ht="32.25" customHeight="1">
      <c r="A19" s="1">
        <v>8</v>
      </c>
      <c r="B19" s="132" t="s">
        <v>10</v>
      </c>
      <c r="C19" s="132"/>
      <c r="D19" s="132"/>
      <c r="E19" s="132"/>
      <c r="F19" s="132"/>
      <c r="G19" s="6"/>
      <c r="H19" s="6"/>
      <c r="I19" s="69"/>
      <c r="J19" s="6"/>
      <c r="K19" s="6"/>
      <c r="L19" s="6"/>
    </row>
    <row r="20" spans="1:12" ht="20.100000000000001" customHeight="1">
      <c r="A20" s="84"/>
      <c r="B20" s="84"/>
      <c r="C20" s="84"/>
      <c r="D20" s="84"/>
      <c r="E20" s="51">
        <v>18830.240000000002</v>
      </c>
      <c r="F20" s="58">
        <v>1887.4</v>
      </c>
      <c r="G20" s="57" t="s">
        <v>50</v>
      </c>
      <c r="H20" s="37">
        <f>ROUND(E20*F20/100,0)</f>
        <v>355402</v>
      </c>
      <c r="I20" s="69"/>
    </row>
    <row r="21" spans="1:12" ht="47.25" customHeight="1">
      <c r="A21" s="4">
        <v>9</v>
      </c>
      <c r="B21" s="121" t="s">
        <v>75</v>
      </c>
      <c r="C21" s="121"/>
      <c r="D21" s="121"/>
      <c r="E21" s="121"/>
      <c r="F21" s="121"/>
      <c r="G21" s="5"/>
      <c r="H21" s="5"/>
      <c r="I21" s="69"/>
      <c r="J21" s="5"/>
      <c r="K21" s="5"/>
      <c r="L21" s="5"/>
    </row>
    <row r="22" spans="1:12" ht="20.100000000000001" customHeight="1">
      <c r="A22" s="84"/>
      <c r="B22" s="84"/>
      <c r="C22" s="84"/>
      <c r="D22" s="84"/>
      <c r="E22" s="51">
        <v>220.2</v>
      </c>
      <c r="F22" s="58">
        <v>14621.44</v>
      </c>
      <c r="G22" s="57" t="s">
        <v>50</v>
      </c>
      <c r="H22" s="37">
        <f>ROUND(E22*F22/100,0)</f>
        <v>32196</v>
      </c>
      <c r="I22" s="69"/>
    </row>
    <row r="23" spans="1:12" ht="33.75" customHeight="1">
      <c r="A23" s="1">
        <v>10</v>
      </c>
      <c r="B23" s="121" t="s">
        <v>76</v>
      </c>
      <c r="C23" s="121"/>
      <c r="D23" s="121"/>
      <c r="E23" s="121"/>
      <c r="F23" s="121"/>
      <c r="G23" s="23"/>
      <c r="H23" s="23"/>
      <c r="I23" s="69"/>
      <c r="J23" s="23"/>
      <c r="K23" s="23"/>
      <c r="L23" s="23"/>
    </row>
    <row r="24" spans="1:12" ht="20.100000000000001" customHeight="1">
      <c r="A24" s="1"/>
      <c r="B24" s="75"/>
      <c r="C24" s="75"/>
      <c r="D24" s="75"/>
      <c r="E24" s="24">
        <v>180</v>
      </c>
      <c r="F24" s="24">
        <v>207.51</v>
      </c>
      <c r="G24" s="55" t="s">
        <v>6</v>
      </c>
      <c r="H24" s="56">
        <f>ROUND(E24*F24,0)</f>
        <v>37352</v>
      </c>
      <c r="I24" s="69"/>
      <c r="J24" s="75"/>
      <c r="K24" s="75"/>
      <c r="L24" s="75"/>
    </row>
    <row r="25" spans="1:12" ht="20.100000000000001" customHeight="1">
      <c r="A25" s="1">
        <v>11</v>
      </c>
      <c r="B25" s="131" t="s">
        <v>7</v>
      </c>
      <c r="C25" s="131"/>
      <c r="D25" s="131"/>
      <c r="E25" s="131"/>
      <c r="F25" s="131"/>
      <c r="G25" s="11"/>
      <c r="H25" s="11"/>
      <c r="I25" s="69"/>
      <c r="J25" s="11"/>
      <c r="K25" s="11"/>
      <c r="L25" s="11"/>
    </row>
    <row r="26" spans="1:12" ht="20.100000000000001" customHeight="1">
      <c r="A26" s="1"/>
      <c r="B26" s="75"/>
      <c r="C26" s="75"/>
      <c r="D26" s="75"/>
      <c r="E26" s="51">
        <v>540</v>
      </c>
      <c r="F26" s="58">
        <v>3191.76</v>
      </c>
      <c r="G26" s="57" t="s">
        <v>50</v>
      </c>
      <c r="H26" s="37">
        <f>ROUND(E26*F26/100,0)</f>
        <v>17236</v>
      </c>
      <c r="I26" s="69"/>
      <c r="J26" s="75"/>
      <c r="K26" s="75"/>
      <c r="L26" s="75"/>
    </row>
    <row r="27" spans="1:12" ht="20.100000000000001" customHeight="1">
      <c r="A27" s="1">
        <v>12</v>
      </c>
      <c r="B27" s="121" t="s">
        <v>77</v>
      </c>
      <c r="C27" s="121"/>
      <c r="D27" s="121"/>
      <c r="E27" s="121"/>
      <c r="F27" s="121"/>
      <c r="G27" s="23"/>
      <c r="H27" s="23"/>
      <c r="I27" s="69"/>
      <c r="J27" s="23"/>
      <c r="K27" s="23"/>
      <c r="L27" s="23"/>
    </row>
    <row r="28" spans="1:12" ht="20.100000000000001" customHeight="1">
      <c r="A28" s="1"/>
      <c r="B28" s="75"/>
      <c r="C28" s="75"/>
      <c r="D28" s="75"/>
      <c r="E28" s="51">
        <v>34928</v>
      </c>
      <c r="F28" s="58">
        <v>1228.92</v>
      </c>
      <c r="G28" s="57" t="s">
        <v>50</v>
      </c>
      <c r="H28" s="37">
        <f>ROUND(E28*F28/100,0)</f>
        <v>429237</v>
      </c>
      <c r="I28" s="69"/>
      <c r="J28" s="75"/>
      <c r="K28" s="75"/>
      <c r="L28" s="75"/>
    </row>
    <row r="29" spans="1:12" ht="20.100000000000001" customHeight="1">
      <c r="A29" s="7">
        <v>13</v>
      </c>
      <c r="B29" s="121" t="s">
        <v>14</v>
      </c>
      <c r="C29" s="121"/>
      <c r="D29" s="121"/>
      <c r="E29" s="121"/>
      <c r="F29" s="121"/>
      <c r="G29" s="75"/>
      <c r="H29" s="75"/>
      <c r="I29" s="69"/>
      <c r="J29" s="75"/>
      <c r="K29" s="75"/>
      <c r="L29" s="75"/>
    </row>
    <row r="30" spans="1:12" ht="20.100000000000001" customHeight="1">
      <c r="A30" s="1"/>
      <c r="B30" s="75"/>
      <c r="C30" s="75"/>
      <c r="D30" s="75"/>
      <c r="E30" s="51">
        <v>43719</v>
      </c>
      <c r="F30" s="58">
        <v>1079.6500000000001</v>
      </c>
      <c r="G30" s="57" t="s">
        <v>50</v>
      </c>
      <c r="H30" s="37">
        <f>ROUND(E30*F30/100,0)</f>
        <v>472012</v>
      </c>
      <c r="I30" s="69"/>
      <c r="J30" s="75"/>
      <c r="K30" s="75"/>
      <c r="L30" s="75"/>
    </row>
    <row r="31" spans="1:12" ht="71.25" customHeight="1">
      <c r="A31" s="7">
        <v>14</v>
      </c>
      <c r="B31" s="121" t="s">
        <v>16</v>
      </c>
      <c r="C31" s="121"/>
      <c r="D31" s="121"/>
      <c r="E31" s="121"/>
      <c r="F31" s="121"/>
      <c r="G31" s="5"/>
      <c r="H31" s="5"/>
      <c r="I31" s="69"/>
      <c r="J31" s="5"/>
      <c r="K31" s="5"/>
      <c r="L31" s="5"/>
    </row>
    <row r="32" spans="1:12" ht="20.100000000000001" customHeight="1">
      <c r="A32" s="1"/>
      <c r="B32" s="75"/>
      <c r="C32" s="75"/>
      <c r="D32" s="75"/>
      <c r="E32" s="51">
        <v>80810.5</v>
      </c>
      <c r="F32" s="51">
        <v>2717</v>
      </c>
      <c r="G32" s="57" t="s">
        <v>50</v>
      </c>
      <c r="H32" s="37">
        <f>ROUND(E32*F32/100,0)</f>
        <v>2195621</v>
      </c>
      <c r="I32" s="69"/>
      <c r="J32" s="75"/>
      <c r="K32" s="75"/>
      <c r="L32" s="75"/>
    </row>
    <row r="33" spans="1:12" ht="54" customHeight="1">
      <c r="A33" s="7">
        <v>15</v>
      </c>
      <c r="B33" s="121" t="s">
        <v>17</v>
      </c>
      <c r="C33" s="121"/>
      <c r="D33" s="121"/>
      <c r="E33" s="121"/>
      <c r="F33" s="121"/>
      <c r="G33" s="5"/>
      <c r="H33" s="5"/>
      <c r="I33" s="69"/>
      <c r="J33" s="5"/>
      <c r="K33" s="5"/>
      <c r="L33" s="5"/>
    </row>
    <row r="34" spans="1:12" ht="20.100000000000001" customHeight="1">
      <c r="A34" s="1"/>
      <c r="B34" s="75"/>
      <c r="C34" s="75"/>
      <c r="D34" s="75"/>
      <c r="E34" s="51">
        <v>25836</v>
      </c>
      <c r="F34" s="51">
        <v>2567.9499999999998</v>
      </c>
      <c r="G34" s="57" t="s">
        <v>50</v>
      </c>
      <c r="H34" s="37">
        <f>ROUND(E34*F34/100,0)</f>
        <v>663456</v>
      </c>
      <c r="I34" s="69"/>
      <c r="J34" s="75"/>
      <c r="K34" s="75"/>
      <c r="L34" s="75"/>
    </row>
    <row r="35" spans="1:12" ht="35.25" customHeight="1">
      <c r="A35" s="7">
        <v>16</v>
      </c>
      <c r="B35" s="121" t="s">
        <v>15</v>
      </c>
      <c r="C35" s="121"/>
      <c r="D35" s="121"/>
      <c r="E35" s="121"/>
      <c r="F35" s="121"/>
      <c r="G35" s="5"/>
      <c r="H35" s="5"/>
      <c r="I35" s="69"/>
      <c r="J35" s="5"/>
      <c r="K35" s="5"/>
      <c r="L35" s="5"/>
    </row>
    <row r="36" spans="1:12" ht="20.100000000000001" customHeight="1">
      <c r="A36" s="1"/>
      <c r="B36" s="75"/>
      <c r="C36" s="75"/>
      <c r="D36" s="75"/>
      <c r="E36" s="51">
        <v>8962</v>
      </c>
      <c r="F36" s="51">
        <v>2116.41</v>
      </c>
      <c r="G36" s="57" t="s">
        <v>50</v>
      </c>
      <c r="H36" s="37">
        <f>ROUND(E36*F36/100,0)</f>
        <v>189673</v>
      </c>
      <c r="I36" s="69"/>
      <c r="J36" s="75"/>
      <c r="K36" s="75"/>
      <c r="L36" s="75"/>
    </row>
    <row r="37" spans="1:12" ht="40.5" customHeight="1">
      <c r="A37" s="7">
        <v>17</v>
      </c>
      <c r="B37" s="121" t="s">
        <v>45</v>
      </c>
      <c r="C37" s="121"/>
      <c r="D37" s="121"/>
      <c r="E37" s="121"/>
      <c r="F37" s="121"/>
      <c r="G37" s="5"/>
      <c r="H37" s="5"/>
      <c r="I37" s="69"/>
      <c r="J37" s="5"/>
      <c r="K37" s="5"/>
      <c r="L37" s="5"/>
    </row>
    <row r="38" spans="1:12" ht="20.100000000000001" customHeight="1">
      <c r="A38" s="1"/>
      <c r="B38" s="75"/>
      <c r="C38" s="75"/>
      <c r="D38" s="75"/>
      <c r="E38" s="51">
        <v>5760</v>
      </c>
      <c r="F38" s="51">
        <v>1270.83</v>
      </c>
      <c r="G38" s="57" t="s">
        <v>50</v>
      </c>
      <c r="H38" s="37">
        <f>ROUND(E38*F38/100,0)</f>
        <v>73200</v>
      </c>
      <c r="I38" s="69"/>
      <c r="J38" s="75"/>
      <c r="K38" s="75"/>
      <c r="L38" s="75"/>
    </row>
    <row r="39" spans="1:12" ht="20.100000000000001" customHeight="1">
      <c r="A39" s="1">
        <v>18</v>
      </c>
      <c r="B39" s="121" t="s">
        <v>78</v>
      </c>
      <c r="C39" s="121"/>
      <c r="D39" s="121"/>
      <c r="E39" s="121"/>
      <c r="F39" s="121"/>
      <c r="G39" s="23"/>
      <c r="H39" s="23"/>
      <c r="I39" s="69"/>
      <c r="J39" s="23"/>
      <c r="K39" s="23"/>
      <c r="L39" s="23"/>
    </row>
    <row r="40" spans="1:12" ht="20.100000000000001" customHeight="1">
      <c r="A40" s="1"/>
      <c r="B40" s="75"/>
      <c r="C40" s="75"/>
      <c r="D40" s="75"/>
      <c r="E40" s="24">
        <v>346.82</v>
      </c>
      <c r="F40" s="24">
        <v>115.55</v>
      </c>
      <c r="G40" s="55" t="s">
        <v>6</v>
      </c>
      <c r="H40" s="56">
        <f>ROUND(E40*F40,0)</f>
        <v>40075</v>
      </c>
      <c r="I40" s="69"/>
      <c r="J40" s="75"/>
      <c r="K40" s="75"/>
      <c r="L40" s="75"/>
    </row>
    <row r="41" spans="1:12" ht="104.25" customHeight="1">
      <c r="A41" s="1">
        <v>19</v>
      </c>
      <c r="B41" s="131" t="s">
        <v>1</v>
      </c>
      <c r="C41" s="131"/>
      <c r="D41" s="131"/>
      <c r="E41" s="131"/>
      <c r="F41" s="131"/>
      <c r="G41" s="11"/>
      <c r="H41" s="11"/>
      <c r="I41" s="69"/>
      <c r="J41" s="11"/>
      <c r="K41" s="11"/>
      <c r="L41" s="11"/>
    </row>
    <row r="42" spans="1:12" ht="20.25" customHeight="1">
      <c r="A42" s="1"/>
      <c r="B42" s="75"/>
      <c r="C42" s="75"/>
      <c r="D42" s="75"/>
      <c r="E42" s="98">
        <v>360</v>
      </c>
      <c r="F42" s="98">
        <v>337</v>
      </c>
      <c r="G42" s="99" t="s">
        <v>2</v>
      </c>
      <c r="H42" s="98">
        <f>ROUND(E42*F42,0)</f>
        <v>121320</v>
      </c>
      <c r="I42" s="69"/>
      <c r="J42" s="75"/>
      <c r="K42" s="75"/>
      <c r="L42" s="75"/>
    </row>
    <row r="43" spans="1:12" ht="20.100000000000001" customHeight="1" thickBot="1">
      <c r="A43" s="1"/>
      <c r="B43" s="75"/>
      <c r="C43" s="75"/>
      <c r="D43" s="75"/>
      <c r="E43" s="75"/>
      <c r="F43" s="75"/>
      <c r="G43" s="75"/>
      <c r="H43" s="75"/>
      <c r="I43" s="75"/>
      <c r="J43" s="75"/>
      <c r="K43" s="75"/>
      <c r="L43" s="75"/>
    </row>
    <row r="44" spans="1:12" ht="20.100000000000001" customHeight="1" thickBot="1">
      <c r="A44" s="7"/>
      <c r="B44" s="79"/>
      <c r="C44" s="78"/>
      <c r="D44" s="78"/>
      <c r="E44" s="51"/>
      <c r="F44" s="58"/>
      <c r="G44" s="57"/>
      <c r="H44" s="27">
        <f>SUM(H5:H43)</f>
        <v>6216644</v>
      </c>
      <c r="J44" s="27">
        <f>SUM(J5:J43)</f>
        <v>0</v>
      </c>
      <c r="K44" s="27">
        <f>SUM(K5:K43)</f>
        <v>0</v>
      </c>
      <c r="L44" s="27">
        <f>SUM(L5:L43)</f>
        <v>0</v>
      </c>
    </row>
    <row r="45" spans="1:12">
      <c r="A45" s="84"/>
      <c r="B45" s="8" t="s">
        <v>19</v>
      </c>
      <c r="C45" s="54"/>
      <c r="E45" s="84"/>
      <c r="F45" s="84"/>
      <c r="G45" s="84"/>
      <c r="H45" s="84"/>
    </row>
    <row r="46" spans="1:12">
      <c r="A46" s="84"/>
      <c r="B46" s="8"/>
      <c r="C46" s="54"/>
      <c r="D46" s="50"/>
      <c r="E46" s="84"/>
      <c r="F46" s="84"/>
      <c r="G46" s="84"/>
      <c r="H46" s="84"/>
    </row>
    <row r="47" spans="1:12">
      <c r="A47" s="84"/>
      <c r="B47" s="8"/>
      <c r="C47" s="54"/>
      <c r="D47" s="50"/>
      <c r="E47" s="84"/>
      <c r="F47" s="84"/>
      <c r="G47" s="84"/>
      <c r="H47" s="84"/>
    </row>
    <row r="48" spans="1:12">
      <c r="A48" s="84"/>
      <c r="B48" s="8"/>
      <c r="C48" s="54"/>
      <c r="D48" s="50"/>
      <c r="E48" s="84"/>
      <c r="F48" s="84"/>
      <c r="G48" s="84"/>
      <c r="H48" s="84"/>
    </row>
    <row r="49" spans="1:8">
      <c r="A49" s="84"/>
      <c r="B49" s="8" t="s">
        <v>20</v>
      </c>
      <c r="C49" s="54"/>
      <c r="D49" s="50"/>
      <c r="E49" s="84"/>
      <c r="F49" s="84"/>
      <c r="G49" s="84"/>
      <c r="H49" s="84"/>
    </row>
    <row r="50" spans="1:8">
      <c r="A50" s="84"/>
      <c r="B50" s="84"/>
      <c r="C50" s="84"/>
      <c r="D50" s="84"/>
      <c r="E50" s="84"/>
      <c r="F50" s="84"/>
      <c r="G50" s="84"/>
      <c r="H50" s="84"/>
    </row>
    <row r="51" spans="1:8">
      <c r="A51" s="84"/>
      <c r="B51" s="84"/>
      <c r="C51" s="84"/>
      <c r="D51" s="84"/>
      <c r="E51" s="84"/>
      <c r="F51" s="84"/>
      <c r="G51" s="84"/>
      <c r="H51" s="84"/>
    </row>
    <row r="52" spans="1:8">
      <c r="A52" s="84"/>
      <c r="B52" s="122" t="s">
        <v>82</v>
      </c>
      <c r="C52" s="122"/>
      <c r="D52" s="122"/>
      <c r="E52" s="122"/>
      <c r="F52" s="84"/>
      <c r="G52" s="84"/>
      <c r="H52" s="84"/>
    </row>
    <row r="53" spans="1:8">
      <c r="A53" s="84"/>
      <c r="B53" s="84"/>
      <c r="C53" s="84"/>
      <c r="D53" s="84"/>
      <c r="E53" s="84"/>
      <c r="F53" s="84"/>
      <c r="G53" s="84"/>
      <c r="H53" s="84"/>
    </row>
    <row r="54" spans="1:8" ht="77.25" customHeight="1">
      <c r="A54" s="1">
        <v>1</v>
      </c>
      <c r="B54" s="131" t="s">
        <v>74</v>
      </c>
      <c r="C54" s="131"/>
      <c r="D54" s="131"/>
      <c r="E54" s="131"/>
      <c r="F54" s="131"/>
      <c r="G54" s="17"/>
      <c r="H54" s="17"/>
    </row>
    <row r="55" spans="1:8">
      <c r="A55" s="84"/>
      <c r="B55" s="84"/>
      <c r="C55" s="84"/>
      <c r="D55" s="84"/>
      <c r="E55" s="24">
        <v>3420</v>
      </c>
      <c r="F55" s="24">
        <v>262</v>
      </c>
      <c r="G55" s="55" t="s">
        <v>6</v>
      </c>
      <c r="H55" s="56">
        <f>ROUND(E55*F55,0)</f>
        <v>896040</v>
      </c>
    </row>
    <row r="56" spans="1:8" ht="13.5" thickBot="1">
      <c r="A56" s="84"/>
      <c r="B56" s="84"/>
      <c r="C56" s="84"/>
      <c r="D56" s="84"/>
      <c r="E56" s="84"/>
      <c r="F56" s="84"/>
      <c r="G56" s="84"/>
      <c r="H56" s="84"/>
    </row>
    <row r="57" spans="1:8" ht="13.5" thickBot="1">
      <c r="A57" s="84"/>
      <c r="B57" s="84"/>
      <c r="C57" s="84"/>
      <c r="D57" s="84"/>
      <c r="E57" s="84"/>
      <c r="F57" s="84"/>
      <c r="G57" s="84"/>
      <c r="H57" s="27">
        <f>SUM(H55:H56)</f>
        <v>896040</v>
      </c>
    </row>
    <row r="58" spans="1:8">
      <c r="A58" s="84"/>
      <c r="B58" s="84"/>
      <c r="C58" s="84"/>
      <c r="D58" s="84"/>
      <c r="E58" s="84"/>
      <c r="F58" s="84"/>
      <c r="G58" s="84"/>
      <c r="H58" s="84"/>
    </row>
    <row r="59" spans="1:8">
      <c r="A59" s="84"/>
      <c r="B59" s="84"/>
      <c r="C59" s="84"/>
      <c r="D59" s="84"/>
      <c r="E59" s="84"/>
      <c r="F59" s="84"/>
      <c r="G59" s="84"/>
      <c r="H59" s="84"/>
    </row>
    <row r="60" spans="1:8">
      <c r="A60" s="84"/>
      <c r="B60" s="8" t="s">
        <v>20</v>
      </c>
      <c r="C60" s="84"/>
      <c r="D60" s="84"/>
      <c r="E60" s="84"/>
      <c r="F60" s="84"/>
      <c r="G60" s="84"/>
      <c r="H60" s="84"/>
    </row>
    <row r="61" spans="1:8">
      <c r="A61" s="84"/>
      <c r="B61" s="84"/>
      <c r="C61" s="84"/>
      <c r="D61" s="84"/>
      <c r="E61" s="84"/>
      <c r="F61" s="84"/>
      <c r="G61" s="84"/>
      <c r="H61" s="84"/>
    </row>
    <row r="62" spans="1:8">
      <c r="A62" s="84"/>
      <c r="B62" s="84"/>
      <c r="C62" s="84"/>
      <c r="D62" s="84"/>
      <c r="E62" s="84"/>
      <c r="F62" s="84"/>
      <c r="G62" s="84"/>
      <c r="H62" s="84"/>
    </row>
    <row r="63" spans="1:8">
      <c r="A63" s="84"/>
      <c r="B63" s="84"/>
      <c r="C63" s="84"/>
      <c r="D63" s="84"/>
      <c r="E63" s="84"/>
      <c r="F63" s="84"/>
      <c r="G63" s="84"/>
      <c r="H63" s="84"/>
    </row>
    <row r="64" spans="1:8">
      <c r="B64" s="122" t="s">
        <v>21</v>
      </c>
      <c r="C64" s="122"/>
      <c r="D64" s="122"/>
      <c r="E64" s="122"/>
    </row>
    <row r="67" spans="1:8" ht="30" customHeight="1">
      <c r="A67" s="1">
        <v>1</v>
      </c>
      <c r="B67" s="121" t="s">
        <v>25</v>
      </c>
      <c r="C67" s="121"/>
      <c r="D67" s="121"/>
      <c r="E67" s="121"/>
      <c r="F67" s="121"/>
      <c r="G67" s="5"/>
      <c r="H67" s="5"/>
    </row>
    <row r="68" spans="1:8">
      <c r="A68" s="84"/>
      <c r="B68" s="84"/>
      <c r="C68" s="84"/>
      <c r="D68" s="84"/>
      <c r="E68" s="24">
        <v>981.5</v>
      </c>
      <c r="F68" s="24">
        <v>27678.86</v>
      </c>
      <c r="G68" s="55" t="s">
        <v>48</v>
      </c>
      <c r="H68" s="56">
        <f>ROUND(E68*F68/100,0)</f>
        <v>271668</v>
      </c>
    </row>
    <row r="69" spans="1:8">
      <c r="A69" s="97"/>
      <c r="B69" s="97"/>
      <c r="C69" s="97"/>
      <c r="D69" s="97"/>
      <c r="E69" s="24"/>
      <c r="F69" s="24"/>
      <c r="G69" s="55"/>
      <c r="H69" s="56"/>
    </row>
    <row r="70" spans="1:8" ht="30.75" customHeight="1">
      <c r="A70" s="7">
        <v>2</v>
      </c>
      <c r="B70" s="121" t="s">
        <v>26</v>
      </c>
      <c r="C70" s="121"/>
      <c r="D70" s="121"/>
      <c r="E70" s="121"/>
      <c r="F70" s="121"/>
      <c r="G70" s="5"/>
      <c r="H70" s="5"/>
    </row>
    <row r="71" spans="1:8">
      <c r="A71" s="84"/>
      <c r="B71" s="84"/>
      <c r="C71" s="84"/>
      <c r="D71" s="84"/>
      <c r="E71" s="51">
        <v>3027.5</v>
      </c>
      <c r="F71" s="58">
        <v>28299.3</v>
      </c>
      <c r="G71" s="57" t="s">
        <v>50</v>
      </c>
      <c r="H71" s="37">
        <f>ROUND(E71*F71/100,0)</f>
        <v>856761</v>
      </c>
    </row>
    <row r="72" spans="1:8" ht="54.75" customHeight="1">
      <c r="A72" s="1">
        <v>3</v>
      </c>
      <c r="B72" s="131" t="s">
        <v>5</v>
      </c>
      <c r="C72" s="131"/>
      <c r="D72" s="131"/>
      <c r="E72" s="131"/>
      <c r="F72" s="131"/>
      <c r="G72" s="11"/>
      <c r="H72" s="11"/>
    </row>
    <row r="73" spans="1:8">
      <c r="A73" s="84"/>
      <c r="B73" s="84"/>
      <c r="C73" s="84"/>
      <c r="D73" s="84"/>
      <c r="E73" s="24">
        <v>2222.8200000000002</v>
      </c>
      <c r="F73" s="24">
        <v>902.93</v>
      </c>
      <c r="G73" s="55" t="s">
        <v>6</v>
      </c>
      <c r="H73" s="56">
        <f>ROUND(E73*F73,0)</f>
        <v>2007051</v>
      </c>
    </row>
    <row r="74" spans="1:8" ht="13.5" thickBot="1"/>
    <row r="75" spans="1:8" ht="13.5" thickBot="1">
      <c r="H75" s="27">
        <f>SUM(H68:H74)</f>
        <v>3135480</v>
      </c>
    </row>
    <row r="76" spans="1:8">
      <c r="B76" s="8" t="s">
        <v>19</v>
      </c>
    </row>
    <row r="77" spans="1:8">
      <c r="B77" s="8"/>
    </row>
    <row r="78" spans="1:8">
      <c r="B78" s="8"/>
    </row>
    <row r="79" spans="1:8">
      <c r="B79" s="8"/>
    </row>
    <row r="80" spans="1:8">
      <c r="B80" s="8" t="s">
        <v>20</v>
      </c>
    </row>
    <row r="83" spans="1:9">
      <c r="B83" s="122" t="s">
        <v>83</v>
      </c>
      <c r="C83" s="122"/>
      <c r="D83" s="122"/>
      <c r="E83" s="122"/>
    </row>
    <row r="85" spans="1:9" ht="44.25" customHeight="1">
      <c r="A85" s="1">
        <v>1</v>
      </c>
      <c r="B85" s="121" t="s">
        <v>11</v>
      </c>
      <c r="C85" s="121"/>
      <c r="D85" s="121"/>
      <c r="E85" s="121"/>
      <c r="F85" s="121"/>
      <c r="G85" s="5"/>
      <c r="H85" s="5"/>
      <c r="I85" s="69"/>
    </row>
    <row r="86" spans="1:9" ht="22.5" customHeight="1">
      <c r="A86" s="84"/>
      <c r="B86" s="84"/>
      <c r="C86" s="84"/>
      <c r="D86" s="84"/>
      <c r="E86" s="24">
        <v>2024</v>
      </c>
      <c r="F86" s="24">
        <v>180.5</v>
      </c>
      <c r="G86" s="55" t="s">
        <v>6</v>
      </c>
      <c r="H86" s="56">
        <f>ROUND(E86*F86,0)</f>
        <v>365332</v>
      </c>
      <c r="I86" s="69"/>
    </row>
    <row r="87" spans="1:9" ht="67.5" customHeight="1">
      <c r="A87" s="1">
        <v>2</v>
      </c>
      <c r="B87" s="132" t="s">
        <v>79</v>
      </c>
      <c r="C87" s="132"/>
      <c r="D87" s="132"/>
      <c r="E87" s="132"/>
      <c r="F87" s="132"/>
      <c r="G87" s="6"/>
      <c r="H87" s="6"/>
    </row>
    <row r="88" spans="1:9" ht="20.25" customHeight="1">
      <c r="A88" s="1"/>
      <c r="B88" s="75"/>
      <c r="C88" s="75"/>
      <c r="D88" s="75"/>
      <c r="E88" s="24">
        <v>220</v>
      </c>
      <c r="F88" s="24">
        <v>387.04</v>
      </c>
      <c r="G88" s="55" t="s">
        <v>6</v>
      </c>
      <c r="H88" s="56">
        <f>ROUND(E88*F88,0)</f>
        <v>85149</v>
      </c>
    </row>
    <row r="89" spans="1:9" ht="59.25" customHeight="1">
      <c r="A89" s="1">
        <v>3</v>
      </c>
      <c r="B89" s="131" t="s">
        <v>3</v>
      </c>
      <c r="C89" s="131"/>
      <c r="D89" s="131"/>
      <c r="E89" s="131"/>
      <c r="F89" s="131"/>
      <c r="G89" s="11"/>
      <c r="H89" s="11"/>
    </row>
    <row r="90" spans="1:9">
      <c r="A90" s="1"/>
      <c r="B90" s="75"/>
      <c r="C90" s="75"/>
      <c r="D90" s="75"/>
      <c r="E90" s="98">
        <v>22.5</v>
      </c>
      <c r="F90" s="98">
        <v>5001.7</v>
      </c>
      <c r="G90" s="99" t="s">
        <v>4</v>
      </c>
      <c r="H90" s="98">
        <f>ROUND(E90*F90,0)</f>
        <v>112538</v>
      </c>
    </row>
    <row r="91" spans="1:9" ht="13.5" thickBot="1"/>
    <row r="92" spans="1:9" ht="18" customHeight="1" thickBot="1">
      <c r="H92" s="27">
        <f>SUM(H86:H91)</f>
        <v>563019</v>
      </c>
    </row>
    <row r="93" spans="1:9">
      <c r="B93" s="8" t="s">
        <v>19</v>
      </c>
    </row>
    <row r="94" spans="1:9">
      <c r="B94" s="8"/>
    </row>
    <row r="95" spans="1:9">
      <c r="B95" s="8"/>
    </row>
    <row r="96" spans="1:9">
      <c r="B96" s="8"/>
    </row>
    <row r="97" spans="2:2">
      <c r="B97" s="8" t="s">
        <v>20</v>
      </c>
    </row>
  </sheetData>
  <mergeCells count="32">
    <mergeCell ref="B35:F35"/>
    <mergeCell ref="B15:F15"/>
    <mergeCell ref="B17:F17"/>
    <mergeCell ref="B19:F19"/>
    <mergeCell ref="B21:F21"/>
    <mergeCell ref="B25:F25"/>
    <mergeCell ref="B27:F27"/>
    <mergeCell ref="B29:F29"/>
    <mergeCell ref="B31:F31"/>
    <mergeCell ref="B33:F33"/>
    <mergeCell ref="B54:F54"/>
    <mergeCell ref="B67:F67"/>
    <mergeCell ref="B89:F89"/>
    <mergeCell ref="B37:F37"/>
    <mergeCell ref="B39:F39"/>
    <mergeCell ref="B87:F87"/>
    <mergeCell ref="B41:F41"/>
    <mergeCell ref="B85:F85"/>
    <mergeCell ref="B70:F70"/>
    <mergeCell ref="B72:F72"/>
    <mergeCell ref="B52:E52"/>
    <mergeCell ref="B64:E64"/>
    <mergeCell ref="B83:E83"/>
    <mergeCell ref="A1:H1"/>
    <mergeCell ref="C2:H2"/>
    <mergeCell ref="B3:D3"/>
    <mergeCell ref="B23:F23"/>
    <mergeCell ref="B11:F11"/>
    <mergeCell ref="B13:F13"/>
    <mergeCell ref="B5:F5"/>
    <mergeCell ref="B9:F9"/>
    <mergeCell ref="B7:F7"/>
  </mergeCells>
  <pageMargins left="0.5" right="0.25" top="0.5" bottom="0" header="0.3" footer="0.3"/>
  <pageSetup paperSize="9" orientation="portrait" horizontalDpi="0" verticalDpi="0" r:id="rId1"/>
</worksheet>
</file>

<file path=xl/worksheets/sheet4.xml><?xml version="1.0" encoding="utf-8"?>
<worksheet xmlns="http://schemas.openxmlformats.org/spreadsheetml/2006/main" xmlns:r="http://schemas.openxmlformats.org/officeDocument/2006/relationships">
  <dimension ref="A1:K465"/>
  <sheetViews>
    <sheetView workbookViewId="0">
      <selection sqref="A1:H1"/>
    </sheetView>
  </sheetViews>
  <sheetFormatPr defaultRowHeight="12.75"/>
  <cols>
    <col min="1" max="1" width="7.28515625" style="34" customWidth="1"/>
    <col min="2" max="2" width="17.7109375" style="31" customWidth="1"/>
    <col min="3" max="4" width="9.140625" style="80"/>
    <col min="5" max="5" width="12.5703125" style="80" customWidth="1"/>
    <col min="6" max="6" width="11" style="80" customWidth="1"/>
    <col min="7" max="7" width="9.140625" style="80"/>
    <col min="8" max="8" width="14.28515625" style="80" customWidth="1"/>
    <col min="9" max="9" width="9.140625" style="31"/>
    <col min="10" max="10" width="9.140625" style="80"/>
    <col min="11" max="16384" width="9.140625" style="31"/>
  </cols>
  <sheetData>
    <row r="1" spans="1:11" ht="24.75" customHeight="1">
      <c r="A1" s="133" t="s">
        <v>84</v>
      </c>
      <c r="B1" s="133"/>
      <c r="C1" s="133"/>
      <c r="D1" s="133"/>
      <c r="E1" s="133"/>
      <c r="F1" s="133"/>
      <c r="G1" s="133"/>
      <c r="H1" s="133"/>
    </row>
    <row r="2" spans="1:11" ht="40.5" customHeight="1">
      <c r="A2" s="134" t="s">
        <v>0</v>
      </c>
      <c r="B2" s="134"/>
      <c r="C2" s="125" t="s">
        <v>137</v>
      </c>
      <c r="D2" s="125"/>
      <c r="E2" s="125"/>
      <c r="F2" s="125"/>
      <c r="G2" s="125"/>
      <c r="H2" s="125"/>
      <c r="J2" s="31"/>
    </row>
    <row r="3" spans="1:11" ht="22.5" customHeight="1">
      <c r="A3" s="116" t="s">
        <v>52</v>
      </c>
      <c r="B3" s="135" t="s">
        <v>85</v>
      </c>
      <c r="C3" s="135"/>
      <c r="D3" s="135"/>
      <c r="E3" s="116" t="s">
        <v>54</v>
      </c>
      <c r="F3" s="116" t="s">
        <v>22</v>
      </c>
      <c r="G3" s="116" t="s">
        <v>23</v>
      </c>
      <c r="H3" s="116" t="s">
        <v>57</v>
      </c>
      <c r="J3" s="31"/>
    </row>
    <row r="4" spans="1:11" ht="13.5">
      <c r="A4" s="103"/>
      <c r="B4" s="104"/>
      <c r="C4" s="105"/>
      <c r="D4" s="105"/>
      <c r="E4" s="35"/>
      <c r="F4" s="76"/>
      <c r="G4" s="28"/>
      <c r="H4" s="48"/>
      <c r="I4" s="106"/>
      <c r="J4" s="76"/>
      <c r="K4" s="38"/>
    </row>
    <row r="5" spans="1:11" ht="77.25" customHeight="1">
      <c r="A5" s="10">
        <v>1</v>
      </c>
      <c r="B5" s="128" t="s">
        <v>86</v>
      </c>
      <c r="C5" s="128"/>
      <c r="D5" s="128"/>
      <c r="E5" s="128"/>
      <c r="F5" s="77"/>
      <c r="G5" s="74"/>
      <c r="H5" s="32"/>
      <c r="I5" s="106"/>
      <c r="J5" s="76"/>
      <c r="K5" s="38"/>
    </row>
    <row r="6" spans="1:11" ht="17.25" customHeight="1">
      <c r="E6" s="39">
        <v>8</v>
      </c>
      <c r="F6" s="76">
        <v>5772.8</v>
      </c>
      <c r="G6" s="40" t="s">
        <v>12</v>
      </c>
      <c r="H6" s="37">
        <f>E6*F6</f>
        <v>46182.400000000001</v>
      </c>
      <c r="I6" s="106"/>
      <c r="J6" s="76"/>
      <c r="K6" s="38"/>
    </row>
    <row r="7" spans="1:11" ht="91.5" customHeight="1">
      <c r="A7" s="10">
        <v>2</v>
      </c>
      <c r="B7" s="128" t="s">
        <v>88</v>
      </c>
      <c r="C7" s="128"/>
      <c r="D7" s="128"/>
      <c r="E7" s="128"/>
      <c r="F7" s="76"/>
      <c r="G7" s="40"/>
      <c r="H7" s="37"/>
      <c r="I7" s="106"/>
      <c r="J7" s="76"/>
      <c r="K7" s="38"/>
    </row>
    <row r="8" spans="1:11">
      <c r="B8" s="44"/>
      <c r="C8" s="43"/>
      <c r="D8" s="43"/>
      <c r="E8" s="39">
        <v>1</v>
      </c>
      <c r="F8" s="76">
        <v>11477.4</v>
      </c>
      <c r="G8" s="40" t="s">
        <v>12</v>
      </c>
      <c r="H8" s="37">
        <f>E8*F8</f>
        <v>11477.4</v>
      </c>
      <c r="I8" s="106"/>
      <c r="J8" s="76"/>
      <c r="K8" s="38"/>
    </row>
    <row r="9" spans="1:11" ht="116.25" customHeight="1">
      <c r="A9" s="10">
        <v>3</v>
      </c>
      <c r="B9" s="128" t="s">
        <v>89</v>
      </c>
      <c r="C9" s="128"/>
      <c r="D9" s="128"/>
      <c r="E9" s="128"/>
      <c r="F9" s="76"/>
      <c r="G9" s="40"/>
      <c r="H9" s="37"/>
      <c r="I9" s="106"/>
      <c r="J9" s="76"/>
      <c r="K9" s="38"/>
    </row>
    <row r="10" spans="1:11" ht="17.25" customHeight="1">
      <c r="E10" s="39">
        <v>8</v>
      </c>
      <c r="F10" s="76">
        <v>4694.8</v>
      </c>
      <c r="G10" s="36" t="s">
        <v>12</v>
      </c>
      <c r="H10" s="37">
        <f>E10*F10</f>
        <v>37558.400000000001</v>
      </c>
      <c r="I10" s="106"/>
      <c r="J10" s="76"/>
      <c r="K10" s="38"/>
    </row>
    <row r="11" spans="1:11" ht="37.5" customHeight="1">
      <c r="A11" s="10">
        <v>4</v>
      </c>
      <c r="B11" s="128" t="s">
        <v>90</v>
      </c>
      <c r="C11" s="136"/>
      <c r="D11" s="136"/>
      <c r="E11" s="136"/>
      <c r="F11" s="76"/>
      <c r="G11" s="40"/>
      <c r="H11" s="37"/>
      <c r="I11" s="106"/>
      <c r="J11" s="76"/>
      <c r="K11" s="38"/>
    </row>
    <row r="12" spans="1:11">
      <c r="E12" s="39">
        <v>8</v>
      </c>
      <c r="F12" s="76">
        <v>938.47</v>
      </c>
      <c r="G12" s="36" t="s">
        <v>12</v>
      </c>
      <c r="H12" s="37">
        <f>ROUND(E12*F12,0)</f>
        <v>7508</v>
      </c>
      <c r="I12" s="106"/>
      <c r="J12" s="76"/>
      <c r="K12" s="38"/>
    </row>
    <row r="13" spans="1:11" ht="67.5" customHeight="1">
      <c r="A13" s="10">
        <v>6</v>
      </c>
      <c r="B13" s="128" t="s">
        <v>91</v>
      </c>
      <c r="C13" s="128"/>
      <c r="D13" s="128"/>
      <c r="E13" s="128"/>
      <c r="F13" s="77"/>
      <c r="H13" s="41"/>
      <c r="I13" s="106"/>
      <c r="J13" s="76"/>
      <c r="K13" s="38"/>
    </row>
    <row r="14" spans="1:11" ht="17.25" customHeight="1">
      <c r="E14" s="39">
        <v>14</v>
      </c>
      <c r="F14" s="76">
        <v>2042.43</v>
      </c>
      <c r="G14" s="36" t="s">
        <v>12</v>
      </c>
      <c r="H14" s="37">
        <f>ROUND(E14*F14,0)</f>
        <v>28594</v>
      </c>
      <c r="J14" s="76"/>
      <c r="K14" s="38"/>
    </row>
    <row r="15" spans="1:11" ht="39.75" customHeight="1">
      <c r="A15" s="10">
        <v>7</v>
      </c>
      <c r="B15" s="128" t="s">
        <v>92</v>
      </c>
      <c r="C15" s="136"/>
      <c r="D15" s="136"/>
      <c r="E15" s="136"/>
      <c r="F15" s="76"/>
      <c r="G15" s="40"/>
      <c r="H15" s="37"/>
      <c r="J15" s="76"/>
      <c r="K15" s="38"/>
    </row>
    <row r="16" spans="1:11" ht="18.75" customHeight="1">
      <c r="B16" s="44"/>
      <c r="C16" s="43"/>
      <c r="D16" s="43"/>
      <c r="E16" s="39">
        <v>16</v>
      </c>
      <c r="F16" s="76">
        <v>447.15</v>
      </c>
      <c r="G16" s="36" t="s">
        <v>12</v>
      </c>
      <c r="H16" s="37">
        <v>13415</v>
      </c>
      <c r="J16" s="76"/>
      <c r="K16" s="38"/>
    </row>
    <row r="17" spans="1:11" ht="27" customHeight="1">
      <c r="A17" s="10">
        <v>9</v>
      </c>
      <c r="B17" s="128" t="s">
        <v>93</v>
      </c>
      <c r="C17" s="128"/>
      <c r="D17" s="128"/>
      <c r="E17" s="128"/>
      <c r="F17" s="77"/>
      <c r="H17" s="41"/>
      <c r="J17" s="76"/>
      <c r="K17" s="38"/>
    </row>
    <row r="18" spans="1:11" ht="15.75" customHeight="1">
      <c r="B18" s="44"/>
      <c r="C18" s="43"/>
      <c r="D18" s="43"/>
      <c r="E18" s="39">
        <v>16</v>
      </c>
      <c r="F18" s="76">
        <v>1109.46</v>
      </c>
      <c r="G18" s="36" t="s">
        <v>12</v>
      </c>
      <c r="H18" s="37">
        <f>E18*F18</f>
        <v>17751.36</v>
      </c>
      <c r="I18" s="33"/>
      <c r="J18" s="76"/>
      <c r="K18" s="38"/>
    </row>
    <row r="19" spans="1:11" ht="30.75" customHeight="1">
      <c r="A19" s="10">
        <v>10</v>
      </c>
      <c r="B19" s="128" t="s">
        <v>94</v>
      </c>
      <c r="C19" s="128"/>
      <c r="D19" s="128"/>
      <c r="E19" s="128"/>
      <c r="F19" s="77"/>
      <c r="H19" s="41"/>
      <c r="J19" s="76"/>
      <c r="K19" s="38"/>
    </row>
    <row r="20" spans="1:11">
      <c r="B20" s="44"/>
      <c r="C20" s="43"/>
      <c r="D20" s="43"/>
      <c r="E20" s="39">
        <v>8</v>
      </c>
      <c r="F20" s="76">
        <v>1109.46</v>
      </c>
      <c r="G20" s="36" t="s">
        <v>12</v>
      </c>
      <c r="H20" s="37">
        <f>E20*F20</f>
        <v>8875.68</v>
      </c>
      <c r="J20" s="76"/>
      <c r="K20" s="38"/>
    </row>
    <row r="21" spans="1:11" ht="22.5" customHeight="1">
      <c r="A21" s="10">
        <v>12</v>
      </c>
      <c r="B21" s="128" t="s">
        <v>28</v>
      </c>
      <c r="C21" s="128"/>
      <c r="D21" s="128"/>
      <c r="E21" s="128"/>
      <c r="F21" s="77"/>
      <c r="J21" s="76"/>
      <c r="K21" s="38"/>
    </row>
    <row r="22" spans="1:11" ht="20.100000000000001" customHeight="1">
      <c r="B22" s="33" t="s">
        <v>29</v>
      </c>
      <c r="E22" s="35">
        <v>4</v>
      </c>
      <c r="F22" s="76">
        <v>200.42</v>
      </c>
      <c r="G22" s="36" t="s">
        <v>12</v>
      </c>
      <c r="H22" s="37">
        <f>E22*F22</f>
        <v>801.68</v>
      </c>
      <c r="J22" s="76"/>
      <c r="K22" s="38"/>
    </row>
    <row r="23" spans="1:11" ht="20.100000000000001" customHeight="1">
      <c r="B23" s="33" t="s">
        <v>30</v>
      </c>
      <c r="E23" s="35">
        <v>4</v>
      </c>
      <c r="F23" s="76">
        <v>271.92</v>
      </c>
      <c r="G23" s="36" t="s">
        <v>12</v>
      </c>
      <c r="H23" s="37">
        <f>E23*F23</f>
        <v>1087.68</v>
      </c>
      <c r="J23" s="76"/>
      <c r="K23" s="38"/>
    </row>
    <row r="24" spans="1:11" ht="20.100000000000001" customHeight="1">
      <c r="B24" s="31" t="s">
        <v>31</v>
      </c>
      <c r="E24" s="35">
        <v>2</v>
      </c>
      <c r="F24" s="76">
        <v>365.42</v>
      </c>
      <c r="G24" s="36" t="s">
        <v>12</v>
      </c>
      <c r="H24" s="37">
        <f>E24*F24</f>
        <v>730.84</v>
      </c>
      <c r="J24" s="76"/>
      <c r="K24" s="38"/>
    </row>
    <row r="25" spans="1:11" ht="30" customHeight="1">
      <c r="A25" s="10">
        <v>13</v>
      </c>
      <c r="B25" s="128" t="s">
        <v>95</v>
      </c>
      <c r="C25" s="128"/>
      <c r="D25" s="128"/>
      <c r="E25" s="128"/>
      <c r="F25" s="77"/>
      <c r="J25" s="76"/>
      <c r="K25" s="38"/>
    </row>
    <row r="26" spans="1:11" ht="20.100000000000001" customHeight="1">
      <c r="B26" s="33" t="s">
        <v>29</v>
      </c>
      <c r="E26" s="35">
        <v>2</v>
      </c>
      <c r="F26" s="76">
        <v>161.91999999999999</v>
      </c>
      <c r="G26" s="36" t="s">
        <v>12</v>
      </c>
      <c r="H26" s="37">
        <f>E26*F26</f>
        <v>323.83999999999997</v>
      </c>
      <c r="J26" s="76"/>
      <c r="K26" s="38"/>
    </row>
    <row r="27" spans="1:11" ht="20.100000000000001" customHeight="1">
      <c r="B27" s="33" t="s">
        <v>30</v>
      </c>
      <c r="E27" s="35">
        <v>2</v>
      </c>
      <c r="F27" s="76">
        <v>227.92</v>
      </c>
      <c r="G27" s="36" t="s">
        <v>12</v>
      </c>
      <c r="H27" s="37">
        <f>E27*F27</f>
        <v>455.84</v>
      </c>
      <c r="J27" s="76"/>
      <c r="K27" s="38"/>
    </row>
    <row r="28" spans="1:11" ht="20.100000000000001" customHeight="1">
      <c r="B28" s="31" t="s">
        <v>31</v>
      </c>
      <c r="E28" s="35">
        <v>2</v>
      </c>
      <c r="F28" s="76">
        <v>271.92</v>
      </c>
      <c r="G28" s="36" t="s">
        <v>12</v>
      </c>
      <c r="H28" s="37">
        <f>E28*F28</f>
        <v>543.84</v>
      </c>
      <c r="J28" s="76"/>
      <c r="K28" s="38"/>
    </row>
    <row r="29" spans="1:11">
      <c r="B29" s="44"/>
      <c r="C29" s="43"/>
      <c r="D29" s="43"/>
      <c r="E29" s="29"/>
      <c r="F29" s="76"/>
      <c r="G29" s="40"/>
      <c r="H29" s="37"/>
      <c r="J29" s="76"/>
      <c r="K29" s="38"/>
    </row>
    <row r="30" spans="1:11" ht="53.25" customHeight="1">
      <c r="A30" s="10">
        <v>14</v>
      </c>
      <c r="B30" s="128" t="s">
        <v>96</v>
      </c>
      <c r="C30" s="128"/>
      <c r="D30" s="128"/>
      <c r="E30" s="128"/>
      <c r="F30" s="77"/>
      <c r="H30" s="41"/>
      <c r="J30" s="76"/>
      <c r="K30" s="38"/>
    </row>
    <row r="31" spans="1:11" ht="18.75" customHeight="1">
      <c r="B31" s="44"/>
      <c r="E31" s="35">
        <v>8</v>
      </c>
      <c r="F31" s="76">
        <v>2047.76</v>
      </c>
      <c r="G31" s="36" t="s">
        <v>12</v>
      </c>
      <c r="H31" s="37">
        <f>E31*F31</f>
        <v>16382.08</v>
      </c>
      <c r="J31" s="76"/>
      <c r="K31" s="38"/>
    </row>
    <row r="32" spans="1:11" ht="22.5" customHeight="1">
      <c r="A32" s="10">
        <v>15</v>
      </c>
      <c r="B32" s="128" t="s">
        <v>97</v>
      </c>
      <c r="C32" s="128"/>
      <c r="D32" s="128"/>
      <c r="E32" s="128"/>
      <c r="F32" s="77"/>
      <c r="G32" s="77"/>
      <c r="H32" s="77"/>
      <c r="J32" s="76"/>
      <c r="K32" s="38"/>
    </row>
    <row r="33" spans="1:11">
      <c r="B33" s="44"/>
      <c r="E33" s="35">
        <v>8</v>
      </c>
      <c r="F33" s="76">
        <v>497.2</v>
      </c>
      <c r="G33" s="36" t="s">
        <v>12</v>
      </c>
      <c r="H33" s="37">
        <f>E33*F33</f>
        <v>3977.6</v>
      </c>
      <c r="J33" s="76"/>
      <c r="K33" s="38"/>
    </row>
    <row r="34" spans="1:11" ht="46.5" customHeight="1">
      <c r="A34" s="10">
        <v>16</v>
      </c>
      <c r="B34" s="128" t="s">
        <v>33</v>
      </c>
      <c r="C34" s="128"/>
      <c r="D34" s="128"/>
      <c r="E34" s="128"/>
      <c r="F34" s="77"/>
      <c r="G34" s="77"/>
      <c r="H34" s="77"/>
      <c r="J34" s="76"/>
      <c r="K34" s="38"/>
    </row>
    <row r="35" spans="1:11">
      <c r="B35" s="44"/>
      <c r="E35" s="35">
        <v>8</v>
      </c>
      <c r="F35" s="76">
        <v>972.95</v>
      </c>
      <c r="G35" s="36" t="s">
        <v>12</v>
      </c>
      <c r="H35" s="37">
        <f>E35*F35</f>
        <v>7783.6</v>
      </c>
      <c r="J35" s="76"/>
      <c r="K35" s="38"/>
    </row>
    <row r="36" spans="1:11" ht="78.75" customHeight="1">
      <c r="A36" s="10">
        <v>19</v>
      </c>
      <c r="B36" s="128" t="s">
        <v>98</v>
      </c>
      <c r="C36" s="128"/>
      <c r="D36" s="128"/>
      <c r="E36" s="128"/>
      <c r="F36" s="128"/>
      <c r="G36" s="42" t="s">
        <v>27</v>
      </c>
      <c r="H36" s="77"/>
      <c r="J36" s="76"/>
      <c r="K36" s="38"/>
    </row>
    <row r="37" spans="1:11">
      <c r="E37" s="35">
        <v>8</v>
      </c>
      <c r="F37" s="35">
        <v>5913.22</v>
      </c>
      <c r="G37" s="36" t="s">
        <v>12</v>
      </c>
      <c r="H37" s="37">
        <f>ROUND(E37*F37,0)</f>
        <v>47306</v>
      </c>
      <c r="J37" s="76"/>
      <c r="K37" s="38"/>
    </row>
    <row r="38" spans="1:11" ht="90.75" customHeight="1">
      <c r="A38" s="10">
        <v>20</v>
      </c>
      <c r="B38" s="128" t="s">
        <v>99</v>
      </c>
      <c r="C38" s="128"/>
      <c r="D38" s="128"/>
      <c r="E38" s="128"/>
      <c r="F38" s="128"/>
      <c r="J38" s="76"/>
      <c r="K38" s="38"/>
    </row>
    <row r="39" spans="1:11" ht="18.75" customHeight="1">
      <c r="E39" s="35">
        <v>5</v>
      </c>
      <c r="F39" s="76">
        <v>42745</v>
      </c>
      <c r="G39" s="36" t="s">
        <v>12</v>
      </c>
      <c r="H39" s="37">
        <f>E39*F39</f>
        <v>213725</v>
      </c>
      <c r="J39" s="76"/>
      <c r="K39" s="38"/>
    </row>
    <row r="40" spans="1:11">
      <c r="E40" s="35"/>
      <c r="F40" s="76"/>
      <c r="G40" s="36"/>
      <c r="H40" s="37"/>
      <c r="J40" s="76"/>
      <c r="K40" s="38"/>
    </row>
    <row r="41" spans="1:11">
      <c r="E41" s="35"/>
      <c r="F41" s="76"/>
      <c r="G41" s="36"/>
      <c r="H41" s="39">
        <f>SUM(H6:H40)</f>
        <v>464480.24</v>
      </c>
      <c r="J41" s="76"/>
      <c r="K41" s="38"/>
    </row>
    <row r="42" spans="1:11">
      <c r="B42" s="31" t="s">
        <v>138</v>
      </c>
      <c r="E42" s="35"/>
      <c r="F42" s="76"/>
      <c r="G42" s="36"/>
      <c r="H42" s="29"/>
      <c r="J42" s="76"/>
      <c r="K42" s="38"/>
    </row>
    <row r="43" spans="1:11">
      <c r="E43" s="35"/>
      <c r="F43" s="76"/>
      <c r="G43" s="36"/>
      <c r="H43" s="29"/>
      <c r="J43" s="76"/>
      <c r="K43" s="38"/>
    </row>
    <row r="44" spans="1:11">
      <c r="E44" s="35"/>
      <c r="F44" s="76"/>
      <c r="G44" s="36"/>
      <c r="H44" s="29"/>
      <c r="J44" s="76"/>
      <c r="K44" s="38"/>
    </row>
    <row r="45" spans="1:11">
      <c r="E45" s="35"/>
      <c r="F45" s="76"/>
      <c r="G45" s="36"/>
      <c r="H45" s="29"/>
      <c r="J45" s="76"/>
      <c r="K45" s="38"/>
    </row>
    <row r="46" spans="1:11">
      <c r="B46" s="31" t="s">
        <v>20</v>
      </c>
      <c r="E46" s="35"/>
      <c r="F46" s="76"/>
      <c r="G46" s="36"/>
      <c r="H46" s="29"/>
      <c r="J46" s="76"/>
      <c r="K46" s="38"/>
    </row>
    <row r="47" spans="1:11">
      <c r="E47" s="35"/>
      <c r="F47" s="76"/>
      <c r="G47" s="36"/>
      <c r="H47" s="29"/>
      <c r="J47" s="76"/>
      <c r="K47" s="38"/>
    </row>
    <row r="48" spans="1:11">
      <c r="B48" s="85" t="s">
        <v>100</v>
      </c>
      <c r="C48" s="43"/>
      <c r="D48" s="43"/>
      <c r="E48" s="29"/>
      <c r="F48" s="76"/>
      <c r="G48" s="40"/>
      <c r="H48" s="37"/>
      <c r="J48" s="76"/>
      <c r="K48" s="38"/>
    </row>
    <row r="49" spans="1:11" ht="70.5" customHeight="1">
      <c r="A49" s="10">
        <v>1</v>
      </c>
      <c r="B49" s="137" t="s">
        <v>34</v>
      </c>
      <c r="C49" s="137"/>
      <c r="D49" s="137"/>
      <c r="E49" s="137"/>
      <c r="F49" s="137"/>
      <c r="G49" s="40"/>
      <c r="H49" s="37"/>
      <c r="J49" s="76"/>
      <c r="K49" s="38"/>
    </row>
    <row r="50" spans="1:11">
      <c r="B50" s="44" t="s">
        <v>29</v>
      </c>
      <c r="C50" s="43"/>
      <c r="D50" s="43"/>
      <c r="E50" s="65">
        <v>125</v>
      </c>
      <c r="F50" s="65">
        <v>66</v>
      </c>
      <c r="G50" s="74" t="s">
        <v>24</v>
      </c>
      <c r="H50" s="65">
        <f>ROUND(E50*F50,0)</f>
        <v>8250</v>
      </c>
      <c r="J50" s="76"/>
      <c r="K50" s="38"/>
    </row>
    <row r="51" spans="1:11">
      <c r="C51" s="43"/>
      <c r="D51" s="43"/>
      <c r="E51" s="29"/>
      <c r="F51" s="76"/>
      <c r="G51" s="40"/>
      <c r="H51" s="37"/>
      <c r="J51" s="76"/>
      <c r="K51" s="38"/>
    </row>
    <row r="52" spans="1:11">
      <c r="B52" s="33" t="s">
        <v>101</v>
      </c>
      <c r="C52" s="43"/>
      <c r="D52" s="43"/>
      <c r="E52" s="65">
        <v>150</v>
      </c>
      <c r="F52" s="65">
        <v>106</v>
      </c>
      <c r="G52" s="74" t="s">
        <v>24</v>
      </c>
      <c r="H52" s="65">
        <f>ROUND(E52*F52,0)</f>
        <v>15900</v>
      </c>
      <c r="J52" s="76"/>
      <c r="K52" s="38"/>
    </row>
    <row r="53" spans="1:11" ht="48" customHeight="1">
      <c r="A53" s="10">
        <v>2</v>
      </c>
      <c r="B53" s="137" t="s">
        <v>38</v>
      </c>
      <c r="C53" s="137"/>
      <c r="D53" s="137"/>
      <c r="E53" s="137"/>
      <c r="F53" s="137"/>
      <c r="G53" s="9"/>
      <c r="H53" s="9"/>
      <c r="J53" s="76"/>
      <c r="K53" s="38"/>
    </row>
    <row r="54" spans="1:11">
      <c r="A54" s="43"/>
      <c r="B54" s="33" t="s">
        <v>35</v>
      </c>
      <c r="C54" s="74"/>
      <c r="D54" s="74"/>
      <c r="E54" s="37">
        <v>12</v>
      </c>
      <c r="F54" s="37">
        <v>64</v>
      </c>
      <c r="G54" s="43" t="s">
        <v>12</v>
      </c>
      <c r="H54" s="37">
        <f>ROUND(E54*F54,0)</f>
        <v>768</v>
      </c>
      <c r="J54" s="76"/>
      <c r="K54" s="38"/>
    </row>
    <row r="55" spans="1:11">
      <c r="B55" s="33" t="s">
        <v>37</v>
      </c>
      <c r="C55" s="74"/>
      <c r="D55" s="74"/>
      <c r="E55" s="37">
        <v>15</v>
      </c>
      <c r="F55" s="37">
        <v>84</v>
      </c>
      <c r="G55" s="43" t="s">
        <v>12</v>
      </c>
      <c r="H55" s="37">
        <f>ROUND(E55*F55,0)</f>
        <v>1260</v>
      </c>
      <c r="J55" s="76"/>
      <c r="K55" s="38"/>
    </row>
    <row r="56" spans="1:11" ht="77.25" customHeight="1">
      <c r="A56" s="10">
        <v>3</v>
      </c>
      <c r="B56" s="137" t="s">
        <v>40</v>
      </c>
      <c r="C56" s="137"/>
      <c r="D56" s="137"/>
      <c r="E56" s="137"/>
      <c r="F56" s="137"/>
      <c r="G56" s="9"/>
      <c r="H56" s="9"/>
      <c r="J56" s="76"/>
      <c r="K56" s="38"/>
    </row>
    <row r="57" spans="1:11">
      <c r="A57" s="43"/>
      <c r="B57" s="33" t="s">
        <v>35</v>
      </c>
      <c r="C57" s="74"/>
      <c r="D57" s="74"/>
      <c r="E57" s="37">
        <v>10</v>
      </c>
      <c r="F57" s="37">
        <v>68</v>
      </c>
      <c r="G57" s="43" t="s">
        <v>12</v>
      </c>
      <c r="H57" s="37">
        <f>ROUND(E57*F57,0)</f>
        <v>680</v>
      </c>
      <c r="J57" s="76"/>
      <c r="K57" s="38"/>
    </row>
    <row r="58" spans="1:11">
      <c r="A58" s="43"/>
      <c r="B58" s="33"/>
      <c r="C58" s="74"/>
      <c r="D58" s="74"/>
      <c r="E58" s="37"/>
      <c r="F58" s="37"/>
      <c r="G58" s="43"/>
      <c r="H58" s="37"/>
      <c r="J58" s="76"/>
      <c r="K58" s="38"/>
    </row>
    <row r="59" spans="1:11" ht="72" customHeight="1">
      <c r="A59" s="10">
        <v>4</v>
      </c>
      <c r="B59" s="137" t="s">
        <v>102</v>
      </c>
      <c r="C59" s="137"/>
      <c r="D59" s="137"/>
      <c r="E59" s="137"/>
      <c r="F59" s="137"/>
      <c r="G59" s="43"/>
      <c r="H59" s="37"/>
      <c r="J59" s="76"/>
      <c r="K59" s="38"/>
    </row>
    <row r="60" spans="1:11">
      <c r="A60" s="43"/>
      <c r="B60" s="33" t="s">
        <v>35</v>
      </c>
      <c r="C60" s="74"/>
      <c r="D60" s="74"/>
      <c r="E60" s="37">
        <v>12</v>
      </c>
      <c r="F60" s="37">
        <v>104</v>
      </c>
      <c r="G60" s="43" t="s">
        <v>12</v>
      </c>
      <c r="H60" s="37">
        <f>ROUND(E60*F60,0)</f>
        <v>1248</v>
      </c>
      <c r="J60" s="76"/>
      <c r="K60" s="38"/>
    </row>
    <row r="61" spans="1:11">
      <c r="A61" s="43"/>
      <c r="B61" s="33"/>
      <c r="C61" s="74"/>
      <c r="D61" s="74"/>
      <c r="E61" s="37"/>
      <c r="F61" s="37"/>
      <c r="G61" s="43"/>
      <c r="H61" s="37"/>
      <c r="J61" s="76"/>
      <c r="K61" s="38"/>
    </row>
    <row r="62" spans="1:11" ht="84" customHeight="1">
      <c r="A62" s="10">
        <v>5</v>
      </c>
      <c r="B62" s="137" t="s">
        <v>103</v>
      </c>
      <c r="C62" s="137"/>
      <c r="D62" s="137"/>
      <c r="E62" s="137"/>
      <c r="F62" s="137"/>
      <c r="G62" s="43"/>
      <c r="H62" s="37"/>
      <c r="J62" s="76"/>
      <c r="K62" s="38"/>
    </row>
    <row r="63" spans="1:11">
      <c r="A63" s="43"/>
      <c r="B63" s="33" t="s">
        <v>35</v>
      </c>
      <c r="C63" s="74"/>
      <c r="D63" s="74"/>
      <c r="E63" s="37">
        <v>15</v>
      </c>
      <c r="F63" s="37">
        <v>86</v>
      </c>
      <c r="G63" s="43" t="s">
        <v>12</v>
      </c>
      <c r="H63" s="37">
        <f>ROUND(E63*F63,0)</f>
        <v>1290</v>
      </c>
      <c r="J63" s="76"/>
      <c r="K63" s="38"/>
    </row>
    <row r="64" spans="1:11">
      <c r="A64" s="43"/>
      <c r="B64" s="33"/>
      <c r="C64" s="74"/>
      <c r="D64" s="74"/>
      <c r="E64" s="37"/>
      <c r="F64" s="37"/>
      <c r="G64" s="43"/>
      <c r="H64" s="37"/>
      <c r="J64" s="76"/>
      <c r="K64" s="38"/>
    </row>
    <row r="65" spans="1:11" ht="72.75" customHeight="1">
      <c r="A65" s="10">
        <v>6</v>
      </c>
      <c r="B65" s="137" t="s">
        <v>104</v>
      </c>
      <c r="C65" s="137"/>
      <c r="D65" s="137"/>
      <c r="E65" s="137"/>
      <c r="F65" s="137"/>
      <c r="G65" s="43"/>
      <c r="H65" s="37"/>
      <c r="J65" s="76"/>
      <c r="K65" s="38"/>
    </row>
    <row r="66" spans="1:11">
      <c r="A66" s="43"/>
      <c r="B66" s="33" t="s">
        <v>35</v>
      </c>
      <c r="C66" s="74"/>
      <c r="D66" s="74"/>
      <c r="E66" s="37">
        <v>5</v>
      </c>
      <c r="F66" s="37">
        <v>216</v>
      </c>
      <c r="G66" s="43" t="s">
        <v>12</v>
      </c>
      <c r="H66" s="37">
        <f>ROUND(E66*F66,0)</f>
        <v>1080</v>
      </c>
      <c r="J66" s="76"/>
      <c r="K66" s="38"/>
    </row>
    <row r="67" spans="1:11">
      <c r="A67" s="43"/>
      <c r="B67" s="33"/>
      <c r="C67" s="74"/>
      <c r="D67" s="74"/>
      <c r="E67" s="37"/>
      <c r="F67" s="37"/>
      <c r="G67" s="43"/>
      <c r="H67" s="37"/>
      <c r="J67" s="76"/>
      <c r="K67" s="38"/>
    </row>
    <row r="68" spans="1:11" ht="71.25" customHeight="1">
      <c r="A68" s="10">
        <v>7</v>
      </c>
      <c r="B68" s="137" t="s">
        <v>42</v>
      </c>
      <c r="C68" s="137"/>
      <c r="D68" s="137"/>
      <c r="E68" s="137"/>
      <c r="F68" s="137"/>
      <c r="G68" s="43"/>
      <c r="H68" s="37"/>
      <c r="J68" s="76"/>
      <c r="K68" s="38"/>
    </row>
    <row r="69" spans="1:11">
      <c r="A69" s="43"/>
      <c r="B69" s="33" t="s">
        <v>43</v>
      </c>
      <c r="C69" s="74"/>
      <c r="D69" s="74"/>
      <c r="E69" s="37">
        <v>100</v>
      </c>
      <c r="F69" s="37">
        <v>541</v>
      </c>
      <c r="G69" s="43" t="s">
        <v>24</v>
      </c>
      <c r="H69" s="37">
        <f>ROUND(E69*F69,0)</f>
        <v>54100</v>
      </c>
      <c r="J69" s="76"/>
      <c r="K69" s="38"/>
    </row>
    <row r="70" spans="1:11">
      <c r="A70" s="43"/>
      <c r="B70" s="33" t="s">
        <v>44</v>
      </c>
      <c r="C70" s="74"/>
      <c r="D70" s="74"/>
      <c r="E70" s="37">
        <v>75</v>
      </c>
      <c r="F70" s="37">
        <v>1186</v>
      </c>
      <c r="G70" s="43" t="s">
        <v>24</v>
      </c>
      <c r="H70" s="37">
        <f>ROUND(E70*F70,0)</f>
        <v>88950</v>
      </c>
      <c r="J70" s="76"/>
      <c r="K70" s="38"/>
    </row>
    <row r="71" spans="1:11">
      <c r="A71" s="43"/>
      <c r="B71" s="33" t="s">
        <v>105</v>
      </c>
      <c r="C71" s="74"/>
      <c r="D71" s="74"/>
      <c r="E71" s="37">
        <v>100</v>
      </c>
      <c r="F71" s="37">
        <v>1381</v>
      </c>
      <c r="G71" s="43" t="s">
        <v>24</v>
      </c>
      <c r="H71" s="37">
        <f>ROUND(E71*F71,0)</f>
        <v>138100</v>
      </c>
      <c r="J71" s="76"/>
      <c r="K71" s="38"/>
    </row>
    <row r="72" spans="1:11" ht="73.5" customHeight="1">
      <c r="A72" s="10">
        <v>8</v>
      </c>
      <c r="B72" s="137" t="s">
        <v>39</v>
      </c>
      <c r="C72" s="137"/>
      <c r="D72" s="137"/>
      <c r="E72" s="137"/>
      <c r="F72" s="137"/>
      <c r="G72" s="43"/>
      <c r="H72" s="37"/>
      <c r="J72" s="76"/>
      <c r="K72" s="38"/>
    </row>
    <row r="73" spans="1:11">
      <c r="A73" s="43"/>
      <c r="B73" s="33" t="s">
        <v>37</v>
      </c>
      <c r="C73" s="74"/>
      <c r="D73" s="74"/>
      <c r="E73" s="37">
        <v>5</v>
      </c>
      <c r="F73" s="37">
        <v>73</v>
      </c>
      <c r="G73" s="43" t="s">
        <v>12</v>
      </c>
      <c r="H73" s="37">
        <f>ROUND(E73*F73,0)</f>
        <v>365</v>
      </c>
      <c r="J73" s="76"/>
      <c r="K73" s="38"/>
    </row>
    <row r="74" spans="1:11" ht="75" customHeight="1">
      <c r="A74" s="10">
        <v>9</v>
      </c>
      <c r="B74" s="137" t="s">
        <v>106</v>
      </c>
      <c r="C74" s="137"/>
      <c r="D74" s="137"/>
      <c r="E74" s="137"/>
      <c r="F74" s="137"/>
      <c r="G74" s="43"/>
      <c r="H74" s="37"/>
      <c r="J74" s="76"/>
      <c r="K74" s="38"/>
    </row>
    <row r="75" spans="1:11">
      <c r="A75" s="43"/>
      <c r="B75" s="33" t="s">
        <v>107</v>
      </c>
      <c r="C75" s="74"/>
      <c r="D75" s="74"/>
      <c r="E75" s="37">
        <v>5</v>
      </c>
      <c r="F75" s="37">
        <v>89</v>
      </c>
      <c r="G75" s="43" t="s">
        <v>12</v>
      </c>
      <c r="H75" s="37">
        <f>ROUND(E75*F75,0)</f>
        <v>445</v>
      </c>
      <c r="J75" s="76"/>
      <c r="K75" s="38"/>
    </row>
    <row r="76" spans="1:11" ht="57" customHeight="1">
      <c r="A76" s="10">
        <v>10</v>
      </c>
      <c r="B76" s="137" t="s">
        <v>41</v>
      </c>
      <c r="C76" s="137"/>
      <c r="D76" s="137"/>
      <c r="E76" s="137"/>
      <c r="F76" s="137"/>
      <c r="G76" s="43"/>
      <c r="H76" s="37"/>
      <c r="J76" s="76"/>
      <c r="K76" s="38"/>
    </row>
    <row r="77" spans="1:11">
      <c r="A77" s="43"/>
      <c r="B77" s="33" t="s">
        <v>35</v>
      </c>
      <c r="C77" s="74"/>
      <c r="D77" s="74"/>
      <c r="E77" s="37">
        <v>10</v>
      </c>
      <c r="F77" s="37">
        <v>75</v>
      </c>
      <c r="G77" s="43" t="s">
        <v>12</v>
      </c>
      <c r="H77" s="37">
        <f>ROUND(E77*F77,0)</f>
        <v>750</v>
      </c>
      <c r="J77" s="76"/>
      <c r="K77" s="38"/>
    </row>
    <row r="78" spans="1:11">
      <c r="A78" s="43"/>
      <c r="B78" s="33" t="s">
        <v>37</v>
      </c>
      <c r="C78" s="74"/>
      <c r="D78" s="74"/>
      <c r="E78" s="37">
        <v>12</v>
      </c>
      <c r="F78" s="37">
        <v>81</v>
      </c>
      <c r="G78" s="43" t="s">
        <v>12</v>
      </c>
      <c r="H78" s="37">
        <f>ROUND(E78*F78,0)</f>
        <v>972</v>
      </c>
      <c r="J78" s="76"/>
      <c r="K78" s="38"/>
    </row>
    <row r="79" spans="1:11">
      <c r="A79" s="43"/>
      <c r="B79" s="33"/>
      <c r="C79" s="74"/>
      <c r="D79" s="74"/>
      <c r="E79" s="37"/>
      <c r="F79" s="37"/>
      <c r="G79" s="43"/>
      <c r="H79" s="37"/>
      <c r="J79" s="76"/>
      <c r="K79" s="38"/>
    </row>
    <row r="80" spans="1:11">
      <c r="A80" s="43"/>
      <c r="B80" s="33"/>
      <c r="C80" s="74"/>
      <c r="D80" s="74"/>
      <c r="E80" s="37"/>
      <c r="F80" s="138" t="s">
        <v>108</v>
      </c>
      <c r="G80" s="138"/>
      <c r="H80" s="39">
        <f>SUM(H50:H79)</f>
        <v>314158</v>
      </c>
      <c r="J80" s="76"/>
      <c r="K80" s="38"/>
    </row>
    <row r="81" spans="1:11">
      <c r="A81" s="43"/>
      <c r="B81" s="33"/>
      <c r="C81" s="74"/>
      <c r="D81" s="74"/>
      <c r="E81" s="37"/>
      <c r="F81" s="37"/>
      <c r="G81" s="37"/>
      <c r="H81" s="29"/>
      <c r="J81" s="76"/>
      <c r="K81" s="38"/>
    </row>
    <row r="82" spans="1:11">
      <c r="A82" s="43"/>
      <c r="B82" s="33"/>
      <c r="C82" s="74"/>
      <c r="D82" s="74"/>
      <c r="E82" s="37"/>
      <c r="F82" s="37"/>
      <c r="G82" s="43"/>
      <c r="H82" s="37"/>
      <c r="J82" s="76"/>
      <c r="K82" s="38"/>
    </row>
    <row r="83" spans="1:11">
      <c r="A83" s="43"/>
      <c r="B83" s="33"/>
      <c r="C83" s="74"/>
      <c r="D83" s="74"/>
      <c r="E83" s="37"/>
      <c r="F83" s="37"/>
      <c r="G83" s="43"/>
      <c r="H83" s="37"/>
      <c r="J83" s="76"/>
      <c r="K83" s="38"/>
    </row>
    <row r="84" spans="1:11">
      <c r="A84" s="43"/>
      <c r="B84" s="33"/>
      <c r="C84" s="74"/>
      <c r="D84" s="74"/>
      <c r="E84" s="37"/>
      <c r="F84" s="109"/>
      <c r="G84" s="43"/>
      <c r="H84" s="37"/>
      <c r="J84" s="76"/>
      <c r="K84" s="38"/>
    </row>
    <row r="85" spans="1:11">
      <c r="A85" s="43"/>
      <c r="B85" s="33"/>
      <c r="C85" s="74"/>
      <c r="D85" s="74"/>
      <c r="E85" s="37"/>
      <c r="F85" s="109"/>
      <c r="G85" s="43"/>
      <c r="H85" s="37"/>
      <c r="J85" s="76"/>
      <c r="K85" s="38"/>
    </row>
    <row r="86" spans="1:11">
      <c r="A86" s="43"/>
      <c r="B86" s="33"/>
      <c r="C86" s="74"/>
      <c r="D86" s="74"/>
      <c r="E86" s="37"/>
      <c r="F86" s="109"/>
      <c r="G86" s="43"/>
      <c r="H86" s="37"/>
      <c r="J86" s="76"/>
      <c r="K86" s="38"/>
    </row>
    <row r="87" spans="1:11">
      <c r="A87" s="43"/>
      <c r="B87" s="33"/>
      <c r="C87" s="74"/>
      <c r="D87" s="74"/>
      <c r="E87" s="37"/>
      <c r="F87" s="37"/>
      <c r="G87" s="43"/>
      <c r="H87" s="37"/>
      <c r="J87" s="76"/>
      <c r="K87" s="38"/>
    </row>
    <row r="88" spans="1:11">
      <c r="A88" s="43"/>
      <c r="B88" s="33"/>
      <c r="C88" s="74"/>
      <c r="D88" s="74"/>
      <c r="E88" s="37"/>
      <c r="F88" s="37"/>
      <c r="G88" s="43"/>
      <c r="H88" s="37"/>
      <c r="J88" s="76"/>
      <c r="K88" s="38"/>
    </row>
    <row r="89" spans="1:11">
      <c r="A89" s="43"/>
      <c r="B89" s="33"/>
      <c r="C89" s="74"/>
      <c r="D89" s="74"/>
      <c r="E89" s="37"/>
      <c r="F89" s="37"/>
      <c r="G89" s="43"/>
      <c r="H89" s="37"/>
      <c r="J89" s="76"/>
      <c r="K89" s="38"/>
    </row>
    <row r="90" spans="1:11">
      <c r="A90" s="43"/>
      <c r="B90" s="33"/>
      <c r="C90" s="74"/>
      <c r="D90" s="74"/>
      <c r="E90" s="37"/>
      <c r="F90" s="37"/>
      <c r="G90" s="43"/>
      <c r="H90" s="37"/>
      <c r="J90" s="76"/>
      <c r="K90" s="38"/>
    </row>
    <row r="91" spans="1:11">
      <c r="B91" s="44"/>
      <c r="C91" s="43"/>
      <c r="D91" s="43"/>
      <c r="E91" s="29"/>
      <c r="F91" s="76"/>
      <c r="G91" s="40"/>
      <c r="H91" s="37"/>
      <c r="J91" s="76"/>
      <c r="K91" s="38"/>
    </row>
    <row r="92" spans="1:11">
      <c r="B92" s="44"/>
      <c r="C92" s="43"/>
      <c r="D92" s="43"/>
      <c r="E92" s="29"/>
      <c r="F92" s="76"/>
      <c r="G92" s="40"/>
      <c r="H92" s="37"/>
      <c r="J92" s="76"/>
      <c r="K92" s="38"/>
    </row>
    <row r="93" spans="1:11">
      <c r="B93" s="44"/>
      <c r="C93" s="43"/>
      <c r="D93" s="43"/>
      <c r="E93" s="29"/>
      <c r="F93" s="76"/>
      <c r="G93" s="40"/>
      <c r="H93" s="37"/>
      <c r="J93" s="76"/>
      <c r="K93" s="38"/>
    </row>
    <row r="94" spans="1:11">
      <c r="B94" s="44"/>
      <c r="C94" s="43"/>
      <c r="D94" s="43"/>
      <c r="E94" s="29"/>
      <c r="F94" s="76"/>
      <c r="G94" s="40"/>
      <c r="H94" s="37"/>
      <c r="J94" s="76"/>
      <c r="K94" s="38"/>
    </row>
    <row r="95" spans="1:11">
      <c r="B95" s="44"/>
      <c r="C95" s="43"/>
      <c r="D95" s="43"/>
      <c r="E95" s="29"/>
      <c r="F95" s="76"/>
      <c r="G95" s="40"/>
      <c r="H95" s="37"/>
      <c r="J95" s="76"/>
      <c r="K95" s="38"/>
    </row>
    <row r="96" spans="1:11">
      <c r="B96" s="44"/>
      <c r="C96" s="43"/>
      <c r="D96" s="43"/>
      <c r="E96" s="29"/>
      <c r="F96" s="76"/>
      <c r="G96" s="40"/>
      <c r="H96" s="37"/>
      <c r="J96" s="76"/>
      <c r="K96" s="38"/>
    </row>
    <row r="97" spans="2:11">
      <c r="B97" s="44"/>
      <c r="C97" s="43"/>
      <c r="D97" s="43"/>
      <c r="E97" s="29"/>
      <c r="F97" s="76"/>
      <c r="G97" s="40"/>
      <c r="H97" s="37"/>
      <c r="J97" s="76"/>
      <c r="K97" s="38"/>
    </row>
    <row r="98" spans="2:11">
      <c r="B98" s="44"/>
      <c r="C98" s="43"/>
      <c r="D98" s="43"/>
      <c r="E98" s="29"/>
      <c r="F98" s="76"/>
      <c r="G98" s="40"/>
      <c r="H98" s="37"/>
      <c r="J98" s="76"/>
      <c r="K98" s="38"/>
    </row>
    <row r="99" spans="2:11">
      <c r="B99" s="44"/>
      <c r="C99" s="43"/>
      <c r="D99" s="43"/>
      <c r="E99" s="29"/>
      <c r="F99" s="76"/>
      <c r="G99" s="40"/>
      <c r="H99" s="37"/>
      <c r="J99" s="76"/>
      <c r="K99" s="38"/>
    </row>
    <row r="100" spans="2:11">
      <c r="B100" s="44"/>
      <c r="C100" s="43"/>
      <c r="D100" s="43"/>
      <c r="E100" s="29"/>
      <c r="F100" s="76"/>
      <c r="G100" s="40"/>
      <c r="H100" s="37"/>
      <c r="J100" s="76"/>
      <c r="K100" s="38"/>
    </row>
    <row r="101" spans="2:11">
      <c r="B101" s="44"/>
      <c r="C101" s="43"/>
      <c r="D101" s="43"/>
      <c r="E101" s="29"/>
      <c r="F101" s="76"/>
      <c r="G101" s="40"/>
      <c r="H101" s="37"/>
      <c r="J101" s="76"/>
      <c r="K101" s="38"/>
    </row>
    <row r="102" spans="2:11">
      <c r="B102" s="44"/>
      <c r="C102" s="43"/>
      <c r="D102" s="43"/>
      <c r="E102" s="29"/>
      <c r="F102" s="76"/>
      <c r="G102" s="40"/>
      <c r="H102" s="37"/>
      <c r="J102" s="76"/>
      <c r="K102" s="38"/>
    </row>
    <row r="103" spans="2:11">
      <c r="B103" s="44"/>
      <c r="C103" s="43"/>
      <c r="D103" s="43"/>
      <c r="E103" s="29"/>
      <c r="F103" s="76"/>
      <c r="G103" s="40"/>
      <c r="H103" s="37"/>
      <c r="J103" s="76"/>
      <c r="K103" s="38"/>
    </row>
    <row r="104" spans="2:11">
      <c r="B104" s="44"/>
      <c r="C104" s="43"/>
      <c r="D104" s="43"/>
      <c r="E104" s="29"/>
      <c r="F104" s="76"/>
      <c r="G104" s="40"/>
      <c r="H104" s="37"/>
      <c r="J104" s="76"/>
      <c r="K104" s="38"/>
    </row>
    <row r="105" spans="2:11">
      <c r="B105" s="44"/>
      <c r="C105" s="43"/>
      <c r="D105" s="43"/>
      <c r="E105" s="29"/>
      <c r="F105" s="76"/>
      <c r="G105" s="40"/>
      <c r="H105" s="37"/>
      <c r="J105" s="76"/>
      <c r="K105" s="38"/>
    </row>
    <row r="106" spans="2:11">
      <c r="B106" s="44"/>
      <c r="C106" s="43"/>
      <c r="D106" s="43"/>
      <c r="E106" s="29"/>
      <c r="F106" s="76"/>
      <c r="G106" s="40"/>
      <c r="H106" s="37"/>
      <c r="J106" s="76"/>
      <c r="K106" s="38"/>
    </row>
    <row r="107" spans="2:11">
      <c r="B107" s="44"/>
      <c r="C107" s="43"/>
      <c r="D107" s="43"/>
      <c r="E107" s="29"/>
      <c r="F107" s="76"/>
      <c r="G107" s="40"/>
      <c r="H107" s="37"/>
      <c r="J107" s="76"/>
      <c r="K107" s="38"/>
    </row>
    <row r="108" spans="2:11">
      <c r="B108" s="44"/>
      <c r="C108" s="43"/>
      <c r="D108" s="43"/>
      <c r="E108" s="29"/>
      <c r="F108" s="76"/>
      <c r="G108" s="40"/>
      <c r="H108" s="37"/>
      <c r="J108" s="76"/>
      <c r="K108" s="38"/>
    </row>
    <row r="109" spans="2:11">
      <c r="B109" s="44"/>
      <c r="C109" s="43"/>
      <c r="D109" s="43"/>
      <c r="E109" s="29"/>
      <c r="F109" s="76"/>
      <c r="G109" s="40"/>
      <c r="H109" s="37"/>
      <c r="J109" s="76"/>
      <c r="K109" s="38"/>
    </row>
    <row r="110" spans="2:11">
      <c r="B110" s="44"/>
      <c r="C110" s="43"/>
      <c r="D110" s="43"/>
      <c r="E110" s="29"/>
      <c r="F110" s="76"/>
      <c r="G110" s="40"/>
      <c r="H110" s="37"/>
      <c r="J110" s="76"/>
      <c r="K110" s="38"/>
    </row>
    <row r="111" spans="2:11">
      <c r="B111" s="44"/>
      <c r="C111" s="43"/>
      <c r="D111" s="43"/>
      <c r="E111" s="29"/>
      <c r="F111" s="76"/>
      <c r="G111" s="40"/>
      <c r="H111" s="37"/>
      <c r="J111" s="76"/>
      <c r="K111" s="38"/>
    </row>
    <row r="112" spans="2:11">
      <c r="B112" s="44"/>
      <c r="C112" s="43"/>
      <c r="D112" s="43"/>
      <c r="E112" s="29"/>
      <c r="F112" s="76"/>
      <c r="G112" s="40"/>
      <c r="H112" s="37"/>
      <c r="J112" s="76"/>
      <c r="K112" s="38"/>
    </row>
    <row r="113" spans="2:11">
      <c r="B113" s="44"/>
      <c r="C113" s="43"/>
      <c r="D113" s="43"/>
      <c r="E113" s="29"/>
      <c r="F113" s="76"/>
      <c r="G113" s="40"/>
      <c r="H113" s="37"/>
      <c r="J113" s="76"/>
      <c r="K113" s="38"/>
    </row>
    <row r="114" spans="2:11">
      <c r="B114" s="44"/>
      <c r="C114" s="43"/>
      <c r="D114" s="43"/>
      <c r="E114" s="29"/>
      <c r="F114" s="76"/>
      <c r="G114" s="40"/>
      <c r="H114" s="37"/>
      <c r="J114" s="76"/>
      <c r="K114" s="38"/>
    </row>
    <row r="115" spans="2:11">
      <c r="B115" s="44"/>
      <c r="C115" s="43"/>
      <c r="D115" s="43"/>
      <c r="E115" s="29"/>
      <c r="F115" s="76"/>
      <c r="G115" s="40"/>
      <c r="H115" s="37"/>
      <c r="J115" s="76"/>
      <c r="K115" s="38"/>
    </row>
    <row r="116" spans="2:11">
      <c r="B116" s="44"/>
      <c r="C116" s="43"/>
      <c r="D116" s="43"/>
      <c r="E116" s="29"/>
      <c r="F116" s="76"/>
      <c r="G116" s="40"/>
      <c r="H116" s="37"/>
      <c r="J116" s="76"/>
      <c r="K116" s="38"/>
    </row>
    <row r="117" spans="2:11">
      <c r="B117" s="44"/>
      <c r="C117" s="43"/>
      <c r="D117" s="43"/>
      <c r="E117" s="29"/>
      <c r="F117" s="76"/>
      <c r="G117" s="40"/>
      <c r="H117" s="37"/>
      <c r="J117" s="76"/>
      <c r="K117" s="38"/>
    </row>
    <row r="118" spans="2:11">
      <c r="B118" s="44"/>
      <c r="C118" s="43"/>
      <c r="D118" s="43"/>
      <c r="E118" s="29"/>
      <c r="F118" s="76"/>
      <c r="G118" s="40"/>
      <c r="H118" s="37"/>
      <c r="J118" s="76"/>
      <c r="K118" s="38"/>
    </row>
    <row r="119" spans="2:11">
      <c r="B119" s="44"/>
      <c r="C119" s="43"/>
      <c r="D119" s="43"/>
      <c r="E119" s="29"/>
      <c r="F119" s="76"/>
      <c r="G119" s="40"/>
      <c r="H119" s="37"/>
      <c r="J119" s="76"/>
      <c r="K119" s="38"/>
    </row>
    <row r="120" spans="2:11">
      <c r="B120" s="44"/>
      <c r="C120" s="43"/>
      <c r="D120" s="43"/>
      <c r="E120" s="29"/>
      <c r="F120" s="76"/>
      <c r="G120" s="40"/>
      <c r="H120" s="37"/>
      <c r="J120" s="76"/>
      <c r="K120" s="38"/>
    </row>
    <row r="121" spans="2:11">
      <c r="B121" s="44"/>
      <c r="C121" s="43"/>
      <c r="D121" s="43"/>
      <c r="E121" s="29"/>
      <c r="F121" s="76"/>
      <c r="G121" s="40"/>
      <c r="H121" s="37"/>
      <c r="J121" s="76"/>
      <c r="K121" s="38"/>
    </row>
    <row r="122" spans="2:11">
      <c r="B122" s="44"/>
      <c r="C122" s="43"/>
      <c r="D122" s="43"/>
      <c r="E122" s="29"/>
      <c r="F122" s="76"/>
      <c r="G122" s="40"/>
      <c r="H122" s="37"/>
      <c r="J122" s="76"/>
      <c r="K122" s="38"/>
    </row>
    <row r="123" spans="2:11">
      <c r="B123" s="44"/>
      <c r="C123" s="43"/>
      <c r="D123" s="43"/>
      <c r="E123" s="29"/>
      <c r="F123" s="76"/>
      <c r="G123" s="40"/>
      <c r="H123" s="37"/>
      <c r="J123" s="76"/>
      <c r="K123" s="38"/>
    </row>
    <row r="124" spans="2:11">
      <c r="B124" s="44"/>
      <c r="C124" s="43"/>
      <c r="D124" s="43"/>
      <c r="E124" s="29"/>
      <c r="F124" s="76"/>
      <c r="G124" s="40"/>
      <c r="H124" s="37"/>
      <c r="J124" s="76"/>
      <c r="K124" s="38"/>
    </row>
    <row r="125" spans="2:11">
      <c r="B125" s="44"/>
      <c r="C125" s="43"/>
      <c r="D125" s="43"/>
      <c r="E125" s="29"/>
      <c r="F125" s="76"/>
      <c r="G125" s="40"/>
      <c r="H125" s="37"/>
      <c r="J125" s="76"/>
      <c r="K125" s="38"/>
    </row>
    <row r="126" spans="2:11">
      <c r="B126" s="44"/>
      <c r="C126" s="43"/>
      <c r="D126" s="43"/>
      <c r="E126" s="29"/>
      <c r="F126" s="76"/>
      <c r="G126" s="40"/>
      <c r="H126" s="37"/>
      <c r="J126" s="76"/>
      <c r="K126" s="38"/>
    </row>
    <row r="127" spans="2:11">
      <c r="B127" s="44"/>
      <c r="C127" s="43"/>
      <c r="D127" s="43"/>
      <c r="E127" s="29"/>
      <c r="F127" s="76"/>
      <c r="G127" s="40"/>
      <c r="H127" s="37"/>
      <c r="J127" s="76"/>
      <c r="K127" s="38"/>
    </row>
    <row r="128" spans="2:11">
      <c r="B128" s="44"/>
      <c r="C128" s="43"/>
      <c r="D128" s="43"/>
      <c r="E128" s="29"/>
      <c r="F128" s="76"/>
      <c r="G128" s="40"/>
      <c r="H128" s="37"/>
      <c r="J128" s="76"/>
      <c r="K128" s="38"/>
    </row>
    <row r="129" spans="2:11">
      <c r="B129" s="44"/>
      <c r="C129" s="43"/>
      <c r="D129" s="43"/>
      <c r="E129" s="29"/>
      <c r="F129" s="76"/>
      <c r="G129" s="40"/>
      <c r="H129" s="37"/>
      <c r="J129" s="76"/>
      <c r="K129" s="38"/>
    </row>
    <row r="130" spans="2:11">
      <c r="B130" s="44"/>
      <c r="C130" s="43"/>
      <c r="D130" s="43"/>
      <c r="E130" s="29"/>
      <c r="F130" s="76"/>
      <c r="G130" s="40"/>
      <c r="H130" s="37"/>
      <c r="J130" s="76"/>
      <c r="K130" s="38"/>
    </row>
    <row r="131" spans="2:11">
      <c r="J131" s="76"/>
      <c r="K131" s="38"/>
    </row>
    <row r="132" spans="2:11">
      <c r="J132" s="76"/>
      <c r="K132" s="38"/>
    </row>
    <row r="133" spans="2:11">
      <c r="J133" s="76"/>
      <c r="K133" s="38"/>
    </row>
    <row r="134" spans="2:11">
      <c r="J134" s="76"/>
      <c r="K134" s="38"/>
    </row>
    <row r="135" spans="2:11">
      <c r="J135" s="76"/>
      <c r="K135" s="38"/>
    </row>
    <row r="136" spans="2:11">
      <c r="J136" s="76"/>
      <c r="K136" s="38"/>
    </row>
    <row r="137" spans="2:11">
      <c r="J137" s="76"/>
      <c r="K137" s="38"/>
    </row>
    <row r="138" spans="2:11">
      <c r="J138" s="76"/>
      <c r="K138" s="38"/>
    </row>
    <row r="139" spans="2:11">
      <c r="J139" s="76"/>
      <c r="K139" s="38"/>
    </row>
    <row r="140" spans="2:11">
      <c r="J140" s="76"/>
      <c r="K140" s="38"/>
    </row>
    <row r="141" spans="2:11">
      <c r="J141" s="76"/>
      <c r="K141" s="38"/>
    </row>
    <row r="142" spans="2:11">
      <c r="J142" s="76"/>
      <c r="K142" s="38"/>
    </row>
    <row r="143" spans="2:11">
      <c r="J143" s="76"/>
      <c r="K143" s="38"/>
    </row>
    <row r="144" spans="2:11">
      <c r="J144" s="76"/>
      <c r="K144" s="38"/>
    </row>
    <row r="145" spans="10:11">
      <c r="J145" s="76"/>
      <c r="K145" s="38"/>
    </row>
    <row r="146" spans="10:11">
      <c r="J146" s="76"/>
      <c r="K146" s="38"/>
    </row>
    <row r="147" spans="10:11">
      <c r="J147" s="76"/>
      <c r="K147" s="38"/>
    </row>
    <row r="148" spans="10:11">
      <c r="J148" s="76"/>
      <c r="K148" s="38"/>
    </row>
    <row r="149" spans="10:11">
      <c r="J149" s="76"/>
      <c r="K149" s="38"/>
    </row>
    <row r="150" spans="10:11">
      <c r="J150" s="76"/>
      <c r="K150" s="38"/>
    </row>
    <row r="151" spans="10:11">
      <c r="J151" s="76"/>
      <c r="K151" s="38"/>
    </row>
    <row r="152" spans="10:11">
      <c r="J152" s="76"/>
      <c r="K152" s="38"/>
    </row>
    <row r="153" spans="10:11">
      <c r="J153" s="76"/>
      <c r="K153" s="38"/>
    </row>
    <row r="154" spans="10:11">
      <c r="J154" s="76"/>
      <c r="K154" s="38"/>
    </row>
    <row r="155" spans="10:11">
      <c r="J155" s="76"/>
      <c r="K155" s="38"/>
    </row>
    <row r="156" spans="10:11">
      <c r="J156" s="76"/>
      <c r="K156" s="38"/>
    </row>
    <row r="157" spans="10:11">
      <c r="J157" s="76"/>
      <c r="K157" s="38"/>
    </row>
    <row r="158" spans="10:11">
      <c r="J158" s="76"/>
      <c r="K158" s="38"/>
    </row>
    <row r="159" spans="10:11">
      <c r="J159" s="76"/>
      <c r="K159" s="38"/>
    </row>
    <row r="160" spans="10:11">
      <c r="J160" s="76"/>
      <c r="K160" s="38"/>
    </row>
    <row r="161" spans="1:11">
      <c r="J161" s="76"/>
      <c r="K161" s="38"/>
    </row>
    <row r="162" spans="1:11">
      <c r="J162" s="76"/>
      <c r="K162" s="38"/>
    </row>
    <row r="163" spans="1:11">
      <c r="J163" s="76"/>
      <c r="K163" s="38"/>
    </row>
    <row r="164" spans="1:11">
      <c r="J164" s="76"/>
      <c r="K164" s="38"/>
    </row>
    <row r="165" spans="1:11">
      <c r="A165" s="10">
        <v>13</v>
      </c>
      <c r="B165" s="128" t="s">
        <v>98</v>
      </c>
      <c r="C165" s="128"/>
      <c r="D165" s="128"/>
      <c r="E165" s="128"/>
      <c r="F165" s="128"/>
      <c r="G165" s="42" t="s">
        <v>27</v>
      </c>
      <c r="H165" s="77"/>
      <c r="J165" s="76"/>
      <c r="K165" s="38"/>
    </row>
    <row r="166" spans="1:11">
      <c r="B166" s="44" t="s">
        <v>110</v>
      </c>
      <c r="C166" s="43">
        <v>4</v>
      </c>
      <c r="D166" s="43" t="s">
        <v>87</v>
      </c>
      <c r="E166" s="107" t="e">
        <f>C166*#REF!</f>
        <v>#REF!</v>
      </c>
      <c r="F166" s="76"/>
      <c r="G166" s="36"/>
      <c r="H166" s="37"/>
      <c r="J166" s="76"/>
      <c r="K166" s="38"/>
    </row>
    <row r="167" spans="1:11">
      <c r="B167" s="44" t="s">
        <v>111</v>
      </c>
      <c r="C167" s="43">
        <v>2</v>
      </c>
      <c r="D167" s="43" t="s">
        <v>87</v>
      </c>
      <c r="E167" s="107" t="e">
        <f>C167*#REF!</f>
        <v>#REF!</v>
      </c>
      <c r="F167" s="76"/>
      <c r="G167" s="40"/>
      <c r="H167" s="37"/>
      <c r="J167" s="76"/>
      <c r="K167" s="38"/>
    </row>
    <row r="168" spans="1:11">
      <c r="B168" s="44"/>
      <c r="C168" s="43"/>
      <c r="D168" s="43"/>
      <c r="E168" s="39" t="e">
        <f>SUM(E166:E167)</f>
        <v>#REF!</v>
      </c>
      <c r="F168" s="76">
        <v>5913.22</v>
      </c>
      <c r="G168" s="36" t="s">
        <v>12</v>
      </c>
      <c r="H168" s="37" t="e">
        <f>E168*F168</f>
        <v>#REF!</v>
      </c>
      <c r="J168" s="76"/>
      <c r="K168" s="38"/>
    </row>
    <row r="169" spans="1:11">
      <c r="J169" s="76"/>
      <c r="K169" s="38"/>
    </row>
    <row r="170" spans="1:11">
      <c r="J170" s="76"/>
      <c r="K170" s="38"/>
    </row>
    <row r="171" spans="1:11">
      <c r="A171" s="10">
        <v>15</v>
      </c>
      <c r="B171" s="128" t="s">
        <v>112</v>
      </c>
      <c r="C171" s="128"/>
      <c r="D171" s="128"/>
      <c r="E171" s="128"/>
      <c r="F171" s="77"/>
      <c r="J171" s="76"/>
      <c r="K171" s="38"/>
    </row>
    <row r="172" spans="1:11">
      <c r="B172" s="33" t="s">
        <v>29</v>
      </c>
      <c r="E172" s="35">
        <v>12</v>
      </c>
      <c r="F172" s="76">
        <v>161.91999999999999</v>
      </c>
      <c r="G172" s="36" t="s">
        <v>12</v>
      </c>
      <c r="H172" s="37">
        <f>E172*F172</f>
        <v>1943.04</v>
      </c>
      <c r="J172" s="76"/>
      <c r="K172" s="38"/>
    </row>
    <row r="173" spans="1:11">
      <c r="B173" s="33" t="s">
        <v>30</v>
      </c>
      <c r="E173" s="35">
        <v>10</v>
      </c>
      <c r="F173" s="76">
        <v>227.92</v>
      </c>
      <c r="G173" s="36" t="s">
        <v>12</v>
      </c>
      <c r="H173" s="37">
        <f>E173*F173</f>
        <v>2279.1999999999998</v>
      </c>
      <c r="J173" s="76"/>
      <c r="K173" s="38"/>
    </row>
    <row r="174" spans="1:11">
      <c r="B174" s="31" t="s">
        <v>31</v>
      </c>
      <c r="E174" s="35">
        <v>5</v>
      </c>
      <c r="F174" s="76">
        <v>271.92</v>
      </c>
      <c r="G174" s="36" t="s">
        <v>12</v>
      </c>
      <c r="H174" s="37">
        <f>E174*F174</f>
        <v>1359.6000000000001</v>
      </c>
      <c r="J174" s="76"/>
      <c r="K174" s="38"/>
    </row>
    <row r="175" spans="1:11">
      <c r="J175" s="76"/>
      <c r="K175" s="38"/>
    </row>
    <row r="176" spans="1:11">
      <c r="J176" s="76"/>
      <c r="K176" s="38"/>
    </row>
    <row r="177" spans="10:11">
      <c r="J177" s="76"/>
      <c r="K177" s="38"/>
    </row>
    <row r="178" spans="10:11">
      <c r="J178" s="76"/>
      <c r="K178" s="38"/>
    </row>
    <row r="179" spans="10:11">
      <c r="J179" s="76"/>
      <c r="K179" s="38"/>
    </row>
    <row r="180" spans="10:11">
      <c r="J180" s="76"/>
      <c r="K180" s="38"/>
    </row>
    <row r="181" spans="10:11">
      <c r="J181" s="76"/>
      <c r="K181" s="38"/>
    </row>
    <row r="182" spans="10:11">
      <c r="J182" s="76"/>
      <c r="K182" s="38"/>
    </row>
    <row r="183" spans="10:11">
      <c r="J183" s="76"/>
      <c r="K183" s="38"/>
    </row>
    <row r="184" spans="10:11">
      <c r="J184" s="76"/>
      <c r="K184" s="38"/>
    </row>
    <row r="185" spans="10:11">
      <c r="J185" s="76"/>
      <c r="K185" s="38"/>
    </row>
    <row r="186" spans="10:11">
      <c r="J186" s="76"/>
      <c r="K186" s="38"/>
    </row>
    <row r="187" spans="10:11">
      <c r="J187" s="76"/>
      <c r="K187" s="38"/>
    </row>
    <row r="188" spans="10:11">
      <c r="J188" s="76"/>
      <c r="K188" s="38"/>
    </row>
    <row r="189" spans="10:11">
      <c r="J189" s="76"/>
      <c r="K189" s="38"/>
    </row>
    <row r="190" spans="10:11">
      <c r="J190" s="76"/>
      <c r="K190" s="38"/>
    </row>
    <row r="191" spans="10:11">
      <c r="J191" s="76"/>
      <c r="K191" s="38"/>
    </row>
    <row r="192" spans="10:11">
      <c r="J192" s="76"/>
      <c r="K192" s="38"/>
    </row>
    <row r="193" spans="10:11">
      <c r="J193" s="76"/>
      <c r="K193" s="38"/>
    </row>
    <row r="194" spans="10:11">
      <c r="J194" s="76"/>
      <c r="K194" s="38"/>
    </row>
    <row r="195" spans="10:11">
      <c r="J195" s="76"/>
      <c r="K195" s="38"/>
    </row>
    <row r="196" spans="10:11">
      <c r="J196" s="76"/>
      <c r="K196" s="38"/>
    </row>
    <row r="197" spans="10:11">
      <c r="J197" s="76"/>
      <c r="K197" s="38"/>
    </row>
    <row r="198" spans="10:11">
      <c r="J198" s="76"/>
      <c r="K198" s="38"/>
    </row>
    <row r="199" spans="10:11">
      <c r="J199" s="76"/>
      <c r="K199" s="38"/>
    </row>
    <row r="200" spans="10:11">
      <c r="J200" s="76"/>
      <c r="K200" s="38"/>
    </row>
    <row r="201" spans="10:11">
      <c r="J201" s="76"/>
      <c r="K201" s="38"/>
    </row>
    <row r="202" spans="10:11">
      <c r="J202" s="76"/>
      <c r="K202" s="38"/>
    </row>
    <row r="203" spans="10:11">
      <c r="J203" s="76"/>
      <c r="K203" s="38"/>
    </row>
    <row r="204" spans="10:11">
      <c r="J204" s="76"/>
      <c r="K204" s="38"/>
    </row>
    <row r="205" spans="10:11">
      <c r="J205" s="76"/>
      <c r="K205" s="38"/>
    </row>
    <row r="206" spans="10:11">
      <c r="J206" s="76"/>
      <c r="K206" s="38"/>
    </row>
    <row r="207" spans="10:11">
      <c r="J207" s="76"/>
      <c r="K207" s="38"/>
    </row>
    <row r="208" spans="10:11">
      <c r="J208" s="76"/>
      <c r="K208" s="38"/>
    </row>
    <row r="209" spans="2:11">
      <c r="J209" s="76"/>
      <c r="K209" s="38"/>
    </row>
    <row r="210" spans="2:11">
      <c r="J210" s="76"/>
      <c r="K210" s="38"/>
    </row>
    <row r="211" spans="2:11">
      <c r="B211" s="44"/>
      <c r="C211" s="43"/>
      <c r="D211" s="43"/>
      <c r="E211" s="29"/>
      <c r="F211" s="76"/>
      <c r="G211" s="40"/>
      <c r="H211" s="37"/>
      <c r="J211" s="76"/>
      <c r="K211" s="38"/>
    </row>
    <row r="212" spans="2:11">
      <c r="J212" s="76"/>
      <c r="K212" s="38"/>
    </row>
    <row r="213" spans="2:11">
      <c r="J213" s="76"/>
      <c r="K213" s="38"/>
    </row>
    <row r="214" spans="2:11">
      <c r="J214" s="76"/>
      <c r="K214" s="38"/>
    </row>
    <row r="215" spans="2:11">
      <c r="J215" s="76"/>
      <c r="K215" s="38"/>
    </row>
    <row r="216" spans="2:11">
      <c r="J216" s="76"/>
      <c r="K216" s="38"/>
    </row>
    <row r="217" spans="2:11">
      <c r="J217" s="76"/>
      <c r="K217" s="38"/>
    </row>
    <row r="218" spans="2:11">
      <c r="J218" s="76"/>
      <c r="K218" s="38"/>
    </row>
    <row r="219" spans="2:11">
      <c r="J219" s="76"/>
      <c r="K219" s="38"/>
    </row>
    <row r="220" spans="2:11">
      <c r="J220" s="76"/>
      <c r="K220" s="38"/>
    </row>
    <row r="221" spans="2:11">
      <c r="J221" s="76"/>
      <c r="K221" s="38"/>
    </row>
    <row r="222" spans="2:11">
      <c r="J222" s="76"/>
      <c r="K222" s="38"/>
    </row>
    <row r="223" spans="2:11">
      <c r="J223" s="76"/>
      <c r="K223" s="38"/>
    </row>
    <row r="224" spans="2:11">
      <c r="J224" s="76"/>
      <c r="K224" s="38"/>
    </row>
    <row r="225" spans="1:11">
      <c r="J225" s="76"/>
      <c r="K225" s="38"/>
    </row>
    <row r="226" spans="1:11">
      <c r="B226" s="44"/>
      <c r="C226" s="43"/>
      <c r="D226" s="43"/>
      <c r="E226" s="29"/>
      <c r="F226" s="76"/>
      <c r="G226" s="40"/>
      <c r="H226" s="37"/>
      <c r="J226" s="76"/>
      <c r="K226" s="38"/>
    </row>
    <row r="227" spans="1:11">
      <c r="J227" s="76"/>
      <c r="K227" s="38"/>
    </row>
    <row r="228" spans="1:11">
      <c r="J228" s="76"/>
      <c r="K228" s="38"/>
    </row>
    <row r="229" spans="1:11">
      <c r="J229" s="76"/>
      <c r="K229" s="38"/>
    </row>
    <row r="230" spans="1:11">
      <c r="J230" s="76"/>
      <c r="K230" s="38"/>
    </row>
    <row r="231" spans="1:11">
      <c r="J231" s="76"/>
      <c r="K231" s="38"/>
    </row>
    <row r="232" spans="1:11">
      <c r="J232" s="76"/>
      <c r="K232" s="38"/>
    </row>
    <row r="233" spans="1:11">
      <c r="J233" s="76"/>
      <c r="K233" s="38"/>
    </row>
    <row r="234" spans="1:11">
      <c r="J234" s="76"/>
      <c r="K234" s="38"/>
    </row>
    <row r="235" spans="1:11">
      <c r="J235" s="76"/>
      <c r="K235" s="38"/>
    </row>
    <row r="236" spans="1:11">
      <c r="J236" s="76"/>
      <c r="K236" s="38"/>
    </row>
    <row r="237" spans="1:11">
      <c r="J237" s="76"/>
      <c r="K237" s="38"/>
    </row>
    <row r="238" spans="1:11">
      <c r="J238" s="76"/>
      <c r="K238" s="38"/>
    </row>
    <row r="239" spans="1:11">
      <c r="A239" s="10">
        <v>13</v>
      </c>
      <c r="B239" s="128" t="s">
        <v>113</v>
      </c>
      <c r="C239" s="128"/>
      <c r="D239" s="128"/>
      <c r="E239" s="128"/>
      <c r="F239" s="77"/>
      <c r="H239" s="41"/>
      <c r="J239" s="76"/>
      <c r="K239" s="38"/>
    </row>
    <row r="240" spans="1:11">
      <c r="B240" s="31" t="s">
        <v>114</v>
      </c>
      <c r="C240" s="80">
        <v>84</v>
      </c>
      <c r="D240" s="80" t="s">
        <v>115</v>
      </c>
      <c r="E240" s="110" t="e">
        <f>C240+#REF!</f>
        <v>#REF!</v>
      </c>
      <c r="F240" s="111">
        <v>1109.46</v>
      </c>
      <c r="G240" s="112" t="s">
        <v>12</v>
      </c>
      <c r="H240" s="113" t="e">
        <f>E240*F240</f>
        <v>#REF!</v>
      </c>
      <c r="J240" s="76"/>
      <c r="K240" s="38"/>
    </row>
    <row r="241" spans="1:11">
      <c r="B241" s="44"/>
      <c r="C241" s="43"/>
      <c r="D241" s="43"/>
      <c r="E241" s="29"/>
      <c r="F241" s="76"/>
      <c r="G241" s="40"/>
      <c r="H241" s="37"/>
      <c r="J241" s="76"/>
      <c r="K241" s="38"/>
    </row>
    <row r="242" spans="1:11">
      <c r="A242" s="10">
        <v>14</v>
      </c>
      <c r="B242" s="128" t="s">
        <v>94</v>
      </c>
      <c r="C242" s="128"/>
      <c r="D242" s="128"/>
      <c r="E242" s="128"/>
      <c r="F242" s="77"/>
      <c r="H242" s="41"/>
      <c r="J242" s="76"/>
      <c r="K242" s="38"/>
    </row>
    <row r="243" spans="1:11">
      <c r="B243" s="44" t="s">
        <v>116</v>
      </c>
      <c r="C243" s="43"/>
      <c r="D243" s="43"/>
      <c r="E243" s="107">
        <v>90</v>
      </c>
      <c r="F243" s="76"/>
      <c r="G243" s="36"/>
      <c r="H243" s="37"/>
      <c r="J243" s="76"/>
      <c r="K243" s="38"/>
    </row>
    <row r="244" spans="1:11">
      <c r="B244" s="44"/>
      <c r="C244" s="43"/>
      <c r="D244" s="43"/>
      <c r="E244" s="39">
        <f>SUM(E243:E243)</f>
        <v>90</v>
      </c>
      <c r="F244" s="76">
        <v>280</v>
      </c>
      <c r="G244" s="36" t="s">
        <v>12</v>
      </c>
      <c r="H244" s="37">
        <f>E244*F244</f>
        <v>25200</v>
      </c>
      <c r="J244" s="76"/>
      <c r="K244" s="38"/>
    </row>
    <row r="245" spans="1:11">
      <c r="J245" s="76"/>
      <c r="K245" s="38"/>
    </row>
    <row r="246" spans="1:11">
      <c r="J246" s="76"/>
      <c r="K246" s="38"/>
    </row>
    <row r="247" spans="1:11">
      <c r="J247" s="76"/>
      <c r="K247" s="38"/>
    </row>
    <row r="248" spans="1:11">
      <c r="J248" s="76"/>
      <c r="K248" s="38"/>
    </row>
    <row r="249" spans="1:11">
      <c r="B249" s="44"/>
      <c r="C249" s="43"/>
      <c r="D249" s="43"/>
      <c r="E249" s="29"/>
      <c r="F249" s="76"/>
      <c r="G249" s="40"/>
      <c r="H249" s="37"/>
      <c r="J249" s="76"/>
      <c r="K249" s="38"/>
    </row>
    <row r="250" spans="1:11">
      <c r="J250" s="76"/>
      <c r="K250" s="38"/>
    </row>
    <row r="251" spans="1:11">
      <c r="J251" s="76"/>
      <c r="K251" s="38"/>
    </row>
    <row r="252" spans="1:11">
      <c r="J252" s="76"/>
      <c r="K252" s="38"/>
    </row>
    <row r="253" spans="1:11">
      <c r="J253" s="76"/>
      <c r="K253" s="38"/>
    </row>
    <row r="254" spans="1:11">
      <c r="B254" s="44"/>
      <c r="C254" s="43"/>
      <c r="D254" s="43"/>
      <c r="E254" s="29"/>
      <c r="F254" s="76"/>
      <c r="G254" s="40"/>
      <c r="H254" s="37"/>
      <c r="J254" s="76"/>
      <c r="K254" s="38"/>
    </row>
    <row r="255" spans="1:11">
      <c r="J255" s="76"/>
      <c r="K255" s="38"/>
    </row>
    <row r="256" spans="1:11">
      <c r="J256" s="76"/>
      <c r="K256" s="38"/>
    </row>
    <row r="257" spans="1:11">
      <c r="B257" s="44"/>
      <c r="C257" s="43"/>
      <c r="D257" s="43"/>
      <c r="E257" s="29"/>
      <c r="F257" s="76"/>
      <c r="G257" s="40"/>
      <c r="H257" s="37"/>
      <c r="J257" s="76"/>
      <c r="K257" s="38"/>
    </row>
    <row r="258" spans="1:11">
      <c r="J258" s="76"/>
      <c r="K258" s="38"/>
    </row>
    <row r="259" spans="1:11">
      <c r="J259" s="76"/>
      <c r="K259" s="38"/>
    </row>
    <row r="260" spans="1:11">
      <c r="B260" s="44"/>
      <c r="C260" s="43"/>
      <c r="D260" s="43"/>
      <c r="E260" s="29"/>
      <c r="F260" s="76"/>
      <c r="G260" s="40"/>
      <c r="H260" s="37"/>
      <c r="J260" s="76"/>
      <c r="K260" s="38"/>
    </row>
    <row r="261" spans="1:11">
      <c r="J261" s="76"/>
      <c r="K261" s="38"/>
    </row>
    <row r="262" spans="1:11">
      <c r="J262" s="76"/>
      <c r="K262" s="38"/>
    </row>
    <row r="263" spans="1:11">
      <c r="B263" s="44"/>
      <c r="C263" s="43"/>
      <c r="D263" s="43"/>
      <c r="E263" s="29"/>
      <c r="F263" s="76"/>
      <c r="G263" s="40"/>
      <c r="H263" s="37"/>
      <c r="J263" s="76"/>
      <c r="K263" s="38"/>
    </row>
    <row r="264" spans="1:11">
      <c r="A264" s="10">
        <v>20</v>
      </c>
      <c r="B264" s="128" t="s">
        <v>117</v>
      </c>
      <c r="C264" s="128"/>
      <c r="D264" s="128"/>
      <c r="E264" s="128"/>
      <c r="F264" s="77"/>
      <c r="G264" s="77"/>
      <c r="H264" s="77"/>
      <c r="J264" s="76"/>
      <c r="K264" s="38"/>
    </row>
    <row r="265" spans="1:11">
      <c r="B265" s="44" t="s">
        <v>118</v>
      </c>
      <c r="E265" s="35">
        <v>90</v>
      </c>
      <c r="F265" s="76">
        <v>972.95</v>
      </c>
      <c r="G265" s="36" t="s">
        <v>12</v>
      </c>
      <c r="H265" s="37">
        <f>E265*F265</f>
        <v>87565.5</v>
      </c>
      <c r="J265" s="76"/>
      <c r="K265" s="38"/>
    </row>
    <row r="266" spans="1:11">
      <c r="B266" s="44"/>
      <c r="C266" s="43"/>
      <c r="D266" s="43"/>
      <c r="E266" s="29"/>
      <c r="F266" s="76"/>
      <c r="G266" s="40"/>
      <c r="H266" s="37"/>
      <c r="J266" s="76"/>
      <c r="K266" s="38"/>
    </row>
    <row r="267" spans="1:11">
      <c r="A267" s="10">
        <v>21</v>
      </c>
      <c r="B267" s="128" t="s">
        <v>119</v>
      </c>
      <c r="C267" s="128"/>
      <c r="D267" s="128"/>
      <c r="E267" s="128"/>
      <c r="F267" s="77"/>
      <c r="G267" s="77"/>
      <c r="H267" s="77"/>
      <c r="J267" s="76"/>
      <c r="K267" s="38"/>
    </row>
    <row r="268" spans="1:11">
      <c r="B268" s="44" t="s">
        <v>118</v>
      </c>
      <c r="C268" s="74">
        <v>2</v>
      </c>
      <c r="D268" s="74" t="s">
        <v>87</v>
      </c>
      <c r="E268" s="35" t="e">
        <f>C268*#REF!</f>
        <v>#REF!</v>
      </c>
      <c r="F268" s="76">
        <v>972.95</v>
      </c>
      <c r="G268" s="36" t="s">
        <v>12</v>
      </c>
      <c r="H268" s="37" t="e">
        <f>E268*F268</f>
        <v>#REF!</v>
      </c>
      <c r="J268" s="76"/>
      <c r="K268" s="38"/>
    </row>
    <row r="269" spans="1:11">
      <c r="B269" s="44"/>
      <c r="C269" s="43"/>
      <c r="D269" s="43"/>
      <c r="E269" s="29"/>
      <c r="F269" s="76"/>
      <c r="G269" s="40"/>
      <c r="H269" s="37"/>
      <c r="J269" s="76"/>
      <c r="K269" s="38"/>
    </row>
    <row r="270" spans="1:11">
      <c r="I270" s="77"/>
      <c r="J270" s="76"/>
      <c r="K270" s="38"/>
    </row>
    <row r="271" spans="1:11">
      <c r="J271" s="76"/>
      <c r="K271" s="38"/>
    </row>
    <row r="272" spans="1:11">
      <c r="J272" s="76"/>
      <c r="K272" s="38"/>
    </row>
    <row r="273" spans="1:11">
      <c r="J273" s="76"/>
      <c r="K273" s="38"/>
    </row>
    <row r="274" spans="1:11">
      <c r="B274" s="44"/>
      <c r="C274" s="43"/>
      <c r="D274" s="43"/>
      <c r="E274" s="29"/>
      <c r="F274" s="76"/>
      <c r="G274" s="40"/>
      <c r="H274" s="37"/>
      <c r="J274" s="76"/>
      <c r="K274" s="38"/>
    </row>
    <row r="275" spans="1:11">
      <c r="A275" s="10">
        <v>24</v>
      </c>
      <c r="B275" s="128" t="s">
        <v>32</v>
      </c>
      <c r="C275" s="128"/>
      <c r="D275" s="128"/>
      <c r="E275" s="128"/>
      <c r="F275" s="128"/>
      <c r="G275" s="78"/>
      <c r="H275" s="78"/>
      <c r="J275" s="76"/>
      <c r="K275" s="38"/>
    </row>
    <row r="276" spans="1:11">
      <c r="B276" s="33" t="s">
        <v>120</v>
      </c>
      <c r="E276" s="35">
        <v>1</v>
      </c>
      <c r="F276" s="35"/>
      <c r="G276" s="36" t="s">
        <v>12</v>
      </c>
      <c r="H276" s="37">
        <f>ROUND(E276*F276,0)</f>
        <v>0</v>
      </c>
      <c r="J276" s="76"/>
      <c r="K276" s="38"/>
    </row>
    <row r="277" spans="1:11">
      <c r="B277" s="33" t="s">
        <v>121</v>
      </c>
      <c r="E277" s="35">
        <v>1</v>
      </c>
      <c r="F277" s="35"/>
      <c r="G277" s="36" t="s">
        <v>12</v>
      </c>
      <c r="H277" s="37">
        <f>ROUND(E277*F277,0)</f>
        <v>0</v>
      </c>
      <c r="J277" s="76"/>
      <c r="K277" s="38"/>
    </row>
    <row r="278" spans="1:11">
      <c r="B278" s="44"/>
      <c r="C278" s="43"/>
      <c r="D278" s="43"/>
      <c r="E278" s="29"/>
      <c r="F278" s="76"/>
      <c r="G278" s="40"/>
      <c r="H278" s="37"/>
      <c r="J278" s="76"/>
      <c r="K278" s="38"/>
    </row>
    <row r="279" spans="1:11">
      <c r="A279" s="10">
        <v>25</v>
      </c>
      <c r="B279" s="128" t="s">
        <v>122</v>
      </c>
      <c r="C279" s="128"/>
      <c r="D279" s="128"/>
      <c r="E279" s="128"/>
      <c r="F279" s="128"/>
      <c r="G279" s="78"/>
      <c r="H279" s="78"/>
      <c r="J279" s="76"/>
      <c r="K279" s="38"/>
    </row>
    <row r="280" spans="1:11">
      <c r="B280" s="33" t="s">
        <v>123</v>
      </c>
      <c r="E280" s="35">
        <v>900</v>
      </c>
      <c r="F280" s="35"/>
      <c r="G280" s="36" t="s">
        <v>12</v>
      </c>
      <c r="H280" s="37">
        <f>ROUND(E280*F280,0)</f>
        <v>0</v>
      </c>
      <c r="J280" s="76"/>
      <c r="K280" s="38"/>
    </row>
    <row r="281" spans="1:11">
      <c r="B281" s="33" t="s">
        <v>124</v>
      </c>
      <c r="E281" s="35">
        <v>500</v>
      </c>
      <c r="F281" s="35"/>
      <c r="G281" s="36" t="s">
        <v>12</v>
      </c>
      <c r="H281" s="37">
        <f>ROUND(E281*F281,0)</f>
        <v>0</v>
      </c>
      <c r="J281" s="76"/>
      <c r="K281" s="38"/>
    </row>
    <row r="282" spans="1:11">
      <c r="B282" s="44"/>
      <c r="C282" s="43"/>
      <c r="D282" s="43"/>
      <c r="E282" s="29"/>
      <c r="F282" s="76"/>
      <c r="G282" s="40"/>
      <c r="H282" s="37"/>
      <c r="J282" s="76"/>
      <c r="K282" s="38"/>
    </row>
    <row r="283" spans="1:11">
      <c r="A283" s="10">
        <v>26</v>
      </c>
      <c r="B283" s="128" t="s">
        <v>125</v>
      </c>
      <c r="C283" s="128"/>
      <c r="D283" s="128"/>
      <c r="E283" s="128"/>
      <c r="F283" s="128"/>
      <c r="G283" s="78"/>
      <c r="H283" s="78"/>
      <c r="J283" s="76"/>
      <c r="K283" s="38"/>
    </row>
    <row r="284" spans="1:11">
      <c r="B284" s="33"/>
      <c r="E284" s="35"/>
      <c r="F284" s="35"/>
      <c r="G284" s="36" t="s">
        <v>12</v>
      </c>
      <c r="H284" s="37">
        <f>ROUND(E284*F284,0)</f>
        <v>0</v>
      </c>
      <c r="J284" s="76"/>
      <c r="K284" s="38"/>
    </row>
    <row r="285" spans="1:11">
      <c r="B285" s="44"/>
      <c r="C285" s="43"/>
      <c r="D285" s="43"/>
      <c r="E285" s="29"/>
      <c r="F285" s="76"/>
      <c r="G285" s="40"/>
      <c r="H285" s="37"/>
      <c r="J285" s="76"/>
      <c r="K285" s="38"/>
    </row>
    <row r="286" spans="1:11">
      <c r="J286" s="76"/>
      <c r="K286" s="38"/>
    </row>
    <row r="287" spans="1:11">
      <c r="J287" s="76"/>
      <c r="K287" s="38"/>
    </row>
    <row r="288" spans="1:11">
      <c r="J288" s="76"/>
      <c r="K288" s="38"/>
    </row>
    <row r="289" spans="10:11">
      <c r="J289" s="76"/>
      <c r="K289" s="38"/>
    </row>
    <row r="290" spans="10:11">
      <c r="J290" s="76"/>
      <c r="K290" s="38"/>
    </row>
    <row r="291" spans="10:11">
      <c r="J291" s="76"/>
      <c r="K291" s="38"/>
    </row>
    <row r="292" spans="10:11">
      <c r="J292" s="76"/>
      <c r="K292" s="38"/>
    </row>
    <row r="293" spans="10:11">
      <c r="J293" s="76"/>
      <c r="K293" s="38"/>
    </row>
    <row r="294" spans="10:11">
      <c r="J294" s="76"/>
      <c r="K294" s="38"/>
    </row>
    <row r="295" spans="10:11">
      <c r="J295" s="76"/>
      <c r="K295" s="38"/>
    </row>
    <row r="296" spans="10:11">
      <c r="J296" s="76"/>
      <c r="K296" s="38"/>
    </row>
    <row r="297" spans="10:11">
      <c r="J297" s="76"/>
      <c r="K297" s="38"/>
    </row>
    <row r="298" spans="10:11">
      <c r="J298" s="76"/>
      <c r="K298" s="38"/>
    </row>
    <row r="299" spans="10:11">
      <c r="J299" s="76"/>
      <c r="K299" s="38"/>
    </row>
    <row r="300" spans="10:11">
      <c r="J300" s="76"/>
      <c r="K300" s="38"/>
    </row>
    <row r="301" spans="10:11">
      <c r="J301" s="76"/>
      <c r="K301" s="38"/>
    </row>
    <row r="302" spans="10:11">
      <c r="J302" s="76"/>
      <c r="K302" s="38"/>
    </row>
    <row r="303" spans="10:11">
      <c r="J303" s="76"/>
      <c r="K303" s="38"/>
    </row>
    <row r="304" spans="10:11">
      <c r="J304" s="76"/>
      <c r="K304" s="38"/>
    </row>
    <row r="305" spans="10:11">
      <c r="J305" s="76"/>
      <c r="K305" s="38"/>
    </row>
    <row r="306" spans="10:11">
      <c r="J306" s="76"/>
      <c r="K306" s="38"/>
    </row>
    <row r="307" spans="10:11">
      <c r="J307" s="76"/>
      <c r="K307" s="38"/>
    </row>
    <row r="308" spans="10:11">
      <c r="J308" s="76"/>
      <c r="K308" s="38"/>
    </row>
    <row r="309" spans="10:11">
      <c r="J309" s="76"/>
      <c r="K309" s="38"/>
    </row>
    <row r="310" spans="10:11">
      <c r="J310" s="76"/>
      <c r="K310" s="38"/>
    </row>
    <row r="311" spans="10:11">
      <c r="J311" s="76"/>
      <c r="K311" s="38"/>
    </row>
    <row r="312" spans="10:11">
      <c r="J312" s="76"/>
      <c r="K312" s="38"/>
    </row>
    <row r="313" spans="10:11">
      <c r="J313" s="76"/>
      <c r="K313" s="38"/>
    </row>
    <row r="314" spans="10:11">
      <c r="J314" s="76"/>
      <c r="K314" s="38"/>
    </row>
    <row r="315" spans="10:11">
      <c r="J315" s="76"/>
      <c r="K315" s="38"/>
    </row>
    <row r="316" spans="10:11">
      <c r="J316" s="76"/>
      <c r="K316" s="38"/>
    </row>
    <row r="317" spans="10:11">
      <c r="J317" s="76"/>
      <c r="K317" s="38"/>
    </row>
    <row r="318" spans="10:11">
      <c r="J318" s="76"/>
      <c r="K318" s="38"/>
    </row>
    <row r="319" spans="10:11">
      <c r="J319" s="76"/>
      <c r="K319" s="38"/>
    </row>
    <row r="320" spans="10:11">
      <c r="J320" s="76"/>
      <c r="K320" s="38"/>
    </row>
    <row r="321" spans="2:11">
      <c r="J321" s="76"/>
      <c r="K321" s="38"/>
    </row>
    <row r="322" spans="2:11">
      <c r="B322" s="44"/>
      <c r="C322" s="43"/>
      <c r="D322" s="43"/>
      <c r="E322" s="29"/>
      <c r="F322" s="76"/>
      <c r="G322" s="40"/>
      <c r="H322" s="37"/>
      <c r="J322" s="76"/>
      <c r="K322" s="38"/>
    </row>
    <row r="323" spans="2:11">
      <c r="B323" s="44"/>
      <c r="C323" s="43"/>
      <c r="D323" s="43"/>
      <c r="E323" s="29"/>
      <c r="F323" s="76"/>
      <c r="G323" s="40"/>
      <c r="H323" s="37"/>
      <c r="J323" s="76"/>
      <c r="K323" s="38"/>
    </row>
    <row r="324" spans="2:11">
      <c r="B324" s="44"/>
      <c r="C324" s="43"/>
      <c r="D324" s="43"/>
      <c r="E324" s="29"/>
      <c r="F324" s="76"/>
      <c r="G324" s="40"/>
      <c r="H324" s="37"/>
      <c r="J324" s="76"/>
      <c r="K324" s="38"/>
    </row>
    <row r="325" spans="2:11">
      <c r="B325" s="44"/>
      <c r="C325" s="43"/>
      <c r="D325" s="43"/>
      <c r="E325" s="29"/>
      <c r="F325" s="76"/>
      <c r="G325" s="76" t="s">
        <v>18</v>
      </c>
      <c r="H325" s="45" t="e">
        <f>SUM(H4:H324)</f>
        <v>#REF!</v>
      </c>
      <c r="J325" s="76"/>
      <c r="K325" s="38"/>
    </row>
    <row r="326" spans="2:11">
      <c r="B326" s="44"/>
      <c r="C326" s="43"/>
      <c r="D326" s="43"/>
      <c r="E326" s="29"/>
      <c r="F326" s="76"/>
      <c r="G326" s="40"/>
      <c r="H326" s="37"/>
      <c r="J326" s="76"/>
      <c r="K326" s="38"/>
    </row>
    <row r="327" spans="2:11">
      <c r="B327" s="44"/>
      <c r="C327" s="43"/>
      <c r="D327" s="43"/>
      <c r="E327" s="29"/>
      <c r="F327" s="76"/>
      <c r="G327" s="40"/>
      <c r="H327" s="37"/>
      <c r="J327" s="76"/>
      <c r="K327" s="38"/>
    </row>
    <row r="328" spans="2:11">
      <c r="B328" s="44"/>
      <c r="C328" s="43"/>
      <c r="D328" s="43"/>
      <c r="E328" s="29"/>
      <c r="F328" s="76"/>
      <c r="G328" s="40"/>
      <c r="H328" s="37"/>
      <c r="J328" s="76"/>
      <c r="K328" s="38"/>
    </row>
    <row r="329" spans="2:11">
      <c r="B329" s="44"/>
      <c r="C329" s="43"/>
      <c r="D329" s="43"/>
      <c r="E329" s="29"/>
      <c r="F329" s="76"/>
      <c r="G329" s="40"/>
      <c r="H329" s="37"/>
      <c r="J329" s="76"/>
      <c r="K329" s="38"/>
    </row>
    <row r="330" spans="2:11">
      <c r="B330" s="44"/>
      <c r="C330" s="43"/>
      <c r="D330" s="43"/>
      <c r="E330" s="29"/>
      <c r="F330" s="76"/>
      <c r="G330" s="40"/>
      <c r="H330" s="37"/>
      <c r="J330" s="76"/>
      <c r="K330" s="38"/>
    </row>
    <row r="331" spans="2:11">
      <c r="B331" s="44"/>
      <c r="C331" s="43"/>
      <c r="D331" s="43"/>
      <c r="E331" s="29"/>
      <c r="F331" s="76"/>
      <c r="G331" s="40"/>
      <c r="H331" s="37"/>
      <c r="J331" s="76"/>
      <c r="K331" s="38"/>
    </row>
    <row r="332" spans="2:11">
      <c r="B332" s="44"/>
      <c r="C332" s="43"/>
      <c r="D332" s="43"/>
      <c r="E332" s="29"/>
      <c r="F332" s="76"/>
      <c r="G332" s="40"/>
      <c r="H332" s="37"/>
      <c r="J332" s="76"/>
      <c r="K332" s="38"/>
    </row>
    <row r="333" spans="2:11">
      <c r="B333" s="44"/>
      <c r="C333" s="43"/>
      <c r="D333" s="43"/>
      <c r="E333" s="29"/>
      <c r="F333" s="76"/>
      <c r="G333" s="40"/>
      <c r="H333" s="37"/>
      <c r="J333" s="76"/>
      <c r="K333" s="38"/>
    </row>
    <row r="334" spans="2:11">
      <c r="B334" s="44"/>
      <c r="C334" s="43"/>
      <c r="D334" s="43"/>
      <c r="E334" s="29"/>
      <c r="F334" s="76"/>
      <c r="G334" s="40"/>
      <c r="H334" s="37"/>
      <c r="J334" s="76"/>
      <c r="K334" s="38"/>
    </row>
    <row r="335" spans="2:11">
      <c r="B335" s="44"/>
      <c r="C335" s="43"/>
      <c r="D335" s="43"/>
      <c r="E335" s="29"/>
      <c r="F335" s="76"/>
      <c r="G335" s="40"/>
      <c r="H335" s="37"/>
      <c r="J335" s="76"/>
      <c r="K335" s="38"/>
    </row>
    <row r="336" spans="2:11">
      <c r="B336" s="44"/>
      <c r="C336" s="43"/>
      <c r="D336" s="43"/>
      <c r="E336" s="29"/>
      <c r="F336" s="76"/>
      <c r="G336" s="40"/>
      <c r="H336" s="37"/>
      <c r="J336" s="76"/>
      <c r="K336" s="38"/>
    </row>
    <row r="337" spans="2:11">
      <c r="B337" s="44"/>
      <c r="C337" s="43"/>
      <c r="D337" s="43"/>
      <c r="E337" s="29"/>
      <c r="F337" s="76"/>
      <c r="G337" s="40"/>
      <c r="H337" s="37"/>
      <c r="J337" s="76"/>
      <c r="K337" s="38"/>
    </row>
    <row r="338" spans="2:11">
      <c r="B338" s="44"/>
      <c r="C338" s="43"/>
      <c r="D338" s="43"/>
      <c r="E338" s="29"/>
      <c r="F338" s="76"/>
      <c r="G338" s="40"/>
      <c r="H338" s="37"/>
      <c r="J338" s="76"/>
      <c r="K338" s="38"/>
    </row>
    <row r="339" spans="2:11">
      <c r="B339" s="44"/>
      <c r="C339" s="43"/>
      <c r="D339" s="43"/>
      <c r="E339" s="29"/>
      <c r="F339" s="76"/>
      <c r="G339" s="40"/>
      <c r="H339" s="37"/>
      <c r="J339" s="76"/>
      <c r="K339" s="38"/>
    </row>
    <row r="340" spans="2:11">
      <c r="B340" s="44"/>
      <c r="C340" s="43"/>
      <c r="D340" s="43"/>
      <c r="E340" s="29"/>
      <c r="F340" s="76"/>
      <c r="G340" s="40"/>
      <c r="H340" s="37"/>
      <c r="J340" s="76"/>
      <c r="K340" s="38"/>
    </row>
    <row r="341" spans="2:11">
      <c r="B341" s="44"/>
      <c r="C341" s="43"/>
      <c r="D341" s="43"/>
      <c r="E341" s="29"/>
      <c r="F341" s="76"/>
      <c r="G341" s="40"/>
      <c r="H341" s="37"/>
      <c r="J341" s="76"/>
      <c r="K341" s="38"/>
    </row>
    <row r="342" spans="2:11">
      <c r="B342" s="44"/>
      <c r="C342" s="43"/>
      <c r="D342" s="43"/>
      <c r="E342" s="29"/>
      <c r="F342" s="76"/>
      <c r="G342" s="40"/>
      <c r="H342" s="37"/>
      <c r="J342" s="76"/>
      <c r="K342" s="38"/>
    </row>
    <row r="343" spans="2:11">
      <c r="B343" s="44"/>
      <c r="C343" s="43"/>
      <c r="D343" s="43"/>
      <c r="E343" s="29"/>
      <c r="F343" s="76"/>
      <c r="G343" s="40"/>
      <c r="H343" s="37"/>
      <c r="J343" s="76"/>
      <c r="K343" s="38"/>
    </row>
    <row r="344" spans="2:11">
      <c r="B344" s="44"/>
      <c r="C344" s="43"/>
      <c r="D344" s="43"/>
      <c r="E344" s="29"/>
      <c r="F344" s="76"/>
      <c r="G344" s="40"/>
      <c r="H344" s="37"/>
      <c r="J344" s="76"/>
      <c r="K344" s="38"/>
    </row>
    <row r="345" spans="2:11">
      <c r="B345" s="44"/>
      <c r="C345" s="43"/>
      <c r="D345" s="43"/>
      <c r="E345" s="29"/>
      <c r="F345" s="76"/>
      <c r="G345" s="40"/>
      <c r="H345" s="37"/>
      <c r="J345" s="76"/>
      <c r="K345" s="38"/>
    </row>
    <row r="346" spans="2:11">
      <c r="B346" s="44"/>
      <c r="C346" s="43"/>
      <c r="D346" s="43"/>
      <c r="E346" s="29"/>
      <c r="F346" s="76"/>
      <c r="G346" s="40"/>
      <c r="H346" s="37"/>
      <c r="J346" s="76"/>
      <c r="K346" s="38"/>
    </row>
    <row r="347" spans="2:11">
      <c r="B347" s="44"/>
      <c r="C347" s="43"/>
      <c r="D347" s="43"/>
      <c r="E347" s="29"/>
      <c r="F347" s="76"/>
      <c r="G347" s="40"/>
      <c r="H347" s="37"/>
      <c r="J347" s="76"/>
      <c r="K347" s="38"/>
    </row>
    <row r="348" spans="2:11">
      <c r="B348" s="44"/>
      <c r="C348" s="43"/>
      <c r="D348" s="43"/>
      <c r="E348" s="29"/>
      <c r="F348" s="76"/>
      <c r="G348" s="40"/>
      <c r="H348" s="37"/>
      <c r="J348" s="76"/>
      <c r="K348" s="38"/>
    </row>
    <row r="349" spans="2:11">
      <c r="B349" s="44"/>
      <c r="C349" s="43"/>
      <c r="D349" s="43"/>
      <c r="E349" s="29"/>
      <c r="F349" s="76"/>
      <c r="G349" s="40"/>
      <c r="H349" s="37"/>
      <c r="J349" s="76"/>
      <c r="K349" s="38"/>
    </row>
    <row r="350" spans="2:11">
      <c r="B350" s="44"/>
      <c r="C350" s="43"/>
      <c r="D350" s="43"/>
      <c r="E350" s="29"/>
      <c r="F350" s="76"/>
      <c r="G350" s="40"/>
      <c r="H350" s="37"/>
      <c r="J350" s="76"/>
      <c r="K350" s="38"/>
    </row>
    <row r="351" spans="2:11">
      <c r="B351" s="44"/>
      <c r="C351" s="43"/>
      <c r="D351" s="43"/>
      <c r="E351" s="29"/>
      <c r="F351" s="76"/>
      <c r="G351" s="40"/>
      <c r="H351" s="37"/>
      <c r="J351" s="76"/>
      <c r="K351" s="38"/>
    </row>
    <row r="352" spans="2:11">
      <c r="B352" s="44"/>
      <c r="C352" s="43"/>
      <c r="D352" s="43"/>
      <c r="E352" s="29"/>
      <c r="F352" s="76"/>
      <c r="G352" s="40"/>
      <c r="H352" s="37"/>
      <c r="J352" s="76"/>
      <c r="K352" s="38"/>
    </row>
    <row r="353" spans="2:11">
      <c r="B353" s="44"/>
      <c r="C353" s="43"/>
      <c r="D353" s="43"/>
      <c r="E353" s="29"/>
      <c r="F353" s="76"/>
      <c r="G353" s="40"/>
      <c r="H353" s="37"/>
      <c r="J353" s="76"/>
      <c r="K353" s="38"/>
    </row>
    <row r="354" spans="2:11">
      <c r="B354" s="44"/>
      <c r="C354" s="43"/>
      <c r="D354" s="43"/>
      <c r="E354" s="29"/>
      <c r="F354" s="76"/>
      <c r="G354" s="40"/>
      <c r="H354" s="37"/>
      <c r="J354" s="76"/>
      <c r="K354" s="38"/>
    </row>
    <row r="355" spans="2:11">
      <c r="B355" s="44"/>
      <c r="C355" s="43"/>
      <c r="D355" s="43"/>
      <c r="E355" s="29"/>
      <c r="F355" s="76"/>
      <c r="G355" s="40"/>
      <c r="H355" s="37"/>
      <c r="J355" s="76"/>
      <c r="K355" s="38"/>
    </row>
    <row r="356" spans="2:11">
      <c r="B356" s="44"/>
      <c r="C356" s="43"/>
      <c r="D356" s="43"/>
      <c r="E356" s="29"/>
      <c r="F356" s="76"/>
      <c r="G356" s="40"/>
      <c r="H356" s="37"/>
      <c r="J356" s="76"/>
      <c r="K356" s="38"/>
    </row>
    <row r="357" spans="2:11">
      <c r="B357" s="44"/>
      <c r="C357" s="43"/>
      <c r="D357" s="43"/>
      <c r="E357" s="29"/>
      <c r="F357" s="76"/>
      <c r="G357" s="40"/>
      <c r="H357" s="37"/>
      <c r="J357" s="76"/>
      <c r="K357" s="38"/>
    </row>
    <row r="358" spans="2:11">
      <c r="B358" s="44"/>
      <c r="C358" s="43"/>
      <c r="D358" s="43"/>
      <c r="E358" s="29"/>
      <c r="F358" s="76"/>
      <c r="G358" s="40"/>
      <c r="H358" s="37"/>
      <c r="J358" s="76"/>
      <c r="K358" s="38"/>
    </row>
    <row r="359" spans="2:11">
      <c r="B359" s="44"/>
      <c r="C359" s="43"/>
      <c r="D359" s="43"/>
      <c r="E359" s="29"/>
      <c r="F359" s="76"/>
      <c r="G359" s="40"/>
      <c r="H359" s="37"/>
      <c r="J359" s="76"/>
      <c r="K359" s="38"/>
    </row>
    <row r="360" spans="2:11">
      <c r="B360" s="44"/>
      <c r="C360" s="43"/>
      <c r="D360" s="43"/>
      <c r="E360" s="29"/>
      <c r="F360" s="76"/>
      <c r="G360" s="40"/>
      <c r="H360" s="37"/>
      <c r="J360" s="76"/>
      <c r="K360" s="38"/>
    </row>
    <row r="361" spans="2:11">
      <c r="B361" s="44"/>
      <c r="C361" s="43"/>
      <c r="D361" s="43"/>
      <c r="E361" s="29"/>
      <c r="F361" s="76"/>
      <c r="G361" s="40"/>
      <c r="H361" s="37"/>
      <c r="J361" s="76"/>
      <c r="K361" s="38"/>
    </row>
    <row r="362" spans="2:11">
      <c r="B362" s="44"/>
      <c r="C362" s="43"/>
      <c r="D362" s="43"/>
      <c r="E362" s="29"/>
      <c r="F362" s="76"/>
      <c r="G362" s="40"/>
      <c r="H362" s="37"/>
      <c r="J362" s="76"/>
      <c r="K362" s="38"/>
    </row>
    <row r="363" spans="2:11">
      <c r="B363" s="44"/>
      <c r="C363" s="43"/>
      <c r="D363" s="43"/>
      <c r="E363" s="29"/>
      <c r="F363" s="76"/>
      <c r="G363" s="40"/>
      <c r="H363" s="37"/>
      <c r="J363" s="76"/>
      <c r="K363" s="38"/>
    </row>
    <row r="364" spans="2:11">
      <c r="B364" s="44"/>
      <c r="C364" s="43"/>
      <c r="D364" s="43"/>
      <c r="E364" s="29"/>
      <c r="F364" s="76"/>
      <c r="G364" s="40"/>
      <c r="H364" s="37"/>
      <c r="J364" s="76"/>
      <c r="K364" s="38"/>
    </row>
    <row r="365" spans="2:11">
      <c r="B365" s="44"/>
      <c r="C365" s="43"/>
      <c r="D365" s="43"/>
      <c r="E365" s="29"/>
      <c r="F365" s="76"/>
      <c r="G365" s="40"/>
      <c r="H365" s="37"/>
      <c r="J365" s="76"/>
      <c r="K365" s="38"/>
    </row>
    <row r="366" spans="2:11">
      <c r="B366" s="44"/>
      <c r="C366" s="43"/>
      <c r="D366" s="43"/>
      <c r="E366" s="29"/>
      <c r="F366" s="76"/>
      <c r="G366" s="40"/>
      <c r="H366" s="37"/>
      <c r="J366" s="76"/>
      <c r="K366" s="38"/>
    </row>
    <row r="367" spans="2:11">
      <c r="B367" s="44"/>
      <c r="C367" s="43"/>
      <c r="D367" s="43"/>
      <c r="E367" s="29"/>
      <c r="F367" s="76"/>
      <c r="G367" s="40"/>
      <c r="H367" s="37"/>
      <c r="J367" s="76"/>
      <c r="K367" s="38"/>
    </row>
    <row r="368" spans="2:11">
      <c r="B368" s="44"/>
      <c r="C368" s="43"/>
      <c r="D368" s="43"/>
      <c r="E368" s="29"/>
      <c r="F368" s="76"/>
      <c r="G368" s="40"/>
      <c r="H368" s="37"/>
      <c r="J368" s="76"/>
      <c r="K368" s="38"/>
    </row>
    <row r="369" spans="2:11">
      <c r="B369" s="44"/>
      <c r="C369" s="43"/>
      <c r="D369" s="43"/>
      <c r="E369" s="29"/>
      <c r="F369" s="76"/>
      <c r="G369" s="40"/>
      <c r="H369" s="37"/>
      <c r="J369" s="76"/>
      <c r="K369" s="38"/>
    </row>
    <row r="370" spans="2:11">
      <c r="B370" s="44"/>
      <c r="C370" s="43"/>
      <c r="D370" s="43"/>
      <c r="E370" s="29"/>
      <c r="F370" s="76"/>
      <c r="G370" s="40"/>
      <c r="H370" s="37"/>
      <c r="J370" s="76"/>
      <c r="K370" s="38"/>
    </row>
    <row r="371" spans="2:11">
      <c r="B371" s="44"/>
      <c r="C371" s="43"/>
      <c r="D371" s="43"/>
      <c r="E371" s="29"/>
      <c r="F371" s="76"/>
      <c r="G371" s="40"/>
      <c r="H371" s="37"/>
      <c r="J371" s="76"/>
      <c r="K371" s="38"/>
    </row>
    <row r="372" spans="2:11">
      <c r="B372" s="44"/>
      <c r="C372" s="43"/>
      <c r="D372" s="43"/>
      <c r="E372" s="29"/>
      <c r="F372" s="76"/>
      <c r="G372" s="40"/>
      <c r="H372" s="37"/>
      <c r="J372" s="76"/>
      <c r="K372" s="38"/>
    </row>
    <row r="373" spans="2:11">
      <c r="B373" s="44"/>
      <c r="C373" s="43"/>
      <c r="D373" s="43"/>
      <c r="E373" s="29"/>
      <c r="F373" s="76"/>
      <c r="G373" s="40"/>
      <c r="H373" s="37"/>
      <c r="J373" s="76"/>
      <c r="K373" s="38"/>
    </row>
    <row r="374" spans="2:11">
      <c r="B374" s="44"/>
      <c r="C374" s="43"/>
      <c r="D374" s="43"/>
      <c r="E374" s="29"/>
      <c r="F374" s="76"/>
      <c r="G374" s="40"/>
      <c r="H374" s="37"/>
      <c r="J374" s="76"/>
      <c r="K374" s="38"/>
    </row>
    <row r="375" spans="2:11">
      <c r="B375" s="44"/>
      <c r="C375" s="43"/>
      <c r="D375" s="43"/>
      <c r="E375" s="29"/>
      <c r="F375" s="76"/>
      <c r="G375" s="40"/>
      <c r="H375" s="37"/>
      <c r="J375" s="76"/>
      <c r="K375" s="38"/>
    </row>
    <row r="376" spans="2:11">
      <c r="B376" s="44"/>
      <c r="C376" s="43"/>
      <c r="D376" s="43"/>
      <c r="E376" s="29"/>
      <c r="F376" s="76"/>
      <c r="G376" s="40"/>
      <c r="H376" s="37"/>
      <c r="J376" s="76"/>
      <c r="K376" s="38"/>
    </row>
    <row r="377" spans="2:11">
      <c r="B377" s="44"/>
      <c r="C377" s="43"/>
      <c r="D377" s="43"/>
      <c r="E377" s="29"/>
      <c r="F377" s="76"/>
      <c r="G377" s="40"/>
      <c r="H377" s="37"/>
      <c r="J377" s="76"/>
      <c r="K377" s="38"/>
    </row>
    <row r="378" spans="2:11">
      <c r="B378" s="44"/>
      <c r="C378" s="43"/>
      <c r="D378" s="43"/>
      <c r="E378" s="29"/>
      <c r="F378" s="76"/>
      <c r="G378" s="40"/>
      <c r="H378" s="37"/>
      <c r="J378" s="76"/>
      <c r="K378" s="38"/>
    </row>
    <row r="379" spans="2:11">
      <c r="B379" s="44"/>
      <c r="C379" s="43"/>
      <c r="D379" s="43"/>
      <c r="E379" s="29"/>
      <c r="F379" s="76"/>
      <c r="G379" s="40"/>
      <c r="H379" s="37"/>
      <c r="J379" s="76"/>
      <c r="K379" s="38"/>
    </row>
    <row r="380" spans="2:11">
      <c r="B380" s="44"/>
      <c r="C380" s="43"/>
      <c r="D380" s="43"/>
      <c r="E380" s="29"/>
      <c r="F380" s="76"/>
      <c r="G380" s="40"/>
      <c r="H380" s="37"/>
      <c r="J380" s="76"/>
      <c r="K380" s="38"/>
    </row>
    <row r="381" spans="2:11">
      <c r="B381" s="44"/>
      <c r="C381" s="43"/>
      <c r="D381" s="43"/>
      <c r="E381" s="29"/>
      <c r="F381" s="76"/>
      <c r="G381" s="40"/>
      <c r="H381" s="37"/>
      <c r="J381" s="76"/>
      <c r="K381" s="38"/>
    </row>
    <row r="382" spans="2:11">
      <c r="B382" s="44"/>
      <c r="C382" s="43"/>
      <c r="D382" s="43"/>
      <c r="E382" s="29"/>
      <c r="F382" s="76"/>
      <c r="G382" s="40"/>
      <c r="H382" s="37"/>
      <c r="J382" s="76"/>
      <c r="K382" s="38"/>
    </row>
    <row r="383" spans="2:11">
      <c r="B383" s="44"/>
      <c r="C383" s="43"/>
      <c r="D383" s="43"/>
      <c r="E383" s="29"/>
      <c r="F383" s="76"/>
      <c r="G383" s="40"/>
      <c r="H383" s="37"/>
      <c r="J383" s="76"/>
      <c r="K383" s="38"/>
    </row>
    <row r="384" spans="2:11">
      <c r="B384" s="44"/>
      <c r="C384" s="43"/>
      <c r="D384" s="43"/>
      <c r="E384" s="29"/>
      <c r="F384" s="76"/>
      <c r="G384" s="40"/>
      <c r="H384" s="37"/>
      <c r="J384" s="76"/>
      <c r="K384" s="38"/>
    </row>
    <row r="385" spans="1:11">
      <c r="B385" s="44"/>
      <c r="C385" s="43"/>
      <c r="D385" s="43"/>
      <c r="E385" s="29"/>
      <c r="F385" s="76"/>
      <c r="G385" s="40"/>
      <c r="H385" s="37"/>
      <c r="J385" s="76"/>
      <c r="K385" s="38"/>
    </row>
    <row r="386" spans="1:11">
      <c r="B386" s="44"/>
      <c r="C386" s="43"/>
      <c r="D386" s="43"/>
      <c r="E386" s="29"/>
      <c r="F386" s="76"/>
      <c r="G386" s="40"/>
      <c r="H386" s="37"/>
      <c r="J386" s="76"/>
      <c r="K386" s="38"/>
    </row>
    <row r="387" spans="1:11">
      <c r="B387" s="44"/>
      <c r="C387" s="43"/>
      <c r="D387" s="43"/>
      <c r="E387" s="29"/>
      <c r="F387" s="76"/>
      <c r="G387" s="40"/>
      <c r="H387" s="37"/>
      <c r="J387" s="76"/>
      <c r="K387" s="38"/>
    </row>
    <row r="388" spans="1:11">
      <c r="B388" s="44"/>
      <c r="C388" s="43"/>
      <c r="D388" s="43"/>
      <c r="E388" s="29"/>
      <c r="F388" s="76"/>
      <c r="G388" s="40"/>
      <c r="H388" s="37"/>
      <c r="J388" s="76"/>
      <c r="K388" s="38"/>
    </row>
    <row r="389" spans="1:11">
      <c r="B389" s="44"/>
      <c r="C389" s="43"/>
      <c r="D389" s="43"/>
      <c r="E389" s="29"/>
      <c r="F389" s="76"/>
      <c r="G389" s="40"/>
      <c r="H389" s="37"/>
      <c r="J389" s="76"/>
      <c r="K389" s="38"/>
    </row>
    <row r="390" spans="1:11">
      <c r="B390" s="44"/>
      <c r="C390" s="43"/>
      <c r="D390" s="43"/>
      <c r="E390" s="29"/>
      <c r="F390" s="76"/>
      <c r="G390" s="40"/>
      <c r="H390" s="37"/>
      <c r="J390" s="76"/>
      <c r="K390" s="38"/>
    </row>
    <row r="391" spans="1:11">
      <c r="B391" s="44"/>
      <c r="C391" s="43"/>
      <c r="D391" s="43"/>
      <c r="E391" s="29"/>
      <c r="F391" s="76"/>
      <c r="G391" s="40"/>
      <c r="H391" s="37"/>
      <c r="J391" s="76"/>
      <c r="K391" s="38"/>
    </row>
    <row r="392" spans="1:11">
      <c r="B392" s="44"/>
      <c r="C392" s="43"/>
      <c r="D392" s="43"/>
      <c r="E392" s="29"/>
      <c r="F392" s="76"/>
      <c r="G392" s="40"/>
      <c r="H392" s="37"/>
      <c r="J392" s="76"/>
      <c r="K392" s="38"/>
    </row>
    <row r="393" spans="1:11">
      <c r="B393" s="44"/>
      <c r="C393" s="43"/>
      <c r="D393" s="43"/>
      <c r="E393" s="107"/>
      <c r="F393" s="76"/>
      <c r="G393" s="40"/>
      <c r="H393" s="37"/>
      <c r="J393" s="76"/>
      <c r="K393" s="38"/>
    </row>
    <row r="394" spans="1:11">
      <c r="B394" s="44"/>
      <c r="C394" s="43"/>
      <c r="D394" s="43"/>
      <c r="E394" s="107"/>
      <c r="F394" s="76"/>
      <c r="G394" s="40"/>
      <c r="H394" s="37"/>
      <c r="J394" s="76"/>
      <c r="K394" s="38"/>
    </row>
    <row r="395" spans="1:11">
      <c r="A395" s="10">
        <v>7</v>
      </c>
      <c r="B395" s="128" t="s">
        <v>126</v>
      </c>
      <c r="C395" s="128"/>
      <c r="D395" s="128"/>
      <c r="E395" s="128"/>
      <c r="F395" s="77"/>
      <c r="G395" s="77"/>
      <c r="H395" s="77"/>
      <c r="I395" s="77"/>
      <c r="J395" s="31"/>
    </row>
    <row r="396" spans="1:11">
      <c r="E396" s="35">
        <v>3</v>
      </c>
      <c r="F396" s="76">
        <v>795.3</v>
      </c>
      <c r="G396" s="36" t="s">
        <v>12</v>
      </c>
      <c r="H396" s="37">
        <f>ROUND(E396*F396,0)</f>
        <v>2386</v>
      </c>
      <c r="J396" s="35">
        <v>273.89999999999998</v>
      </c>
    </row>
    <row r="397" spans="1:11">
      <c r="F397" s="78"/>
      <c r="H397" s="41"/>
      <c r="J397" s="31"/>
    </row>
    <row r="398" spans="1:11">
      <c r="E398" s="35">
        <v>6</v>
      </c>
      <c r="F398" s="76">
        <v>447.15</v>
      </c>
      <c r="G398" s="36" t="s">
        <v>12</v>
      </c>
      <c r="H398" s="37">
        <f>E398*F398</f>
        <v>2682.8999999999996</v>
      </c>
      <c r="J398" s="35">
        <v>77.849999999999994</v>
      </c>
    </row>
    <row r="399" spans="1:11">
      <c r="A399" s="10">
        <v>9</v>
      </c>
      <c r="B399" s="128" t="s">
        <v>91</v>
      </c>
      <c r="C399" s="128"/>
      <c r="D399" s="128"/>
      <c r="E399" s="128"/>
      <c r="F399" s="77"/>
      <c r="H399" s="41"/>
      <c r="J399" s="31"/>
    </row>
    <row r="400" spans="1:11">
      <c r="E400" s="35">
        <v>6</v>
      </c>
      <c r="F400" s="76">
        <v>2042.43</v>
      </c>
      <c r="G400" s="36" t="s">
        <v>12</v>
      </c>
      <c r="H400" s="37">
        <f>E400*F400</f>
        <v>12254.58</v>
      </c>
      <c r="J400" s="35">
        <v>244.35</v>
      </c>
    </row>
    <row r="401" spans="1:10">
      <c r="J401" s="31"/>
    </row>
    <row r="402" spans="1:10">
      <c r="J402" s="35">
        <v>211</v>
      </c>
    </row>
    <row r="403" spans="1:10">
      <c r="J403" s="31"/>
    </row>
    <row r="404" spans="1:10">
      <c r="J404" s="35">
        <v>228.15</v>
      </c>
    </row>
    <row r="405" spans="1:10">
      <c r="A405" s="10">
        <v>13</v>
      </c>
      <c r="B405" s="128" t="s">
        <v>127</v>
      </c>
      <c r="C405" s="128"/>
      <c r="D405" s="128"/>
      <c r="E405" s="128"/>
      <c r="F405" s="77"/>
      <c r="J405" s="31"/>
    </row>
    <row r="406" spans="1:10">
      <c r="B406" s="33" t="s">
        <v>44</v>
      </c>
      <c r="E406" s="35">
        <v>20</v>
      </c>
      <c r="F406" s="76">
        <v>199.25</v>
      </c>
      <c r="G406" s="36" t="s">
        <v>24</v>
      </c>
      <c r="H406" s="37">
        <f>E406*F406</f>
        <v>3985</v>
      </c>
      <c r="J406" s="35">
        <v>72.599999999999994</v>
      </c>
    </row>
    <row r="407" spans="1:10">
      <c r="J407" s="31"/>
    </row>
    <row r="408" spans="1:10">
      <c r="J408" s="35">
        <v>5789.3</v>
      </c>
    </row>
    <row r="409" spans="1:10">
      <c r="J409" s="31"/>
    </row>
    <row r="410" spans="1:10">
      <c r="J410" s="35">
        <v>75.45</v>
      </c>
    </row>
    <row r="411" spans="1:10">
      <c r="J411" s="35">
        <v>102.95</v>
      </c>
    </row>
    <row r="412" spans="1:10">
      <c r="J412" s="35">
        <v>146.94999999999999</v>
      </c>
    </row>
    <row r="413" spans="1:10">
      <c r="E413" s="35"/>
      <c r="F413" s="35"/>
      <c r="G413" s="36"/>
      <c r="H413" s="37"/>
      <c r="J413" s="35"/>
    </row>
    <row r="414" spans="1:10">
      <c r="A414" s="10">
        <v>17</v>
      </c>
      <c r="B414" s="128" t="s">
        <v>128</v>
      </c>
      <c r="C414" s="128"/>
      <c r="D414" s="128"/>
      <c r="E414" s="128"/>
      <c r="F414" s="77"/>
      <c r="J414" s="31"/>
    </row>
    <row r="415" spans="1:10">
      <c r="B415" s="33" t="s">
        <v>31</v>
      </c>
      <c r="E415" s="35">
        <v>30</v>
      </c>
      <c r="F415" s="76">
        <v>23.02</v>
      </c>
      <c r="G415" s="36" t="s">
        <v>24</v>
      </c>
      <c r="H415" s="37">
        <f>ROUND(E415*F415,0)</f>
        <v>691</v>
      </c>
      <c r="J415" s="35">
        <v>44.05</v>
      </c>
    </row>
    <row r="416" spans="1:10" ht="15">
      <c r="A416" s="10">
        <v>18</v>
      </c>
      <c r="B416" s="128" t="s">
        <v>129</v>
      </c>
      <c r="C416" s="136"/>
      <c r="D416" s="136"/>
      <c r="E416" s="136"/>
      <c r="F416" s="78"/>
      <c r="G416" s="36"/>
      <c r="H416" s="37"/>
      <c r="J416" s="31"/>
    </row>
    <row r="417" spans="1:10">
      <c r="E417" s="35">
        <v>30</v>
      </c>
      <c r="F417" s="76">
        <v>333.29</v>
      </c>
      <c r="G417" s="36" t="s">
        <v>12</v>
      </c>
      <c r="H417" s="37">
        <f>ROUND(E417*F417,0)</f>
        <v>9999</v>
      </c>
      <c r="J417" s="35">
        <v>103</v>
      </c>
    </row>
    <row r="418" spans="1:10">
      <c r="A418" s="10">
        <v>19</v>
      </c>
      <c r="B418" s="128" t="s">
        <v>32</v>
      </c>
      <c r="C418" s="128"/>
      <c r="D418" s="128"/>
      <c r="E418" s="128"/>
      <c r="F418" s="77"/>
      <c r="G418" s="78"/>
      <c r="H418" s="78"/>
      <c r="I418" s="78"/>
      <c r="J418" s="31"/>
    </row>
    <row r="419" spans="1:10">
      <c r="B419" s="33" t="s">
        <v>121</v>
      </c>
      <c r="E419" s="35">
        <v>1</v>
      </c>
      <c r="F419" s="76">
        <v>21989.61</v>
      </c>
      <c r="G419" s="36" t="s">
        <v>12</v>
      </c>
      <c r="H419" s="37">
        <f>ROUND(E419*F419,0)</f>
        <v>21990</v>
      </c>
      <c r="J419" s="35">
        <v>9869.7999999999993</v>
      </c>
    </row>
    <row r="420" spans="1:10">
      <c r="J420" s="31"/>
    </row>
    <row r="421" spans="1:10">
      <c r="J421" s="35">
        <v>800.8</v>
      </c>
    </row>
    <row r="422" spans="1:10">
      <c r="J422" s="31"/>
    </row>
    <row r="423" spans="1:10">
      <c r="J423" s="35">
        <v>98.45</v>
      </c>
    </row>
    <row r="424" spans="1:10">
      <c r="J424" s="31"/>
    </row>
    <row r="425" spans="1:10">
      <c r="J425" s="35">
        <v>270.10000000000002</v>
      </c>
    </row>
    <row r="426" spans="1:10">
      <c r="A426" s="10">
        <v>23</v>
      </c>
      <c r="B426" s="128" t="s">
        <v>130</v>
      </c>
      <c r="C426" s="128"/>
      <c r="D426" s="128"/>
      <c r="E426" s="128"/>
      <c r="F426" s="77"/>
      <c r="G426" s="78"/>
      <c r="H426" s="78"/>
      <c r="I426" s="9"/>
      <c r="J426" s="9"/>
    </row>
    <row r="427" spans="1:10" s="33" customFormat="1">
      <c r="A427" s="43"/>
      <c r="B427" s="33" t="s">
        <v>35</v>
      </c>
      <c r="C427" s="74"/>
      <c r="D427" s="74"/>
      <c r="E427" s="37">
        <v>40</v>
      </c>
      <c r="F427" s="76">
        <v>50</v>
      </c>
      <c r="G427" s="43" t="s">
        <v>24</v>
      </c>
      <c r="H427" s="37">
        <f>E427*F427</f>
        <v>2000</v>
      </c>
      <c r="J427" s="37">
        <v>45</v>
      </c>
    </row>
    <row r="428" spans="1:10" s="33" customFormat="1">
      <c r="A428" s="43"/>
      <c r="B428" s="33" t="s">
        <v>36</v>
      </c>
      <c r="C428" s="74"/>
      <c r="D428" s="74"/>
      <c r="E428" s="37">
        <v>50</v>
      </c>
      <c r="F428" s="76">
        <v>55</v>
      </c>
      <c r="G428" s="43" t="s">
        <v>24</v>
      </c>
      <c r="H428" s="37">
        <f>E428*F428</f>
        <v>2750</v>
      </c>
      <c r="J428" s="37">
        <v>58.91</v>
      </c>
    </row>
    <row r="429" spans="1:10" s="33" customFormat="1">
      <c r="A429" s="43"/>
      <c r="B429" s="33" t="s">
        <v>37</v>
      </c>
      <c r="C429" s="74"/>
      <c r="D429" s="74"/>
      <c r="E429" s="37">
        <v>30</v>
      </c>
      <c r="F429" s="76">
        <v>60</v>
      </c>
      <c r="G429" s="43" t="s">
        <v>24</v>
      </c>
      <c r="H429" s="37">
        <f>E429*F429</f>
        <v>1800</v>
      </c>
      <c r="J429" s="37">
        <v>91.68</v>
      </c>
    </row>
    <row r="430" spans="1:10">
      <c r="A430" s="10">
        <v>24</v>
      </c>
      <c r="B430" s="128" t="s">
        <v>131</v>
      </c>
      <c r="C430" s="128"/>
      <c r="D430" s="128"/>
      <c r="E430" s="128"/>
      <c r="F430" s="77"/>
      <c r="G430" s="9"/>
      <c r="H430" s="9"/>
      <c r="J430" s="31"/>
    </row>
    <row r="431" spans="1:10" s="33" customFormat="1">
      <c r="A431" s="43"/>
      <c r="B431" s="33" t="s">
        <v>35</v>
      </c>
      <c r="C431" s="74"/>
      <c r="D431" s="74"/>
      <c r="E431" s="37">
        <v>15</v>
      </c>
      <c r="F431" s="76">
        <v>40</v>
      </c>
      <c r="G431" s="43" t="s">
        <v>132</v>
      </c>
      <c r="H431" s="37">
        <f>E431*F431</f>
        <v>600</v>
      </c>
      <c r="J431" s="41">
        <v>37.799999999999997</v>
      </c>
    </row>
    <row r="432" spans="1:10" s="33" customFormat="1">
      <c r="A432" s="43"/>
      <c r="B432" s="33" t="s">
        <v>36</v>
      </c>
      <c r="C432" s="74"/>
      <c r="D432" s="74"/>
      <c r="E432" s="37">
        <v>10</v>
      </c>
      <c r="F432" s="76">
        <v>45</v>
      </c>
      <c r="G432" s="43" t="s">
        <v>132</v>
      </c>
      <c r="H432" s="37">
        <f>E432*F432</f>
        <v>450</v>
      </c>
      <c r="J432" s="41">
        <v>45.8</v>
      </c>
    </row>
    <row r="433" spans="1:10" s="33" customFormat="1">
      <c r="A433" s="43"/>
      <c r="B433" s="33" t="s">
        <v>37</v>
      </c>
      <c r="C433" s="74"/>
      <c r="D433" s="74"/>
      <c r="E433" s="37">
        <v>5</v>
      </c>
      <c r="F433" s="76">
        <v>50</v>
      </c>
      <c r="G433" s="43" t="s">
        <v>132</v>
      </c>
      <c r="H433" s="37">
        <f>E433*F433</f>
        <v>250</v>
      </c>
      <c r="J433" s="41">
        <v>55.48</v>
      </c>
    </row>
    <row r="434" spans="1:10" s="33" customFormat="1">
      <c r="A434" s="43"/>
      <c r="C434" s="74"/>
      <c r="D434" s="74"/>
      <c r="E434" s="37"/>
      <c r="F434" s="76"/>
      <c r="G434" s="43"/>
      <c r="H434" s="37"/>
      <c r="J434" s="41"/>
    </row>
    <row r="435" spans="1:10">
      <c r="A435" s="10">
        <v>25</v>
      </c>
      <c r="B435" s="128" t="s">
        <v>133</v>
      </c>
      <c r="C435" s="128"/>
      <c r="D435" s="128"/>
      <c r="E435" s="128"/>
      <c r="F435" s="77"/>
      <c r="G435" s="9"/>
      <c r="H435" s="9"/>
      <c r="J435" s="31"/>
    </row>
    <row r="436" spans="1:10" s="33" customFormat="1">
      <c r="A436" s="43"/>
      <c r="B436" s="33" t="s">
        <v>35</v>
      </c>
      <c r="C436" s="74"/>
      <c r="D436" s="74"/>
      <c r="E436" s="37">
        <v>5</v>
      </c>
      <c r="F436" s="76">
        <v>60</v>
      </c>
      <c r="G436" s="43" t="s">
        <v>132</v>
      </c>
      <c r="H436" s="37">
        <f>E436*F436</f>
        <v>300</v>
      </c>
      <c r="J436" s="43">
        <v>54.95</v>
      </c>
    </row>
    <row r="437" spans="1:10" s="33" customFormat="1">
      <c r="A437" s="43"/>
      <c r="B437" s="33" t="s">
        <v>36</v>
      </c>
      <c r="C437" s="74"/>
      <c r="D437" s="74"/>
      <c r="E437" s="37">
        <v>7</v>
      </c>
      <c r="F437" s="76">
        <v>65</v>
      </c>
      <c r="G437" s="43" t="s">
        <v>132</v>
      </c>
      <c r="H437" s="37">
        <f>E437*F437</f>
        <v>455</v>
      </c>
      <c r="J437" s="43">
        <v>75.790000000000006</v>
      </c>
    </row>
    <row r="438" spans="1:10" s="33" customFormat="1">
      <c r="A438" s="43"/>
      <c r="B438" s="33" t="s">
        <v>37</v>
      </c>
      <c r="C438" s="74"/>
      <c r="D438" s="74"/>
      <c r="E438" s="37">
        <v>2</v>
      </c>
      <c r="F438" s="76">
        <v>80</v>
      </c>
      <c r="G438" s="43" t="s">
        <v>132</v>
      </c>
      <c r="H438" s="37">
        <f>E438*F438</f>
        <v>160</v>
      </c>
      <c r="J438" s="43">
        <v>140.25</v>
      </c>
    </row>
    <row r="439" spans="1:10" ht="15">
      <c r="A439" s="10">
        <v>26</v>
      </c>
      <c r="B439" s="128" t="s">
        <v>134</v>
      </c>
      <c r="C439" s="136"/>
      <c r="D439" s="136"/>
      <c r="E439" s="136"/>
      <c r="F439" s="78"/>
      <c r="G439" s="9"/>
      <c r="H439" s="9"/>
      <c r="J439" s="31"/>
    </row>
    <row r="440" spans="1:10" s="33" customFormat="1">
      <c r="A440" s="43"/>
      <c r="B440" s="33" t="s">
        <v>35</v>
      </c>
      <c r="C440" s="74"/>
      <c r="D440" s="74"/>
      <c r="E440" s="37">
        <v>2</v>
      </c>
      <c r="F440" s="76">
        <v>110</v>
      </c>
      <c r="G440" s="43" t="s">
        <v>132</v>
      </c>
      <c r="H440" s="37">
        <f>E440*F440</f>
        <v>220</v>
      </c>
      <c r="J440" s="43">
        <v>109.67</v>
      </c>
    </row>
    <row r="441" spans="1:10" s="33" customFormat="1">
      <c r="A441" s="43"/>
      <c r="B441" s="33" t="s">
        <v>36</v>
      </c>
      <c r="C441" s="74"/>
      <c r="D441" s="74"/>
      <c r="E441" s="37">
        <v>3</v>
      </c>
      <c r="F441" s="76">
        <v>150</v>
      </c>
      <c r="G441" s="43" t="s">
        <v>132</v>
      </c>
      <c r="H441" s="37">
        <f>E441*F441</f>
        <v>450</v>
      </c>
      <c r="J441" s="43">
        <v>136.29</v>
      </c>
    </row>
    <row r="442" spans="1:10" s="33" customFormat="1">
      <c r="A442" s="43"/>
      <c r="B442" s="33" t="s">
        <v>37</v>
      </c>
      <c r="C442" s="74"/>
      <c r="D442" s="74"/>
      <c r="E442" s="37">
        <v>2</v>
      </c>
      <c r="F442" s="76">
        <v>170</v>
      </c>
      <c r="G442" s="43" t="s">
        <v>132</v>
      </c>
      <c r="H442" s="37">
        <f>E442*F442</f>
        <v>340</v>
      </c>
      <c r="J442" s="43">
        <v>160.49</v>
      </c>
    </row>
    <row r="443" spans="1:10" ht="15">
      <c r="A443" s="10">
        <v>27</v>
      </c>
      <c r="B443" s="128" t="s">
        <v>135</v>
      </c>
      <c r="C443" s="136"/>
      <c r="D443" s="136"/>
      <c r="E443" s="136"/>
      <c r="F443" s="78"/>
      <c r="G443" s="9"/>
      <c r="H443" s="9"/>
      <c r="J443" s="46"/>
    </row>
    <row r="444" spans="1:10" s="33" customFormat="1">
      <c r="A444" s="43"/>
      <c r="B444" s="33" t="s">
        <v>35</v>
      </c>
      <c r="C444" s="74"/>
      <c r="D444" s="74"/>
      <c r="E444" s="37">
        <v>3</v>
      </c>
      <c r="F444" s="76">
        <v>350</v>
      </c>
      <c r="G444" s="43" t="s">
        <v>132</v>
      </c>
      <c r="H444" s="37">
        <f>E444*F444</f>
        <v>1050</v>
      </c>
      <c r="J444" s="43">
        <v>350.88</v>
      </c>
    </row>
    <row r="445" spans="1:10" s="33" customFormat="1">
      <c r="A445" s="43"/>
      <c r="B445" s="33" t="s">
        <v>36</v>
      </c>
      <c r="C445" s="74"/>
      <c r="D445" s="74"/>
      <c r="E445" s="37">
        <v>2</v>
      </c>
      <c r="F445" s="76">
        <v>410</v>
      </c>
      <c r="G445" s="43" t="s">
        <v>132</v>
      </c>
      <c r="H445" s="37">
        <f>E445*F445</f>
        <v>820</v>
      </c>
      <c r="J445" s="43">
        <v>381.13</v>
      </c>
    </row>
    <row r="446" spans="1:10" s="33" customFormat="1">
      <c r="A446" s="43"/>
      <c r="B446" s="33" t="s">
        <v>37</v>
      </c>
      <c r="C446" s="74"/>
      <c r="D446" s="74"/>
      <c r="E446" s="37">
        <v>1</v>
      </c>
      <c r="F446" s="76">
        <v>580</v>
      </c>
      <c r="G446" s="43" t="s">
        <v>132</v>
      </c>
      <c r="H446" s="37">
        <f>E446*F446</f>
        <v>580</v>
      </c>
      <c r="J446" s="43">
        <v>471.88</v>
      </c>
    </row>
    <row r="447" spans="1:10" s="33" customFormat="1">
      <c r="A447" s="43"/>
      <c r="C447" s="74"/>
      <c r="D447" s="74"/>
      <c r="E447" s="37"/>
      <c r="F447" s="76"/>
      <c r="G447" s="43"/>
      <c r="H447" s="37"/>
      <c r="J447" s="43"/>
    </row>
    <row r="448" spans="1:10">
      <c r="E448" s="76"/>
      <c r="F448" s="76"/>
      <c r="G448" s="76" t="s">
        <v>18</v>
      </c>
      <c r="H448" s="45" t="e">
        <f>SUM(H4:H446)</f>
        <v>#REF!</v>
      </c>
      <c r="J448" s="47">
        <f>SUM(J4:J446)</f>
        <v>20624.7</v>
      </c>
    </row>
    <row r="449" spans="2:10">
      <c r="E449" s="35"/>
      <c r="F449" s="35"/>
      <c r="G449" s="35"/>
      <c r="H449" s="48"/>
      <c r="J449" s="35"/>
    </row>
    <row r="450" spans="2:10">
      <c r="E450" s="35"/>
      <c r="F450" s="35"/>
      <c r="G450" s="36"/>
      <c r="H450" s="37"/>
      <c r="J450" s="35"/>
    </row>
    <row r="451" spans="2:10">
      <c r="B451" s="49"/>
      <c r="E451" s="50"/>
      <c r="F451" s="114"/>
      <c r="G451" s="36"/>
      <c r="H451" s="37"/>
      <c r="J451" s="35"/>
    </row>
    <row r="452" spans="2:10">
      <c r="E452" s="3"/>
      <c r="F452" s="115"/>
      <c r="G452" s="36"/>
      <c r="H452" s="37"/>
      <c r="J452" s="35"/>
    </row>
    <row r="453" spans="2:10">
      <c r="E453" s="3"/>
      <c r="F453" s="115"/>
      <c r="G453" s="36"/>
      <c r="H453" s="37"/>
      <c r="J453" s="35"/>
    </row>
    <row r="454" spans="2:10" ht="13.5">
      <c r="D454" s="140" t="s">
        <v>80</v>
      </c>
      <c r="E454" s="140"/>
      <c r="F454" s="140"/>
      <c r="G454" s="140"/>
      <c r="H454" s="37"/>
      <c r="J454" s="31"/>
    </row>
    <row r="455" spans="2:10">
      <c r="D455" s="139" t="s">
        <v>109</v>
      </c>
      <c r="E455" s="139"/>
      <c r="F455" s="139"/>
      <c r="G455" s="139"/>
      <c r="H455" s="37"/>
      <c r="J455" s="31"/>
    </row>
    <row r="456" spans="2:10">
      <c r="D456" s="139" t="s">
        <v>81</v>
      </c>
      <c r="E456" s="139"/>
      <c r="F456" s="139"/>
      <c r="G456" s="139"/>
      <c r="H456" s="37"/>
      <c r="J456" s="31"/>
    </row>
    <row r="457" spans="2:10">
      <c r="E457" s="35"/>
      <c r="F457" s="35"/>
      <c r="G457" s="36"/>
      <c r="H457" s="37"/>
      <c r="J457" s="35"/>
    </row>
    <row r="458" spans="2:10">
      <c r="E458" s="35"/>
      <c r="F458" s="35"/>
      <c r="G458" s="36"/>
      <c r="H458" s="37"/>
      <c r="J458" s="35"/>
    </row>
    <row r="459" spans="2:10">
      <c r="E459" s="35"/>
      <c r="F459" s="35"/>
      <c r="G459" s="36"/>
      <c r="H459" s="37"/>
      <c r="J459" s="35"/>
    </row>
    <row r="460" spans="2:10">
      <c r="E460" s="35"/>
      <c r="F460" s="35"/>
      <c r="G460" s="36"/>
      <c r="H460" s="37"/>
      <c r="J460" s="35"/>
    </row>
    <row r="461" spans="2:10">
      <c r="E461" s="35"/>
      <c r="F461" s="35"/>
      <c r="G461" s="36"/>
      <c r="H461" s="37"/>
      <c r="J461" s="35"/>
    </row>
    <row r="462" spans="2:10">
      <c r="E462" s="35"/>
      <c r="F462" s="35"/>
      <c r="G462" s="36"/>
      <c r="H462" s="37"/>
      <c r="J462" s="35"/>
    </row>
    <row r="463" spans="2:10">
      <c r="E463" s="35"/>
      <c r="F463" s="35"/>
      <c r="G463" s="36"/>
      <c r="H463" s="37"/>
      <c r="J463" s="35"/>
    </row>
    <row r="464" spans="2:10">
      <c r="E464" s="35"/>
      <c r="F464" s="35"/>
      <c r="G464" s="36"/>
      <c r="H464" s="37"/>
      <c r="J464" s="35"/>
    </row>
    <row r="465" spans="5:10">
      <c r="E465" s="35"/>
      <c r="F465" s="35"/>
      <c r="G465" s="36"/>
      <c r="H465" s="37"/>
      <c r="J465" s="35"/>
    </row>
  </sheetData>
  <mergeCells count="53">
    <mergeCell ref="D456:G456"/>
    <mergeCell ref="B430:E430"/>
    <mergeCell ref="B435:E435"/>
    <mergeCell ref="B439:E439"/>
    <mergeCell ref="B443:E443"/>
    <mergeCell ref="D454:G454"/>
    <mergeCell ref="D455:G455"/>
    <mergeCell ref="B426:E426"/>
    <mergeCell ref="B264:E264"/>
    <mergeCell ref="B267:E267"/>
    <mergeCell ref="B275:F275"/>
    <mergeCell ref="B279:F279"/>
    <mergeCell ref="B283:F283"/>
    <mergeCell ref="B395:E395"/>
    <mergeCell ref="B399:E399"/>
    <mergeCell ref="B405:E405"/>
    <mergeCell ref="B414:E414"/>
    <mergeCell ref="B416:E416"/>
    <mergeCell ref="B418:E418"/>
    <mergeCell ref="B165:F165"/>
    <mergeCell ref="B171:E171"/>
    <mergeCell ref="B239:E239"/>
    <mergeCell ref="B242:E242"/>
    <mergeCell ref="B65:F65"/>
    <mergeCell ref="B68:F68"/>
    <mergeCell ref="B72:F72"/>
    <mergeCell ref="B74:F74"/>
    <mergeCell ref="B76:F76"/>
    <mergeCell ref="F80:G80"/>
    <mergeCell ref="B62:F62"/>
    <mergeCell ref="B21:E21"/>
    <mergeCell ref="B25:E25"/>
    <mergeCell ref="B30:E30"/>
    <mergeCell ref="B32:E32"/>
    <mergeCell ref="B34:E34"/>
    <mergeCell ref="B36:F36"/>
    <mergeCell ref="B38:F38"/>
    <mergeCell ref="B49:F49"/>
    <mergeCell ref="B53:F53"/>
    <mergeCell ref="B56:F56"/>
    <mergeCell ref="B59:F59"/>
    <mergeCell ref="B19:E19"/>
    <mergeCell ref="A1:H1"/>
    <mergeCell ref="A2:B2"/>
    <mergeCell ref="C2:H2"/>
    <mergeCell ref="B3:D3"/>
    <mergeCell ref="B5:E5"/>
    <mergeCell ref="B7:E7"/>
    <mergeCell ref="B9:E9"/>
    <mergeCell ref="B11:E11"/>
    <mergeCell ref="B13:E13"/>
    <mergeCell ref="B15:E15"/>
    <mergeCell ref="B17:E17"/>
  </mergeCells>
  <pageMargins left="0.5" right="0.25" top="0.5" bottom="0" header="0.3" footer="0.3"/>
  <pageSetup paperSize="9" orientation="portrait" horizontalDpi="0" verticalDpi="0" r:id="rId1"/>
</worksheet>
</file>

<file path=xl/worksheets/sheet5.xml><?xml version="1.0" encoding="utf-8"?>
<worksheet xmlns="http://schemas.openxmlformats.org/spreadsheetml/2006/main" xmlns:r="http://schemas.openxmlformats.org/officeDocument/2006/relationships">
  <dimension ref="A1:L96"/>
  <sheetViews>
    <sheetView workbookViewId="0">
      <selection activeCell="B8" sqref="B8:F8"/>
    </sheetView>
  </sheetViews>
  <sheetFormatPr defaultRowHeight="12.75"/>
  <cols>
    <col min="1" max="1" width="6.7109375" style="59" customWidth="1"/>
    <col min="2" max="2" width="15" style="59" customWidth="1"/>
    <col min="3" max="3" width="9.140625" style="59"/>
    <col min="4" max="4" width="13.140625" style="59" customWidth="1"/>
    <col min="5" max="5" width="11.42578125" style="59" customWidth="1"/>
    <col min="6" max="6" width="10.42578125" style="59" customWidth="1"/>
    <col min="7" max="7" width="8.42578125" style="59" customWidth="1"/>
    <col min="8" max="8" width="13.28515625" style="59" customWidth="1"/>
    <col min="9" max="16384" width="9.140625" style="59"/>
  </cols>
  <sheetData>
    <row r="1" spans="1:12">
      <c r="A1" s="124" t="s">
        <v>51</v>
      </c>
      <c r="B1" s="124"/>
      <c r="C1" s="124"/>
      <c r="D1" s="124"/>
      <c r="E1" s="124"/>
      <c r="F1" s="124"/>
      <c r="G1" s="124"/>
      <c r="H1" s="124"/>
    </row>
    <row r="2" spans="1:12" ht="12" customHeight="1">
      <c r="A2" s="124"/>
      <c r="B2" s="124"/>
      <c r="C2" s="124"/>
      <c r="D2" s="124"/>
      <c r="E2" s="124"/>
      <c r="F2" s="124"/>
      <c r="G2" s="124"/>
      <c r="H2" s="124"/>
    </row>
    <row r="3" spans="1:12" ht="41.25" customHeight="1">
      <c r="A3" s="22" t="s">
        <v>0</v>
      </c>
      <c r="B3" s="60"/>
      <c r="C3" s="125" t="s">
        <v>139</v>
      </c>
      <c r="D3" s="125"/>
      <c r="E3" s="125"/>
      <c r="F3" s="125"/>
      <c r="G3" s="125"/>
      <c r="H3" s="125"/>
    </row>
    <row r="4" spans="1:12" ht="24.75" customHeight="1">
      <c r="A4" s="67" t="s">
        <v>52</v>
      </c>
      <c r="B4" s="126" t="s">
        <v>53</v>
      </c>
      <c r="C4" s="126"/>
      <c r="D4" s="126"/>
      <c r="E4" s="101" t="s">
        <v>54</v>
      </c>
      <c r="F4" s="101" t="s">
        <v>55</v>
      </c>
      <c r="G4" s="101" t="s">
        <v>56</v>
      </c>
      <c r="H4" s="61" t="s">
        <v>57</v>
      </c>
    </row>
    <row r="5" spans="1:12">
      <c r="A5" s="81"/>
      <c r="B5" s="82"/>
      <c r="C5" s="82"/>
      <c r="D5" s="82"/>
      <c r="E5" s="83"/>
      <c r="F5" s="83"/>
      <c r="G5" s="83"/>
      <c r="H5" s="83"/>
    </row>
    <row r="6" spans="1:12">
      <c r="A6" s="97"/>
      <c r="B6" s="127" t="s">
        <v>46</v>
      </c>
      <c r="C6" s="127"/>
      <c r="D6" s="127"/>
      <c r="E6" s="97"/>
      <c r="F6" s="97"/>
      <c r="G6" s="97"/>
      <c r="H6" s="97"/>
    </row>
    <row r="7" spans="1:12">
      <c r="A7" s="97"/>
      <c r="B7" s="97"/>
      <c r="C7" s="97"/>
      <c r="D7" s="97"/>
      <c r="E7" s="97"/>
      <c r="F7" s="97"/>
      <c r="G7" s="97"/>
      <c r="H7" s="97"/>
    </row>
    <row r="8" spans="1:12" ht="18.75" customHeight="1">
      <c r="A8" s="1">
        <v>1</v>
      </c>
      <c r="B8" s="121" t="s">
        <v>70</v>
      </c>
      <c r="C8" s="121"/>
      <c r="D8" s="121"/>
      <c r="E8" s="121"/>
      <c r="F8" s="121"/>
      <c r="G8" s="23"/>
      <c r="H8" s="23"/>
      <c r="I8" s="23"/>
      <c r="J8" s="23"/>
      <c r="K8" s="23"/>
      <c r="L8" s="23"/>
    </row>
    <row r="9" spans="1:12" ht="20.100000000000001" customHeight="1">
      <c r="A9" s="97"/>
      <c r="B9" s="97"/>
      <c r="C9" s="97"/>
      <c r="D9" s="97"/>
      <c r="E9" s="41">
        <v>580</v>
      </c>
      <c r="F9" s="41">
        <v>3327.5</v>
      </c>
      <c r="G9" s="43" t="s">
        <v>8</v>
      </c>
      <c r="H9" s="41">
        <f>ROUND(E9*F9/100,0)</f>
        <v>19300</v>
      </c>
    </row>
    <row r="10" spans="1:12" ht="28.5" customHeight="1">
      <c r="A10" s="10">
        <v>2</v>
      </c>
      <c r="B10" s="128" t="s">
        <v>63</v>
      </c>
      <c r="C10" s="128"/>
      <c r="D10" s="128"/>
      <c r="E10" s="128"/>
      <c r="F10" s="128"/>
      <c r="G10" s="86"/>
      <c r="H10" s="86"/>
    </row>
    <row r="11" spans="1:12" ht="20.100000000000001" customHeight="1">
      <c r="A11" s="10"/>
      <c r="B11" s="87"/>
      <c r="C11" s="87"/>
      <c r="D11" s="87"/>
      <c r="E11" s="41">
        <v>16541</v>
      </c>
      <c r="F11" s="41">
        <v>108.96</v>
      </c>
      <c r="G11" s="43" t="s">
        <v>8</v>
      </c>
      <c r="H11" s="41">
        <f>ROUND(E11*F11/100,0)</f>
        <v>18023</v>
      </c>
    </row>
    <row r="12" spans="1:12" ht="15.75" customHeight="1">
      <c r="A12" s="7">
        <v>3</v>
      </c>
      <c r="B12" s="119" t="s">
        <v>13</v>
      </c>
      <c r="C12" s="119"/>
      <c r="D12" s="119"/>
      <c r="E12" s="119"/>
      <c r="F12" s="119"/>
      <c r="G12" s="5"/>
      <c r="H12" s="5"/>
      <c r="I12" s="5"/>
    </row>
    <row r="13" spans="1:12" ht="20.100000000000001" customHeight="1">
      <c r="A13" s="21"/>
      <c r="B13" s="5"/>
      <c r="C13" s="5"/>
      <c r="D13" s="5"/>
      <c r="E13" s="12">
        <v>5841</v>
      </c>
      <c r="F13" s="13">
        <v>442.75</v>
      </c>
      <c r="G13" s="14" t="s">
        <v>8</v>
      </c>
      <c r="H13" s="15">
        <f>ROUND(E13*F13/100,0)</f>
        <v>25861</v>
      </c>
    </row>
    <row r="14" spans="1:12" ht="15" customHeight="1">
      <c r="A14" s="7">
        <v>4</v>
      </c>
      <c r="B14" s="119" t="s">
        <v>14</v>
      </c>
      <c r="C14" s="119"/>
      <c r="D14" s="119"/>
      <c r="E14" s="119"/>
      <c r="F14" s="119"/>
      <c r="G14" s="24"/>
      <c r="H14" s="25"/>
      <c r="I14" s="26"/>
    </row>
    <row r="15" spans="1:12" ht="20.100000000000001" customHeight="1">
      <c r="A15" s="18"/>
      <c r="B15" s="19"/>
      <c r="C15" s="20"/>
      <c r="D15" s="16"/>
      <c r="E15" s="12">
        <v>5841</v>
      </c>
      <c r="F15" s="13">
        <v>1079.6500000000001</v>
      </c>
      <c r="G15" s="14" t="s">
        <v>8</v>
      </c>
      <c r="H15" s="15">
        <f>ROUND(E15*F15/100,0)</f>
        <v>63062</v>
      </c>
    </row>
    <row r="16" spans="1:12" ht="63.75" customHeight="1">
      <c r="A16" s="7">
        <v>5</v>
      </c>
      <c r="B16" s="119" t="s">
        <v>16</v>
      </c>
      <c r="C16" s="119"/>
      <c r="D16" s="119"/>
      <c r="E16" s="119"/>
      <c r="F16" s="119"/>
      <c r="G16" s="5"/>
      <c r="H16" s="5"/>
      <c r="I16" s="5"/>
    </row>
    <row r="17" spans="1:12" ht="20.100000000000001" customHeight="1">
      <c r="A17" s="21"/>
      <c r="B17" s="5"/>
      <c r="C17" s="5"/>
      <c r="D17" s="5"/>
      <c r="E17" s="12">
        <v>11540</v>
      </c>
      <c r="F17" s="13">
        <v>3444.38</v>
      </c>
      <c r="G17" s="14" t="s">
        <v>8</v>
      </c>
      <c r="H17" s="15">
        <f>ROUND(E17*F17/100,0)</f>
        <v>397481</v>
      </c>
    </row>
    <row r="18" spans="1:12" ht="39.75" customHeight="1">
      <c r="A18" s="7">
        <v>6</v>
      </c>
      <c r="B18" s="119" t="s">
        <v>17</v>
      </c>
      <c r="C18" s="119"/>
      <c r="D18" s="119"/>
      <c r="E18" s="119"/>
      <c r="F18" s="119"/>
      <c r="G18" s="5"/>
      <c r="H18" s="5"/>
      <c r="I18" s="5"/>
    </row>
    <row r="19" spans="1:12" ht="20.100000000000001" customHeight="1">
      <c r="A19" s="7"/>
      <c r="B19" s="94"/>
      <c r="C19" s="94"/>
      <c r="D19" s="16"/>
      <c r="E19" s="12">
        <v>6847</v>
      </c>
      <c r="F19" s="13">
        <v>2567.9499999999998</v>
      </c>
      <c r="G19" s="14" t="s">
        <v>8</v>
      </c>
      <c r="H19" s="15">
        <f>ROUND(E19*F19/100,0)</f>
        <v>175828</v>
      </c>
    </row>
    <row r="20" spans="1:12" ht="27" customHeight="1">
      <c r="A20" s="7">
        <v>7</v>
      </c>
      <c r="B20" s="119" t="s">
        <v>15</v>
      </c>
      <c r="C20" s="119"/>
      <c r="D20" s="119"/>
      <c r="E20" s="119"/>
      <c r="F20" s="119"/>
      <c r="G20" s="5"/>
      <c r="H20" s="5"/>
      <c r="I20" s="5"/>
    </row>
    <row r="21" spans="1:12" ht="20.100000000000001" customHeight="1">
      <c r="A21" s="18"/>
      <c r="B21" s="120"/>
      <c r="C21" s="120"/>
      <c r="D21" s="120"/>
      <c r="E21" s="12">
        <v>1836</v>
      </c>
      <c r="F21" s="13">
        <v>2116.41</v>
      </c>
      <c r="G21" s="14" t="s">
        <v>8</v>
      </c>
      <c r="H21" s="15">
        <f>ROUND(E21*F21/100,0)</f>
        <v>38857</v>
      </c>
    </row>
    <row r="22" spans="1:12" ht="37.5" customHeight="1">
      <c r="A22" s="2">
        <v>8</v>
      </c>
      <c r="B22" s="121" t="s">
        <v>45</v>
      </c>
      <c r="C22" s="121"/>
      <c r="D22" s="121"/>
      <c r="E22" s="121"/>
      <c r="F22" s="121"/>
      <c r="G22" s="88"/>
      <c r="H22" s="88"/>
    </row>
    <row r="23" spans="1:12" ht="20.100000000000001" customHeight="1">
      <c r="A23" s="2"/>
      <c r="B23" s="90"/>
      <c r="C23" s="64"/>
      <c r="D23" s="64"/>
      <c r="E23" s="24">
        <f>[1]Sheet1!Q160</f>
        <v>1012</v>
      </c>
      <c r="F23" s="24">
        <v>1270.83</v>
      </c>
      <c r="G23" s="55" t="s">
        <v>48</v>
      </c>
      <c r="H23" s="56">
        <f>ROUND(E23*F23/100,0)</f>
        <v>12861</v>
      </c>
    </row>
    <row r="24" spans="1:12" ht="27" customHeight="1">
      <c r="A24" s="1">
        <v>9</v>
      </c>
      <c r="B24" s="119" t="s">
        <v>9</v>
      </c>
      <c r="C24" s="119"/>
      <c r="D24" s="119"/>
      <c r="E24" s="119"/>
      <c r="F24" s="119"/>
      <c r="G24" s="5"/>
      <c r="H24" s="5"/>
      <c r="I24" s="5"/>
      <c r="J24" s="5"/>
    </row>
    <row r="25" spans="1:12" ht="20.100000000000001" customHeight="1">
      <c r="A25" s="21"/>
      <c r="B25" s="5"/>
      <c r="C25" s="5"/>
      <c r="D25" s="5"/>
      <c r="E25" s="12">
        <v>6521</v>
      </c>
      <c r="F25" s="13">
        <v>3275.5</v>
      </c>
      <c r="G25" s="14" t="s">
        <v>8</v>
      </c>
      <c r="H25" s="15">
        <f>ROUND(E25*F25/100,0)</f>
        <v>213595</v>
      </c>
      <c r="J25" s="16"/>
    </row>
    <row r="26" spans="1:12" ht="26.25" customHeight="1">
      <c r="A26" s="1">
        <v>10</v>
      </c>
      <c r="B26" s="118" t="s">
        <v>10</v>
      </c>
      <c r="C26" s="118"/>
      <c r="D26" s="118"/>
      <c r="E26" s="118"/>
      <c r="F26" s="118"/>
      <c r="G26" s="6"/>
      <c r="H26" s="6"/>
      <c r="I26" s="6"/>
      <c r="J26" s="6"/>
    </row>
    <row r="27" spans="1:12" ht="20.100000000000001" customHeight="1">
      <c r="A27" s="21"/>
      <c r="B27" s="5"/>
      <c r="C27" s="5"/>
      <c r="D27" s="5"/>
      <c r="E27" s="12">
        <v>4281</v>
      </c>
      <c r="F27" s="13">
        <v>1887.4</v>
      </c>
      <c r="G27" s="14" t="s">
        <v>8</v>
      </c>
      <c r="H27" s="15">
        <f>ROUND(E27*F27/100,0)</f>
        <v>80800</v>
      </c>
      <c r="J27" s="16"/>
    </row>
    <row r="28" spans="1:12" ht="39" customHeight="1">
      <c r="A28" s="1">
        <v>11</v>
      </c>
      <c r="B28" s="123" t="s">
        <v>66</v>
      </c>
      <c r="C28" s="123"/>
      <c r="D28" s="123"/>
      <c r="E28" s="123"/>
      <c r="F28" s="123"/>
      <c r="G28" s="88"/>
      <c r="H28" s="88"/>
    </row>
    <row r="29" spans="1:12" ht="20.100000000000001" customHeight="1">
      <c r="A29" s="52"/>
      <c r="B29" s="53"/>
      <c r="C29" s="54"/>
      <c r="D29" s="54"/>
      <c r="E29" s="24">
        <v>6541</v>
      </c>
      <c r="F29" s="36">
        <v>6319.5</v>
      </c>
      <c r="G29" s="36" t="s">
        <v>67</v>
      </c>
      <c r="H29" s="108">
        <f>ROUND(E29*F29/100,0)</f>
        <v>413358</v>
      </c>
    </row>
    <row r="30" spans="1:12" ht="15">
      <c r="A30" s="2"/>
      <c r="B30" s="90"/>
      <c r="C30" s="64"/>
      <c r="D30" s="64"/>
      <c r="E30" s="24"/>
      <c r="F30" s="24"/>
      <c r="G30" s="55"/>
      <c r="H30" s="56"/>
      <c r="L30" s="69"/>
    </row>
    <row r="31" spans="1:12" ht="20.100000000000001" customHeight="1">
      <c r="A31" s="52"/>
      <c r="B31" s="53"/>
      <c r="C31" s="54"/>
      <c r="D31" s="54"/>
      <c r="E31" s="24"/>
      <c r="F31" s="93" t="s">
        <v>60</v>
      </c>
      <c r="G31" s="55"/>
      <c r="H31" s="39">
        <f>SUM(H9:H30)</f>
        <v>1459026</v>
      </c>
      <c r="L31" s="69"/>
    </row>
    <row r="32" spans="1:12">
      <c r="A32" s="52"/>
      <c r="B32" s="53"/>
      <c r="C32" s="54"/>
      <c r="D32" s="54"/>
      <c r="E32" s="24"/>
      <c r="F32" s="93"/>
      <c r="G32" s="55"/>
      <c r="H32" s="29"/>
      <c r="L32" s="69"/>
    </row>
    <row r="33" spans="1:12">
      <c r="A33" s="52"/>
      <c r="B33" s="8" t="s">
        <v>19</v>
      </c>
      <c r="C33" s="54"/>
      <c r="E33" s="24"/>
      <c r="F33" s="93"/>
      <c r="G33" s="55"/>
      <c r="H33" s="65"/>
      <c r="L33" s="69"/>
    </row>
    <row r="34" spans="1:12">
      <c r="A34" s="52"/>
      <c r="B34" s="8"/>
      <c r="C34" s="54"/>
      <c r="D34" s="50"/>
      <c r="E34" s="24"/>
      <c r="F34" s="24"/>
      <c r="G34" s="55"/>
      <c r="H34" s="68"/>
      <c r="L34" s="69"/>
    </row>
    <row r="35" spans="1:12">
      <c r="A35" s="52"/>
      <c r="B35" s="8"/>
      <c r="C35" s="54"/>
      <c r="D35" s="50"/>
      <c r="E35" s="24"/>
      <c r="F35" s="24"/>
      <c r="G35" s="55"/>
      <c r="H35" s="68"/>
      <c r="L35" s="69"/>
    </row>
    <row r="36" spans="1:12">
      <c r="A36" s="52"/>
      <c r="B36" s="8"/>
      <c r="C36" s="54"/>
      <c r="D36" s="50"/>
      <c r="E36" s="24"/>
      <c r="F36" s="24"/>
      <c r="G36" s="55"/>
      <c r="H36" s="68"/>
      <c r="L36" s="69"/>
    </row>
    <row r="37" spans="1:12">
      <c r="A37" s="52"/>
      <c r="B37" s="8" t="s">
        <v>20</v>
      </c>
      <c r="C37" s="54"/>
      <c r="D37" s="50"/>
      <c r="E37" s="24"/>
      <c r="F37" s="24"/>
      <c r="G37" s="55"/>
      <c r="H37" s="68"/>
      <c r="L37" s="69"/>
    </row>
    <row r="38" spans="1:12">
      <c r="A38" s="52"/>
      <c r="B38" s="53"/>
      <c r="C38" s="54"/>
      <c r="D38" s="3"/>
      <c r="E38" s="24"/>
      <c r="F38" s="24"/>
      <c r="G38" s="55"/>
      <c r="H38" s="56"/>
      <c r="L38" s="69"/>
    </row>
    <row r="39" spans="1:12">
      <c r="L39" s="69"/>
    </row>
    <row r="40" spans="1:12">
      <c r="L40" s="69"/>
    </row>
    <row r="41" spans="1:12">
      <c r="B41" s="122" t="s">
        <v>21</v>
      </c>
      <c r="C41" s="122"/>
      <c r="D41" s="122"/>
      <c r="E41" s="122"/>
      <c r="L41" s="69"/>
    </row>
    <row r="42" spans="1:12">
      <c r="L42" s="69"/>
    </row>
    <row r="43" spans="1:12" ht="51" customHeight="1">
      <c r="A43" s="2">
        <v>1</v>
      </c>
      <c r="B43" s="121" t="s">
        <v>58</v>
      </c>
      <c r="C43" s="121"/>
      <c r="D43" s="121"/>
      <c r="E43" s="121"/>
      <c r="F43" s="121"/>
      <c r="G43" s="88"/>
      <c r="H43" s="88"/>
      <c r="L43" s="69"/>
    </row>
    <row r="44" spans="1:12" ht="20.100000000000001" customHeight="1">
      <c r="A44" s="52"/>
      <c r="E44" s="24">
        <v>384</v>
      </c>
      <c r="F44" s="24">
        <v>856.53</v>
      </c>
      <c r="G44" s="55" t="s">
        <v>47</v>
      </c>
      <c r="H44" s="56">
        <f>ROUND(E44*F44,0)</f>
        <v>328908</v>
      </c>
      <c r="L44" s="69"/>
    </row>
    <row r="45" spans="1:12" ht="51" customHeight="1">
      <c r="A45" s="10">
        <v>2</v>
      </c>
      <c r="B45" s="118" t="s">
        <v>5</v>
      </c>
      <c r="C45" s="118"/>
      <c r="D45" s="118"/>
      <c r="E45" s="118"/>
      <c r="F45" s="118"/>
      <c r="G45" s="6"/>
      <c r="H45" s="6"/>
      <c r="L45" s="69"/>
    </row>
    <row r="46" spans="1:12" ht="20.100000000000001" customHeight="1">
      <c r="A46" s="30"/>
      <c r="B46" s="30"/>
      <c r="C46" s="30"/>
      <c r="D46" s="30"/>
      <c r="E46" s="41">
        <v>524</v>
      </c>
      <c r="F46" s="41">
        <v>902.93</v>
      </c>
      <c r="G46" s="43" t="s">
        <v>6</v>
      </c>
      <c r="H46" s="41">
        <f>ROUND(E46*F46,0)</f>
        <v>473135</v>
      </c>
      <c r="L46" s="69"/>
    </row>
    <row r="47" spans="1:12" ht="33" customHeight="1">
      <c r="A47" s="7">
        <v>3</v>
      </c>
      <c r="B47" s="119" t="s">
        <v>64</v>
      </c>
      <c r="C47" s="119"/>
      <c r="D47" s="119"/>
      <c r="E47" s="119"/>
      <c r="F47" s="119"/>
      <c r="G47" s="5"/>
      <c r="H47" s="5"/>
      <c r="L47" s="69"/>
    </row>
    <row r="48" spans="1:12" ht="20.100000000000001" customHeight="1">
      <c r="A48" s="18"/>
      <c r="B48" s="120"/>
      <c r="C48" s="120"/>
      <c r="D48" s="120"/>
      <c r="E48" s="12">
        <v>4502</v>
      </c>
      <c r="F48" s="13">
        <v>9314.99</v>
      </c>
      <c r="G48" s="14" t="s">
        <v>8</v>
      </c>
      <c r="H48" s="15">
        <f>ROUND(E48*F48/100,0)</f>
        <v>419361</v>
      </c>
      <c r="L48" s="69"/>
    </row>
    <row r="49" spans="1:12" ht="42" customHeight="1">
      <c r="A49" s="1">
        <v>4</v>
      </c>
      <c r="B49" s="121" t="s">
        <v>65</v>
      </c>
      <c r="C49" s="121"/>
      <c r="D49" s="121"/>
      <c r="E49" s="121"/>
      <c r="F49" s="121"/>
      <c r="G49" s="88"/>
      <c r="H49" s="88"/>
      <c r="L49" s="69"/>
    </row>
    <row r="50" spans="1:12" ht="20.100000000000001" customHeight="1">
      <c r="A50" s="52"/>
      <c r="B50" s="53"/>
      <c r="C50" s="54"/>
      <c r="D50" s="54"/>
      <c r="E50" s="24">
        <v>360</v>
      </c>
      <c r="F50" s="51">
        <v>11174.93</v>
      </c>
      <c r="G50" s="36" t="s">
        <v>8</v>
      </c>
      <c r="H50" s="108">
        <f>ROUND(E50*F50/100,0)</f>
        <v>40230</v>
      </c>
      <c r="L50" s="69"/>
    </row>
    <row r="51" spans="1:12" ht="30.75" customHeight="1">
      <c r="A51" s="1">
        <v>5</v>
      </c>
      <c r="B51" s="119" t="s">
        <v>25</v>
      </c>
      <c r="C51" s="119"/>
      <c r="D51" s="119"/>
      <c r="E51" s="119"/>
      <c r="F51" s="119"/>
      <c r="G51" s="5"/>
      <c r="H51" s="5"/>
      <c r="I51" s="5"/>
      <c r="L51" s="69"/>
    </row>
    <row r="52" spans="1:12" ht="20.100000000000001" customHeight="1">
      <c r="A52" s="2"/>
      <c r="B52" s="11"/>
      <c r="C52" s="11"/>
      <c r="D52" s="11"/>
      <c r="E52" s="12">
        <v>150</v>
      </c>
      <c r="F52" s="13">
        <v>27678.86</v>
      </c>
      <c r="G52" s="14" t="s">
        <v>8</v>
      </c>
      <c r="H52" s="15">
        <f>ROUND(E52*F52/100,0)</f>
        <v>41518</v>
      </c>
      <c r="L52" s="69"/>
    </row>
    <row r="53" spans="1:12" ht="32.25" customHeight="1">
      <c r="A53" s="7">
        <v>6</v>
      </c>
      <c r="B53" s="119" t="s">
        <v>26</v>
      </c>
      <c r="C53" s="119"/>
      <c r="D53" s="119"/>
      <c r="E53" s="119"/>
      <c r="F53" s="119"/>
      <c r="G53" s="5"/>
      <c r="H53" s="5"/>
      <c r="I53" s="5"/>
      <c r="J53" s="16"/>
      <c r="L53" s="69"/>
    </row>
    <row r="54" spans="1:12" ht="20.100000000000001" customHeight="1">
      <c r="A54" s="21"/>
      <c r="B54" s="5"/>
      <c r="C54" s="5"/>
      <c r="D54" s="5"/>
      <c r="E54" s="12">
        <v>364</v>
      </c>
      <c r="F54" s="13">
        <v>28299.3</v>
      </c>
      <c r="G54" s="14" t="s">
        <v>8</v>
      </c>
      <c r="H54" s="15">
        <f>ROUND(E54*F54/100,0)</f>
        <v>103009</v>
      </c>
      <c r="J54" s="16"/>
      <c r="L54" s="69"/>
    </row>
    <row r="55" spans="1:12">
      <c r="L55" s="69"/>
    </row>
    <row r="56" spans="1:12" ht="20.100000000000001" customHeight="1">
      <c r="F56" s="93" t="s">
        <v>60</v>
      </c>
      <c r="G56" s="55"/>
      <c r="H56" s="39">
        <f>SUM(H44:H55)</f>
        <v>1406161</v>
      </c>
      <c r="L56" s="69"/>
    </row>
    <row r="57" spans="1:12">
      <c r="L57" s="69"/>
    </row>
    <row r="58" spans="1:12">
      <c r="B58" s="8" t="s">
        <v>19</v>
      </c>
      <c r="L58" s="69"/>
    </row>
    <row r="59" spans="1:12">
      <c r="B59" s="8"/>
      <c r="L59" s="69"/>
    </row>
    <row r="60" spans="1:12">
      <c r="B60" s="8"/>
      <c r="L60" s="69"/>
    </row>
    <row r="61" spans="1:12">
      <c r="B61" s="8"/>
      <c r="L61" s="69"/>
    </row>
    <row r="62" spans="1:12">
      <c r="B62" s="8" t="s">
        <v>20</v>
      </c>
      <c r="L62" s="69"/>
    </row>
    <row r="63" spans="1:12">
      <c r="L63" s="69"/>
    </row>
    <row r="64" spans="1:12">
      <c r="B64" s="122" t="s">
        <v>61</v>
      </c>
      <c r="C64" s="122"/>
      <c r="D64" s="122"/>
      <c r="E64" s="122"/>
      <c r="L64" s="69"/>
    </row>
    <row r="65" spans="1:12">
      <c r="L65" s="69"/>
    </row>
    <row r="66" spans="1:12" ht="39.75" customHeight="1">
      <c r="A66" s="2">
        <v>1</v>
      </c>
      <c r="B66" s="121" t="s">
        <v>59</v>
      </c>
      <c r="C66" s="121"/>
      <c r="D66" s="121"/>
      <c r="E66" s="121"/>
      <c r="F66" s="121"/>
      <c r="G66" s="88"/>
      <c r="H66" s="88"/>
      <c r="L66" s="69"/>
    </row>
    <row r="67" spans="1:12" ht="20.100000000000001" customHeight="1">
      <c r="A67" s="52"/>
      <c r="E67" s="24">
        <v>836</v>
      </c>
      <c r="F67" s="24">
        <v>180.5</v>
      </c>
      <c r="G67" s="55" t="s">
        <v>47</v>
      </c>
      <c r="H67" s="56">
        <f>ROUND(E67*F67,0)</f>
        <v>150898</v>
      </c>
      <c r="L67" s="69"/>
    </row>
    <row r="68" spans="1:12" ht="20.100000000000001" customHeight="1">
      <c r="L68" s="69"/>
    </row>
    <row r="69" spans="1:12" ht="20.100000000000001" customHeight="1">
      <c r="H69" s="39">
        <f>SUM(H67:H68)</f>
        <v>150898</v>
      </c>
      <c r="L69" s="69"/>
    </row>
    <row r="70" spans="1:12">
      <c r="L70" s="69"/>
    </row>
    <row r="71" spans="1:12">
      <c r="B71" s="8" t="s">
        <v>19</v>
      </c>
      <c r="F71" s="93"/>
      <c r="G71" s="55"/>
      <c r="H71" s="29"/>
      <c r="L71" s="69"/>
    </row>
    <row r="72" spans="1:12">
      <c r="B72" s="8"/>
      <c r="L72" s="69"/>
    </row>
    <row r="73" spans="1:12">
      <c r="B73" s="8"/>
      <c r="L73" s="69"/>
    </row>
    <row r="74" spans="1:12">
      <c r="B74" s="8"/>
      <c r="L74" s="69"/>
    </row>
    <row r="75" spans="1:12">
      <c r="B75" s="8" t="s">
        <v>20</v>
      </c>
      <c r="L75" s="69"/>
    </row>
    <row r="76" spans="1:12">
      <c r="L76" s="69"/>
    </row>
    <row r="77" spans="1:12">
      <c r="H77" s="63"/>
      <c r="L77" s="69"/>
    </row>
    <row r="78" spans="1:12">
      <c r="L78" s="69"/>
    </row>
    <row r="79" spans="1:12">
      <c r="L79" s="69"/>
    </row>
    <row r="80" spans="1:12">
      <c r="L80" s="69"/>
    </row>
    <row r="81" spans="8:12">
      <c r="L81" s="69"/>
    </row>
    <row r="82" spans="8:12">
      <c r="L82" s="69"/>
    </row>
    <row r="83" spans="8:12">
      <c r="L83" s="69"/>
    </row>
    <row r="84" spans="8:12">
      <c r="H84" s="63"/>
      <c r="L84" s="69"/>
    </row>
    <row r="85" spans="8:12">
      <c r="L85" s="69"/>
    </row>
    <row r="86" spans="8:12">
      <c r="L86" s="69"/>
    </row>
    <row r="87" spans="8:12">
      <c r="H87" s="63"/>
      <c r="L87" s="69"/>
    </row>
    <row r="88" spans="8:12">
      <c r="H88" s="63">
        <f>H69+H56+H31</f>
        <v>3016085</v>
      </c>
      <c r="L88" s="69"/>
    </row>
    <row r="89" spans="8:12">
      <c r="H89" s="63"/>
      <c r="L89" s="69"/>
    </row>
    <row r="90" spans="8:12">
      <c r="L90" s="69"/>
    </row>
    <row r="91" spans="8:12">
      <c r="L91" s="69"/>
    </row>
    <row r="92" spans="8:12">
      <c r="L92" s="69"/>
    </row>
    <row r="93" spans="8:12">
      <c r="L93" s="69"/>
    </row>
    <row r="94" spans="8:12">
      <c r="L94" s="69"/>
    </row>
    <row r="95" spans="8:12">
      <c r="L95" s="69"/>
    </row>
    <row r="96" spans="8:12">
      <c r="L96" s="69"/>
    </row>
  </sheetData>
  <mergeCells count="26">
    <mergeCell ref="B18:F18"/>
    <mergeCell ref="B20:F20"/>
    <mergeCell ref="B21:D21"/>
    <mergeCell ref="B22:F22"/>
    <mergeCell ref="A1:H2"/>
    <mergeCell ref="C3:H3"/>
    <mergeCell ref="B4:D4"/>
    <mergeCell ref="B6:D6"/>
    <mergeCell ref="B10:F10"/>
    <mergeCell ref="B12:F12"/>
    <mergeCell ref="B66:F66"/>
    <mergeCell ref="B8:F8"/>
    <mergeCell ref="B47:F47"/>
    <mergeCell ref="B48:D48"/>
    <mergeCell ref="B49:F49"/>
    <mergeCell ref="B51:F51"/>
    <mergeCell ref="B53:F53"/>
    <mergeCell ref="B64:E64"/>
    <mergeCell ref="B24:F24"/>
    <mergeCell ref="B26:F26"/>
    <mergeCell ref="B28:F28"/>
    <mergeCell ref="B41:E41"/>
    <mergeCell ref="B43:F43"/>
    <mergeCell ref="B45:F45"/>
    <mergeCell ref="B14:F14"/>
    <mergeCell ref="B16:F16"/>
  </mergeCells>
  <pageMargins left="0.5" right="0.25" top="0.5" bottom="0"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dimension ref="A1:K466"/>
  <sheetViews>
    <sheetView topLeftCell="A50" workbookViewId="0">
      <selection activeCell="H54" sqref="H54"/>
    </sheetView>
  </sheetViews>
  <sheetFormatPr defaultRowHeight="12.75"/>
  <cols>
    <col min="1" max="1" width="7.28515625" style="102" customWidth="1"/>
    <col min="2" max="2" width="17.7109375" style="31" customWidth="1"/>
    <col min="3" max="4" width="9.140625" style="95"/>
    <col min="5" max="5" width="12.7109375" style="95" customWidth="1"/>
    <col min="6" max="7" width="9.140625" style="95"/>
    <col min="8" max="8" width="15.42578125" style="95" customWidth="1"/>
    <col min="9" max="9" width="9.140625" style="31"/>
    <col min="10" max="10" width="9.140625" style="95"/>
    <col min="11" max="16384" width="9.140625" style="31"/>
  </cols>
  <sheetData>
    <row r="1" spans="1:11" ht="20.25" customHeight="1">
      <c r="A1" s="133" t="s">
        <v>84</v>
      </c>
      <c r="B1" s="133"/>
      <c r="C1" s="133"/>
      <c r="D1" s="133"/>
      <c r="E1" s="133"/>
      <c r="F1" s="133"/>
      <c r="G1" s="133"/>
      <c r="H1" s="133"/>
    </row>
    <row r="2" spans="1:11" ht="39" customHeight="1">
      <c r="A2" s="134" t="s">
        <v>0</v>
      </c>
      <c r="B2" s="134"/>
      <c r="C2" s="125" t="str">
        <f>'Repair Sammo'!C3:H3</f>
        <v>MAINTENANCE &amp; REPAIR OF GOVERNMENT BOYS PRIMARY SCHOOL SAMMO VILLAGE UC OLD THANA GADAP  KARACHI.</v>
      </c>
      <c r="D2" s="125"/>
      <c r="E2" s="125"/>
      <c r="F2" s="125"/>
      <c r="G2" s="125"/>
      <c r="H2" s="125"/>
      <c r="J2" s="31"/>
    </row>
    <row r="3" spans="1:11" ht="22.5" customHeight="1">
      <c r="A3" s="117" t="s">
        <v>52</v>
      </c>
      <c r="B3" s="135" t="s">
        <v>85</v>
      </c>
      <c r="C3" s="135"/>
      <c r="D3" s="135"/>
      <c r="E3" s="117" t="s">
        <v>54</v>
      </c>
      <c r="F3" s="117" t="s">
        <v>22</v>
      </c>
      <c r="G3" s="117" t="s">
        <v>23</v>
      </c>
      <c r="H3" s="117" t="s">
        <v>57</v>
      </c>
      <c r="J3" s="31"/>
    </row>
    <row r="4" spans="1:11" ht="13.5">
      <c r="A4" s="103"/>
      <c r="B4" s="104"/>
      <c r="C4" s="105"/>
      <c r="D4" s="105"/>
      <c r="E4" s="35"/>
      <c r="F4" s="93"/>
      <c r="G4" s="28"/>
      <c r="H4" s="48"/>
      <c r="I4" s="106"/>
      <c r="J4" s="93"/>
      <c r="K4" s="38"/>
    </row>
    <row r="5" spans="1:11" ht="77.25" customHeight="1">
      <c r="A5" s="10">
        <v>1</v>
      </c>
      <c r="B5" s="128" t="s">
        <v>86</v>
      </c>
      <c r="C5" s="128"/>
      <c r="D5" s="128"/>
      <c r="E5" s="128"/>
      <c r="F5" s="91"/>
      <c r="G5" s="89"/>
      <c r="H5" s="32"/>
      <c r="I5" s="106"/>
      <c r="J5" s="93"/>
      <c r="K5" s="38"/>
    </row>
    <row r="6" spans="1:11" ht="17.25" customHeight="1">
      <c r="E6" s="39">
        <v>8</v>
      </c>
      <c r="F6" s="93">
        <v>5772.8</v>
      </c>
      <c r="G6" s="40" t="s">
        <v>12</v>
      </c>
      <c r="H6" s="108">
        <f>E6*F6</f>
        <v>46182.400000000001</v>
      </c>
      <c r="I6" s="106"/>
      <c r="J6" s="93"/>
      <c r="K6" s="38"/>
    </row>
    <row r="7" spans="1:11" ht="91.5" customHeight="1">
      <c r="A7" s="10">
        <v>2</v>
      </c>
      <c r="B7" s="128" t="s">
        <v>88</v>
      </c>
      <c r="C7" s="128"/>
      <c r="D7" s="128"/>
      <c r="E7" s="128"/>
      <c r="F7" s="93"/>
      <c r="G7" s="40"/>
      <c r="H7" s="108"/>
      <c r="I7" s="106"/>
      <c r="J7" s="93"/>
      <c r="K7" s="38"/>
    </row>
    <row r="8" spans="1:11">
      <c r="B8" s="44"/>
      <c r="C8" s="43"/>
      <c r="D8" s="43"/>
      <c r="E8" s="39">
        <v>1</v>
      </c>
      <c r="F8" s="93">
        <v>11477.4</v>
      </c>
      <c r="G8" s="40" t="s">
        <v>12</v>
      </c>
      <c r="H8" s="108">
        <f>E8*F8</f>
        <v>11477.4</v>
      </c>
      <c r="I8" s="106"/>
      <c r="J8" s="93"/>
      <c r="K8" s="38"/>
    </row>
    <row r="9" spans="1:11" ht="116.25" customHeight="1">
      <c r="A9" s="10">
        <v>3</v>
      </c>
      <c r="B9" s="128" t="s">
        <v>89</v>
      </c>
      <c r="C9" s="128"/>
      <c r="D9" s="128"/>
      <c r="E9" s="128"/>
      <c r="F9" s="93"/>
      <c r="G9" s="40"/>
      <c r="H9" s="108"/>
      <c r="I9" s="106"/>
      <c r="J9" s="93"/>
      <c r="K9" s="38"/>
    </row>
    <row r="10" spans="1:11" ht="17.25" customHeight="1">
      <c r="E10" s="39">
        <v>8</v>
      </c>
      <c r="F10" s="93">
        <v>4694.8</v>
      </c>
      <c r="G10" s="36" t="s">
        <v>12</v>
      </c>
      <c r="H10" s="108">
        <f>E10*F10</f>
        <v>37558.400000000001</v>
      </c>
      <c r="I10" s="106"/>
      <c r="J10" s="93"/>
      <c r="K10" s="38"/>
    </row>
    <row r="11" spans="1:11" ht="37.5" customHeight="1">
      <c r="A11" s="10">
        <v>4</v>
      </c>
      <c r="B11" s="128" t="s">
        <v>90</v>
      </c>
      <c r="C11" s="136"/>
      <c r="D11" s="136"/>
      <c r="E11" s="136"/>
      <c r="F11" s="93"/>
      <c r="G11" s="40"/>
      <c r="H11" s="108"/>
      <c r="I11" s="106"/>
      <c r="J11" s="93"/>
      <c r="K11" s="38"/>
    </row>
    <row r="12" spans="1:11">
      <c r="E12" s="39">
        <v>8</v>
      </c>
      <c r="F12" s="93">
        <v>938.47</v>
      </c>
      <c r="G12" s="36" t="s">
        <v>12</v>
      </c>
      <c r="H12" s="108">
        <f>ROUND(E12*F12,0)</f>
        <v>7508</v>
      </c>
      <c r="I12" s="106"/>
      <c r="J12" s="93"/>
      <c r="K12" s="38"/>
    </row>
    <row r="13" spans="1:11" ht="67.5" customHeight="1">
      <c r="A13" s="10">
        <v>6</v>
      </c>
      <c r="B13" s="128" t="s">
        <v>91</v>
      </c>
      <c r="C13" s="128"/>
      <c r="D13" s="128"/>
      <c r="E13" s="128"/>
      <c r="F13" s="91"/>
      <c r="H13" s="41"/>
      <c r="I13" s="106"/>
      <c r="J13" s="93"/>
      <c r="K13" s="38"/>
    </row>
    <row r="14" spans="1:11" ht="17.25" customHeight="1">
      <c r="E14" s="39">
        <v>14</v>
      </c>
      <c r="F14" s="93">
        <v>2042.43</v>
      </c>
      <c r="G14" s="36" t="s">
        <v>12</v>
      </c>
      <c r="H14" s="108">
        <f>ROUND(E14*F14,0)</f>
        <v>28594</v>
      </c>
      <c r="J14" s="93"/>
      <c r="K14" s="38"/>
    </row>
    <row r="15" spans="1:11" ht="39.75" customHeight="1">
      <c r="A15" s="10">
        <v>7</v>
      </c>
      <c r="B15" s="128" t="s">
        <v>92</v>
      </c>
      <c r="C15" s="136"/>
      <c r="D15" s="136"/>
      <c r="E15" s="136"/>
      <c r="F15" s="93"/>
      <c r="G15" s="40"/>
      <c r="H15" s="108"/>
      <c r="J15" s="93"/>
      <c r="K15" s="38"/>
    </row>
    <row r="16" spans="1:11" ht="18.75" customHeight="1">
      <c r="B16" s="44"/>
      <c r="C16" s="43"/>
      <c r="D16" s="43"/>
      <c r="E16" s="39">
        <v>16</v>
      </c>
      <c r="F16" s="93">
        <v>447.15</v>
      </c>
      <c r="G16" s="36" t="s">
        <v>12</v>
      </c>
      <c r="H16" s="108">
        <v>13415</v>
      </c>
      <c r="J16" s="93"/>
      <c r="K16" s="38"/>
    </row>
    <row r="17" spans="1:11" ht="27" customHeight="1">
      <c r="A17" s="10">
        <v>9</v>
      </c>
      <c r="B17" s="128" t="s">
        <v>93</v>
      </c>
      <c r="C17" s="128"/>
      <c r="D17" s="128"/>
      <c r="E17" s="128"/>
      <c r="F17" s="91"/>
      <c r="H17" s="41"/>
      <c r="J17" s="93"/>
      <c r="K17" s="38"/>
    </row>
    <row r="18" spans="1:11" ht="15.75" customHeight="1">
      <c r="B18" s="44"/>
      <c r="C18" s="43"/>
      <c r="D18" s="43"/>
      <c r="E18" s="39">
        <v>16</v>
      </c>
      <c r="F18" s="93">
        <v>1109.46</v>
      </c>
      <c r="G18" s="36" t="s">
        <v>12</v>
      </c>
      <c r="H18" s="108">
        <f>E18*F18</f>
        <v>17751.36</v>
      </c>
      <c r="I18" s="33"/>
      <c r="J18" s="93"/>
      <c r="K18" s="38"/>
    </row>
    <row r="19" spans="1:11" ht="27" customHeight="1">
      <c r="A19" s="10">
        <v>10</v>
      </c>
      <c r="B19" s="128" t="s">
        <v>94</v>
      </c>
      <c r="C19" s="128"/>
      <c r="D19" s="128"/>
      <c r="E19" s="128"/>
      <c r="F19" s="91"/>
      <c r="H19" s="41"/>
      <c r="J19" s="93"/>
      <c r="K19" s="38"/>
    </row>
    <row r="20" spans="1:11">
      <c r="B20" s="44"/>
      <c r="C20" s="43"/>
      <c r="D20" s="43"/>
      <c r="E20" s="39">
        <v>8</v>
      </c>
      <c r="F20" s="93">
        <v>1109.46</v>
      </c>
      <c r="G20" s="36" t="s">
        <v>12</v>
      </c>
      <c r="H20" s="108">
        <f>E20*F20</f>
        <v>8875.68</v>
      </c>
      <c r="J20" s="93"/>
      <c r="K20" s="38"/>
    </row>
    <row r="21" spans="1:11" ht="16.5" customHeight="1">
      <c r="A21" s="10">
        <v>12</v>
      </c>
      <c r="B21" s="128" t="s">
        <v>28</v>
      </c>
      <c r="C21" s="128"/>
      <c r="D21" s="128"/>
      <c r="E21" s="128"/>
      <c r="F21" s="91"/>
      <c r="J21" s="93"/>
      <c r="K21" s="38"/>
    </row>
    <row r="22" spans="1:11" ht="20.100000000000001" customHeight="1">
      <c r="B22" s="33" t="s">
        <v>29</v>
      </c>
      <c r="E22" s="35">
        <v>4</v>
      </c>
      <c r="F22" s="93">
        <v>200.42</v>
      </c>
      <c r="G22" s="36" t="s">
        <v>12</v>
      </c>
      <c r="H22" s="108">
        <f>E22*F22</f>
        <v>801.68</v>
      </c>
      <c r="J22" s="93"/>
      <c r="K22" s="38"/>
    </row>
    <row r="23" spans="1:11" ht="20.100000000000001" customHeight="1">
      <c r="B23" s="33" t="s">
        <v>30</v>
      </c>
      <c r="E23" s="35">
        <v>4</v>
      </c>
      <c r="F23" s="93">
        <v>271.92</v>
      </c>
      <c r="G23" s="36" t="s">
        <v>12</v>
      </c>
      <c r="H23" s="108">
        <f>E23*F23</f>
        <v>1087.68</v>
      </c>
      <c r="J23" s="93"/>
      <c r="K23" s="38"/>
    </row>
    <row r="24" spans="1:11" ht="20.100000000000001" customHeight="1">
      <c r="B24" s="31" t="s">
        <v>31</v>
      </c>
      <c r="E24" s="35">
        <v>2</v>
      </c>
      <c r="F24" s="93">
        <v>365.42</v>
      </c>
      <c r="G24" s="36" t="s">
        <v>12</v>
      </c>
      <c r="H24" s="108">
        <f>E24*F24</f>
        <v>730.84</v>
      </c>
      <c r="J24" s="93"/>
      <c r="K24" s="38"/>
    </row>
    <row r="25" spans="1:11" ht="20.100000000000001" customHeight="1">
      <c r="E25" s="35"/>
      <c r="F25" s="93"/>
      <c r="G25" s="36"/>
      <c r="H25" s="108"/>
      <c r="J25" s="93"/>
      <c r="K25" s="38"/>
    </row>
    <row r="26" spans="1:11" ht="30" customHeight="1">
      <c r="A26" s="10">
        <v>13</v>
      </c>
      <c r="B26" s="128" t="s">
        <v>95</v>
      </c>
      <c r="C26" s="128"/>
      <c r="D26" s="128"/>
      <c r="E26" s="128"/>
      <c r="F26" s="91"/>
      <c r="J26" s="93"/>
      <c r="K26" s="38"/>
    </row>
    <row r="27" spans="1:11" ht="20.100000000000001" customHeight="1">
      <c r="B27" s="33" t="s">
        <v>29</v>
      </c>
      <c r="E27" s="35">
        <v>2</v>
      </c>
      <c r="F27" s="93">
        <v>161.91999999999999</v>
      </c>
      <c r="G27" s="36" t="s">
        <v>12</v>
      </c>
      <c r="H27" s="108">
        <f>E27*F27</f>
        <v>323.83999999999997</v>
      </c>
      <c r="J27" s="93"/>
      <c r="K27" s="38"/>
    </row>
    <row r="28" spans="1:11" ht="20.100000000000001" customHeight="1">
      <c r="B28" s="33" t="s">
        <v>30</v>
      </c>
      <c r="E28" s="35">
        <v>2</v>
      </c>
      <c r="F28" s="93">
        <v>227.92</v>
      </c>
      <c r="G28" s="36" t="s">
        <v>12</v>
      </c>
      <c r="H28" s="108">
        <f>E28*F28</f>
        <v>455.84</v>
      </c>
      <c r="J28" s="93"/>
      <c r="K28" s="38"/>
    </row>
    <row r="29" spans="1:11" ht="20.100000000000001" customHeight="1">
      <c r="B29" s="31" t="s">
        <v>31</v>
      </c>
      <c r="E29" s="35">
        <v>2</v>
      </c>
      <c r="F29" s="93">
        <v>271.92</v>
      </c>
      <c r="G29" s="36" t="s">
        <v>12</v>
      </c>
      <c r="H29" s="108">
        <f>E29*F29</f>
        <v>543.84</v>
      </c>
      <c r="J29" s="93"/>
      <c r="K29" s="38"/>
    </row>
    <row r="30" spans="1:11">
      <c r="B30" s="44"/>
      <c r="C30" s="43"/>
      <c r="D30" s="43"/>
      <c r="E30" s="29"/>
      <c r="F30" s="93"/>
      <c r="G30" s="40"/>
      <c r="H30" s="108"/>
      <c r="J30" s="93"/>
      <c r="K30" s="38"/>
    </row>
    <row r="31" spans="1:11" ht="53.25" customHeight="1">
      <c r="A31" s="10">
        <v>14</v>
      </c>
      <c r="B31" s="128" t="s">
        <v>96</v>
      </c>
      <c r="C31" s="128"/>
      <c r="D31" s="128"/>
      <c r="E31" s="128"/>
      <c r="F31" s="91"/>
      <c r="H31" s="41"/>
      <c r="J31" s="93"/>
      <c r="K31" s="38"/>
    </row>
    <row r="32" spans="1:11" ht="18.75" customHeight="1">
      <c r="B32" s="44"/>
      <c r="E32" s="35">
        <v>8</v>
      </c>
      <c r="F32" s="93">
        <v>2047.76</v>
      </c>
      <c r="G32" s="36" t="s">
        <v>12</v>
      </c>
      <c r="H32" s="108">
        <f>E32*F32</f>
        <v>16382.08</v>
      </c>
      <c r="J32" s="93"/>
      <c r="K32" s="38"/>
    </row>
    <row r="33" spans="1:11" ht="22.5" customHeight="1">
      <c r="A33" s="10">
        <v>15</v>
      </c>
      <c r="B33" s="128" t="s">
        <v>97</v>
      </c>
      <c r="C33" s="128"/>
      <c r="D33" s="128"/>
      <c r="E33" s="128"/>
      <c r="F33" s="91"/>
      <c r="G33" s="91"/>
      <c r="H33" s="91"/>
      <c r="J33" s="93"/>
      <c r="K33" s="38"/>
    </row>
    <row r="34" spans="1:11">
      <c r="B34" s="44"/>
      <c r="E34" s="35">
        <v>8</v>
      </c>
      <c r="F34" s="93">
        <v>497.2</v>
      </c>
      <c r="G34" s="36" t="s">
        <v>12</v>
      </c>
      <c r="H34" s="108">
        <f>E34*F34</f>
        <v>3977.6</v>
      </c>
      <c r="J34" s="93"/>
      <c r="K34" s="38"/>
    </row>
    <row r="35" spans="1:11" ht="46.5" customHeight="1">
      <c r="A35" s="10">
        <v>16</v>
      </c>
      <c r="B35" s="128" t="s">
        <v>33</v>
      </c>
      <c r="C35" s="128"/>
      <c r="D35" s="128"/>
      <c r="E35" s="128"/>
      <c r="F35" s="91"/>
      <c r="G35" s="91"/>
      <c r="H35" s="91"/>
      <c r="J35" s="93"/>
      <c r="K35" s="38"/>
    </row>
    <row r="36" spans="1:11">
      <c r="B36" s="44"/>
      <c r="E36" s="35">
        <v>8</v>
      </c>
      <c r="F36" s="93">
        <v>972.95</v>
      </c>
      <c r="G36" s="36" t="s">
        <v>12</v>
      </c>
      <c r="H36" s="108">
        <f>E36*F36</f>
        <v>7783.6</v>
      </c>
      <c r="J36" s="93"/>
      <c r="K36" s="38"/>
    </row>
    <row r="37" spans="1:11" ht="78.75" customHeight="1">
      <c r="A37" s="10">
        <v>19</v>
      </c>
      <c r="B37" s="128" t="s">
        <v>98</v>
      </c>
      <c r="C37" s="128"/>
      <c r="D37" s="128"/>
      <c r="E37" s="128"/>
      <c r="F37" s="128"/>
      <c r="G37" s="42" t="s">
        <v>27</v>
      </c>
      <c r="H37" s="91"/>
      <c r="J37" s="93"/>
      <c r="K37" s="38"/>
    </row>
    <row r="38" spans="1:11">
      <c r="E38" s="35">
        <v>8</v>
      </c>
      <c r="F38" s="35">
        <v>5913.22</v>
      </c>
      <c r="G38" s="36" t="s">
        <v>12</v>
      </c>
      <c r="H38" s="108">
        <f>ROUND(E38*F38,0)</f>
        <v>47306</v>
      </c>
      <c r="J38" s="93"/>
      <c r="K38" s="38"/>
    </row>
    <row r="39" spans="1:11" ht="90.75" customHeight="1">
      <c r="A39" s="10">
        <v>20</v>
      </c>
      <c r="B39" s="128" t="s">
        <v>99</v>
      </c>
      <c r="C39" s="128"/>
      <c r="D39" s="128"/>
      <c r="E39" s="128"/>
      <c r="F39" s="128"/>
      <c r="J39" s="93"/>
      <c r="K39" s="38"/>
    </row>
    <row r="40" spans="1:11" ht="18.75" customHeight="1">
      <c r="E40" s="35">
        <v>5</v>
      </c>
      <c r="F40" s="93">
        <v>42745</v>
      </c>
      <c r="G40" s="36" t="s">
        <v>12</v>
      </c>
      <c r="H40" s="108">
        <f>E40*F40</f>
        <v>213725</v>
      </c>
      <c r="J40" s="93"/>
      <c r="K40" s="38"/>
    </row>
    <row r="41" spans="1:11">
      <c r="E41" s="35"/>
      <c r="F41" s="93"/>
      <c r="G41" s="36"/>
      <c r="H41" s="108"/>
      <c r="J41" s="93"/>
      <c r="K41" s="38"/>
    </row>
    <row r="42" spans="1:11">
      <c r="E42" s="35"/>
      <c r="F42" s="93"/>
      <c r="G42" s="36"/>
      <c r="H42" s="39">
        <f>SUM(H6:H41)</f>
        <v>464480.24</v>
      </c>
      <c r="J42" s="93"/>
      <c r="K42" s="38"/>
    </row>
    <row r="43" spans="1:11">
      <c r="B43" s="31" t="s">
        <v>138</v>
      </c>
      <c r="E43" s="35"/>
      <c r="F43" s="93"/>
      <c r="G43" s="36"/>
      <c r="H43" s="29"/>
      <c r="J43" s="93"/>
      <c r="K43" s="38"/>
    </row>
    <row r="44" spans="1:11">
      <c r="E44" s="35"/>
      <c r="F44" s="93"/>
      <c r="G44" s="36"/>
      <c r="H44" s="29"/>
      <c r="J44" s="93"/>
      <c r="K44" s="38"/>
    </row>
    <row r="45" spans="1:11">
      <c r="E45" s="35"/>
      <c r="F45" s="93"/>
      <c r="G45" s="36"/>
      <c r="H45" s="29"/>
      <c r="J45" s="93"/>
      <c r="K45" s="38"/>
    </row>
    <row r="46" spans="1:11">
      <c r="E46" s="35"/>
      <c r="F46" s="93"/>
      <c r="G46" s="36"/>
      <c r="H46" s="29"/>
      <c r="J46" s="93"/>
      <c r="K46" s="38"/>
    </row>
    <row r="47" spans="1:11">
      <c r="B47" s="31" t="s">
        <v>20</v>
      </c>
      <c r="E47" s="35"/>
      <c r="F47" s="93"/>
      <c r="G47" s="36"/>
      <c r="H47" s="29"/>
      <c r="J47" s="93"/>
      <c r="K47" s="38"/>
    </row>
    <row r="48" spans="1:11">
      <c r="E48" s="35"/>
      <c r="F48" s="93"/>
      <c r="G48" s="36"/>
      <c r="H48" s="29"/>
      <c r="J48" s="93"/>
      <c r="K48" s="38"/>
    </row>
    <row r="49" spans="1:11">
      <c r="B49" s="96" t="s">
        <v>100</v>
      </c>
      <c r="C49" s="43"/>
      <c r="D49" s="43"/>
      <c r="E49" s="29"/>
      <c r="F49" s="93"/>
      <c r="G49" s="40"/>
      <c r="H49" s="108"/>
      <c r="J49" s="93"/>
      <c r="K49" s="38"/>
    </row>
    <row r="50" spans="1:11" ht="70.5" customHeight="1">
      <c r="A50" s="10">
        <v>1</v>
      </c>
      <c r="B50" s="137" t="s">
        <v>34</v>
      </c>
      <c r="C50" s="137"/>
      <c r="D50" s="137"/>
      <c r="E50" s="137"/>
      <c r="F50" s="137"/>
      <c r="G50" s="40"/>
      <c r="H50" s="108"/>
      <c r="J50" s="93"/>
      <c r="K50" s="38"/>
    </row>
    <row r="51" spans="1:11">
      <c r="B51" s="44" t="s">
        <v>29</v>
      </c>
      <c r="C51" s="43"/>
      <c r="D51" s="43"/>
      <c r="E51" s="65">
        <v>125</v>
      </c>
      <c r="F51" s="65">
        <v>66</v>
      </c>
      <c r="G51" s="89" t="s">
        <v>24</v>
      </c>
      <c r="H51" s="65">
        <f>ROUND(E51*F51,0)</f>
        <v>8250</v>
      </c>
      <c r="J51" s="93"/>
      <c r="K51" s="38"/>
    </row>
    <row r="52" spans="1:11">
      <c r="C52" s="43"/>
      <c r="D52" s="43"/>
      <c r="E52" s="29"/>
      <c r="F52" s="93"/>
      <c r="G52" s="40"/>
      <c r="H52" s="108"/>
      <c r="J52" s="93"/>
      <c r="K52" s="38"/>
    </row>
    <row r="53" spans="1:11">
      <c r="B53" s="33" t="s">
        <v>101</v>
      </c>
      <c r="C53" s="43"/>
      <c r="D53" s="43"/>
      <c r="E53" s="65">
        <v>150</v>
      </c>
      <c r="F53" s="65">
        <v>106</v>
      </c>
      <c r="G53" s="89" t="s">
        <v>24</v>
      </c>
      <c r="H53" s="65">
        <f>ROUND(E53*F53,0)</f>
        <v>15900</v>
      </c>
      <c r="J53" s="93"/>
      <c r="K53" s="38"/>
    </row>
    <row r="54" spans="1:11" ht="43.5" customHeight="1">
      <c r="A54" s="10">
        <v>2</v>
      </c>
      <c r="B54" s="137" t="s">
        <v>38</v>
      </c>
      <c r="C54" s="137"/>
      <c r="D54" s="137"/>
      <c r="E54" s="137"/>
      <c r="F54" s="137"/>
      <c r="G54" s="9"/>
      <c r="H54" s="9"/>
      <c r="J54" s="93"/>
      <c r="K54" s="38"/>
    </row>
    <row r="55" spans="1:11">
      <c r="A55" s="43"/>
      <c r="B55" s="33" t="s">
        <v>35</v>
      </c>
      <c r="C55" s="89"/>
      <c r="D55" s="89"/>
      <c r="E55" s="108">
        <v>12</v>
      </c>
      <c r="F55" s="108">
        <v>64</v>
      </c>
      <c r="G55" s="43" t="s">
        <v>12</v>
      </c>
      <c r="H55" s="108">
        <f>ROUND(E55*F55,0)</f>
        <v>768</v>
      </c>
      <c r="J55" s="93"/>
      <c r="K55" s="38"/>
    </row>
    <row r="56" spans="1:11">
      <c r="B56" s="33" t="s">
        <v>37</v>
      </c>
      <c r="C56" s="89"/>
      <c r="D56" s="89"/>
      <c r="E56" s="108">
        <v>15</v>
      </c>
      <c r="F56" s="108">
        <v>84</v>
      </c>
      <c r="G56" s="43" t="s">
        <v>12</v>
      </c>
      <c r="H56" s="108">
        <f>ROUND(E56*F56,0)</f>
        <v>1260</v>
      </c>
      <c r="J56" s="93"/>
      <c r="K56" s="38"/>
    </row>
    <row r="57" spans="1:11" ht="77.25" customHeight="1">
      <c r="A57" s="10">
        <v>3</v>
      </c>
      <c r="B57" s="137" t="s">
        <v>40</v>
      </c>
      <c r="C57" s="137"/>
      <c r="D57" s="137"/>
      <c r="E57" s="137"/>
      <c r="F57" s="137"/>
      <c r="G57" s="9"/>
      <c r="H57" s="9"/>
      <c r="J57" s="93"/>
      <c r="K57" s="38"/>
    </row>
    <row r="58" spans="1:11">
      <c r="A58" s="43"/>
      <c r="B58" s="33" t="s">
        <v>35</v>
      </c>
      <c r="C58" s="89"/>
      <c r="D58" s="89"/>
      <c r="E58" s="108">
        <v>10</v>
      </c>
      <c r="F58" s="108">
        <v>68</v>
      </c>
      <c r="G58" s="43" t="s">
        <v>12</v>
      </c>
      <c r="H58" s="108">
        <f>ROUND(E58*F58,0)</f>
        <v>680</v>
      </c>
      <c r="J58" s="93"/>
      <c r="K58" s="38"/>
    </row>
    <row r="59" spans="1:11">
      <c r="A59" s="43"/>
      <c r="B59" s="33"/>
      <c r="C59" s="89"/>
      <c r="D59" s="89"/>
      <c r="E59" s="108"/>
      <c r="F59" s="108"/>
      <c r="G59" s="43"/>
      <c r="H59" s="108"/>
      <c r="J59" s="93"/>
      <c r="K59" s="38"/>
    </row>
    <row r="60" spans="1:11" ht="72" customHeight="1">
      <c r="A60" s="10">
        <v>4</v>
      </c>
      <c r="B60" s="137" t="s">
        <v>102</v>
      </c>
      <c r="C60" s="137"/>
      <c r="D60" s="137"/>
      <c r="E60" s="137"/>
      <c r="F60" s="137"/>
      <c r="G60" s="43"/>
      <c r="H60" s="108"/>
      <c r="J60" s="93"/>
      <c r="K60" s="38"/>
    </row>
    <row r="61" spans="1:11">
      <c r="A61" s="43"/>
      <c r="B61" s="33" t="s">
        <v>35</v>
      </c>
      <c r="C61" s="89"/>
      <c r="D61" s="89"/>
      <c r="E61" s="108">
        <v>12</v>
      </c>
      <c r="F61" s="108">
        <v>104</v>
      </c>
      <c r="G61" s="43" t="s">
        <v>12</v>
      </c>
      <c r="H61" s="108">
        <f>ROUND(E61*F61,0)</f>
        <v>1248</v>
      </c>
      <c r="J61" s="93"/>
      <c r="K61" s="38"/>
    </row>
    <row r="62" spans="1:11">
      <c r="A62" s="43"/>
      <c r="B62" s="33"/>
      <c r="C62" s="89"/>
      <c r="D62" s="89"/>
      <c r="E62" s="108"/>
      <c r="F62" s="108"/>
      <c r="G62" s="43"/>
      <c r="H62" s="108"/>
      <c r="J62" s="93"/>
      <c r="K62" s="38"/>
    </row>
    <row r="63" spans="1:11" ht="84" customHeight="1">
      <c r="A63" s="10">
        <v>5</v>
      </c>
      <c r="B63" s="137" t="s">
        <v>103</v>
      </c>
      <c r="C63" s="137"/>
      <c r="D63" s="137"/>
      <c r="E63" s="137"/>
      <c r="F63" s="137"/>
      <c r="G63" s="43"/>
      <c r="H63" s="108"/>
      <c r="J63" s="93"/>
      <c r="K63" s="38"/>
    </row>
    <row r="64" spans="1:11">
      <c r="A64" s="43"/>
      <c r="B64" s="33" t="s">
        <v>35</v>
      </c>
      <c r="C64" s="89"/>
      <c r="D64" s="89"/>
      <c r="E64" s="108">
        <v>15</v>
      </c>
      <c r="F64" s="108">
        <v>86</v>
      </c>
      <c r="G64" s="43" t="s">
        <v>12</v>
      </c>
      <c r="H64" s="108">
        <f>ROUND(E64*F64,0)</f>
        <v>1290</v>
      </c>
      <c r="J64" s="93"/>
      <c r="K64" s="38"/>
    </row>
    <row r="65" spans="1:11">
      <c r="A65" s="43"/>
      <c r="B65" s="33"/>
      <c r="C65" s="89"/>
      <c r="D65" s="89"/>
      <c r="E65" s="108"/>
      <c r="F65" s="108"/>
      <c r="G65" s="43"/>
      <c r="H65" s="108"/>
      <c r="J65" s="93"/>
      <c r="K65" s="38"/>
    </row>
    <row r="66" spans="1:11" ht="56.25" customHeight="1">
      <c r="A66" s="10">
        <v>6</v>
      </c>
      <c r="B66" s="137" t="s">
        <v>104</v>
      </c>
      <c r="C66" s="137"/>
      <c r="D66" s="137"/>
      <c r="E66" s="137"/>
      <c r="F66" s="137"/>
      <c r="G66" s="43"/>
      <c r="H66" s="108"/>
      <c r="J66" s="93"/>
      <c r="K66" s="38"/>
    </row>
    <row r="67" spans="1:11">
      <c r="A67" s="43"/>
      <c r="B67" s="33" t="s">
        <v>35</v>
      </c>
      <c r="C67" s="89"/>
      <c r="D67" s="89"/>
      <c r="E67" s="108">
        <v>5</v>
      </c>
      <c r="F67" s="108">
        <v>216</v>
      </c>
      <c r="G67" s="43" t="s">
        <v>12</v>
      </c>
      <c r="H67" s="108">
        <f>ROUND(E67*F67,0)</f>
        <v>1080</v>
      </c>
      <c r="J67" s="93"/>
      <c r="K67" s="38"/>
    </row>
    <row r="68" spans="1:11">
      <c r="A68" s="43"/>
      <c r="B68" s="33"/>
      <c r="C68" s="89"/>
      <c r="D68" s="89"/>
      <c r="E68" s="108"/>
      <c r="F68" s="108"/>
      <c r="G68" s="43"/>
      <c r="H68" s="108"/>
      <c r="J68" s="93"/>
      <c r="K68" s="38"/>
    </row>
    <row r="69" spans="1:11" ht="58.5" customHeight="1">
      <c r="A69" s="10">
        <v>7</v>
      </c>
      <c r="B69" s="137" t="s">
        <v>42</v>
      </c>
      <c r="C69" s="137"/>
      <c r="D69" s="137"/>
      <c r="E69" s="137"/>
      <c r="F69" s="137"/>
      <c r="G69" s="43"/>
      <c r="H69" s="108"/>
      <c r="J69" s="93"/>
      <c r="K69" s="38"/>
    </row>
    <row r="70" spans="1:11">
      <c r="A70" s="43"/>
      <c r="B70" s="33" t="s">
        <v>43</v>
      </c>
      <c r="C70" s="89"/>
      <c r="D70" s="89"/>
      <c r="E70" s="108">
        <v>100</v>
      </c>
      <c r="F70" s="108">
        <v>541</v>
      </c>
      <c r="G70" s="43" t="s">
        <v>24</v>
      </c>
      <c r="H70" s="108">
        <f>ROUND(E70*F70,0)</f>
        <v>54100</v>
      </c>
      <c r="J70" s="93"/>
      <c r="K70" s="38"/>
    </row>
    <row r="71" spans="1:11">
      <c r="A71" s="43"/>
      <c r="B71" s="33" t="s">
        <v>44</v>
      </c>
      <c r="C71" s="89"/>
      <c r="D71" s="89"/>
      <c r="E71" s="108">
        <v>75</v>
      </c>
      <c r="F71" s="108">
        <v>1186</v>
      </c>
      <c r="G71" s="43" t="s">
        <v>24</v>
      </c>
      <c r="H71" s="108">
        <f>ROUND(E71*F71,0)</f>
        <v>88950</v>
      </c>
      <c r="J71" s="93"/>
      <c r="K71" s="38"/>
    </row>
    <row r="72" spans="1:11">
      <c r="A72" s="43"/>
      <c r="B72" s="33" t="s">
        <v>105</v>
      </c>
      <c r="C72" s="89"/>
      <c r="D72" s="89"/>
      <c r="E72" s="108">
        <v>100</v>
      </c>
      <c r="F72" s="108">
        <v>1381</v>
      </c>
      <c r="G72" s="43" t="s">
        <v>24</v>
      </c>
      <c r="H72" s="108">
        <f>ROUND(E72*F72,0)</f>
        <v>138100</v>
      </c>
      <c r="J72" s="93"/>
      <c r="K72" s="38"/>
    </row>
    <row r="73" spans="1:11" ht="59.25" customHeight="1">
      <c r="A73" s="10">
        <v>8</v>
      </c>
      <c r="B73" s="137" t="s">
        <v>39</v>
      </c>
      <c r="C73" s="137"/>
      <c r="D73" s="137"/>
      <c r="E73" s="137"/>
      <c r="F73" s="137"/>
      <c r="G73" s="43"/>
      <c r="H73" s="108"/>
      <c r="J73" s="93"/>
      <c r="K73" s="38"/>
    </row>
    <row r="74" spans="1:11">
      <c r="A74" s="43"/>
      <c r="B74" s="33" t="s">
        <v>37</v>
      </c>
      <c r="C74" s="89"/>
      <c r="D74" s="89"/>
      <c r="E74" s="108">
        <v>5</v>
      </c>
      <c r="F74" s="108">
        <v>73</v>
      </c>
      <c r="G74" s="43" t="s">
        <v>12</v>
      </c>
      <c r="H74" s="108">
        <f>ROUND(E74*F74,0)</f>
        <v>365</v>
      </c>
      <c r="J74" s="93"/>
      <c r="K74" s="38"/>
    </row>
    <row r="75" spans="1:11" ht="75" customHeight="1">
      <c r="A75" s="10">
        <v>9</v>
      </c>
      <c r="B75" s="137" t="s">
        <v>106</v>
      </c>
      <c r="C75" s="137"/>
      <c r="D75" s="137"/>
      <c r="E75" s="137"/>
      <c r="F75" s="137"/>
      <c r="G75" s="43"/>
      <c r="H75" s="108"/>
      <c r="J75" s="93"/>
      <c r="K75" s="38"/>
    </row>
    <row r="76" spans="1:11">
      <c r="A76" s="43"/>
      <c r="B76" s="33" t="s">
        <v>107</v>
      </c>
      <c r="C76" s="89"/>
      <c r="D76" s="89"/>
      <c r="E76" s="108">
        <v>5</v>
      </c>
      <c r="F76" s="108">
        <v>89</v>
      </c>
      <c r="G76" s="43" t="s">
        <v>12</v>
      </c>
      <c r="H76" s="108">
        <f>ROUND(E76*F76,0)</f>
        <v>445</v>
      </c>
      <c r="J76" s="93"/>
      <c r="K76" s="38"/>
    </row>
    <row r="77" spans="1:11" ht="70.5" customHeight="1">
      <c r="A77" s="10">
        <v>10</v>
      </c>
      <c r="B77" s="137" t="s">
        <v>41</v>
      </c>
      <c r="C77" s="137"/>
      <c r="D77" s="137"/>
      <c r="E77" s="137"/>
      <c r="F77" s="137"/>
      <c r="G77" s="43"/>
      <c r="H77" s="108"/>
      <c r="J77" s="93"/>
      <c r="K77" s="38"/>
    </row>
    <row r="78" spans="1:11">
      <c r="A78" s="43"/>
      <c r="B78" s="33" t="s">
        <v>35</v>
      </c>
      <c r="C78" s="89"/>
      <c r="D78" s="89"/>
      <c r="E78" s="108">
        <v>10</v>
      </c>
      <c r="F78" s="108">
        <v>75</v>
      </c>
      <c r="G78" s="43" t="s">
        <v>12</v>
      </c>
      <c r="H78" s="108">
        <f>ROUND(E78*F78,0)</f>
        <v>750</v>
      </c>
      <c r="J78" s="93"/>
      <c r="K78" s="38"/>
    </row>
    <row r="79" spans="1:11">
      <c r="A79" s="43"/>
      <c r="B79" s="33" t="s">
        <v>37</v>
      </c>
      <c r="C79" s="89"/>
      <c r="D79" s="89"/>
      <c r="E79" s="108">
        <v>12</v>
      </c>
      <c r="F79" s="108">
        <v>81</v>
      </c>
      <c r="G79" s="43" t="s">
        <v>12</v>
      </c>
      <c r="H79" s="108">
        <f>ROUND(E79*F79,0)</f>
        <v>972</v>
      </c>
      <c r="J79" s="93"/>
      <c r="K79" s="38"/>
    </row>
    <row r="80" spans="1:11">
      <c r="A80" s="43"/>
      <c r="B80" s="33"/>
      <c r="C80" s="89"/>
      <c r="D80" s="89"/>
      <c r="E80" s="108"/>
      <c r="F80" s="108"/>
      <c r="G80" s="43"/>
      <c r="H80" s="108"/>
      <c r="J80" s="93"/>
      <c r="K80" s="38"/>
    </row>
    <row r="81" spans="1:11">
      <c r="A81" s="43"/>
      <c r="B81" s="33"/>
      <c r="C81" s="89"/>
      <c r="D81" s="89"/>
      <c r="E81" s="108"/>
      <c r="F81" s="138" t="s">
        <v>108</v>
      </c>
      <c r="G81" s="138"/>
      <c r="H81" s="39">
        <f>SUM(H51:H80)</f>
        <v>314158</v>
      </c>
      <c r="J81" s="93"/>
      <c r="K81" s="38"/>
    </row>
    <row r="82" spans="1:11">
      <c r="A82" s="43"/>
      <c r="B82" s="33"/>
      <c r="C82" s="89"/>
      <c r="D82" s="89"/>
      <c r="E82" s="108"/>
      <c r="F82" s="108"/>
      <c r="G82" s="108"/>
      <c r="H82" s="29"/>
      <c r="J82" s="93"/>
      <c r="K82" s="38"/>
    </row>
    <row r="83" spans="1:11">
      <c r="A83" s="43"/>
      <c r="B83" s="33"/>
      <c r="C83" s="89"/>
      <c r="D83" s="89"/>
      <c r="E83" s="108"/>
      <c r="F83" s="108"/>
      <c r="G83" s="43"/>
      <c r="H83" s="108"/>
      <c r="J83" s="93"/>
      <c r="K83" s="38"/>
    </row>
    <row r="84" spans="1:11">
      <c r="A84" s="43"/>
      <c r="B84" s="33"/>
      <c r="C84" s="89"/>
      <c r="D84" s="89"/>
      <c r="E84" s="108"/>
      <c r="F84" s="108"/>
      <c r="G84" s="43"/>
      <c r="H84" s="108"/>
      <c r="J84" s="93"/>
      <c r="K84" s="38"/>
    </row>
    <row r="85" spans="1:11">
      <c r="A85" s="43"/>
      <c r="B85" s="33"/>
      <c r="C85" s="89"/>
      <c r="D85" s="89"/>
      <c r="E85" s="108"/>
      <c r="F85" s="109"/>
      <c r="G85" s="43"/>
      <c r="H85" s="108"/>
      <c r="J85" s="93"/>
      <c r="K85" s="38"/>
    </row>
    <row r="86" spans="1:11">
      <c r="A86" s="43"/>
      <c r="B86" s="33"/>
      <c r="C86" s="89"/>
      <c r="D86" s="89"/>
      <c r="E86" s="108"/>
      <c r="F86" s="109"/>
      <c r="G86" s="43"/>
      <c r="H86" s="108"/>
      <c r="J86" s="93"/>
      <c r="K86" s="38"/>
    </row>
    <row r="87" spans="1:11">
      <c r="A87" s="43"/>
      <c r="B87" s="33"/>
      <c r="C87" s="89"/>
      <c r="D87" s="89"/>
      <c r="E87" s="108"/>
      <c r="F87" s="109"/>
      <c r="G87" s="43"/>
      <c r="H87" s="108"/>
      <c r="J87" s="93"/>
      <c r="K87" s="38"/>
    </row>
    <row r="88" spans="1:11">
      <c r="A88" s="43"/>
      <c r="B88" s="33"/>
      <c r="C88" s="89"/>
      <c r="D88" s="89"/>
      <c r="E88" s="108"/>
      <c r="F88" s="108"/>
      <c r="G88" s="43"/>
      <c r="H88" s="108"/>
      <c r="J88" s="93"/>
      <c r="K88" s="38"/>
    </row>
    <row r="89" spans="1:11">
      <c r="A89" s="43"/>
      <c r="B89" s="33"/>
      <c r="C89" s="89"/>
      <c r="D89" s="89"/>
      <c r="E89" s="108"/>
      <c r="F89" s="108"/>
      <c r="G89" s="43"/>
      <c r="H89" s="108"/>
      <c r="J89" s="93"/>
      <c r="K89" s="38"/>
    </row>
    <row r="90" spans="1:11">
      <c r="A90" s="43"/>
      <c r="B90" s="33"/>
      <c r="C90" s="89"/>
      <c r="D90" s="89"/>
      <c r="E90" s="108"/>
      <c r="F90" s="108"/>
      <c r="G90" s="43"/>
      <c r="H90" s="108"/>
      <c r="J90" s="93"/>
      <c r="K90" s="38"/>
    </row>
    <row r="91" spans="1:11">
      <c r="A91" s="43"/>
      <c r="B91" s="33"/>
      <c r="C91" s="89"/>
      <c r="D91" s="89"/>
      <c r="E91" s="108"/>
      <c r="F91" s="108"/>
      <c r="G91" s="43"/>
      <c r="H91" s="108"/>
      <c r="J91" s="93"/>
      <c r="K91" s="38"/>
    </row>
    <row r="92" spans="1:11">
      <c r="B92" s="44"/>
      <c r="C92" s="43"/>
      <c r="D92" s="43"/>
      <c r="E92" s="29"/>
      <c r="F92" s="93"/>
      <c r="G92" s="40"/>
      <c r="H92" s="108"/>
      <c r="J92" s="93"/>
      <c r="K92" s="38"/>
    </row>
    <row r="93" spans="1:11">
      <c r="B93" s="44"/>
      <c r="C93" s="43"/>
      <c r="D93" s="43"/>
      <c r="E93" s="29"/>
      <c r="F93" s="93"/>
      <c r="G93" s="40"/>
      <c r="H93" s="108"/>
      <c r="J93" s="93"/>
      <c r="K93" s="38"/>
    </row>
    <row r="94" spans="1:11">
      <c r="B94" s="44"/>
      <c r="C94" s="43"/>
      <c r="D94" s="43"/>
      <c r="E94" s="29"/>
      <c r="F94" s="93"/>
      <c r="G94" s="40"/>
      <c r="H94" s="108"/>
      <c r="J94" s="93"/>
      <c r="K94" s="38"/>
    </row>
    <row r="95" spans="1:11">
      <c r="B95" s="44"/>
      <c r="C95" s="43"/>
      <c r="D95" s="43"/>
      <c r="E95" s="29"/>
      <c r="F95" s="93"/>
      <c r="G95" s="40"/>
      <c r="H95" s="108"/>
      <c r="J95" s="93"/>
      <c r="K95" s="38"/>
    </row>
    <row r="96" spans="1:11">
      <c r="B96" s="44"/>
      <c r="C96" s="43"/>
      <c r="D96" s="43"/>
      <c r="E96" s="29"/>
      <c r="F96" s="93"/>
      <c r="G96" s="40"/>
      <c r="H96" s="108"/>
      <c r="J96" s="93"/>
      <c r="K96" s="38"/>
    </row>
    <row r="97" spans="2:11">
      <c r="B97" s="44"/>
      <c r="C97" s="43"/>
      <c r="D97" s="43"/>
      <c r="E97" s="29"/>
      <c r="F97" s="93"/>
      <c r="G97" s="40"/>
      <c r="H97" s="108"/>
      <c r="J97" s="93"/>
      <c r="K97" s="38"/>
    </row>
    <row r="98" spans="2:11">
      <c r="B98" s="44"/>
      <c r="C98" s="43"/>
      <c r="D98" s="43"/>
      <c r="E98" s="29"/>
      <c r="F98" s="93"/>
      <c r="G98" s="40"/>
      <c r="H98" s="108"/>
      <c r="J98" s="93"/>
      <c r="K98" s="38"/>
    </row>
    <row r="99" spans="2:11">
      <c r="B99" s="44"/>
      <c r="C99" s="43"/>
      <c r="D99" s="43"/>
      <c r="E99" s="29"/>
      <c r="F99" s="93"/>
      <c r="G99" s="40"/>
      <c r="H99" s="108"/>
      <c r="J99" s="93"/>
      <c r="K99" s="38"/>
    </row>
    <row r="100" spans="2:11">
      <c r="B100" s="44"/>
      <c r="C100" s="43"/>
      <c r="D100" s="43"/>
      <c r="E100" s="29"/>
      <c r="F100" s="93"/>
      <c r="G100" s="40"/>
      <c r="H100" s="108"/>
      <c r="J100" s="93"/>
      <c r="K100" s="38"/>
    </row>
    <row r="101" spans="2:11">
      <c r="B101" s="44"/>
      <c r="C101" s="43"/>
      <c r="D101" s="43"/>
      <c r="E101" s="29"/>
      <c r="F101" s="93"/>
      <c r="G101" s="40"/>
      <c r="H101" s="108"/>
      <c r="J101" s="93"/>
      <c r="K101" s="38"/>
    </row>
    <row r="102" spans="2:11">
      <c r="B102" s="44"/>
      <c r="C102" s="43"/>
      <c r="D102" s="43"/>
      <c r="E102" s="29"/>
      <c r="F102" s="93"/>
      <c r="G102" s="40"/>
      <c r="H102" s="108"/>
      <c r="J102" s="93"/>
      <c r="K102" s="38"/>
    </row>
    <row r="103" spans="2:11">
      <c r="B103" s="44"/>
      <c r="C103" s="43"/>
      <c r="D103" s="43"/>
      <c r="E103" s="29"/>
      <c r="F103" s="93"/>
      <c r="G103" s="40"/>
      <c r="H103" s="108"/>
      <c r="J103" s="93"/>
      <c r="K103" s="38"/>
    </row>
    <row r="104" spans="2:11">
      <c r="B104" s="44"/>
      <c r="C104" s="43"/>
      <c r="D104" s="43"/>
      <c r="E104" s="29"/>
      <c r="F104" s="93"/>
      <c r="G104" s="40"/>
      <c r="H104" s="108"/>
      <c r="J104" s="93"/>
      <c r="K104" s="38"/>
    </row>
    <row r="105" spans="2:11">
      <c r="B105" s="44"/>
      <c r="C105" s="43"/>
      <c r="D105" s="43"/>
      <c r="E105" s="29"/>
      <c r="F105" s="93"/>
      <c r="G105" s="40"/>
      <c r="H105" s="108"/>
      <c r="J105" s="93"/>
      <c r="K105" s="38"/>
    </row>
    <row r="106" spans="2:11">
      <c r="B106" s="44"/>
      <c r="C106" s="43"/>
      <c r="D106" s="43"/>
      <c r="E106" s="29"/>
      <c r="F106" s="93"/>
      <c r="G106" s="40"/>
      <c r="H106" s="108"/>
      <c r="J106" s="93"/>
      <c r="K106" s="38"/>
    </row>
    <row r="107" spans="2:11">
      <c r="B107" s="44"/>
      <c r="C107" s="43"/>
      <c r="D107" s="43"/>
      <c r="E107" s="29"/>
      <c r="F107" s="93"/>
      <c r="G107" s="40"/>
      <c r="H107" s="108"/>
      <c r="J107" s="93"/>
      <c r="K107" s="38"/>
    </row>
    <row r="108" spans="2:11">
      <c r="B108" s="44"/>
      <c r="C108" s="43"/>
      <c r="D108" s="43"/>
      <c r="E108" s="29"/>
      <c r="F108" s="93"/>
      <c r="G108" s="40"/>
      <c r="H108" s="108"/>
      <c r="J108" s="93"/>
      <c r="K108" s="38"/>
    </row>
    <row r="109" spans="2:11">
      <c r="B109" s="44"/>
      <c r="C109" s="43"/>
      <c r="D109" s="43"/>
      <c r="E109" s="29"/>
      <c r="F109" s="93"/>
      <c r="G109" s="40"/>
      <c r="H109" s="108"/>
      <c r="J109" s="93"/>
      <c r="K109" s="38"/>
    </row>
    <row r="110" spans="2:11">
      <c r="B110" s="44"/>
      <c r="C110" s="43"/>
      <c r="D110" s="43"/>
      <c r="E110" s="29"/>
      <c r="F110" s="93"/>
      <c r="G110" s="40"/>
      <c r="H110" s="108"/>
      <c r="J110" s="93"/>
      <c r="K110" s="38"/>
    </row>
    <row r="111" spans="2:11">
      <c r="B111" s="44"/>
      <c r="C111" s="43"/>
      <c r="D111" s="43"/>
      <c r="E111" s="29"/>
      <c r="F111" s="93"/>
      <c r="G111" s="40"/>
      <c r="H111" s="108"/>
      <c r="J111" s="93"/>
      <c r="K111" s="38"/>
    </row>
    <row r="112" spans="2:11">
      <c r="B112" s="44"/>
      <c r="C112" s="43"/>
      <c r="D112" s="43"/>
      <c r="E112" s="29"/>
      <c r="F112" s="93"/>
      <c r="G112" s="40"/>
      <c r="H112" s="108"/>
      <c r="J112" s="93"/>
      <c r="K112" s="38"/>
    </row>
    <row r="113" spans="2:11">
      <c r="B113" s="44"/>
      <c r="C113" s="43"/>
      <c r="D113" s="43"/>
      <c r="E113" s="29"/>
      <c r="F113" s="93"/>
      <c r="G113" s="40"/>
      <c r="H113" s="108"/>
      <c r="J113" s="93"/>
      <c r="K113" s="38"/>
    </row>
    <row r="114" spans="2:11">
      <c r="B114" s="44"/>
      <c r="C114" s="43"/>
      <c r="D114" s="43"/>
      <c r="E114" s="29"/>
      <c r="F114" s="93"/>
      <c r="G114" s="40"/>
      <c r="H114" s="108"/>
      <c r="J114" s="93"/>
      <c r="K114" s="38"/>
    </row>
    <row r="115" spans="2:11">
      <c r="B115" s="44"/>
      <c r="C115" s="43"/>
      <c r="D115" s="43"/>
      <c r="E115" s="29"/>
      <c r="F115" s="93"/>
      <c r="G115" s="40"/>
      <c r="H115" s="108"/>
      <c r="J115" s="93"/>
      <c r="K115" s="38"/>
    </row>
    <row r="116" spans="2:11">
      <c r="B116" s="44"/>
      <c r="C116" s="43"/>
      <c r="D116" s="43"/>
      <c r="E116" s="29"/>
      <c r="F116" s="93"/>
      <c r="G116" s="40"/>
      <c r="H116" s="108"/>
      <c r="J116" s="93"/>
      <c r="K116" s="38"/>
    </row>
    <row r="117" spans="2:11">
      <c r="B117" s="44"/>
      <c r="C117" s="43"/>
      <c r="D117" s="43"/>
      <c r="E117" s="29"/>
      <c r="F117" s="93"/>
      <c r="G117" s="40"/>
      <c r="H117" s="108"/>
      <c r="J117" s="93"/>
      <c r="K117" s="38"/>
    </row>
    <row r="118" spans="2:11">
      <c r="B118" s="44"/>
      <c r="C118" s="43"/>
      <c r="D118" s="43"/>
      <c r="E118" s="29"/>
      <c r="F118" s="93"/>
      <c r="G118" s="40"/>
      <c r="H118" s="108"/>
      <c r="J118" s="93"/>
      <c r="K118" s="38"/>
    </row>
    <row r="119" spans="2:11">
      <c r="B119" s="44"/>
      <c r="C119" s="43"/>
      <c r="D119" s="43"/>
      <c r="E119" s="29"/>
      <c r="F119" s="93"/>
      <c r="G119" s="40"/>
      <c r="H119" s="108"/>
      <c r="J119" s="93"/>
      <c r="K119" s="38"/>
    </row>
    <row r="120" spans="2:11">
      <c r="B120" s="44"/>
      <c r="C120" s="43"/>
      <c r="D120" s="43"/>
      <c r="E120" s="29"/>
      <c r="F120" s="93"/>
      <c r="G120" s="40"/>
      <c r="H120" s="108"/>
      <c r="J120" s="93"/>
      <c r="K120" s="38"/>
    </row>
    <row r="121" spans="2:11">
      <c r="B121" s="44"/>
      <c r="C121" s="43"/>
      <c r="D121" s="43"/>
      <c r="E121" s="29"/>
      <c r="F121" s="93"/>
      <c r="G121" s="40"/>
      <c r="H121" s="108"/>
      <c r="J121" s="93"/>
      <c r="K121" s="38"/>
    </row>
    <row r="122" spans="2:11">
      <c r="B122" s="44"/>
      <c r="C122" s="43"/>
      <c r="D122" s="43"/>
      <c r="E122" s="29"/>
      <c r="F122" s="93"/>
      <c r="G122" s="40"/>
      <c r="H122" s="108"/>
      <c r="J122" s="93"/>
      <c r="K122" s="38"/>
    </row>
    <row r="123" spans="2:11">
      <c r="B123" s="44"/>
      <c r="C123" s="43"/>
      <c r="D123" s="43"/>
      <c r="E123" s="29"/>
      <c r="F123" s="93"/>
      <c r="G123" s="40"/>
      <c r="H123" s="108"/>
      <c r="J123" s="93"/>
      <c r="K123" s="38"/>
    </row>
    <row r="124" spans="2:11">
      <c r="B124" s="44"/>
      <c r="C124" s="43"/>
      <c r="D124" s="43"/>
      <c r="E124" s="29"/>
      <c r="F124" s="93"/>
      <c r="G124" s="40"/>
      <c r="H124" s="108"/>
      <c r="J124" s="93"/>
      <c r="K124" s="38"/>
    </row>
    <row r="125" spans="2:11">
      <c r="B125" s="44"/>
      <c r="C125" s="43"/>
      <c r="D125" s="43"/>
      <c r="E125" s="29"/>
      <c r="F125" s="93"/>
      <c r="G125" s="40"/>
      <c r="H125" s="108"/>
      <c r="J125" s="93"/>
      <c r="K125" s="38"/>
    </row>
    <row r="126" spans="2:11">
      <c r="B126" s="44"/>
      <c r="C126" s="43"/>
      <c r="D126" s="43"/>
      <c r="E126" s="29"/>
      <c r="F126" s="93"/>
      <c r="G126" s="40"/>
      <c r="H126" s="108"/>
      <c r="J126" s="93"/>
      <c r="K126" s="38"/>
    </row>
    <row r="127" spans="2:11">
      <c r="B127" s="44"/>
      <c r="C127" s="43"/>
      <c r="D127" s="43"/>
      <c r="E127" s="29"/>
      <c r="F127" s="93"/>
      <c r="G127" s="40"/>
      <c r="H127" s="108"/>
      <c r="J127" s="93"/>
      <c r="K127" s="38"/>
    </row>
    <row r="128" spans="2:11">
      <c r="B128" s="44"/>
      <c r="C128" s="43"/>
      <c r="D128" s="43"/>
      <c r="E128" s="29"/>
      <c r="F128" s="93"/>
      <c r="G128" s="40"/>
      <c r="H128" s="108"/>
      <c r="J128" s="93"/>
      <c r="K128" s="38"/>
    </row>
    <row r="129" spans="2:11">
      <c r="B129" s="44"/>
      <c r="C129" s="43"/>
      <c r="D129" s="43"/>
      <c r="E129" s="29"/>
      <c r="F129" s="93"/>
      <c r="G129" s="40"/>
      <c r="H129" s="108"/>
      <c r="J129" s="93"/>
      <c r="K129" s="38"/>
    </row>
    <row r="130" spans="2:11">
      <c r="B130" s="44"/>
      <c r="C130" s="43"/>
      <c r="D130" s="43"/>
      <c r="E130" s="29"/>
      <c r="F130" s="93"/>
      <c r="G130" s="40"/>
      <c r="H130" s="108"/>
      <c r="J130" s="93"/>
      <c r="K130" s="38"/>
    </row>
    <row r="131" spans="2:11">
      <c r="B131" s="44"/>
      <c r="C131" s="43"/>
      <c r="D131" s="43"/>
      <c r="E131" s="29"/>
      <c r="F131" s="93"/>
      <c r="G131" s="40"/>
      <c r="H131" s="108"/>
      <c r="J131" s="93"/>
      <c r="K131" s="38"/>
    </row>
    <row r="132" spans="2:11">
      <c r="J132" s="93"/>
      <c r="K132" s="38"/>
    </row>
    <row r="133" spans="2:11">
      <c r="J133" s="93"/>
      <c r="K133" s="38"/>
    </row>
    <row r="134" spans="2:11">
      <c r="J134" s="93"/>
      <c r="K134" s="38"/>
    </row>
    <row r="135" spans="2:11">
      <c r="J135" s="93"/>
      <c r="K135" s="38"/>
    </row>
    <row r="136" spans="2:11">
      <c r="J136" s="93"/>
      <c r="K136" s="38"/>
    </row>
    <row r="137" spans="2:11">
      <c r="J137" s="93"/>
      <c r="K137" s="38"/>
    </row>
    <row r="138" spans="2:11">
      <c r="J138" s="93"/>
      <c r="K138" s="38"/>
    </row>
    <row r="139" spans="2:11">
      <c r="J139" s="93"/>
      <c r="K139" s="38"/>
    </row>
    <row r="140" spans="2:11">
      <c r="J140" s="93"/>
      <c r="K140" s="38"/>
    </row>
    <row r="141" spans="2:11">
      <c r="J141" s="93"/>
      <c r="K141" s="38"/>
    </row>
    <row r="142" spans="2:11">
      <c r="J142" s="93"/>
      <c r="K142" s="38"/>
    </row>
    <row r="143" spans="2:11">
      <c r="J143" s="93"/>
      <c r="K143" s="38"/>
    </row>
    <row r="144" spans="2:11">
      <c r="J144" s="93"/>
      <c r="K144" s="38"/>
    </row>
    <row r="145" spans="10:11">
      <c r="J145" s="93"/>
      <c r="K145" s="38"/>
    </row>
    <row r="146" spans="10:11">
      <c r="J146" s="93"/>
      <c r="K146" s="38"/>
    </row>
    <row r="147" spans="10:11">
      <c r="J147" s="93"/>
      <c r="K147" s="38"/>
    </row>
    <row r="148" spans="10:11">
      <c r="J148" s="93"/>
      <c r="K148" s="38"/>
    </row>
    <row r="149" spans="10:11">
      <c r="J149" s="93"/>
      <c r="K149" s="38"/>
    </row>
    <row r="150" spans="10:11">
      <c r="J150" s="93"/>
      <c r="K150" s="38"/>
    </row>
    <row r="151" spans="10:11">
      <c r="J151" s="93"/>
      <c r="K151" s="38"/>
    </row>
    <row r="152" spans="10:11">
      <c r="J152" s="93"/>
      <c r="K152" s="38"/>
    </row>
    <row r="153" spans="10:11">
      <c r="J153" s="93"/>
      <c r="K153" s="38"/>
    </row>
    <row r="154" spans="10:11">
      <c r="J154" s="93"/>
      <c r="K154" s="38"/>
    </row>
    <row r="155" spans="10:11">
      <c r="J155" s="93"/>
      <c r="K155" s="38"/>
    </row>
    <row r="156" spans="10:11">
      <c r="J156" s="93"/>
      <c r="K156" s="38"/>
    </row>
    <row r="157" spans="10:11">
      <c r="J157" s="93"/>
      <c r="K157" s="38"/>
    </row>
    <row r="158" spans="10:11">
      <c r="J158" s="93"/>
      <c r="K158" s="38"/>
    </row>
    <row r="159" spans="10:11">
      <c r="J159" s="93"/>
      <c r="K159" s="38"/>
    </row>
    <row r="160" spans="10:11">
      <c r="J160" s="93"/>
      <c r="K160" s="38"/>
    </row>
    <row r="161" spans="1:11">
      <c r="J161" s="93"/>
      <c r="K161" s="38"/>
    </row>
    <row r="162" spans="1:11">
      <c r="J162" s="93"/>
      <c r="K162" s="38"/>
    </row>
    <row r="163" spans="1:11">
      <c r="J163" s="93"/>
      <c r="K163" s="38"/>
    </row>
    <row r="164" spans="1:11">
      <c r="J164" s="93"/>
      <c r="K164" s="38"/>
    </row>
    <row r="165" spans="1:11">
      <c r="J165" s="93"/>
      <c r="K165" s="38"/>
    </row>
    <row r="166" spans="1:11">
      <c r="A166" s="10">
        <v>13</v>
      </c>
      <c r="B166" s="128" t="s">
        <v>98</v>
      </c>
      <c r="C166" s="128"/>
      <c r="D166" s="128"/>
      <c r="E166" s="128"/>
      <c r="F166" s="128"/>
      <c r="G166" s="42" t="s">
        <v>27</v>
      </c>
      <c r="H166" s="91"/>
      <c r="J166" s="93"/>
      <c r="K166" s="38"/>
    </row>
    <row r="167" spans="1:11">
      <c r="B167" s="44" t="s">
        <v>110</v>
      </c>
      <c r="C167" s="43">
        <v>4</v>
      </c>
      <c r="D167" s="43" t="s">
        <v>87</v>
      </c>
      <c r="E167" s="107" t="e">
        <f>C167*#REF!</f>
        <v>#REF!</v>
      </c>
      <c r="F167" s="93"/>
      <c r="G167" s="36"/>
      <c r="H167" s="108"/>
      <c r="J167" s="93"/>
      <c r="K167" s="38"/>
    </row>
    <row r="168" spans="1:11">
      <c r="B168" s="44" t="s">
        <v>111</v>
      </c>
      <c r="C168" s="43">
        <v>2</v>
      </c>
      <c r="D168" s="43" t="s">
        <v>87</v>
      </c>
      <c r="E168" s="107" t="e">
        <f>C168*#REF!</f>
        <v>#REF!</v>
      </c>
      <c r="F168" s="93"/>
      <c r="G168" s="40"/>
      <c r="H168" s="108"/>
      <c r="J168" s="93"/>
      <c r="K168" s="38"/>
    </row>
    <row r="169" spans="1:11">
      <c r="B169" s="44"/>
      <c r="C169" s="43"/>
      <c r="D169" s="43"/>
      <c r="E169" s="39" t="e">
        <f>SUM(E167:E168)</f>
        <v>#REF!</v>
      </c>
      <c r="F169" s="93">
        <v>5913.22</v>
      </c>
      <c r="G169" s="36" t="s">
        <v>12</v>
      </c>
      <c r="H169" s="108" t="e">
        <f>E169*F169</f>
        <v>#REF!</v>
      </c>
      <c r="J169" s="93"/>
      <c r="K169" s="38"/>
    </row>
    <row r="170" spans="1:11">
      <c r="J170" s="93"/>
      <c r="K170" s="38"/>
    </row>
    <row r="171" spans="1:11">
      <c r="J171" s="93"/>
      <c r="K171" s="38"/>
    </row>
    <row r="172" spans="1:11">
      <c r="A172" s="10">
        <v>15</v>
      </c>
      <c r="B172" s="128" t="s">
        <v>112</v>
      </c>
      <c r="C172" s="128"/>
      <c r="D172" s="128"/>
      <c r="E172" s="128"/>
      <c r="F172" s="91"/>
      <c r="J172" s="93"/>
      <c r="K172" s="38"/>
    </row>
    <row r="173" spans="1:11">
      <c r="B173" s="33" t="s">
        <v>29</v>
      </c>
      <c r="E173" s="35">
        <v>12</v>
      </c>
      <c r="F173" s="93">
        <v>161.91999999999999</v>
      </c>
      <c r="G173" s="36" t="s">
        <v>12</v>
      </c>
      <c r="H173" s="108">
        <f>E173*F173</f>
        <v>1943.04</v>
      </c>
      <c r="J173" s="93"/>
      <c r="K173" s="38"/>
    </row>
    <row r="174" spans="1:11">
      <c r="B174" s="33" t="s">
        <v>30</v>
      </c>
      <c r="E174" s="35">
        <v>10</v>
      </c>
      <c r="F174" s="93">
        <v>227.92</v>
      </c>
      <c r="G174" s="36" t="s">
        <v>12</v>
      </c>
      <c r="H174" s="108">
        <f>E174*F174</f>
        <v>2279.1999999999998</v>
      </c>
      <c r="J174" s="93"/>
      <c r="K174" s="38"/>
    </row>
    <row r="175" spans="1:11">
      <c r="B175" s="31" t="s">
        <v>31</v>
      </c>
      <c r="E175" s="35">
        <v>5</v>
      </c>
      <c r="F175" s="93">
        <v>271.92</v>
      </c>
      <c r="G175" s="36" t="s">
        <v>12</v>
      </c>
      <c r="H175" s="108">
        <f>E175*F175</f>
        <v>1359.6000000000001</v>
      </c>
      <c r="J175" s="93"/>
      <c r="K175" s="38"/>
    </row>
    <row r="176" spans="1:11">
      <c r="J176" s="93"/>
      <c r="K176" s="38"/>
    </row>
    <row r="177" spans="10:11">
      <c r="J177" s="93"/>
      <c r="K177" s="38"/>
    </row>
    <row r="178" spans="10:11">
      <c r="J178" s="93"/>
      <c r="K178" s="38"/>
    </row>
    <row r="179" spans="10:11">
      <c r="J179" s="93"/>
      <c r="K179" s="38"/>
    </row>
    <row r="180" spans="10:11">
      <c r="J180" s="93"/>
      <c r="K180" s="38"/>
    </row>
    <row r="181" spans="10:11">
      <c r="J181" s="93"/>
      <c r="K181" s="38"/>
    </row>
    <row r="182" spans="10:11">
      <c r="J182" s="93"/>
      <c r="K182" s="38"/>
    </row>
    <row r="183" spans="10:11">
      <c r="J183" s="93"/>
      <c r="K183" s="38"/>
    </row>
    <row r="184" spans="10:11">
      <c r="J184" s="93"/>
      <c r="K184" s="38"/>
    </row>
    <row r="185" spans="10:11">
      <c r="J185" s="93"/>
      <c r="K185" s="38"/>
    </row>
    <row r="186" spans="10:11">
      <c r="J186" s="93"/>
      <c r="K186" s="38"/>
    </row>
    <row r="187" spans="10:11">
      <c r="J187" s="93"/>
      <c r="K187" s="38"/>
    </row>
    <row r="188" spans="10:11">
      <c r="J188" s="93"/>
      <c r="K188" s="38"/>
    </row>
    <row r="189" spans="10:11">
      <c r="J189" s="93"/>
      <c r="K189" s="38"/>
    </row>
    <row r="190" spans="10:11">
      <c r="J190" s="93"/>
      <c r="K190" s="38"/>
    </row>
    <row r="191" spans="10:11">
      <c r="J191" s="93"/>
      <c r="K191" s="38"/>
    </row>
    <row r="192" spans="10:11">
      <c r="J192" s="93"/>
      <c r="K192" s="38"/>
    </row>
    <row r="193" spans="10:11">
      <c r="J193" s="93"/>
      <c r="K193" s="38"/>
    </row>
    <row r="194" spans="10:11">
      <c r="J194" s="93"/>
      <c r="K194" s="38"/>
    </row>
    <row r="195" spans="10:11">
      <c r="J195" s="93"/>
      <c r="K195" s="38"/>
    </row>
    <row r="196" spans="10:11">
      <c r="J196" s="93"/>
      <c r="K196" s="38"/>
    </row>
    <row r="197" spans="10:11">
      <c r="J197" s="93"/>
      <c r="K197" s="38"/>
    </row>
    <row r="198" spans="10:11">
      <c r="J198" s="93"/>
      <c r="K198" s="38"/>
    </row>
    <row r="199" spans="10:11">
      <c r="J199" s="93"/>
      <c r="K199" s="38"/>
    </row>
    <row r="200" spans="10:11">
      <c r="J200" s="93"/>
      <c r="K200" s="38"/>
    </row>
    <row r="201" spans="10:11">
      <c r="J201" s="93"/>
      <c r="K201" s="38"/>
    </row>
    <row r="202" spans="10:11">
      <c r="J202" s="93"/>
      <c r="K202" s="38"/>
    </row>
    <row r="203" spans="10:11">
      <c r="J203" s="93"/>
      <c r="K203" s="38"/>
    </row>
    <row r="204" spans="10:11">
      <c r="J204" s="93"/>
      <c r="K204" s="38"/>
    </row>
    <row r="205" spans="10:11">
      <c r="J205" s="93"/>
      <c r="K205" s="38"/>
    </row>
    <row r="206" spans="10:11">
      <c r="J206" s="93"/>
      <c r="K206" s="38"/>
    </row>
    <row r="207" spans="10:11">
      <c r="J207" s="93"/>
      <c r="K207" s="38"/>
    </row>
    <row r="208" spans="10:11">
      <c r="J208" s="93"/>
      <c r="K208" s="38"/>
    </row>
    <row r="209" spans="2:11">
      <c r="J209" s="93"/>
      <c r="K209" s="38"/>
    </row>
    <row r="210" spans="2:11">
      <c r="J210" s="93"/>
      <c r="K210" s="38"/>
    </row>
    <row r="211" spans="2:11">
      <c r="J211" s="93"/>
      <c r="K211" s="38"/>
    </row>
    <row r="212" spans="2:11">
      <c r="B212" s="44"/>
      <c r="C212" s="43"/>
      <c r="D212" s="43"/>
      <c r="E212" s="29"/>
      <c r="F212" s="93"/>
      <c r="G212" s="40"/>
      <c r="H212" s="108"/>
      <c r="J212" s="93"/>
      <c r="K212" s="38"/>
    </row>
    <row r="213" spans="2:11">
      <c r="J213" s="93"/>
      <c r="K213" s="38"/>
    </row>
    <row r="214" spans="2:11">
      <c r="J214" s="93"/>
      <c r="K214" s="38"/>
    </row>
    <row r="215" spans="2:11">
      <c r="J215" s="93"/>
      <c r="K215" s="38"/>
    </row>
    <row r="216" spans="2:11">
      <c r="J216" s="93"/>
      <c r="K216" s="38"/>
    </row>
    <row r="217" spans="2:11">
      <c r="J217" s="93"/>
      <c r="K217" s="38"/>
    </row>
    <row r="218" spans="2:11">
      <c r="J218" s="93"/>
      <c r="K218" s="38"/>
    </row>
    <row r="219" spans="2:11">
      <c r="J219" s="93"/>
      <c r="K219" s="38"/>
    </row>
    <row r="220" spans="2:11">
      <c r="J220" s="93"/>
      <c r="K220" s="38"/>
    </row>
    <row r="221" spans="2:11">
      <c r="J221" s="93"/>
      <c r="K221" s="38"/>
    </row>
    <row r="222" spans="2:11">
      <c r="J222" s="93"/>
      <c r="K222" s="38"/>
    </row>
    <row r="223" spans="2:11">
      <c r="J223" s="93"/>
      <c r="K223" s="38"/>
    </row>
    <row r="224" spans="2:11">
      <c r="J224" s="93"/>
      <c r="K224" s="38"/>
    </row>
    <row r="225" spans="1:11">
      <c r="J225" s="93"/>
      <c r="K225" s="38"/>
    </row>
    <row r="226" spans="1:11">
      <c r="J226" s="93"/>
      <c r="K226" s="38"/>
    </row>
    <row r="227" spans="1:11">
      <c r="B227" s="44"/>
      <c r="C227" s="43"/>
      <c r="D227" s="43"/>
      <c r="E227" s="29"/>
      <c r="F227" s="93"/>
      <c r="G227" s="40"/>
      <c r="H227" s="108"/>
      <c r="J227" s="93"/>
      <c r="K227" s="38"/>
    </row>
    <row r="228" spans="1:11">
      <c r="J228" s="93"/>
      <c r="K228" s="38"/>
    </row>
    <row r="229" spans="1:11">
      <c r="J229" s="93"/>
      <c r="K229" s="38"/>
    </row>
    <row r="230" spans="1:11">
      <c r="J230" s="93"/>
      <c r="K230" s="38"/>
    </row>
    <row r="231" spans="1:11">
      <c r="J231" s="93"/>
      <c r="K231" s="38"/>
    </row>
    <row r="232" spans="1:11">
      <c r="J232" s="93"/>
      <c r="K232" s="38"/>
    </row>
    <row r="233" spans="1:11">
      <c r="J233" s="93"/>
      <c r="K233" s="38"/>
    </row>
    <row r="234" spans="1:11">
      <c r="J234" s="93"/>
      <c r="K234" s="38"/>
    </row>
    <row r="235" spans="1:11">
      <c r="J235" s="93"/>
      <c r="K235" s="38"/>
    </row>
    <row r="236" spans="1:11">
      <c r="J236" s="93"/>
      <c r="K236" s="38"/>
    </row>
    <row r="237" spans="1:11">
      <c r="J237" s="93"/>
      <c r="K237" s="38"/>
    </row>
    <row r="238" spans="1:11">
      <c r="J238" s="93"/>
      <c r="K238" s="38"/>
    </row>
    <row r="239" spans="1:11">
      <c r="J239" s="93"/>
      <c r="K239" s="38"/>
    </row>
    <row r="240" spans="1:11">
      <c r="A240" s="10">
        <v>13</v>
      </c>
      <c r="B240" s="128" t="s">
        <v>113</v>
      </c>
      <c r="C240" s="128"/>
      <c r="D240" s="128"/>
      <c r="E240" s="128"/>
      <c r="F240" s="91"/>
      <c r="H240" s="41"/>
      <c r="J240" s="93"/>
      <c r="K240" s="38"/>
    </row>
    <row r="241" spans="1:11">
      <c r="B241" s="31" t="s">
        <v>114</v>
      </c>
      <c r="C241" s="95">
        <v>84</v>
      </c>
      <c r="D241" s="95" t="s">
        <v>115</v>
      </c>
      <c r="E241" s="110" t="e">
        <f>C241+#REF!</f>
        <v>#REF!</v>
      </c>
      <c r="F241" s="111">
        <v>1109.46</v>
      </c>
      <c r="G241" s="112" t="s">
        <v>12</v>
      </c>
      <c r="H241" s="113" t="e">
        <f>E241*F241</f>
        <v>#REF!</v>
      </c>
      <c r="J241" s="93"/>
      <c r="K241" s="38"/>
    </row>
    <row r="242" spans="1:11">
      <c r="B242" s="44"/>
      <c r="C242" s="43"/>
      <c r="D242" s="43"/>
      <c r="E242" s="29"/>
      <c r="F242" s="93"/>
      <c r="G242" s="40"/>
      <c r="H242" s="108"/>
      <c r="J242" s="93"/>
      <c r="K242" s="38"/>
    </row>
    <row r="243" spans="1:11">
      <c r="A243" s="10">
        <v>14</v>
      </c>
      <c r="B243" s="128" t="s">
        <v>94</v>
      </c>
      <c r="C243" s="128"/>
      <c r="D243" s="128"/>
      <c r="E243" s="128"/>
      <c r="F243" s="91"/>
      <c r="H243" s="41"/>
      <c r="J243" s="93"/>
      <c r="K243" s="38"/>
    </row>
    <row r="244" spans="1:11">
      <c r="B244" s="44" t="s">
        <v>116</v>
      </c>
      <c r="C244" s="43"/>
      <c r="D244" s="43"/>
      <c r="E244" s="107">
        <v>90</v>
      </c>
      <c r="F244" s="93"/>
      <c r="G244" s="36"/>
      <c r="H244" s="108"/>
      <c r="J244" s="93"/>
      <c r="K244" s="38"/>
    </row>
    <row r="245" spans="1:11">
      <c r="B245" s="44"/>
      <c r="C245" s="43"/>
      <c r="D245" s="43"/>
      <c r="E245" s="39">
        <f>SUM(E244:E244)</f>
        <v>90</v>
      </c>
      <c r="F245" s="93">
        <v>280</v>
      </c>
      <c r="G245" s="36" t="s">
        <v>12</v>
      </c>
      <c r="H245" s="108">
        <f>E245*F245</f>
        <v>25200</v>
      </c>
      <c r="J245" s="93"/>
      <c r="K245" s="38"/>
    </row>
    <row r="246" spans="1:11">
      <c r="J246" s="93"/>
      <c r="K246" s="38"/>
    </row>
    <row r="247" spans="1:11">
      <c r="J247" s="93"/>
      <c r="K247" s="38"/>
    </row>
    <row r="248" spans="1:11">
      <c r="J248" s="93"/>
      <c r="K248" s="38"/>
    </row>
    <row r="249" spans="1:11">
      <c r="J249" s="93"/>
      <c r="K249" s="38"/>
    </row>
    <row r="250" spans="1:11">
      <c r="B250" s="44"/>
      <c r="C250" s="43"/>
      <c r="D250" s="43"/>
      <c r="E250" s="29"/>
      <c r="F250" s="93"/>
      <c r="G250" s="40"/>
      <c r="H250" s="108"/>
      <c r="J250" s="93"/>
      <c r="K250" s="38"/>
    </row>
    <row r="251" spans="1:11">
      <c r="J251" s="93"/>
      <c r="K251" s="38"/>
    </row>
    <row r="252" spans="1:11">
      <c r="J252" s="93"/>
      <c r="K252" s="38"/>
    </row>
    <row r="253" spans="1:11">
      <c r="J253" s="93"/>
      <c r="K253" s="38"/>
    </row>
    <row r="254" spans="1:11">
      <c r="J254" s="93"/>
      <c r="K254" s="38"/>
    </row>
    <row r="255" spans="1:11">
      <c r="B255" s="44"/>
      <c r="C255" s="43"/>
      <c r="D255" s="43"/>
      <c r="E255" s="29"/>
      <c r="F255" s="93"/>
      <c r="G255" s="40"/>
      <c r="H255" s="108"/>
      <c r="J255" s="93"/>
      <c r="K255" s="38"/>
    </row>
    <row r="256" spans="1:11">
      <c r="J256" s="93"/>
      <c r="K256" s="38"/>
    </row>
    <row r="257" spans="1:11">
      <c r="J257" s="93"/>
      <c r="K257" s="38"/>
    </row>
    <row r="258" spans="1:11">
      <c r="B258" s="44"/>
      <c r="C258" s="43"/>
      <c r="D258" s="43"/>
      <c r="E258" s="29"/>
      <c r="F258" s="93"/>
      <c r="G258" s="40"/>
      <c r="H258" s="108"/>
      <c r="J258" s="93"/>
      <c r="K258" s="38"/>
    </row>
    <row r="259" spans="1:11">
      <c r="J259" s="93"/>
      <c r="K259" s="38"/>
    </row>
    <row r="260" spans="1:11">
      <c r="J260" s="93"/>
      <c r="K260" s="38"/>
    </row>
    <row r="261" spans="1:11">
      <c r="B261" s="44"/>
      <c r="C261" s="43"/>
      <c r="D261" s="43"/>
      <c r="E261" s="29"/>
      <c r="F261" s="93"/>
      <c r="G261" s="40"/>
      <c r="H261" s="108"/>
      <c r="J261" s="93"/>
      <c r="K261" s="38"/>
    </row>
    <row r="262" spans="1:11">
      <c r="J262" s="93"/>
      <c r="K262" s="38"/>
    </row>
    <row r="263" spans="1:11">
      <c r="J263" s="93"/>
      <c r="K263" s="38"/>
    </row>
    <row r="264" spans="1:11">
      <c r="B264" s="44"/>
      <c r="C264" s="43"/>
      <c r="D264" s="43"/>
      <c r="E264" s="29"/>
      <c r="F264" s="93"/>
      <c r="G264" s="40"/>
      <c r="H264" s="108"/>
      <c r="J264" s="93"/>
      <c r="K264" s="38"/>
    </row>
    <row r="265" spans="1:11">
      <c r="A265" s="10">
        <v>20</v>
      </c>
      <c r="B265" s="128" t="s">
        <v>117</v>
      </c>
      <c r="C265" s="128"/>
      <c r="D265" s="128"/>
      <c r="E265" s="128"/>
      <c r="F265" s="91"/>
      <c r="G265" s="91"/>
      <c r="H265" s="91"/>
      <c r="J265" s="93"/>
      <c r="K265" s="38"/>
    </row>
    <row r="266" spans="1:11">
      <c r="B266" s="44" t="s">
        <v>118</v>
      </c>
      <c r="E266" s="35">
        <v>90</v>
      </c>
      <c r="F266" s="93">
        <v>972.95</v>
      </c>
      <c r="G266" s="36" t="s">
        <v>12</v>
      </c>
      <c r="H266" s="108">
        <f>E266*F266</f>
        <v>87565.5</v>
      </c>
      <c r="J266" s="93"/>
      <c r="K266" s="38"/>
    </row>
    <row r="267" spans="1:11">
      <c r="B267" s="44"/>
      <c r="C267" s="43"/>
      <c r="D267" s="43"/>
      <c r="E267" s="29"/>
      <c r="F267" s="93"/>
      <c r="G267" s="40"/>
      <c r="H267" s="108"/>
      <c r="J267" s="93"/>
      <c r="K267" s="38"/>
    </row>
    <row r="268" spans="1:11">
      <c r="A268" s="10">
        <v>21</v>
      </c>
      <c r="B268" s="128" t="s">
        <v>119</v>
      </c>
      <c r="C268" s="128"/>
      <c r="D268" s="128"/>
      <c r="E268" s="128"/>
      <c r="F268" s="91"/>
      <c r="G268" s="91"/>
      <c r="H268" s="91"/>
      <c r="J268" s="93"/>
      <c r="K268" s="38"/>
    </row>
    <row r="269" spans="1:11">
      <c r="B269" s="44" t="s">
        <v>118</v>
      </c>
      <c r="C269" s="89">
        <v>2</v>
      </c>
      <c r="D269" s="89" t="s">
        <v>87</v>
      </c>
      <c r="E269" s="35" t="e">
        <f>C269*#REF!</f>
        <v>#REF!</v>
      </c>
      <c r="F269" s="93">
        <v>972.95</v>
      </c>
      <c r="G269" s="36" t="s">
        <v>12</v>
      </c>
      <c r="H269" s="108" t="e">
        <f>E269*F269</f>
        <v>#REF!</v>
      </c>
      <c r="J269" s="93"/>
      <c r="K269" s="38"/>
    </row>
    <row r="270" spans="1:11">
      <c r="B270" s="44"/>
      <c r="C270" s="43"/>
      <c r="D270" s="43"/>
      <c r="E270" s="29"/>
      <c r="F270" s="93"/>
      <c r="G270" s="40"/>
      <c r="H270" s="108"/>
      <c r="J270" s="93"/>
      <c r="K270" s="38"/>
    </row>
    <row r="271" spans="1:11">
      <c r="I271" s="91"/>
      <c r="J271" s="93"/>
      <c r="K271" s="38"/>
    </row>
    <row r="272" spans="1:11">
      <c r="J272" s="93"/>
      <c r="K272" s="38"/>
    </row>
    <row r="273" spans="1:11">
      <c r="J273" s="93"/>
      <c r="K273" s="38"/>
    </row>
    <row r="274" spans="1:11">
      <c r="J274" s="93"/>
      <c r="K274" s="38"/>
    </row>
    <row r="275" spans="1:11">
      <c r="B275" s="44"/>
      <c r="C275" s="43"/>
      <c r="D275" s="43"/>
      <c r="E275" s="29"/>
      <c r="F275" s="93"/>
      <c r="G275" s="40"/>
      <c r="H275" s="108"/>
      <c r="J275" s="93"/>
      <c r="K275" s="38"/>
    </row>
    <row r="276" spans="1:11">
      <c r="A276" s="10">
        <v>24</v>
      </c>
      <c r="B276" s="128" t="s">
        <v>32</v>
      </c>
      <c r="C276" s="128"/>
      <c r="D276" s="128"/>
      <c r="E276" s="128"/>
      <c r="F276" s="128"/>
      <c r="G276" s="92"/>
      <c r="H276" s="92"/>
      <c r="J276" s="93"/>
      <c r="K276" s="38"/>
    </row>
    <row r="277" spans="1:11">
      <c r="B277" s="33" t="s">
        <v>120</v>
      </c>
      <c r="E277" s="35">
        <v>1</v>
      </c>
      <c r="F277" s="35"/>
      <c r="G277" s="36" t="s">
        <v>12</v>
      </c>
      <c r="H277" s="108">
        <f>ROUND(E277*F277,0)</f>
        <v>0</v>
      </c>
      <c r="J277" s="93"/>
      <c r="K277" s="38"/>
    </row>
    <row r="278" spans="1:11">
      <c r="B278" s="33" t="s">
        <v>121</v>
      </c>
      <c r="E278" s="35">
        <v>1</v>
      </c>
      <c r="F278" s="35"/>
      <c r="G278" s="36" t="s">
        <v>12</v>
      </c>
      <c r="H278" s="108">
        <f>ROUND(E278*F278,0)</f>
        <v>0</v>
      </c>
      <c r="J278" s="93"/>
      <c r="K278" s="38"/>
    </row>
    <row r="279" spans="1:11">
      <c r="B279" s="44"/>
      <c r="C279" s="43"/>
      <c r="D279" s="43"/>
      <c r="E279" s="29"/>
      <c r="F279" s="93"/>
      <c r="G279" s="40"/>
      <c r="H279" s="108"/>
      <c r="J279" s="93"/>
      <c r="K279" s="38"/>
    </row>
    <row r="280" spans="1:11">
      <c r="A280" s="10">
        <v>25</v>
      </c>
      <c r="B280" s="128" t="s">
        <v>122</v>
      </c>
      <c r="C280" s="128"/>
      <c r="D280" s="128"/>
      <c r="E280" s="128"/>
      <c r="F280" s="128"/>
      <c r="G280" s="92"/>
      <c r="H280" s="92"/>
      <c r="J280" s="93"/>
      <c r="K280" s="38"/>
    </row>
    <row r="281" spans="1:11">
      <c r="B281" s="33" t="s">
        <v>123</v>
      </c>
      <c r="E281" s="35">
        <v>900</v>
      </c>
      <c r="F281" s="35"/>
      <c r="G281" s="36" t="s">
        <v>12</v>
      </c>
      <c r="H281" s="108">
        <f>ROUND(E281*F281,0)</f>
        <v>0</v>
      </c>
      <c r="J281" s="93"/>
      <c r="K281" s="38"/>
    </row>
    <row r="282" spans="1:11">
      <c r="B282" s="33" t="s">
        <v>124</v>
      </c>
      <c r="E282" s="35">
        <v>500</v>
      </c>
      <c r="F282" s="35"/>
      <c r="G282" s="36" t="s">
        <v>12</v>
      </c>
      <c r="H282" s="108">
        <f>ROUND(E282*F282,0)</f>
        <v>0</v>
      </c>
      <c r="J282" s="93"/>
      <c r="K282" s="38"/>
    </row>
    <row r="283" spans="1:11">
      <c r="B283" s="44"/>
      <c r="C283" s="43"/>
      <c r="D283" s="43"/>
      <c r="E283" s="29"/>
      <c r="F283" s="93"/>
      <c r="G283" s="40"/>
      <c r="H283" s="108"/>
      <c r="J283" s="93"/>
      <c r="K283" s="38"/>
    </row>
    <row r="284" spans="1:11">
      <c r="A284" s="10">
        <v>26</v>
      </c>
      <c r="B284" s="128" t="s">
        <v>125</v>
      </c>
      <c r="C284" s="128"/>
      <c r="D284" s="128"/>
      <c r="E284" s="128"/>
      <c r="F284" s="128"/>
      <c r="G284" s="92"/>
      <c r="H284" s="92"/>
      <c r="J284" s="93"/>
      <c r="K284" s="38"/>
    </row>
    <row r="285" spans="1:11">
      <c r="B285" s="33"/>
      <c r="E285" s="35"/>
      <c r="F285" s="35"/>
      <c r="G285" s="36" t="s">
        <v>12</v>
      </c>
      <c r="H285" s="108">
        <f>ROUND(E285*F285,0)</f>
        <v>0</v>
      </c>
      <c r="J285" s="93"/>
      <c r="K285" s="38"/>
    </row>
    <row r="286" spans="1:11">
      <c r="B286" s="44"/>
      <c r="C286" s="43"/>
      <c r="D286" s="43"/>
      <c r="E286" s="29"/>
      <c r="F286" s="93"/>
      <c r="G286" s="40"/>
      <c r="H286" s="108"/>
      <c r="J286" s="93"/>
      <c r="K286" s="38"/>
    </row>
    <row r="287" spans="1:11">
      <c r="J287" s="93"/>
      <c r="K287" s="38"/>
    </row>
    <row r="288" spans="1:11">
      <c r="J288" s="93"/>
      <c r="K288" s="38"/>
    </row>
    <row r="289" spans="10:11">
      <c r="J289" s="93"/>
      <c r="K289" s="38"/>
    </row>
    <row r="290" spans="10:11">
      <c r="J290" s="93"/>
      <c r="K290" s="38"/>
    </row>
    <row r="291" spans="10:11">
      <c r="J291" s="93"/>
      <c r="K291" s="38"/>
    </row>
    <row r="292" spans="10:11">
      <c r="J292" s="93"/>
      <c r="K292" s="38"/>
    </row>
    <row r="293" spans="10:11">
      <c r="J293" s="93"/>
      <c r="K293" s="38"/>
    </row>
    <row r="294" spans="10:11">
      <c r="J294" s="93"/>
      <c r="K294" s="38"/>
    </row>
    <row r="295" spans="10:11">
      <c r="J295" s="93"/>
      <c r="K295" s="38"/>
    </row>
    <row r="296" spans="10:11">
      <c r="J296" s="93"/>
      <c r="K296" s="38"/>
    </row>
    <row r="297" spans="10:11">
      <c r="J297" s="93"/>
      <c r="K297" s="38"/>
    </row>
    <row r="298" spans="10:11">
      <c r="J298" s="93"/>
      <c r="K298" s="38"/>
    </row>
    <row r="299" spans="10:11">
      <c r="J299" s="93"/>
      <c r="K299" s="38"/>
    </row>
    <row r="300" spans="10:11">
      <c r="J300" s="93"/>
      <c r="K300" s="38"/>
    </row>
    <row r="301" spans="10:11">
      <c r="J301" s="93"/>
      <c r="K301" s="38"/>
    </row>
    <row r="302" spans="10:11">
      <c r="J302" s="93"/>
      <c r="K302" s="38"/>
    </row>
    <row r="303" spans="10:11">
      <c r="J303" s="93"/>
      <c r="K303" s="38"/>
    </row>
    <row r="304" spans="10:11">
      <c r="J304" s="93"/>
      <c r="K304" s="38"/>
    </row>
    <row r="305" spans="10:11">
      <c r="J305" s="93"/>
      <c r="K305" s="38"/>
    </row>
    <row r="306" spans="10:11">
      <c r="J306" s="93"/>
      <c r="K306" s="38"/>
    </row>
    <row r="307" spans="10:11">
      <c r="J307" s="93"/>
      <c r="K307" s="38"/>
    </row>
    <row r="308" spans="10:11">
      <c r="J308" s="93"/>
      <c r="K308" s="38"/>
    </row>
    <row r="309" spans="10:11">
      <c r="J309" s="93"/>
      <c r="K309" s="38"/>
    </row>
    <row r="310" spans="10:11">
      <c r="J310" s="93"/>
      <c r="K310" s="38"/>
    </row>
    <row r="311" spans="10:11">
      <c r="J311" s="93"/>
      <c r="K311" s="38"/>
    </row>
    <row r="312" spans="10:11">
      <c r="J312" s="93"/>
      <c r="K312" s="38"/>
    </row>
    <row r="313" spans="10:11">
      <c r="J313" s="93"/>
      <c r="K313" s="38"/>
    </row>
    <row r="314" spans="10:11">
      <c r="J314" s="93"/>
      <c r="K314" s="38"/>
    </row>
    <row r="315" spans="10:11">
      <c r="J315" s="93"/>
      <c r="K315" s="38"/>
    </row>
    <row r="316" spans="10:11">
      <c r="J316" s="93"/>
      <c r="K316" s="38"/>
    </row>
    <row r="317" spans="10:11">
      <c r="J317" s="93"/>
      <c r="K317" s="38"/>
    </row>
    <row r="318" spans="10:11">
      <c r="J318" s="93"/>
      <c r="K318" s="38"/>
    </row>
    <row r="319" spans="10:11">
      <c r="J319" s="93"/>
      <c r="K319" s="38"/>
    </row>
    <row r="320" spans="10:11">
      <c r="J320" s="93"/>
      <c r="K320" s="38"/>
    </row>
    <row r="321" spans="2:11">
      <c r="J321" s="93"/>
      <c r="K321" s="38"/>
    </row>
    <row r="322" spans="2:11">
      <c r="J322" s="93"/>
      <c r="K322" s="38"/>
    </row>
    <row r="323" spans="2:11">
      <c r="B323" s="44"/>
      <c r="C323" s="43"/>
      <c r="D323" s="43"/>
      <c r="E323" s="29"/>
      <c r="F323" s="93"/>
      <c r="G323" s="40"/>
      <c r="H323" s="108"/>
      <c r="J323" s="93"/>
      <c r="K323" s="38"/>
    </row>
    <row r="324" spans="2:11">
      <c r="B324" s="44"/>
      <c r="C324" s="43"/>
      <c r="D324" s="43"/>
      <c r="E324" s="29"/>
      <c r="F324" s="93"/>
      <c r="G324" s="40"/>
      <c r="H324" s="108"/>
      <c r="J324" s="93"/>
      <c r="K324" s="38"/>
    </row>
    <row r="325" spans="2:11">
      <c r="B325" s="44"/>
      <c r="C325" s="43"/>
      <c r="D325" s="43"/>
      <c r="E325" s="29"/>
      <c r="F325" s="93"/>
      <c r="G325" s="40"/>
      <c r="H325" s="108"/>
      <c r="J325" s="93"/>
      <c r="K325" s="38"/>
    </row>
    <row r="326" spans="2:11">
      <c r="B326" s="44"/>
      <c r="C326" s="43"/>
      <c r="D326" s="43"/>
      <c r="E326" s="29"/>
      <c r="F326" s="93"/>
      <c r="G326" s="93" t="s">
        <v>18</v>
      </c>
      <c r="H326" s="45" t="e">
        <f>SUM(H4:H325)</f>
        <v>#REF!</v>
      </c>
      <c r="J326" s="93"/>
      <c r="K326" s="38"/>
    </row>
    <row r="327" spans="2:11">
      <c r="B327" s="44"/>
      <c r="C327" s="43"/>
      <c r="D327" s="43"/>
      <c r="E327" s="29"/>
      <c r="F327" s="93"/>
      <c r="G327" s="40"/>
      <c r="H327" s="108"/>
      <c r="J327" s="93"/>
      <c r="K327" s="38"/>
    </row>
    <row r="328" spans="2:11">
      <c r="B328" s="44"/>
      <c r="C328" s="43"/>
      <c r="D328" s="43"/>
      <c r="E328" s="29"/>
      <c r="F328" s="93"/>
      <c r="G328" s="40"/>
      <c r="H328" s="108"/>
      <c r="J328" s="93"/>
      <c r="K328" s="38"/>
    </row>
    <row r="329" spans="2:11">
      <c r="B329" s="44"/>
      <c r="C329" s="43"/>
      <c r="D329" s="43"/>
      <c r="E329" s="29"/>
      <c r="F329" s="93"/>
      <c r="G329" s="40"/>
      <c r="H329" s="108"/>
      <c r="J329" s="93"/>
      <c r="K329" s="38"/>
    </row>
    <row r="330" spans="2:11">
      <c r="B330" s="44"/>
      <c r="C330" s="43"/>
      <c r="D330" s="43"/>
      <c r="E330" s="29"/>
      <c r="F330" s="93"/>
      <c r="G330" s="40"/>
      <c r="H330" s="108"/>
      <c r="J330" s="93"/>
      <c r="K330" s="38"/>
    </row>
    <row r="331" spans="2:11">
      <c r="B331" s="44"/>
      <c r="C331" s="43"/>
      <c r="D331" s="43"/>
      <c r="E331" s="29"/>
      <c r="F331" s="93"/>
      <c r="G331" s="40"/>
      <c r="H331" s="108"/>
      <c r="J331" s="93"/>
      <c r="K331" s="38"/>
    </row>
    <row r="332" spans="2:11">
      <c r="B332" s="44"/>
      <c r="C332" s="43"/>
      <c r="D332" s="43"/>
      <c r="E332" s="29"/>
      <c r="F332" s="93"/>
      <c r="G332" s="40"/>
      <c r="H332" s="108"/>
      <c r="J332" s="93"/>
      <c r="K332" s="38"/>
    </row>
    <row r="333" spans="2:11">
      <c r="B333" s="44"/>
      <c r="C333" s="43"/>
      <c r="D333" s="43"/>
      <c r="E333" s="29"/>
      <c r="F333" s="93"/>
      <c r="G333" s="40"/>
      <c r="H333" s="108"/>
      <c r="J333" s="93"/>
      <c r="K333" s="38"/>
    </row>
    <row r="334" spans="2:11">
      <c r="B334" s="44"/>
      <c r="C334" s="43"/>
      <c r="D334" s="43"/>
      <c r="E334" s="29"/>
      <c r="F334" s="93"/>
      <c r="G334" s="40"/>
      <c r="H334" s="108"/>
      <c r="J334" s="93"/>
      <c r="K334" s="38"/>
    </row>
    <row r="335" spans="2:11">
      <c r="B335" s="44"/>
      <c r="C335" s="43"/>
      <c r="D335" s="43"/>
      <c r="E335" s="29"/>
      <c r="F335" s="93"/>
      <c r="G335" s="40"/>
      <c r="H335" s="108"/>
      <c r="J335" s="93"/>
      <c r="K335" s="38"/>
    </row>
    <row r="336" spans="2:11">
      <c r="B336" s="44"/>
      <c r="C336" s="43"/>
      <c r="D336" s="43"/>
      <c r="E336" s="29"/>
      <c r="F336" s="93"/>
      <c r="G336" s="40"/>
      <c r="H336" s="108"/>
      <c r="J336" s="93"/>
      <c r="K336" s="38"/>
    </row>
    <row r="337" spans="2:11">
      <c r="B337" s="44"/>
      <c r="C337" s="43"/>
      <c r="D337" s="43"/>
      <c r="E337" s="29"/>
      <c r="F337" s="93"/>
      <c r="G337" s="40"/>
      <c r="H337" s="108"/>
      <c r="J337" s="93"/>
      <c r="K337" s="38"/>
    </row>
    <row r="338" spans="2:11">
      <c r="B338" s="44"/>
      <c r="C338" s="43"/>
      <c r="D338" s="43"/>
      <c r="E338" s="29"/>
      <c r="F338" s="93"/>
      <c r="G338" s="40"/>
      <c r="H338" s="108"/>
      <c r="J338" s="93"/>
      <c r="K338" s="38"/>
    </row>
    <row r="339" spans="2:11">
      <c r="B339" s="44"/>
      <c r="C339" s="43"/>
      <c r="D339" s="43"/>
      <c r="E339" s="29"/>
      <c r="F339" s="93"/>
      <c r="G339" s="40"/>
      <c r="H339" s="108"/>
      <c r="J339" s="93"/>
      <c r="K339" s="38"/>
    </row>
    <row r="340" spans="2:11">
      <c r="B340" s="44"/>
      <c r="C340" s="43"/>
      <c r="D340" s="43"/>
      <c r="E340" s="29"/>
      <c r="F340" s="93"/>
      <c r="G340" s="40"/>
      <c r="H340" s="108"/>
      <c r="J340" s="93"/>
      <c r="K340" s="38"/>
    </row>
    <row r="341" spans="2:11">
      <c r="B341" s="44"/>
      <c r="C341" s="43"/>
      <c r="D341" s="43"/>
      <c r="E341" s="29"/>
      <c r="F341" s="93"/>
      <c r="G341" s="40"/>
      <c r="H341" s="108"/>
      <c r="J341" s="93"/>
      <c r="K341" s="38"/>
    </row>
    <row r="342" spans="2:11">
      <c r="B342" s="44"/>
      <c r="C342" s="43"/>
      <c r="D342" s="43"/>
      <c r="E342" s="29"/>
      <c r="F342" s="93"/>
      <c r="G342" s="40"/>
      <c r="H342" s="108"/>
      <c r="J342" s="93"/>
      <c r="K342" s="38"/>
    </row>
    <row r="343" spans="2:11">
      <c r="B343" s="44"/>
      <c r="C343" s="43"/>
      <c r="D343" s="43"/>
      <c r="E343" s="29"/>
      <c r="F343" s="93"/>
      <c r="G343" s="40"/>
      <c r="H343" s="108"/>
      <c r="J343" s="93"/>
      <c r="K343" s="38"/>
    </row>
    <row r="344" spans="2:11">
      <c r="B344" s="44"/>
      <c r="C344" s="43"/>
      <c r="D344" s="43"/>
      <c r="E344" s="29"/>
      <c r="F344" s="93"/>
      <c r="G344" s="40"/>
      <c r="H344" s="108"/>
      <c r="J344" s="93"/>
      <c r="K344" s="38"/>
    </row>
    <row r="345" spans="2:11">
      <c r="B345" s="44"/>
      <c r="C345" s="43"/>
      <c r="D345" s="43"/>
      <c r="E345" s="29"/>
      <c r="F345" s="93"/>
      <c r="G345" s="40"/>
      <c r="H345" s="108"/>
      <c r="J345" s="93"/>
      <c r="K345" s="38"/>
    </row>
    <row r="346" spans="2:11">
      <c r="B346" s="44"/>
      <c r="C346" s="43"/>
      <c r="D346" s="43"/>
      <c r="E346" s="29"/>
      <c r="F346" s="93"/>
      <c r="G346" s="40"/>
      <c r="H346" s="108"/>
      <c r="J346" s="93"/>
      <c r="K346" s="38"/>
    </row>
    <row r="347" spans="2:11">
      <c r="B347" s="44"/>
      <c r="C347" s="43"/>
      <c r="D347" s="43"/>
      <c r="E347" s="29"/>
      <c r="F347" s="93"/>
      <c r="G347" s="40"/>
      <c r="H347" s="108"/>
      <c r="J347" s="93"/>
      <c r="K347" s="38"/>
    </row>
    <row r="348" spans="2:11">
      <c r="B348" s="44"/>
      <c r="C348" s="43"/>
      <c r="D348" s="43"/>
      <c r="E348" s="29"/>
      <c r="F348" s="93"/>
      <c r="G348" s="40"/>
      <c r="H348" s="108"/>
      <c r="J348" s="93"/>
      <c r="K348" s="38"/>
    </row>
    <row r="349" spans="2:11">
      <c r="B349" s="44"/>
      <c r="C349" s="43"/>
      <c r="D349" s="43"/>
      <c r="E349" s="29"/>
      <c r="F349" s="93"/>
      <c r="G349" s="40"/>
      <c r="H349" s="108"/>
      <c r="J349" s="93"/>
      <c r="K349" s="38"/>
    </row>
    <row r="350" spans="2:11">
      <c r="B350" s="44"/>
      <c r="C350" s="43"/>
      <c r="D350" s="43"/>
      <c r="E350" s="29"/>
      <c r="F350" s="93"/>
      <c r="G350" s="40"/>
      <c r="H350" s="108"/>
      <c r="J350" s="93"/>
      <c r="K350" s="38"/>
    </row>
    <row r="351" spans="2:11">
      <c r="B351" s="44"/>
      <c r="C351" s="43"/>
      <c r="D351" s="43"/>
      <c r="E351" s="29"/>
      <c r="F351" s="93"/>
      <c r="G351" s="40"/>
      <c r="H351" s="108"/>
      <c r="J351" s="93"/>
      <c r="K351" s="38"/>
    </row>
    <row r="352" spans="2:11">
      <c r="B352" s="44"/>
      <c r="C352" s="43"/>
      <c r="D352" s="43"/>
      <c r="E352" s="29"/>
      <c r="F352" s="93"/>
      <c r="G352" s="40"/>
      <c r="H352" s="108"/>
      <c r="J352" s="93"/>
      <c r="K352" s="38"/>
    </row>
    <row r="353" spans="2:11">
      <c r="B353" s="44"/>
      <c r="C353" s="43"/>
      <c r="D353" s="43"/>
      <c r="E353" s="29"/>
      <c r="F353" s="93"/>
      <c r="G353" s="40"/>
      <c r="H353" s="108"/>
      <c r="J353" s="93"/>
      <c r="K353" s="38"/>
    </row>
    <row r="354" spans="2:11">
      <c r="B354" s="44"/>
      <c r="C354" s="43"/>
      <c r="D354" s="43"/>
      <c r="E354" s="29"/>
      <c r="F354" s="93"/>
      <c r="G354" s="40"/>
      <c r="H354" s="108"/>
      <c r="J354" s="93"/>
      <c r="K354" s="38"/>
    </row>
    <row r="355" spans="2:11">
      <c r="B355" s="44"/>
      <c r="C355" s="43"/>
      <c r="D355" s="43"/>
      <c r="E355" s="29"/>
      <c r="F355" s="93"/>
      <c r="G355" s="40"/>
      <c r="H355" s="108"/>
      <c r="J355" s="93"/>
      <c r="K355" s="38"/>
    </row>
    <row r="356" spans="2:11">
      <c r="B356" s="44"/>
      <c r="C356" s="43"/>
      <c r="D356" s="43"/>
      <c r="E356" s="29"/>
      <c r="F356" s="93"/>
      <c r="G356" s="40"/>
      <c r="H356" s="108"/>
      <c r="J356" s="93"/>
      <c r="K356" s="38"/>
    </row>
    <row r="357" spans="2:11">
      <c r="B357" s="44"/>
      <c r="C357" s="43"/>
      <c r="D357" s="43"/>
      <c r="E357" s="29"/>
      <c r="F357" s="93"/>
      <c r="G357" s="40"/>
      <c r="H357" s="108"/>
      <c r="J357" s="93"/>
      <c r="K357" s="38"/>
    </row>
    <row r="358" spans="2:11">
      <c r="B358" s="44"/>
      <c r="C358" s="43"/>
      <c r="D358" s="43"/>
      <c r="E358" s="29"/>
      <c r="F358" s="93"/>
      <c r="G358" s="40"/>
      <c r="H358" s="108"/>
      <c r="J358" s="93"/>
      <c r="K358" s="38"/>
    </row>
    <row r="359" spans="2:11">
      <c r="B359" s="44"/>
      <c r="C359" s="43"/>
      <c r="D359" s="43"/>
      <c r="E359" s="29"/>
      <c r="F359" s="93"/>
      <c r="G359" s="40"/>
      <c r="H359" s="108"/>
      <c r="J359" s="93"/>
      <c r="K359" s="38"/>
    </row>
    <row r="360" spans="2:11">
      <c r="B360" s="44"/>
      <c r="C360" s="43"/>
      <c r="D360" s="43"/>
      <c r="E360" s="29"/>
      <c r="F360" s="93"/>
      <c r="G360" s="40"/>
      <c r="H360" s="108"/>
      <c r="J360" s="93"/>
      <c r="K360" s="38"/>
    </row>
    <row r="361" spans="2:11">
      <c r="B361" s="44"/>
      <c r="C361" s="43"/>
      <c r="D361" s="43"/>
      <c r="E361" s="29"/>
      <c r="F361" s="93"/>
      <c r="G361" s="40"/>
      <c r="H361" s="108"/>
      <c r="J361" s="93"/>
      <c r="K361" s="38"/>
    </row>
    <row r="362" spans="2:11">
      <c r="B362" s="44"/>
      <c r="C362" s="43"/>
      <c r="D362" s="43"/>
      <c r="E362" s="29"/>
      <c r="F362" s="93"/>
      <c r="G362" s="40"/>
      <c r="H362" s="108"/>
      <c r="J362" s="93"/>
      <c r="K362" s="38"/>
    </row>
    <row r="363" spans="2:11">
      <c r="B363" s="44"/>
      <c r="C363" s="43"/>
      <c r="D363" s="43"/>
      <c r="E363" s="29"/>
      <c r="F363" s="93"/>
      <c r="G363" s="40"/>
      <c r="H363" s="108"/>
      <c r="J363" s="93"/>
      <c r="K363" s="38"/>
    </row>
    <row r="364" spans="2:11">
      <c r="B364" s="44"/>
      <c r="C364" s="43"/>
      <c r="D364" s="43"/>
      <c r="E364" s="29"/>
      <c r="F364" s="93"/>
      <c r="G364" s="40"/>
      <c r="H364" s="108"/>
      <c r="J364" s="93"/>
      <c r="K364" s="38"/>
    </row>
    <row r="365" spans="2:11">
      <c r="B365" s="44"/>
      <c r="C365" s="43"/>
      <c r="D365" s="43"/>
      <c r="E365" s="29"/>
      <c r="F365" s="93"/>
      <c r="G365" s="40"/>
      <c r="H365" s="108"/>
      <c r="J365" s="93"/>
      <c r="K365" s="38"/>
    </row>
    <row r="366" spans="2:11">
      <c r="B366" s="44"/>
      <c r="C366" s="43"/>
      <c r="D366" s="43"/>
      <c r="E366" s="29"/>
      <c r="F366" s="93"/>
      <c r="G366" s="40"/>
      <c r="H366" s="108"/>
      <c r="J366" s="93"/>
      <c r="K366" s="38"/>
    </row>
    <row r="367" spans="2:11">
      <c r="B367" s="44"/>
      <c r="C367" s="43"/>
      <c r="D367" s="43"/>
      <c r="E367" s="29"/>
      <c r="F367" s="93"/>
      <c r="G367" s="40"/>
      <c r="H367" s="108"/>
      <c r="J367" s="93"/>
      <c r="K367" s="38"/>
    </row>
    <row r="368" spans="2:11">
      <c r="B368" s="44"/>
      <c r="C368" s="43"/>
      <c r="D368" s="43"/>
      <c r="E368" s="29"/>
      <c r="F368" s="93"/>
      <c r="G368" s="40"/>
      <c r="H368" s="108"/>
      <c r="J368" s="93"/>
      <c r="K368" s="38"/>
    </row>
    <row r="369" spans="2:11">
      <c r="B369" s="44"/>
      <c r="C369" s="43"/>
      <c r="D369" s="43"/>
      <c r="E369" s="29"/>
      <c r="F369" s="93"/>
      <c r="G369" s="40"/>
      <c r="H369" s="108"/>
      <c r="J369" s="93"/>
      <c r="K369" s="38"/>
    </row>
    <row r="370" spans="2:11">
      <c r="B370" s="44"/>
      <c r="C370" s="43"/>
      <c r="D370" s="43"/>
      <c r="E370" s="29"/>
      <c r="F370" s="93"/>
      <c r="G370" s="40"/>
      <c r="H370" s="108"/>
      <c r="J370" s="93"/>
      <c r="K370" s="38"/>
    </row>
    <row r="371" spans="2:11">
      <c r="B371" s="44"/>
      <c r="C371" s="43"/>
      <c r="D371" s="43"/>
      <c r="E371" s="29"/>
      <c r="F371" s="93"/>
      <c r="G371" s="40"/>
      <c r="H371" s="108"/>
      <c r="J371" s="93"/>
      <c r="K371" s="38"/>
    </row>
    <row r="372" spans="2:11">
      <c r="B372" s="44"/>
      <c r="C372" s="43"/>
      <c r="D372" s="43"/>
      <c r="E372" s="29"/>
      <c r="F372" s="93"/>
      <c r="G372" s="40"/>
      <c r="H372" s="108"/>
      <c r="J372" s="93"/>
      <c r="K372" s="38"/>
    </row>
    <row r="373" spans="2:11">
      <c r="B373" s="44"/>
      <c r="C373" s="43"/>
      <c r="D373" s="43"/>
      <c r="E373" s="29"/>
      <c r="F373" s="93"/>
      <c r="G373" s="40"/>
      <c r="H373" s="108"/>
      <c r="J373" s="93"/>
      <c r="K373" s="38"/>
    </row>
    <row r="374" spans="2:11">
      <c r="B374" s="44"/>
      <c r="C374" s="43"/>
      <c r="D374" s="43"/>
      <c r="E374" s="29"/>
      <c r="F374" s="93"/>
      <c r="G374" s="40"/>
      <c r="H374" s="108"/>
      <c r="J374" s="93"/>
      <c r="K374" s="38"/>
    </row>
    <row r="375" spans="2:11">
      <c r="B375" s="44"/>
      <c r="C375" s="43"/>
      <c r="D375" s="43"/>
      <c r="E375" s="29"/>
      <c r="F375" s="93"/>
      <c r="G375" s="40"/>
      <c r="H375" s="108"/>
      <c r="J375" s="93"/>
      <c r="K375" s="38"/>
    </row>
    <row r="376" spans="2:11">
      <c r="B376" s="44"/>
      <c r="C376" s="43"/>
      <c r="D376" s="43"/>
      <c r="E376" s="29"/>
      <c r="F376" s="93"/>
      <c r="G376" s="40"/>
      <c r="H376" s="108"/>
      <c r="J376" s="93"/>
      <c r="K376" s="38"/>
    </row>
    <row r="377" spans="2:11">
      <c r="B377" s="44"/>
      <c r="C377" s="43"/>
      <c r="D377" s="43"/>
      <c r="E377" s="29"/>
      <c r="F377" s="93"/>
      <c r="G377" s="40"/>
      <c r="H377" s="108"/>
      <c r="J377" s="93"/>
      <c r="K377" s="38"/>
    </row>
    <row r="378" spans="2:11">
      <c r="B378" s="44"/>
      <c r="C378" s="43"/>
      <c r="D378" s="43"/>
      <c r="E378" s="29"/>
      <c r="F378" s="93"/>
      <c r="G378" s="40"/>
      <c r="H378" s="108"/>
      <c r="J378" s="93"/>
      <c r="K378" s="38"/>
    </row>
    <row r="379" spans="2:11">
      <c r="B379" s="44"/>
      <c r="C379" s="43"/>
      <c r="D379" s="43"/>
      <c r="E379" s="29"/>
      <c r="F379" s="93"/>
      <c r="G379" s="40"/>
      <c r="H379" s="108"/>
      <c r="J379" s="93"/>
      <c r="K379" s="38"/>
    </row>
    <row r="380" spans="2:11">
      <c r="B380" s="44"/>
      <c r="C380" s="43"/>
      <c r="D380" s="43"/>
      <c r="E380" s="29"/>
      <c r="F380" s="93"/>
      <c r="G380" s="40"/>
      <c r="H380" s="108"/>
      <c r="J380" s="93"/>
      <c r="K380" s="38"/>
    </row>
    <row r="381" spans="2:11">
      <c r="B381" s="44"/>
      <c r="C381" s="43"/>
      <c r="D381" s="43"/>
      <c r="E381" s="29"/>
      <c r="F381" s="93"/>
      <c r="G381" s="40"/>
      <c r="H381" s="108"/>
      <c r="J381" s="93"/>
      <c r="K381" s="38"/>
    </row>
    <row r="382" spans="2:11">
      <c r="B382" s="44"/>
      <c r="C382" s="43"/>
      <c r="D382" s="43"/>
      <c r="E382" s="29"/>
      <c r="F382" s="93"/>
      <c r="G382" s="40"/>
      <c r="H382" s="108"/>
      <c r="J382" s="93"/>
      <c r="K382" s="38"/>
    </row>
    <row r="383" spans="2:11">
      <c r="B383" s="44"/>
      <c r="C383" s="43"/>
      <c r="D383" s="43"/>
      <c r="E383" s="29"/>
      <c r="F383" s="93"/>
      <c r="G383" s="40"/>
      <c r="H383" s="108"/>
      <c r="J383" s="93"/>
      <c r="K383" s="38"/>
    </row>
    <row r="384" spans="2:11">
      <c r="B384" s="44"/>
      <c r="C384" s="43"/>
      <c r="D384" s="43"/>
      <c r="E384" s="29"/>
      <c r="F384" s="93"/>
      <c r="G384" s="40"/>
      <c r="H384" s="108"/>
      <c r="J384" s="93"/>
      <c r="K384" s="38"/>
    </row>
    <row r="385" spans="1:11">
      <c r="B385" s="44"/>
      <c r="C385" s="43"/>
      <c r="D385" s="43"/>
      <c r="E385" s="29"/>
      <c r="F385" s="93"/>
      <c r="G385" s="40"/>
      <c r="H385" s="108"/>
      <c r="J385" s="93"/>
      <c r="K385" s="38"/>
    </row>
    <row r="386" spans="1:11">
      <c r="B386" s="44"/>
      <c r="C386" s="43"/>
      <c r="D386" s="43"/>
      <c r="E386" s="29"/>
      <c r="F386" s="93"/>
      <c r="G386" s="40"/>
      <c r="H386" s="108"/>
      <c r="J386" s="93"/>
      <c r="K386" s="38"/>
    </row>
    <row r="387" spans="1:11">
      <c r="B387" s="44"/>
      <c r="C387" s="43"/>
      <c r="D387" s="43"/>
      <c r="E387" s="29"/>
      <c r="F387" s="93"/>
      <c r="G387" s="40"/>
      <c r="H387" s="108"/>
      <c r="J387" s="93"/>
      <c r="K387" s="38"/>
    </row>
    <row r="388" spans="1:11">
      <c r="B388" s="44"/>
      <c r="C388" s="43"/>
      <c r="D388" s="43"/>
      <c r="E388" s="29"/>
      <c r="F388" s="93"/>
      <c r="G388" s="40"/>
      <c r="H388" s="108"/>
      <c r="J388" s="93"/>
      <c r="K388" s="38"/>
    </row>
    <row r="389" spans="1:11">
      <c r="B389" s="44"/>
      <c r="C389" s="43"/>
      <c r="D389" s="43"/>
      <c r="E389" s="29"/>
      <c r="F389" s="93"/>
      <c r="G389" s="40"/>
      <c r="H389" s="108"/>
      <c r="J389" s="93"/>
      <c r="K389" s="38"/>
    </row>
    <row r="390" spans="1:11">
      <c r="B390" s="44"/>
      <c r="C390" s="43"/>
      <c r="D390" s="43"/>
      <c r="E390" s="29"/>
      <c r="F390" s="93"/>
      <c r="G390" s="40"/>
      <c r="H390" s="108"/>
      <c r="J390" s="93"/>
      <c r="K390" s="38"/>
    </row>
    <row r="391" spans="1:11">
      <c r="B391" s="44"/>
      <c r="C391" s="43"/>
      <c r="D391" s="43"/>
      <c r="E391" s="29"/>
      <c r="F391" s="93"/>
      <c r="G391" s="40"/>
      <c r="H391" s="108"/>
      <c r="J391" s="93"/>
      <c r="K391" s="38"/>
    </row>
    <row r="392" spans="1:11">
      <c r="B392" s="44"/>
      <c r="C392" s="43"/>
      <c r="D392" s="43"/>
      <c r="E392" s="29"/>
      <c r="F392" s="93"/>
      <c r="G392" s="40"/>
      <c r="H392" s="108"/>
      <c r="J392" s="93"/>
      <c r="K392" s="38"/>
    </row>
    <row r="393" spans="1:11">
      <c r="B393" s="44"/>
      <c r="C393" s="43"/>
      <c r="D393" s="43"/>
      <c r="E393" s="29"/>
      <c r="F393" s="93"/>
      <c r="G393" s="40"/>
      <c r="H393" s="108"/>
      <c r="J393" s="93"/>
      <c r="K393" s="38"/>
    </row>
    <row r="394" spans="1:11">
      <c r="B394" s="44"/>
      <c r="C394" s="43"/>
      <c r="D394" s="43"/>
      <c r="E394" s="107"/>
      <c r="F394" s="93"/>
      <c r="G394" s="40"/>
      <c r="H394" s="108"/>
      <c r="J394" s="93"/>
      <c r="K394" s="38"/>
    </row>
    <row r="395" spans="1:11">
      <c r="B395" s="44"/>
      <c r="C395" s="43"/>
      <c r="D395" s="43"/>
      <c r="E395" s="107"/>
      <c r="F395" s="93"/>
      <c r="G395" s="40"/>
      <c r="H395" s="108"/>
      <c r="J395" s="93"/>
      <c r="K395" s="38"/>
    </row>
    <row r="396" spans="1:11">
      <c r="A396" s="10">
        <v>7</v>
      </c>
      <c r="B396" s="128" t="s">
        <v>126</v>
      </c>
      <c r="C396" s="128"/>
      <c r="D396" s="128"/>
      <c r="E396" s="128"/>
      <c r="F396" s="91"/>
      <c r="G396" s="91"/>
      <c r="H396" s="91"/>
      <c r="I396" s="91"/>
      <c r="J396" s="31"/>
    </row>
    <row r="397" spans="1:11">
      <c r="E397" s="35">
        <v>3</v>
      </c>
      <c r="F397" s="93">
        <v>795.3</v>
      </c>
      <c r="G397" s="36" t="s">
        <v>12</v>
      </c>
      <c r="H397" s="108">
        <f>ROUND(E397*F397,0)</f>
        <v>2386</v>
      </c>
      <c r="J397" s="35">
        <v>273.89999999999998</v>
      </c>
    </row>
    <row r="398" spans="1:11">
      <c r="F398" s="92"/>
      <c r="H398" s="41"/>
      <c r="J398" s="31"/>
    </row>
    <row r="399" spans="1:11">
      <c r="E399" s="35">
        <v>6</v>
      </c>
      <c r="F399" s="93">
        <v>447.15</v>
      </c>
      <c r="G399" s="36" t="s">
        <v>12</v>
      </c>
      <c r="H399" s="108">
        <f>E399*F399</f>
        <v>2682.8999999999996</v>
      </c>
      <c r="J399" s="35">
        <v>77.849999999999994</v>
      </c>
    </row>
    <row r="400" spans="1:11">
      <c r="A400" s="10">
        <v>9</v>
      </c>
      <c r="B400" s="128" t="s">
        <v>91</v>
      </c>
      <c r="C400" s="128"/>
      <c r="D400" s="128"/>
      <c r="E400" s="128"/>
      <c r="F400" s="91"/>
      <c r="H400" s="41"/>
      <c r="J400" s="31"/>
    </row>
    <row r="401" spans="1:10">
      <c r="E401" s="35">
        <v>6</v>
      </c>
      <c r="F401" s="93">
        <v>2042.43</v>
      </c>
      <c r="G401" s="36" t="s">
        <v>12</v>
      </c>
      <c r="H401" s="108">
        <f>E401*F401</f>
        <v>12254.58</v>
      </c>
      <c r="J401" s="35">
        <v>244.35</v>
      </c>
    </row>
    <row r="402" spans="1:10">
      <c r="J402" s="31"/>
    </row>
    <row r="403" spans="1:10">
      <c r="J403" s="35">
        <v>211</v>
      </c>
    </row>
    <row r="404" spans="1:10">
      <c r="J404" s="31"/>
    </row>
    <row r="405" spans="1:10">
      <c r="J405" s="35">
        <v>228.15</v>
      </c>
    </row>
    <row r="406" spans="1:10">
      <c r="A406" s="10">
        <v>13</v>
      </c>
      <c r="B406" s="128" t="s">
        <v>127</v>
      </c>
      <c r="C406" s="128"/>
      <c r="D406" s="128"/>
      <c r="E406" s="128"/>
      <c r="F406" s="91"/>
      <c r="J406" s="31"/>
    </row>
    <row r="407" spans="1:10">
      <c r="B407" s="33" t="s">
        <v>44</v>
      </c>
      <c r="E407" s="35">
        <v>20</v>
      </c>
      <c r="F407" s="93">
        <v>199.25</v>
      </c>
      <c r="G407" s="36" t="s">
        <v>24</v>
      </c>
      <c r="H407" s="108">
        <f>E407*F407</f>
        <v>3985</v>
      </c>
      <c r="J407" s="35">
        <v>72.599999999999994</v>
      </c>
    </row>
    <row r="408" spans="1:10">
      <c r="J408" s="31"/>
    </row>
    <row r="409" spans="1:10">
      <c r="J409" s="35">
        <v>5789.3</v>
      </c>
    </row>
    <row r="410" spans="1:10">
      <c r="J410" s="31"/>
    </row>
    <row r="411" spans="1:10">
      <c r="J411" s="35">
        <v>75.45</v>
      </c>
    </row>
    <row r="412" spans="1:10">
      <c r="J412" s="35">
        <v>102.95</v>
      </c>
    </row>
    <row r="413" spans="1:10">
      <c r="J413" s="35">
        <v>146.94999999999999</v>
      </c>
    </row>
    <row r="414" spans="1:10">
      <c r="E414" s="35"/>
      <c r="F414" s="35"/>
      <c r="G414" s="36"/>
      <c r="H414" s="108"/>
      <c r="J414" s="35"/>
    </row>
    <row r="415" spans="1:10">
      <c r="A415" s="10">
        <v>17</v>
      </c>
      <c r="B415" s="128" t="s">
        <v>128</v>
      </c>
      <c r="C415" s="128"/>
      <c r="D415" s="128"/>
      <c r="E415" s="128"/>
      <c r="F415" s="91"/>
      <c r="J415" s="31"/>
    </row>
    <row r="416" spans="1:10">
      <c r="B416" s="33" t="s">
        <v>31</v>
      </c>
      <c r="E416" s="35">
        <v>30</v>
      </c>
      <c r="F416" s="93">
        <v>23.02</v>
      </c>
      <c r="G416" s="36" t="s">
        <v>24</v>
      </c>
      <c r="H416" s="108">
        <f>ROUND(E416*F416,0)</f>
        <v>691</v>
      </c>
      <c r="J416" s="35">
        <v>44.05</v>
      </c>
    </row>
    <row r="417" spans="1:10" ht="15">
      <c r="A417" s="10">
        <v>18</v>
      </c>
      <c r="B417" s="128" t="s">
        <v>129</v>
      </c>
      <c r="C417" s="136"/>
      <c r="D417" s="136"/>
      <c r="E417" s="136"/>
      <c r="F417" s="92"/>
      <c r="G417" s="36"/>
      <c r="H417" s="108"/>
      <c r="J417" s="31"/>
    </row>
    <row r="418" spans="1:10">
      <c r="E418" s="35">
        <v>30</v>
      </c>
      <c r="F418" s="93">
        <v>333.29</v>
      </c>
      <c r="G418" s="36" t="s">
        <v>12</v>
      </c>
      <c r="H418" s="108">
        <f>ROUND(E418*F418,0)</f>
        <v>9999</v>
      </c>
      <c r="J418" s="35">
        <v>103</v>
      </c>
    </row>
    <row r="419" spans="1:10">
      <c r="A419" s="10">
        <v>19</v>
      </c>
      <c r="B419" s="128" t="s">
        <v>32</v>
      </c>
      <c r="C419" s="128"/>
      <c r="D419" s="128"/>
      <c r="E419" s="128"/>
      <c r="F419" s="91"/>
      <c r="G419" s="92"/>
      <c r="H419" s="92"/>
      <c r="I419" s="92"/>
      <c r="J419" s="31"/>
    </row>
    <row r="420" spans="1:10">
      <c r="B420" s="33" t="s">
        <v>121</v>
      </c>
      <c r="E420" s="35">
        <v>1</v>
      </c>
      <c r="F420" s="93">
        <v>21989.61</v>
      </c>
      <c r="G420" s="36" t="s">
        <v>12</v>
      </c>
      <c r="H420" s="108">
        <f>ROUND(E420*F420,0)</f>
        <v>21990</v>
      </c>
      <c r="J420" s="35">
        <v>9869.7999999999993</v>
      </c>
    </row>
    <row r="421" spans="1:10">
      <c r="J421" s="31"/>
    </row>
    <row r="422" spans="1:10">
      <c r="J422" s="35">
        <v>800.8</v>
      </c>
    </row>
    <row r="423" spans="1:10">
      <c r="J423" s="31"/>
    </row>
    <row r="424" spans="1:10">
      <c r="J424" s="35">
        <v>98.45</v>
      </c>
    </row>
    <row r="425" spans="1:10">
      <c r="J425" s="31"/>
    </row>
    <row r="426" spans="1:10">
      <c r="J426" s="35">
        <v>270.10000000000002</v>
      </c>
    </row>
    <row r="427" spans="1:10">
      <c r="A427" s="10">
        <v>23</v>
      </c>
      <c r="B427" s="128" t="s">
        <v>130</v>
      </c>
      <c r="C427" s="128"/>
      <c r="D427" s="128"/>
      <c r="E427" s="128"/>
      <c r="F427" s="91"/>
      <c r="G427" s="92"/>
      <c r="H427" s="92"/>
      <c r="I427" s="9"/>
      <c r="J427" s="9"/>
    </row>
    <row r="428" spans="1:10" s="33" customFormat="1">
      <c r="A428" s="43"/>
      <c r="B428" s="33" t="s">
        <v>35</v>
      </c>
      <c r="C428" s="89"/>
      <c r="D428" s="89"/>
      <c r="E428" s="108">
        <v>40</v>
      </c>
      <c r="F428" s="93">
        <v>50</v>
      </c>
      <c r="G428" s="43" t="s">
        <v>24</v>
      </c>
      <c r="H428" s="108">
        <f>E428*F428</f>
        <v>2000</v>
      </c>
      <c r="J428" s="108">
        <v>45</v>
      </c>
    </row>
    <row r="429" spans="1:10" s="33" customFormat="1">
      <c r="A429" s="43"/>
      <c r="B429" s="33" t="s">
        <v>36</v>
      </c>
      <c r="C429" s="89"/>
      <c r="D429" s="89"/>
      <c r="E429" s="108">
        <v>50</v>
      </c>
      <c r="F429" s="93">
        <v>55</v>
      </c>
      <c r="G429" s="43" t="s">
        <v>24</v>
      </c>
      <c r="H429" s="108">
        <f>E429*F429</f>
        <v>2750</v>
      </c>
      <c r="J429" s="108">
        <v>58.91</v>
      </c>
    </row>
    <row r="430" spans="1:10" s="33" customFormat="1">
      <c r="A430" s="43"/>
      <c r="B430" s="33" t="s">
        <v>37</v>
      </c>
      <c r="C430" s="89"/>
      <c r="D430" s="89"/>
      <c r="E430" s="108">
        <v>30</v>
      </c>
      <c r="F430" s="93">
        <v>60</v>
      </c>
      <c r="G430" s="43" t="s">
        <v>24</v>
      </c>
      <c r="H430" s="108">
        <f>E430*F430</f>
        <v>1800</v>
      </c>
      <c r="J430" s="108">
        <v>91.68</v>
      </c>
    </row>
    <row r="431" spans="1:10">
      <c r="A431" s="10">
        <v>24</v>
      </c>
      <c r="B431" s="128" t="s">
        <v>131</v>
      </c>
      <c r="C431" s="128"/>
      <c r="D431" s="128"/>
      <c r="E431" s="128"/>
      <c r="F431" s="91"/>
      <c r="G431" s="9"/>
      <c r="H431" s="9"/>
      <c r="J431" s="31"/>
    </row>
    <row r="432" spans="1:10" s="33" customFormat="1">
      <c r="A432" s="43"/>
      <c r="B432" s="33" t="s">
        <v>35</v>
      </c>
      <c r="C432" s="89"/>
      <c r="D432" s="89"/>
      <c r="E432" s="108">
        <v>15</v>
      </c>
      <c r="F432" s="93">
        <v>40</v>
      </c>
      <c r="G432" s="43" t="s">
        <v>132</v>
      </c>
      <c r="H432" s="108">
        <f>E432*F432</f>
        <v>600</v>
      </c>
      <c r="J432" s="41">
        <v>37.799999999999997</v>
      </c>
    </row>
    <row r="433" spans="1:10" s="33" customFormat="1">
      <c r="A433" s="43"/>
      <c r="B433" s="33" t="s">
        <v>36</v>
      </c>
      <c r="C433" s="89"/>
      <c r="D433" s="89"/>
      <c r="E433" s="108">
        <v>10</v>
      </c>
      <c r="F433" s="93">
        <v>45</v>
      </c>
      <c r="G433" s="43" t="s">
        <v>132</v>
      </c>
      <c r="H433" s="108">
        <f>E433*F433</f>
        <v>450</v>
      </c>
      <c r="J433" s="41">
        <v>45.8</v>
      </c>
    </row>
    <row r="434" spans="1:10" s="33" customFormat="1">
      <c r="A434" s="43"/>
      <c r="B434" s="33" t="s">
        <v>37</v>
      </c>
      <c r="C434" s="89"/>
      <c r="D434" s="89"/>
      <c r="E434" s="108">
        <v>5</v>
      </c>
      <c r="F434" s="93">
        <v>50</v>
      </c>
      <c r="G434" s="43" t="s">
        <v>132</v>
      </c>
      <c r="H434" s="108">
        <f>E434*F434</f>
        <v>250</v>
      </c>
      <c r="J434" s="41">
        <v>55.48</v>
      </c>
    </row>
    <row r="435" spans="1:10" s="33" customFormat="1">
      <c r="A435" s="43"/>
      <c r="C435" s="89"/>
      <c r="D435" s="89"/>
      <c r="E435" s="108"/>
      <c r="F435" s="93"/>
      <c r="G435" s="43"/>
      <c r="H435" s="108"/>
      <c r="J435" s="41"/>
    </row>
    <row r="436" spans="1:10">
      <c r="A436" s="10">
        <v>25</v>
      </c>
      <c r="B436" s="128" t="s">
        <v>133</v>
      </c>
      <c r="C436" s="128"/>
      <c r="D436" s="128"/>
      <c r="E436" s="128"/>
      <c r="F436" s="91"/>
      <c r="G436" s="9"/>
      <c r="H436" s="9"/>
      <c r="J436" s="31"/>
    </row>
    <row r="437" spans="1:10" s="33" customFormat="1">
      <c r="A437" s="43"/>
      <c r="B437" s="33" t="s">
        <v>35</v>
      </c>
      <c r="C437" s="89"/>
      <c r="D437" s="89"/>
      <c r="E437" s="108">
        <v>5</v>
      </c>
      <c r="F437" s="93">
        <v>60</v>
      </c>
      <c r="G437" s="43" t="s">
        <v>132</v>
      </c>
      <c r="H437" s="108">
        <f>E437*F437</f>
        <v>300</v>
      </c>
      <c r="J437" s="43">
        <v>54.95</v>
      </c>
    </row>
    <row r="438" spans="1:10" s="33" customFormat="1">
      <c r="A438" s="43"/>
      <c r="B438" s="33" t="s">
        <v>36</v>
      </c>
      <c r="C438" s="89"/>
      <c r="D438" s="89"/>
      <c r="E438" s="108">
        <v>7</v>
      </c>
      <c r="F438" s="93">
        <v>65</v>
      </c>
      <c r="G438" s="43" t="s">
        <v>132</v>
      </c>
      <c r="H438" s="108">
        <f>E438*F438</f>
        <v>455</v>
      </c>
      <c r="J438" s="43">
        <v>75.790000000000006</v>
      </c>
    </row>
    <row r="439" spans="1:10" s="33" customFormat="1">
      <c r="A439" s="43"/>
      <c r="B439" s="33" t="s">
        <v>37</v>
      </c>
      <c r="C439" s="89"/>
      <c r="D439" s="89"/>
      <c r="E439" s="108">
        <v>2</v>
      </c>
      <c r="F439" s="93">
        <v>80</v>
      </c>
      <c r="G439" s="43" t="s">
        <v>132</v>
      </c>
      <c r="H439" s="108">
        <f>E439*F439</f>
        <v>160</v>
      </c>
      <c r="J439" s="43">
        <v>140.25</v>
      </c>
    </row>
    <row r="440" spans="1:10" ht="15">
      <c r="A440" s="10">
        <v>26</v>
      </c>
      <c r="B440" s="128" t="s">
        <v>134</v>
      </c>
      <c r="C440" s="136"/>
      <c r="D440" s="136"/>
      <c r="E440" s="136"/>
      <c r="F440" s="92"/>
      <c r="G440" s="9"/>
      <c r="H440" s="9"/>
      <c r="J440" s="31"/>
    </row>
    <row r="441" spans="1:10" s="33" customFormat="1">
      <c r="A441" s="43"/>
      <c r="B441" s="33" t="s">
        <v>35</v>
      </c>
      <c r="C441" s="89"/>
      <c r="D441" s="89"/>
      <c r="E441" s="108">
        <v>2</v>
      </c>
      <c r="F441" s="93">
        <v>110</v>
      </c>
      <c r="G441" s="43" t="s">
        <v>132</v>
      </c>
      <c r="H441" s="108">
        <f>E441*F441</f>
        <v>220</v>
      </c>
      <c r="J441" s="43">
        <v>109.67</v>
      </c>
    </row>
    <row r="442" spans="1:10" s="33" customFormat="1">
      <c r="A442" s="43"/>
      <c r="B442" s="33" t="s">
        <v>36</v>
      </c>
      <c r="C442" s="89"/>
      <c r="D442" s="89"/>
      <c r="E442" s="108">
        <v>3</v>
      </c>
      <c r="F442" s="93">
        <v>150</v>
      </c>
      <c r="G442" s="43" t="s">
        <v>132</v>
      </c>
      <c r="H442" s="108">
        <f>E442*F442</f>
        <v>450</v>
      </c>
      <c r="J442" s="43">
        <v>136.29</v>
      </c>
    </row>
    <row r="443" spans="1:10" s="33" customFormat="1">
      <c r="A443" s="43"/>
      <c r="B443" s="33" t="s">
        <v>37</v>
      </c>
      <c r="C443" s="89"/>
      <c r="D443" s="89"/>
      <c r="E443" s="108">
        <v>2</v>
      </c>
      <c r="F443" s="93">
        <v>170</v>
      </c>
      <c r="G443" s="43" t="s">
        <v>132</v>
      </c>
      <c r="H443" s="108">
        <f>E443*F443</f>
        <v>340</v>
      </c>
      <c r="J443" s="43">
        <v>160.49</v>
      </c>
    </row>
    <row r="444" spans="1:10" ht="15">
      <c r="A444" s="10">
        <v>27</v>
      </c>
      <c r="B444" s="128" t="s">
        <v>135</v>
      </c>
      <c r="C444" s="136"/>
      <c r="D444" s="136"/>
      <c r="E444" s="136"/>
      <c r="F444" s="92"/>
      <c r="G444" s="9"/>
      <c r="H444" s="9"/>
      <c r="J444" s="46"/>
    </row>
    <row r="445" spans="1:10" s="33" customFormat="1">
      <c r="A445" s="43"/>
      <c r="B445" s="33" t="s">
        <v>35</v>
      </c>
      <c r="C445" s="89"/>
      <c r="D445" s="89"/>
      <c r="E445" s="108">
        <v>3</v>
      </c>
      <c r="F445" s="93">
        <v>350</v>
      </c>
      <c r="G445" s="43" t="s">
        <v>132</v>
      </c>
      <c r="H445" s="108">
        <f>E445*F445</f>
        <v>1050</v>
      </c>
      <c r="J445" s="43">
        <v>350.88</v>
      </c>
    </row>
    <row r="446" spans="1:10" s="33" customFormat="1">
      <c r="A446" s="43"/>
      <c r="B446" s="33" t="s">
        <v>36</v>
      </c>
      <c r="C446" s="89"/>
      <c r="D446" s="89"/>
      <c r="E446" s="108">
        <v>2</v>
      </c>
      <c r="F446" s="93">
        <v>410</v>
      </c>
      <c r="G446" s="43" t="s">
        <v>132</v>
      </c>
      <c r="H446" s="108">
        <f>E446*F446</f>
        <v>820</v>
      </c>
      <c r="J446" s="43">
        <v>381.13</v>
      </c>
    </row>
    <row r="447" spans="1:10" s="33" customFormat="1">
      <c r="A447" s="43"/>
      <c r="B447" s="33" t="s">
        <v>37</v>
      </c>
      <c r="C447" s="89"/>
      <c r="D447" s="89"/>
      <c r="E447" s="108">
        <v>1</v>
      </c>
      <c r="F447" s="93">
        <v>580</v>
      </c>
      <c r="G447" s="43" t="s">
        <v>132</v>
      </c>
      <c r="H447" s="108">
        <f>E447*F447</f>
        <v>580</v>
      </c>
      <c r="J447" s="43">
        <v>471.88</v>
      </c>
    </row>
    <row r="448" spans="1:10" s="33" customFormat="1">
      <c r="A448" s="43"/>
      <c r="C448" s="89"/>
      <c r="D448" s="89"/>
      <c r="E448" s="108"/>
      <c r="F448" s="93"/>
      <c r="G448" s="43"/>
      <c r="H448" s="108"/>
      <c r="J448" s="43"/>
    </row>
    <row r="449" spans="2:10">
      <c r="E449" s="93"/>
      <c r="F449" s="93"/>
      <c r="G449" s="93" t="s">
        <v>18</v>
      </c>
      <c r="H449" s="45" t="e">
        <f>SUM(H4:H447)</f>
        <v>#REF!</v>
      </c>
      <c r="J449" s="47">
        <f>SUM(J4:J447)</f>
        <v>20624.7</v>
      </c>
    </row>
    <row r="450" spans="2:10">
      <c r="E450" s="35"/>
      <c r="F450" s="35"/>
      <c r="G450" s="35"/>
      <c r="H450" s="48"/>
      <c r="J450" s="35"/>
    </row>
    <row r="451" spans="2:10">
      <c r="E451" s="35"/>
      <c r="F451" s="35"/>
      <c r="G451" s="36"/>
      <c r="H451" s="108"/>
      <c r="J451" s="35"/>
    </row>
    <row r="452" spans="2:10">
      <c r="B452" s="49"/>
      <c r="E452" s="50"/>
      <c r="F452" s="114"/>
      <c r="G452" s="36"/>
      <c r="H452" s="108"/>
      <c r="J452" s="35"/>
    </row>
    <row r="453" spans="2:10">
      <c r="E453" s="3"/>
      <c r="F453" s="115"/>
      <c r="G453" s="36"/>
      <c r="H453" s="108"/>
      <c r="J453" s="35"/>
    </row>
    <row r="454" spans="2:10">
      <c r="E454" s="3"/>
      <c r="F454" s="115"/>
      <c r="G454" s="36"/>
      <c r="H454" s="108"/>
      <c r="J454" s="35"/>
    </row>
    <row r="455" spans="2:10" ht="13.5">
      <c r="D455" s="140" t="s">
        <v>80</v>
      </c>
      <c r="E455" s="140"/>
      <c r="F455" s="140"/>
      <c r="G455" s="140"/>
      <c r="H455" s="108"/>
      <c r="J455" s="31"/>
    </row>
    <row r="456" spans="2:10">
      <c r="D456" s="139" t="s">
        <v>109</v>
      </c>
      <c r="E456" s="139"/>
      <c r="F456" s="139"/>
      <c r="G456" s="139"/>
      <c r="H456" s="108"/>
      <c r="J456" s="31"/>
    </row>
    <row r="457" spans="2:10">
      <c r="D457" s="139" t="s">
        <v>81</v>
      </c>
      <c r="E457" s="139"/>
      <c r="F457" s="139"/>
      <c r="G457" s="139"/>
      <c r="H457" s="108"/>
      <c r="J457" s="31"/>
    </row>
    <row r="458" spans="2:10">
      <c r="E458" s="35"/>
      <c r="F458" s="35"/>
      <c r="G458" s="36"/>
      <c r="H458" s="108"/>
      <c r="J458" s="35"/>
    </row>
    <row r="459" spans="2:10">
      <c r="E459" s="35"/>
      <c r="F459" s="35"/>
      <c r="G459" s="36"/>
      <c r="H459" s="108"/>
      <c r="J459" s="35"/>
    </row>
    <row r="460" spans="2:10">
      <c r="E460" s="35"/>
      <c r="F460" s="35"/>
      <c r="G460" s="36"/>
      <c r="H460" s="108"/>
      <c r="J460" s="35"/>
    </row>
    <row r="461" spans="2:10">
      <c r="E461" s="35"/>
      <c r="F461" s="35"/>
      <c r="G461" s="36"/>
      <c r="H461" s="108"/>
      <c r="J461" s="35"/>
    </row>
    <row r="462" spans="2:10">
      <c r="E462" s="35"/>
      <c r="F462" s="35"/>
      <c r="G462" s="36"/>
      <c r="H462" s="108"/>
      <c r="J462" s="35"/>
    </row>
    <row r="463" spans="2:10">
      <c r="E463" s="35"/>
      <c r="F463" s="35"/>
      <c r="G463" s="36"/>
      <c r="H463" s="108"/>
      <c r="J463" s="35"/>
    </row>
    <row r="464" spans="2:10">
      <c r="E464" s="35"/>
      <c r="F464" s="35"/>
      <c r="G464" s="36"/>
      <c r="H464" s="108"/>
      <c r="J464" s="35"/>
    </row>
    <row r="465" spans="5:10">
      <c r="E465" s="35"/>
      <c r="F465" s="35"/>
      <c r="G465" s="36"/>
      <c r="H465" s="108"/>
      <c r="J465" s="35"/>
    </row>
    <row r="466" spans="5:10">
      <c r="E466" s="35"/>
      <c r="F466" s="35"/>
      <c r="G466" s="36"/>
      <c r="H466" s="108"/>
      <c r="J466" s="35"/>
    </row>
  </sheetData>
  <mergeCells count="53">
    <mergeCell ref="B19:E19"/>
    <mergeCell ref="A1:H1"/>
    <mergeCell ref="A2:B2"/>
    <mergeCell ref="C2:H2"/>
    <mergeCell ref="B3:D3"/>
    <mergeCell ref="B5:E5"/>
    <mergeCell ref="B7:E7"/>
    <mergeCell ref="B9:E9"/>
    <mergeCell ref="B11:E11"/>
    <mergeCell ref="B13:E13"/>
    <mergeCell ref="B15:E15"/>
    <mergeCell ref="B17:E17"/>
    <mergeCell ref="B63:F63"/>
    <mergeCell ref="B21:E21"/>
    <mergeCell ref="B26:E26"/>
    <mergeCell ref="B31:E31"/>
    <mergeCell ref="B33:E33"/>
    <mergeCell ref="B35:E35"/>
    <mergeCell ref="B37:F37"/>
    <mergeCell ref="B39:F39"/>
    <mergeCell ref="B50:F50"/>
    <mergeCell ref="B54:F54"/>
    <mergeCell ref="B57:F57"/>
    <mergeCell ref="B60:F60"/>
    <mergeCell ref="B268:E268"/>
    <mergeCell ref="B66:F66"/>
    <mergeCell ref="B69:F69"/>
    <mergeCell ref="B73:F73"/>
    <mergeCell ref="B75:F75"/>
    <mergeCell ref="B77:F77"/>
    <mergeCell ref="F81:G81"/>
    <mergeCell ref="B166:F166"/>
    <mergeCell ref="B172:E172"/>
    <mergeCell ref="B240:E240"/>
    <mergeCell ref="B243:E243"/>
    <mergeCell ref="B265:E265"/>
    <mergeCell ref="B436:E436"/>
    <mergeCell ref="B276:F276"/>
    <mergeCell ref="B280:F280"/>
    <mergeCell ref="B284:F284"/>
    <mergeCell ref="B396:E396"/>
    <mergeCell ref="B400:E400"/>
    <mergeCell ref="B406:E406"/>
    <mergeCell ref="B415:E415"/>
    <mergeCell ref="B417:E417"/>
    <mergeCell ref="B419:E419"/>
    <mergeCell ref="B427:E427"/>
    <mergeCell ref="B431:E431"/>
    <mergeCell ref="B440:E440"/>
    <mergeCell ref="B444:E444"/>
    <mergeCell ref="D455:G455"/>
    <mergeCell ref="D456:G456"/>
    <mergeCell ref="D457:G457"/>
  </mergeCells>
  <pageMargins left="0.5" right="0.25" top="0.5" bottom="0" header="0.3" footer="0.3"/>
  <pageSetup paperSize="9" orientation="portrait" horizontalDpi="0" verticalDpi="0" r:id="rId1"/>
</worksheet>
</file>

<file path=xl/worksheets/sheet7.xml><?xml version="1.0" encoding="utf-8"?>
<worksheet xmlns="http://schemas.openxmlformats.org/spreadsheetml/2006/main" xmlns:r="http://schemas.openxmlformats.org/officeDocument/2006/relationships">
  <dimension ref="A1:L100"/>
  <sheetViews>
    <sheetView topLeftCell="A59" workbookViewId="0">
      <selection activeCell="F74" sqref="F74"/>
    </sheetView>
  </sheetViews>
  <sheetFormatPr defaultRowHeight="12.75"/>
  <cols>
    <col min="1" max="1" width="6.7109375" style="59" customWidth="1"/>
    <col min="2" max="2" width="15" style="59" customWidth="1"/>
    <col min="3" max="3" width="9.140625" style="59"/>
    <col min="4" max="4" width="13.140625" style="59" customWidth="1"/>
    <col min="5" max="5" width="11.42578125" style="59" customWidth="1"/>
    <col min="6" max="6" width="10.42578125" style="59" customWidth="1"/>
    <col min="7" max="7" width="8.42578125" style="59" customWidth="1"/>
    <col min="8" max="8" width="13.28515625" style="59" customWidth="1"/>
    <col min="9" max="9" width="10.140625" style="59" bestFit="1" customWidth="1"/>
    <col min="10" max="16384" width="9.140625" style="59"/>
  </cols>
  <sheetData>
    <row r="1" spans="1:12">
      <c r="A1" s="124" t="s">
        <v>51</v>
      </c>
      <c r="B1" s="124"/>
      <c r="C1" s="124"/>
      <c r="D1" s="124"/>
      <c r="E1" s="124"/>
      <c r="F1" s="124"/>
      <c r="G1" s="124"/>
      <c r="H1" s="124"/>
    </row>
    <row r="2" spans="1:12" ht="12" customHeight="1">
      <c r="A2" s="124"/>
      <c r="B2" s="124"/>
      <c r="C2" s="124"/>
      <c r="D2" s="124"/>
      <c r="E2" s="124"/>
      <c r="F2" s="124"/>
      <c r="G2" s="124"/>
      <c r="H2" s="124"/>
    </row>
    <row r="3" spans="1:12" ht="49.5" customHeight="1">
      <c r="A3" s="22" t="s">
        <v>0</v>
      </c>
      <c r="B3" s="60"/>
      <c r="C3" s="125" t="s">
        <v>140</v>
      </c>
      <c r="D3" s="125"/>
      <c r="E3" s="125"/>
      <c r="F3" s="125"/>
      <c r="G3" s="125"/>
      <c r="H3" s="125"/>
    </row>
    <row r="4" spans="1:12" ht="24.75" customHeight="1">
      <c r="A4" s="67" t="s">
        <v>52</v>
      </c>
      <c r="B4" s="126" t="s">
        <v>53</v>
      </c>
      <c r="C4" s="126"/>
      <c r="D4" s="126"/>
      <c r="E4" s="101" t="s">
        <v>54</v>
      </c>
      <c r="F4" s="101" t="s">
        <v>55</v>
      </c>
      <c r="G4" s="101" t="s">
        <v>56</v>
      </c>
      <c r="H4" s="61" t="s">
        <v>57</v>
      </c>
    </row>
    <row r="5" spans="1:12">
      <c r="A5" s="81"/>
      <c r="B5" s="82"/>
      <c r="C5" s="82"/>
      <c r="D5" s="82"/>
      <c r="E5" s="83"/>
      <c r="F5" s="83"/>
      <c r="G5" s="83"/>
      <c r="H5" s="83"/>
    </row>
    <row r="6" spans="1:12">
      <c r="A6" s="97"/>
      <c r="B6" s="127" t="s">
        <v>46</v>
      </c>
      <c r="C6" s="127"/>
      <c r="D6" s="127"/>
      <c r="E6" s="97"/>
      <c r="F6" s="97"/>
      <c r="G6" s="97"/>
      <c r="H6" s="97"/>
    </row>
    <row r="7" spans="1:12">
      <c r="A7" s="97"/>
      <c r="B7" s="97"/>
      <c r="C7" s="97"/>
      <c r="D7" s="97"/>
      <c r="E7" s="97"/>
      <c r="F7" s="97"/>
      <c r="G7" s="97"/>
      <c r="H7" s="97"/>
    </row>
    <row r="8" spans="1:12" ht="18.75" customHeight="1">
      <c r="A8" s="1">
        <v>1</v>
      </c>
      <c r="B8" s="121" t="s">
        <v>70</v>
      </c>
      <c r="C8" s="121"/>
      <c r="D8" s="121"/>
      <c r="E8" s="121"/>
      <c r="F8" s="121"/>
      <c r="G8" s="23"/>
      <c r="H8" s="23"/>
      <c r="I8" s="23"/>
      <c r="J8" s="23"/>
      <c r="K8" s="23"/>
      <c r="L8" s="23"/>
    </row>
    <row r="9" spans="1:12" ht="20.100000000000001" customHeight="1">
      <c r="A9" s="97"/>
      <c r="B9" s="97"/>
      <c r="C9" s="97"/>
      <c r="D9" s="97"/>
      <c r="E9" s="41">
        <v>1042</v>
      </c>
      <c r="F9" s="41">
        <v>3327.5</v>
      </c>
      <c r="G9" s="43" t="s">
        <v>8</v>
      </c>
      <c r="H9" s="41">
        <f>ROUND(E9*F9/100,0)</f>
        <v>34673</v>
      </c>
    </row>
    <row r="10" spans="1:12" ht="28.5" customHeight="1">
      <c r="A10" s="10">
        <v>2</v>
      </c>
      <c r="B10" s="128" t="s">
        <v>63</v>
      </c>
      <c r="C10" s="128"/>
      <c r="D10" s="128"/>
      <c r="E10" s="128"/>
      <c r="F10" s="128"/>
      <c r="G10" s="86"/>
      <c r="H10" s="86"/>
    </row>
    <row r="11" spans="1:12" ht="20.100000000000001" customHeight="1">
      <c r="A11" s="10"/>
      <c r="B11" s="87"/>
      <c r="C11" s="87"/>
      <c r="D11" s="87"/>
      <c r="E11" s="41">
        <v>23640</v>
      </c>
      <c r="F11" s="41">
        <v>108.96</v>
      </c>
      <c r="G11" s="43" t="s">
        <v>8</v>
      </c>
      <c r="H11" s="41">
        <f>ROUND(E11*F11/100,0)</f>
        <v>25758</v>
      </c>
    </row>
    <row r="12" spans="1:12" ht="15.75" customHeight="1">
      <c r="A12" s="7">
        <v>3</v>
      </c>
      <c r="B12" s="119" t="s">
        <v>13</v>
      </c>
      <c r="C12" s="119"/>
      <c r="D12" s="119"/>
      <c r="E12" s="119"/>
      <c r="F12" s="119"/>
      <c r="G12" s="5"/>
      <c r="H12" s="5"/>
      <c r="I12" s="5"/>
    </row>
    <row r="13" spans="1:12" ht="20.100000000000001" customHeight="1">
      <c r="A13" s="21"/>
      <c r="B13" s="5"/>
      <c r="C13" s="5"/>
      <c r="D13" s="5"/>
      <c r="E13" s="12">
        <v>8360</v>
      </c>
      <c r="F13" s="13">
        <v>442.75</v>
      </c>
      <c r="G13" s="14" t="s">
        <v>8</v>
      </c>
      <c r="H13" s="15">
        <f>ROUND(E13*F13/100,0)</f>
        <v>37014</v>
      </c>
    </row>
    <row r="14" spans="1:12" ht="15" customHeight="1">
      <c r="A14" s="7">
        <v>4</v>
      </c>
      <c r="B14" s="119" t="s">
        <v>14</v>
      </c>
      <c r="C14" s="119"/>
      <c r="D14" s="119"/>
      <c r="E14" s="119"/>
      <c r="F14" s="119"/>
      <c r="G14" s="24"/>
      <c r="H14" s="25"/>
      <c r="I14" s="26"/>
    </row>
    <row r="15" spans="1:12" ht="20.100000000000001" customHeight="1">
      <c r="A15" s="18"/>
      <c r="B15" s="19"/>
      <c r="C15" s="20"/>
      <c r="D15" s="16"/>
      <c r="E15" s="12">
        <v>8360</v>
      </c>
      <c r="F15" s="13">
        <v>1079.6500000000001</v>
      </c>
      <c r="G15" s="14" t="s">
        <v>8</v>
      </c>
      <c r="H15" s="15">
        <f>ROUND(E15*F15/100,0)</f>
        <v>90259</v>
      </c>
    </row>
    <row r="16" spans="1:12" ht="63.75" customHeight="1">
      <c r="A16" s="7">
        <v>5</v>
      </c>
      <c r="B16" s="119" t="s">
        <v>16</v>
      </c>
      <c r="C16" s="119"/>
      <c r="D16" s="119"/>
      <c r="E16" s="119"/>
      <c r="F16" s="119"/>
      <c r="G16" s="5"/>
      <c r="H16" s="5"/>
      <c r="I16" s="5"/>
    </row>
    <row r="17" spans="1:12" ht="20.100000000000001" customHeight="1">
      <c r="A17" s="21"/>
      <c r="B17" s="5"/>
      <c r="C17" s="5"/>
      <c r="D17" s="5"/>
      <c r="E17" s="12">
        <v>16841</v>
      </c>
      <c r="F17" s="13">
        <v>3444.38</v>
      </c>
      <c r="G17" s="14" t="s">
        <v>8</v>
      </c>
      <c r="H17" s="15">
        <f>ROUND(E17*F17/100,0)</f>
        <v>580068</v>
      </c>
    </row>
    <row r="18" spans="1:12" ht="39.75" customHeight="1">
      <c r="A18" s="7">
        <v>6</v>
      </c>
      <c r="B18" s="119" t="s">
        <v>17</v>
      </c>
      <c r="C18" s="119"/>
      <c r="D18" s="119"/>
      <c r="E18" s="119"/>
      <c r="F18" s="119"/>
      <c r="G18" s="5"/>
      <c r="H18" s="5"/>
      <c r="I18" s="5"/>
    </row>
    <row r="19" spans="1:12" ht="20.100000000000001" customHeight="1">
      <c r="A19" s="7"/>
      <c r="B19" s="94"/>
      <c r="C19" s="94"/>
      <c r="D19" s="16"/>
      <c r="E19" s="12">
        <v>9541</v>
      </c>
      <c r="F19" s="13">
        <v>2567.9499999999998</v>
      </c>
      <c r="G19" s="14" t="s">
        <v>8</v>
      </c>
      <c r="H19" s="15">
        <f>ROUND(E19*F19/100,0)</f>
        <v>245008</v>
      </c>
    </row>
    <row r="20" spans="1:12" ht="27" customHeight="1">
      <c r="A20" s="7">
        <v>7</v>
      </c>
      <c r="B20" s="119" t="s">
        <v>15</v>
      </c>
      <c r="C20" s="119"/>
      <c r="D20" s="119"/>
      <c r="E20" s="119"/>
      <c r="F20" s="119"/>
      <c r="G20" s="5"/>
      <c r="H20" s="5"/>
      <c r="I20" s="5"/>
    </row>
    <row r="21" spans="1:12" ht="20.100000000000001" customHeight="1">
      <c r="A21" s="18"/>
      <c r="B21" s="120"/>
      <c r="C21" s="120"/>
      <c r="D21" s="120"/>
      <c r="E21" s="12">
        <v>2354</v>
      </c>
      <c r="F21" s="13">
        <v>2116.41</v>
      </c>
      <c r="G21" s="14" t="s">
        <v>8</v>
      </c>
      <c r="H21" s="15">
        <f>ROUND(E21*F21/100,0)</f>
        <v>49820</v>
      </c>
    </row>
    <row r="22" spans="1:12" ht="37.5" customHeight="1">
      <c r="A22" s="2">
        <v>8</v>
      </c>
      <c r="B22" s="121" t="s">
        <v>45</v>
      </c>
      <c r="C22" s="121"/>
      <c r="D22" s="121"/>
      <c r="E22" s="121"/>
      <c r="F22" s="121"/>
      <c r="G22" s="88"/>
      <c r="H22" s="88"/>
    </row>
    <row r="23" spans="1:12" ht="20.100000000000001" customHeight="1">
      <c r="A23" s="2"/>
      <c r="B23" s="90"/>
      <c r="C23" s="64"/>
      <c r="D23" s="64"/>
      <c r="E23" s="24">
        <v>1230</v>
      </c>
      <c r="F23" s="24">
        <v>1270.83</v>
      </c>
      <c r="G23" s="55" t="s">
        <v>48</v>
      </c>
      <c r="H23" s="56">
        <f>ROUND(E23*F23/100,0)</f>
        <v>15631</v>
      </c>
    </row>
    <row r="24" spans="1:12" ht="27" customHeight="1">
      <c r="A24" s="1">
        <v>9</v>
      </c>
      <c r="B24" s="119" t="s">
        <v>9</v>
      </c>
      <c r="C24" s="119"/>
      <c r="D24" s="119"/>
      <c r="E24" s="119"/>
      <c r="F24" s="119"/>
      <c r="G24" s="5"/>
      <c r="H24" s="5"/>
      <c r="I24" s="5"/>
      <c r="J24" s="5"/>
    </row>
    <row r="25" spans="1:12" ht="20.100000000000001" customHeight="1">
      <c r="A25" s="21"/>
      <c r="B25" s="5"/>
      <c r="C25" s="5"/>
      <c r="D25" s="5"/>
      <c r="E25" s="12">
        <v>9841</v>
      </c>
      <c r="F25" s="13">
        <v>3275.5</v>
      </c>
      <c r="G25" s="14" t="s">
        <v>8</v>
      </c>
      <c r="H25" s="15">
        <f>ROUND(E25*F25/100,0)</f>
        <v>322342</v>
      </c>
      <c r="J25" s="16"/>
    </row>
    <row r="26" spans="1:12" ht="26.25" customHeight="1">
      <c r="A26" s="1">
        <v>10</v>
      </c>
      <c r="B26" s="118" t="s">
        <v>10</v>
      </c>
      <c r="C26" s="118"/>
      <c r="D26" s="118"/>
      <c r="E26" s="118"/>
      <c r="F26" s="118"/>
      <c r="G26" s="6"/>
      <c r="H26" s="6"/>
      <c r="I26" s="6"/>
      <c r="J26" s="6"/>
    </row>
    <row r="27" spans="1:12" ht="20.100000000000001" customHeight="1">
      <c r="A27" s="21"/>
      <c r="B27" s="5"/>
      <c r="C27" s="5"/>
      <c r="D27" s="5"/>
      <c r="E27" s="12">
        <v>9841</v>
      </c>
      <c r="F27" s="13">
        <v>1887.4</v>
      </c>
      <c r="G27" s="14" t="s">
        <v>8</v>
      </c>
      <c r="H27" s="15">
        <f>ROUND(E27*F27/100,0)</f>
        <v>185739</v>
      </c>
      <c r="J27" s="16"/>
    </row>
    <row r="28" spans="1:12" ht="39" customHeight="1">
      <c r="A28" s="1">
        <v>11</v>
      </c>
      <c r="B28" s="123" t="s">
        <v>66</v>
      </c>
      <c r="C28" s="123"/>
      <c r="D28" s="123"/>
      <c r="E28" s="123"/>
      <c r="F28" s="123"/>
      <c r="G28" s="88"/>
      <c r="H28" s="88"/>
    </row>
    <row r="29" spans="1:12" ht="20.100000000000001" customHeight="1">
      <c r="A29" s="52"/>
      <c r="B29" s="53"/>
      <c r="C29" s="54"/>
      <c r="D29" s="54"/>
      <c r="E29" s="24">
        <v>6541</v>
      </c>
      <c r="F29" s="36">
        <v>6319.5</v>
      </c>
      <c r="G29" s="36" t="s">
        <v>67</v>
      </c>
      <c r="H29" s="108">
        <f>ROUND(E29*F29/100,0)</f>
        <v>413358</v>
      </c>
    </row>
    <row r="30" spans="1:12" ht="15">
      <c r="A30" s="2"/>
      <c r="B30" s="90"/>
      <c r="C30" s="64"/>
      <c r="D30" s="64"/>
      <c r="E30" s="24"/>
      <c r="F30" s="24"/>
      <c r="G30" s="55"/>
      <c r="H30" s="56"/>
      <c r="L30" s="69"/>
    </row>
    <row r="31" spans="1:12" ht="20.100000000000001" customHeight="1">
      <c r="A31" s="52"/>
      <c r="B31" s="53"/>
      <c r="C31" s="54"/>
      <c r="D31" s="54"/>
      <c r="E31" s="24"/>
      <c r="F31" s="93" t="s">
        <v>60</v>
      </c>
      <c r="G31" s="55"/>
      <c r="H31" s="39">
        <f>SUM(H9:H30)</f>
        <v>1999670</v>
      </c>
      <c r="L31" s="69"/>
    </row>
    <row r="32" spans="1:12">
      <c r="A32" s="52"/>
      <c r="B32" s="53"/>
      <c r="C32" s="54"/>
      <c r="D32" s="54"/>
      <c r="E32" s="24"/>
      <c r="F32" s="93"/>
      <c r="G32" s="55"/>
      <c r="H32" s="29"/>
      <c r="L32" s="69"/>
    </row>
    <row r="33" spans="1:12">
      <c r="A33" s="52"/>
      <c r="B33" s="8" t="s">
        <v>19</v>
      </c>
      <c r="C33" s="54"/>
      <c r="E33" s="24"/>
      <c r="F33" s="93"/>
      <c r="G33" s="55"/>
      <c r="H33" s="65"/>
      <c r="L33" s="69"/>
    </row>
    <row r="34" spans="1:12">
      <c r="A34" s="52"/>
      <c r="B34" s="8"/>
      <c r="C34" s="54"/>
      <c r="D34" s="50"/>
      <c r="E34" s="24"/>
      <c r="F34" s="24"/>
      <c r="G34" s="55"/>
      <c r="H34" s="68"/>
      <c r="L34" s="69"/>
    </row>
    <row r="35" spans="1:12">
      <c r="A35" s="52"/>
      <c r="B35" s="8"/>
      <c r="C35" s="54"/>
      <c r="D35" s="50"/>
      <c r="E35" s="24"/>
      <c r="F35" s="24"/>
      <c r="G35" s="55"/>
      <c r="H35" s="68"/>
      <c r="L35" s="69"/>
    </row>
    <row r="36" spans="1:12">
      <c r="A36" s="52"/>
      <c r="B36" s="8"/>
      <c r="C36" s="54"/>
      <c r="D36" s="50"/>
      <c r="E36" s="24"/>
      <c r="F36" s="24"/>
      <c r="G36" s="55"/>
      <c r="H36" s="68"/>
      <c r="L36" s="69"/>
    </row>
    <row r="37" spans="1:12">
      <c r="A37" s="52"/>
      <c r="B37" s="8" t="s">
        <v>20</v>
      </c>
      <c r="C37" s="54"/>
      <c r="D37" s="50"/>
      <c r="E37" s="24"/>
      <c r="F37" s="24"/>
      <c r="G37" s="55"/>
      <c r="H37" s="68"/>
      <c r="L37" s="69"/>
    </row>
    <row r="38" spans="1:12">
      <c r="A38" s="52"/>
      <c r="B38" s="53"/>
      <c r="C38" s="54"/>
      <c r="D38" s="3"/>
      <c r="E38" s="24"/>
      <c r="F38" s="24"/>
      <c r="G38" s="55"/>
      <c r="H38" s="56"/>
      <c r="L38" s="69"/>
    </row>
    <row r="39" spans="1:12">
      <c r="L39" s="69"/>
    </row>
    <row r="40" spans="1:12">
      <c r="L40" s="69"/>
    </row>
    <row r="41" spans="1:12">
      <c r="B41" s="122" t="s">
        <v>21</v>
      </c>
      <c r="C41" s="122"/>
      <c r="D41" s="122"/>
      <c r="E41" s="122"/>
      <c r="L41" s="69"/>
    </row>
    <row r="42" spans="1:12">
      <c r="L42" s="69"/>
    </row>
    <row r="43" spans="1:12" ht="51" customHeight="1">
      <c r="A43" s="2">
        <v>1</v>
      </c>
      <c r="B43" s="121" t="s">
        <v>58</v>
      </c>
      <c r="C43" s="121"/>
      <c r="D43" s="121"/>
      <c r="E43" s="121"/>
      <c r="F43" s="121"/>
      <c r="G43" s="88"/>
      <c r="H43" s="88"/>
      <c r="L43" s="69"/>
    </row>
    <row r="44" spans="1:12" ht="20.100000000000001" customHeight="1">
      <c r="A44" s="52"/>
      <c r="E44" s="24">
        <v>684</v>
      </c>
      <c r="F44" s="24">
        <v>856.53</v>
      </c>
      <c r="G44" s="55" t="s">
        <v>47</v>
      </c>
      <c r="H44" s="56">
        <f>ROUND(E44*F44,0)</f>
        <v>585867</v>
      </c>
      <c r="L44" s="69"/>
    </row>
    <row r="45" spans="1:12" ht="51" customHeight="1">
      <c r="A45" s="10">
        <v>2</v>
      </c>
      <c r="B45" s="118" t="s">
        <v>5</v>
      </c>
      <c r="C45" s="118"/>
      <c r="D45" s="118"/>
      <c r="E45" s="118"/>
      <c r="F45" s="118"/>
      <c r="G45" s="6"/>
      <c r="H45" s="6"/>
      <c r="L45" s="69"/>
    </row>
    <row r="46" spans="1:12" ht="20.100000000000001" customHeight="1">
      <c r="A46" s="30"/>
      <c r="B46" s="30"/>
      <c r="C46" s="30"/>
      <c r="D46" s="30"/>
      <c r="E46" s="41">
        <v>953</v>
      </c>
      <c r="F46" s="41">
        <v>902.93</v>
      </c>
      <c r="G46" s="43" t="s">
        <v>6</v>
      </c>
      <c r="H46" s="41">
        <f>ROUND(E46*F46,0)</f>
        <v>860492</v>
      </c>
      <c r="L46" s="69"/>
    </row>
    <row r="47" spans="1:12" ht="33" customHeight="1">
      <c r="A47" s="7">
        <v>3</v>
      </c>
      <c r="B47" s="119" t="s">
        <v>64</v>
      </c>
      <c r="C47" s="119"/>
      <c r="D47" s="119"/>
      <c r="E47" s="119"/>
      <c r="F47" s="119"/>
      <c r="G47" s="5"/>
      <c r="H47" s="5"/>
      <c r="L47" s="69"/>
    </row>
    <row r="48" spans="1:12" ht="20.100000000000001" customHeight="1">
      <c r="A48" s="18"/>
      <c r="B48" s="120"/>
      <c r="C48" s="120"/>
      <c r="D48" s="120"/>
      <c r="E48" s="12">
        <v>6024</v>
      </c>
      <c r="F48" s="13">
        <v>9314.99</v>
      </c>
      <c r="G48" s="14" t="s">
        <v>8</v>
      </c>
      <c r="H48" s="15">
        <f>ROUND(E48*F48/100,0)</f>
        <v>561135</v>
      </c>
      <c r="L48" s="69"/>
    </row>
    <row r="49" spans="1:12" ht="42" customHeight="1">
      <c r="A49" s="1">
        <v>4</v>
      </c>
      <c r="B49" s="121" t="s">
        <v>65</v>
      </c>
      <c r="C49" s="121"/>
      <c r="D49" s="121"/>
      <c r="E49" s="121"/>
      <c r="F49" s="121"/>
      <c r="G49" s="88"/>
      <c r="H49" s="88"/>
      <c r="L49" s="69"/>
    </row>
    <row r="50" spans="1:12" ht="20.100000000000001" customHeight="1">
      <c r="A50" s="52"/>
      <c r="B50" s="53"/>
      <c r="C50" s="54"/>
      <c r="D50" s="54"/>
      <c r="E50" s="24">
        <v>1120</v>
      </c>
      <c r="F50" s="51">
        <v>11174.93</v>
      </c>
      <c r="G50" s="36" t="s">
        <v>8</v>
      </c>
      <c r="H50" s="108">
        <f>ROUND(E50*F50/100,0)</f>
        <v>125159</v>
      </c>
      <c r="L50" s="69"/>
    </row>
    <row r="51" spans="1:12" ht="30.75" customHeight="1">
      <c r="A51" s="1">
        <v>5</v>
      </c>
      <c r="B51" s="119" t="s">
        <v>25</v>
      </c>
      <c r="C51" s="119"/>
      <c r="D51" s="119"/>
      <c r="E51" s="119"/>
      <c r="F51" s="119"/>
      <c r="G51" s="5"/>
      <c r="H51" s="5"/>
      <c r="I51" s="5"/>
      <c r="L51" s="69"/>
    </row>
    <row r="52" spans="1:12" ht="20.100000000000001" customHeight="1">
      <c r="A52" s="2"/>
      <c r="B52" s="11"/>
      <c r="C52" s="11"/>
      <c r="D52" s="11"/>
      <c r="E52" s="12">
        <v>352</v>
      </c>
      <c r="F52" s="13">
        <v>27678.86</v>
      </c>
      <c r="G52" s="14" t="s">
        <v>8</v>
      </c>
      <c r="H52" s="15">
        <f>ROUND(E52*F52/100,0)</f>
        <v>97430</v>
      </c>
      <c r="L52" s="69"/>
    </row>
    <row r="53" spans="1:12" ht="32.25" customHeight="1">
      <c r="A53" s="7">
        <v>6</v>
      </c>
      <c r="B53" s="119" t="s">
        <v>26</v>
      </c>
      <c r="C53" s="119"/>
      <c r="D53" s="119"/>
      <c r="E53" s="119"/>
      <c r="F53" s="119"/>
      <c r="G53" s="5"/>
      <c r="H53" s="5"/>
      <c r="I53" s="5"/>
      <c r="J53" s="16"/>
      <c r="L53" s="69"/>
    </row>
    <row r="54" spans="1:12" ht="20.100000000000001" customHeight="1">
      <c r="A54" s="21"/>
      <c r="B54" s="5"/>
      <c r="C54" s="5"/>
      <c r="D54" s="5"/>
      <c r="E54" s="12">
        <v>1241</v>
      </c>
      <c r="F54" s="13">
        <v>28299.3</v>
      </c>
      <c r="G54" s="14" t="s">
        <v>8</v>
      </c>
      <c r="H54" s="15">
        <f>ROUND(E54*F54/100,0)</f>
        <v>351194</v>
      </c>
      <c r="J54" s="16"/>
      <c r="L54" s="69"/>
    </row>
    <row r="55" spans="1:12">
      <c r="L55" s="69"/>
    </row>
    <row r="56" spans="1:12" ht="20.100000000000001" customHeight="1">
      <c r="F56" s="93" t="s">
        <v>60</v>
      </c>
      <c r="G56" s="55"/>
      <c r="H56" s="39">
        <f>SUM(H44:H55)</f>
        <v>2581277</v>
      </c>
      <c r="L56" s="69"/>
    </row>
    <row r="57" spans="1:12">
      <c r="L57" s="69"/>
    </row>
    <row r="58" spans="1:12">
      <c r="B58" s="8" t="s">
        <v>19</v>
      </c>
      <c r="L58" s="69"/>
    </row>
    <row r="59" spans="1:12">
      <c r="B59" s="8"/>
      <c r="L59" s="69"/>
    </row>
    <row r="60" spans="1:12">
      <c r="B60" s="8"/>
      <c r="L60" s="69"/>
    </row>
    <row r="61" spans="1:12">
      <c r="B61" s="8"/>
      <c r="L61" s="69"/>
    </row>
    <row r="62" spans="1:12">
      <c r="B62" s="8" t="s">
        <v>20</v>
      </c>
      <c r="L62" s="69"/>
    </row>
    <row r="63" spans="1:12">
      <c r="L63" s="69"/>
    </row>
    <row r="64" spans="1:12">
      <c r="B64" s="122" t="s">
        <v>61</v>
      </c>
      <c r="C64" s="122"/>
      <c r="D64" s="122"/>
      <c r="E64" s="122"/>
      <c r="L64" s="69"/>
    </row>
    <row r="65" spans="1:12">
      <c r="L65" s="69"/>
    </row>
    <row r="66" spans="1:12" ht="39.75" customHeight="1">
      <c r="A66" s="2">
        <v>1</v>
      </c>
      <c r="B66" s="121" t="s">
        <v>59</v>
      </c>
      <c r="C66" s="121"/>
      <c r="D66" s="121"/>
      <c r="E66" s="121"/>
      <c r="F66" s="121"/>
      <c r="G66" s="88"/>
      <c r="H66" s="88"/>
      <c r="L66" s="69"/>
    </row>
    <row r="67" spans="1:12" ht="20.100000000000001" customHeight="1">
      <c r="A67" s="52"/>
      <c r="E67" s="24">
        <v>1162</v>
      </c>
      <c r="F67" s="24">
        <v>180.5</v>
      </c>
      <c r="G67" s="55" t="s">
        <v>47</v>
      </c>
      <c r="H67" s="56">
        <f>ROUND(E67*F67,0)</f>
        <v>209741</v>
      </c>
      <c r="L67" s="69"/>
    </row>
    <row r="68" spans="1:12" ht="20.100000000000001" customHeight="1">
      <c r="L68" s="69"/>
    </row>
    <row r="69" spans="1:12" ht="20.100000000000001" customHeight="1">
      <c r="H69" s="39">
        <f>SUM(H67:H68)</f>
        <v>209741</v>
      </c>
      <c r="L69" s="69"/>
    </row>
    <row r="70" spans="1:12">
      <c r="L70" s="69"/>
    </row>
    <row r="71" spans="1:12">
      <c r="B71" s="8" t="s">
        <v>19</v>
      </c>
      <c r="F71" s="93"/>
      <c r="G71" s="55"/>
      <c r="H71" s="29"/>
      <c r="L71" s="69"/>
    </row>
    <row r="72" spans="1:12">
      <c r="B72" s="8"/>
      <c r="L72" s="69"/>
    </row>
    <row r="73" spans="1:12">
      <c r="B73" s="8"/>
      <c r="L73" s="69"/>
    </row>
    <row r="74" spans="1:12">
      <c r="B74" s="8"/>
      <c r="L74" s="69"/>
    </row>
    <row r="75" spans="1:12">
      <c r="B75" s="8" t="s">
        <v>20</v>
      </c>
      <c r="L75" s="69"/>
    </row>
    <row r="76" spans="1:12">
      <c r="L76" s="69"/>
    </row>
    <row r="77" spans="1:12">
      <c r="H77" s="63"/>
      <c r="L77" s="69"/>
    </row>
    <row r="78" spans="1:12">
      <c r="L78" s="69"/>
    </row>
    <row r="79" spans="1:12">
      <c r="L79" s="69"/>
    </row>
    <row r="80" spans="1:12">
      <c r="L80" s="69"/>
    </row>
    <row r="81" spans="8:12">
      <c r="L81" s="69"/>
    </row>
    <row r="82" spans="8:12">
      <c r="L82" s="69"/>
    </row>
    <row r="83" spans="8:12">
      <c r="L83" s="69"/>
    </row>
    <row r="84" spans="8:12">
      <c r="L84" s="69"/>
    </row>
    <row r="85" spans="8:12">
      <c r="L85" s="69"/>
    </row>
    <row r="86" spans="8:12">
      <c r="L86" s="69"/>
    </row>
    <row r="87" spans="8:12">
      <c r="L87" s="69"/>
    </row>
    <row r="88" spans="8:12">
      <c r="H88" s="63"/>
      <c r="L88" s="69"/>
    </row>
    <row r="89" spans="8:12">
      <c r="L89" s="69"/>
    </row>
    <row r="90" spans="8:12">
      <c r="L90" s="69"/>
    </row>
    <row r="91" spans="8:12">
      <c r="H91" s="63"/>
      <c r="L91" s="69"/>
    </row>
    <row r="92" spans="8:12">
      <c r="H92" s="63">
        <f>H69+H56+H31</f>
        <v>4790688</v>
      </c>
      <c r="I92" s="63">
        <f>'PB Sain Rakhio'!H80+'PB Sain Rakhio'!H41</f>
        <v>851928.55999999994</v>
      </c>
      <c r="L92" s="69"/>
    </row>
    <row r="93" spans="8:12">
      <c r="H93" s="63"/>
      <c r="L93" s="69"/>
    </row>
    <row r="94" spans="8:12">
      <c r="H94" s="63">
        <f>H92+I92</f>
        <v>5642616.5599999996</v>
      </c>
      <c r="L94" s="69"/>
    </row>
    <row r="95" spans="8:12">
      <c r="L95" s="69"/>
    </row>
    <row r="96" spans="8:12">
      <c r="L96" s="69"/>
    </row>
    <row r="97" spans="12:12">
      <c r="L97" s="69"/>
    </row>
    <row r="98" spans="12:12">
      <c r="L98" s="69"/>
    </row>
    <row r="99" spans="12:12">
      <c r="L99" s="69"/>
    </row>
    <row r="100" spans="12:12">
      <c r="L100" s="69"/>
    </row>
  </sheetData>
  <mergeCells count="26">
    <mergeCell ref="B10:F10"/>
    <mergeCell ref="A1:H2"/>
    <mergeCell ref="C3:H3"/>
    <mergeCell ref="B4:D4"/>
    <mergeCell ref="B6:D6"/>
    <mergeCell ref="B8:F8"/>
    <mergeCell ref="B43:F43"/>
    <mergeCell ref="B12:F12"/>
    <mergeCell ref="B14:F14"/>
    <mergeCell ref="B16:F16"/>
    <mergeCell ref="B18:F18"/>
    <mergeCell ref="B20:F20"/>
    <mergeCell ref="B21:D21"/>
    <mergeCell ref="B22:F22"/>
    <mergeCell ref="B24:F24"/>
    <mergeCell ref="B26:F26"/>
    <mergeCell ref="B28:F28"/>
    <mergeCell ref="B41:E41"/>
    <mergeCell ref="B64:E64"/>
    <mergeCell ref="B66:F66"/>
    <mergeCell ref="B45:F45"/>
    <mergeCell ref="B47:F47"/>
    <mergeCell ref="B48:D48"/>
    <mergeCell ref="B49:F49"/>
    <mergeCell ref="B51:F51"/>
    <mergeCell ref="B53:F53"/>
  </mergeCells>
  <pageMargins left="0.5" right="0.25" top="0.5" bottom="0" header="0.3" footer="0.3"/>
  <pageSetup paperSize="9" orientation="portrait" horizontalDpi="0" verticalDpi="0" r:id="rId1"/>
</worksheet>
</file>

<file path=xl/worksheets/sheet8.xml><?xml version="1.0" encoding="utf-8"?>
<worksheet xmlns="http://schemas.openxmlformats.org/spreadsheetml/2006/main" xmlns:r="http://schemas.openxmlformats.org/officeDocument/2006/relationships">
  <dimension ref="A1:K465"/>
  <sheetViews>
    <sheetView topLeftCell="A63" workbookViewId="0">
      <selection activeCell="G76" sqref="G76"/>
    </sheetView>
  </sheetViews>
  <sheetFormatPr defaultRowHeight="12.75"/>
  <cols>
    <col min="1" max="1" width="7.28515625" style="102" customWidth="1"/>
    <col min="2" max="2" width="17.7109375" style="31" customWidth="1"/>
    <col min="3" max="4" width="9.140625" style="95"/>
    <col min="5" max="5" width="12.7109375" style="95" customWidth="1"/>
    <col min="6" max="7" width="9.140625" style="95"/>
    <col min="8" max="8" width="15.42578125" style="95" customWidth="1"/>
    <col min="9" max="9" width="9.140625" style="31"/>
    <col min="10" max="10" width="9.140625" style="95"/>
    <col min="11" max="16384" width="9.140625" style="31"/>
  </cols>
  <sheetData>
    <row r="1" spans="1:11" ht="15.75" customHeight="1">
      <c r="A1" s="133" t="s">
        <v>84</v>
      </c>
      <c r="B1" s="133"/>
      <c r="C1" s="133"/>
      <c r="D1" s="133"/>
      <c r="E1" s="133"/>
      <c r="F1" s="133"/>
      <c r="G1" s="133"/>
      <c r="H1" s="133"/>
    </row>
    <row r="2" spans="1:11" ht="48.75" customHeight="1">
      <c r="A2" s="134" t="s">
        <v>0</v>
      </c>
      <c r="B2" s="134"/>
      <c r="C2" s="125" t="str">
        <f>'Sain Rakhio'!C3:H3</f>
        <v>MAINTENANCE &amp; REPAIR OF GOVERNMENT GIRLS MIDDLE SCHOOL HAJI SAIN RAKHIO JOKHIO SHAH MUREED (GBSS CAMPUS SCHOOL) GADAP  KARACHI.</v>
      </c>
      <c r="D2" s="125"/>
      <c r="E2" s="125"/>
      <c r="F2" s="125"/>
      <c r="G2" s="125"/>
      <c r="H2" s="125"/>
      <c r="J2" s="31"/>
    </row>
    <row r="3" spans="1:11" ht="22.5" customHeight="1">
      <c r="A3" s="117" t="s">
        <v>52</v>
      </c>
      <c r="B3" s="135" t="s">
        <v>85</v>
      </c>
      <c r="C3" s="135"/>
      <c r="D3" s="135"/>
      <c r="E3" s="117" t="s">
        <v>54</v>
      </c>
      <c r="F3" s="117" t="s">
        <v>22</v>
      </c>
      <c r="G3" s="117" t="s">
        <v>23</v>
      </c>
      <c r="H3" s="117" t="s">
        <v>57</v>
      </c>
      <c r="J3" s="31"/>
    </row>
    <row r="4" spans="1:11" ht="13.5">
      <c r="A4" s="103"/>
      <c r="B4" s="104"/>
      <c r="C4" s="105"/>
      <c r="D4" s="105"/>
      <c r="E4" s="35"/>
      <c r="F4" s="93"/>
      <c r="G4" s="28"/>
      <c r="H4" s="48"/>
      <c r="I4" s="106"/>
      <c r="J4" s="93"/>
      <c r="K4" s="38"/>
    </row>
    <row r="5" spans="1:11" ht="77.25" customHeight="1">
      <c r="A5" s="10">
        <v>1</v>
      </c>
      <c r="B5" s="128" t="s">
        <v>86</v>
      </c>
      <c r="C5" s="128"/>
      <c r="D5" s="128"/>
      <c r="E5" s="128"/>
      <c r="F5" s="91"/>
      <c r="G5" s="89"/>
      <c r="H5" s="32"/>
      <c r="I5" s="106"/>
      <c r="J5" s="93"/>
      <c r="K5" s="38"/>
    </row>
    <row r="6" spans="1:11" ht="17.25" customHeight="1">
      <c r="E6" s="39">
        <v>12</v>
      </c>
      <c r="F6" s="93">
        <v>5772.8</v>
      </c>
      <c r="G6" s="40" t="s">
        <v>12</v>
      </c>
      <c r="H6" s="108">
        <f>E6*F6</f>
        <v>69273.600000000006</v>
      </c>
      <c r="I6" s="106"/>
      <c r="J6" s="93"/>
      <c r="K6" s="38"/>
    </row>
    <row r="7" spans="1:11" ht="91.5" customHeight="1">
      <c r="A7" s="10">
        <v>2</v>
      </c>
      <c r="B7" s="128" t="s">
        <v>88</v>
      </c>
      <c r="C7" s="128"/>
      <c r="D7" s="128"/>
      <c r="E7" s="128"/>
      <c r="F7" s="93"/>
      <c r="G7" s="40"/>
      <c r="H7" s="108"/>
      <c r="I7" s="106"/>
      <c r="J7" s="93"/>
      <c r="K7" s="38"/>
    </row>
    <row r="8" spans="1:11">
      <c r="B8" s="44"/>
      <c r="C8" s="43"/>
      <c r="D8" s="43"/>
      <c r="E8" s="39">
        <v>1</v>
      </c>
      <c r="F8" s="93">
        <v>11477.4</v>
      </c>
      <c r="G8" s="40" t="s">
        <v>12</v>
      </c>
      <c r="H8" s="108">
        <f>E8*F8</f>
        <v>11477.4</v>
      </c>
      <c r="I8" s="106"/>
      <c r="J8" s="93"/>
      <c r="K8" s="38"/>
    </row>
    <row r="9" spans="1:11" ht="116.25" customHeight="1">
      <c r="A9" s="10">
        <v>3</v>
      </c>
      <c r="B9" s="128" t="s">
        <v>89</v>
      </c>
      <c r="C9" s="128"/>
      <c r="D9" s="128"/>
      <c r="E9" s="128"/>
      <c r="F9" s="93"/>
      <c r="G9" s="40"/>
      <c r="H9" s="108"/>
      <c r="I9" s="106"/>
      <c r="J9" s="93"/>
      <c r="K9" s="38"/>
    </row>
    <row r="10" spans="1:11" ht="17.25" customHeight="1">
      <c r="E10" s="39">
        <v>12</v>
      </c>
      <c r="F10" s="93">
        <v>4694.8</v>
      </c>
      <c r="G10" s="36" t="s">
        <v>12</v>
      </c>
      <c r="H10" s="108">
        <f>E10*F10</f>
        <v>56337.600000000006</v>
      </c>
      <c r="I10" s="106"/>
      <c r="J10" s="93"/>
      <c r="K10" s="38"/>
    </row>
    <row r="11" spans="1:11" ht="37.5" customHeight="1">
      <c r="A11" s="10">
        <v>4</v>
      </c>
      <c r="B11" s="128" t="s">
        <v>90</v>
      </c>
      <c r="C11" s="136"/>
      <c r="D11" s="136"/>
      <c r="E11" s="136"/>
      <c r="F11" s="93"/>
      <c r="G11" s="40"/>
      <c r="H11" s="108"/>
      <c r="I11" s="106"/>
      <c r="J11" s="93"/>
      <c r="K11" s="38"/>
    </row>
    <row r="12" spans="1:11">
      <c r="E12" s="39">
        <v>13</v>
      </c>
      <c r="F12" s="93">
        <v>938.47</v>
      </c>
      <c r="G12" s="36" t="s">
        <v>12</v>
      </c>
      <c r="H12" s="108">
        <f>ROUND(E12*F12,0)</f>
        <v>12200</v>
      </c>
      <c r="I12" s="106"/>
      <c r="J12" s="93"/>
      <c r="K12" s="38"/>
    </row>
    <row r="13" spans="1:11" ht="67.5" customHeight="1">
      <c r="A13" s="10">
        <v>6</v>
      </c>
      <c r="B13" s="128" t="s">
        <v>91</v>
      </c>
      <c r="C13" s="128"/>
      <c r="D13" s="128"/>
      <c r="E13" s="128"/>
      <c r="F13" s="91"/>
      <c r="H13" s="41"/>
      <c r="I13" s="106"/>
      <c r="J13" s="93"/>
      <c r="K13" s="38"/>
    </row>
    <row r="14" spans="1:11" ht="17.25" customHeight="1">
      <c r="E14" s="39">
        <v>26</v>
      </c>
      <c r="F14" s="93">
        <v>2042.43</v>
      </c>
      <c r="G14" s="36" t="s">
        <v>12</v>
      </c>
      <c r="H14" s="108">
        <f>ROUND(E14*F14,0)</f>
        <v>53103</v>
      </c>
      <c r="J14" s="93"/>
      <c r="K14" s="38"/>
    </row>
    <row r="15" spans="1:11" ht="39.75" customHeight="1">
      <c r="A15" s="10">
        <v>7</v>
      </c>
      <c r="B15" s="128" t="s">
        <v>92</v>
      </c>
      <c r="C15" s="136"/>
      <c r="D15" s="136"/>
      <c r="E15" s="136"/>
      <c r="F15" s="93"/>
      <c r="G15" s="40"/>
      <c r="H15" s="108"/>
      <c r="J15" s="93"/>
      <c r="K15" s="38"/>
    </row>
    <row r="16" spans="1:11" ht="18.75" customHeight="1">
      <c r="B16" s="44"/>
      <c r="C16" s="43"/>
      <c r="D16" s="43"/>
      <c r="E16" s="39">
        <v>26</v>
      </c>
      <c r="F16" s="93">
        <v>447.15</v>
      </c>
      <c r="G16" s="36" t="s">
        <v>12</v>
      </c>
      <c r="H16" s="108">
        <v>13415</v>
      </c>
      <c r="J16" s="93"/>
      <c r="K16" s="38"/>
    </row>
    <row r="17" spans="1:11" ht="27" customHeight="1">
      <c r="A17" s="10">
        <v>9</v>
      </c>
      <c r="B17" s="128" t="s">
        <v>93</v>
      </c>
      <c r="C17" s="128"/>
      <c r="D17" s="128"/>
      <c r="E17" s="128"/>
      <c r="F17" s="91"/>
      <c r="H17" s="41"/>
      <c r="J17" s="93"/>
      <c r="K17" s="38"/>
    </row>
    <row r="18" spans="1:11" ht="15.75" customHeight="1">
      <c r="B18" s="44"/>
      <c r="C18" s="43"/>
      <c r="D18" s="43"/>
      <c r="E18" s="39">
        <v>13</v>
      </c>
      <c r="F18" s="93">
        <v>1109.46</v>
      </c>
      <c r="G18" s="36" t="s">
        <v>12</v>
      </c>
      <c r="H18" s="108">
        <f>E18*F18</f>
        <v>14422.98</v>
      </c>
      <c r="I18" s="33"/>
      <c r="J18" s="93"/>
      <c r="K18" s="38"/>
    </row>
    <row r="19" spans="1:11" ht="30.75" customHeight="1">
      <c r="A19" s="10">
        <v>10</v>
      </c>
      <c r="B19" s="128" t="s">
        <v>94</v>
      </c>
      <c r="C19" s="128"/>
      <c r="D19" s="128"/>
      <c r="E19" s="128"/>
      <c r="F19" s="91"/>
      <c r="H19" s="41"/>
      <c r="J19" s="93"/>
      <c r="K19" s="38"/>
    </row>
    <row r="20" spans="1:11">
      <c r="B20" s="44"/>
      <c r="C20" s="43"/>
      <c r="D20" s="43"/>
      <c r="E20" s="39">
        <v>13</v>
      </c>
      <c r="F20" s="93">
        <v>1109.46</v>
      </c>
      <c r="G20" s="36" t="s">
        <v>12</v>
      </c>
      <c r="H20" s="108">
        <f>E20*F20</f>
        <v>14422.98</v>
      </c>
      <c r="J20" s="93"/>
      <c r="K20" s="38"/>
    </row>
    <row r="21" spans="1:11" ht="22.5" customHeight="1">
      <c r="A21" s="10">
        <v>12</v>
      </c>
      <c r="B21" s="128" t="s">
        <v>28</v>
      </c>
      <c r="C21" s="128"/>
      <c r="D21" s="128"/>
      <c r="E21" s="128"/>
      <c r="F21" s="91"/>
      <c r="J21" s="93"/>
      <c r="K21" s="38"/>
    </row>
    <row r="22" spans="1:11" ht="20.100000000000001" customHeight="1">
      <c r="B22" s="33" t="s">
        <v>29</v>
      </c>
      <c r="E22" s="35">
        <v>4</v>
      </c>
      <c r="F22" s="93">
        <v>200.42</v>
      </c>
      <c r="G22" s="36" t="s">
        <v>12</v>
      </c>
      <c r="H22" s="108">
        <f>E22*F22</f>
        <v>801.68</v>
      </c>
      <c r="J22" s="93"/>
      <c r="K22" s="38"/>
    </row>
    <row r="23" spans="1:11" ht="20.100000000000001" customHeight="1">
      <c r="B23" s="33" t="s">
        <v>30</v>
      </c>
      <c r="E23" s="35">
        <v>4</v>
      </c>
      <c r="F23" s="93">
        <v>271.92</v>
      </c>
      <c r="G23" s="36" t="s">
        <v>12</v>
      </c>
      <c r="H23" s="108">
        <f>E23*F23</f>
        <v>1087.68</v>
      </c>
      <c r="J23" s="93"/>
      <c r="K23" s="38"/>
    </row>
    <row r="24" spans="1:11" ht="20.100000000000001" customHeight="1">
      <c r="B24" s="31" t="s">
        <v>31</v>
      </c>
      <c r="E24" s="35">
        <v>2</v>
      </c>
      <c r="F24" s="93">
        <v>365.42</v>
      </c>
      <c r="G24" s="36" t="s">
        <v>12</v>
      </c>
      <c r="H24" s="108">
        <f>E24*F24</f>
        <v>730.84</v>
      </c>
      <c r="J24" s="93"/>
      <c r="K24" s="38"/>
    </row>
    <row r="25" spans="1:11" ht="30" customHeight="1">
      <c r="A25" s="10">
        <v>13</v>
      </c>
      <c r="B25" s="128" t="s">
        <v>95</v>
      </c>
      <c r="C25" s="128"/>
      <c r="D25" s="128"/>
      <c r="E25" s="128"/>
      <c r="F25" s="91"/>
      <c r="J25" s="93"/>
      <c r="K25" s="38"/>
    </row>
    <row r="26" spans="1:11" ht="20.100000000000001" customHeight="1">
      <c r="B26" s="33" t="s">
        <v>29</v>
      </c>
      <c r="E26" s="35">
        <v>2</v>
      </c>
      <c r="F26" s="93">
        <v>161.91999999999999</v>
      </c>
      <c r="G26" s="36" t="s">
        <v>12</v>
      </c>
      <c r="H26" s="108">
        <f>E26*F26</f>
        <v>323.83999999999997</v>
      </c>
      <c r="J26" s="93"/>
      <c r="K26" s="38"/>
    </row>
    <row r="27" spans="1:11" ht="20.100000000000001" customHeight="1">
      <c r="B27" s="33" t="s">
        <v>30</v>
      </c>
      <c r="E27" s="35">
        <v>2</v>
      </c>
      <c r="F27" s="93">
        <v>227.92</v>
      </c>
      <c r="G27" s="36" t="s">
        <v>12</v>
      </c>
      <c r="H27" s="108">
        <f>E27*F27</f>
        <v>455.84</v>
      </c>
      <c r="J27" s="93"/>
      <c r="K27" s="38"/>
    </row>
    <row r="28" spans="1:11" ht="20.100000000000001" customHeight="1">
      <c r="B28" s="31" t="s">
        <v>31</v>
      </c>
      <c r="E28" s="35">
        <v>2</v>
      </c>
      <c r="F28" s="93">
        <v>271.92</v>
      </c>
      <c r="G28" s="36" t="s">
        <v>12</v>
      </c>
      <c r="H28" s="108">
        <f>E28*F28</f>
        <v>543.84</v>
      </c>
      <c r="J28" s="93"/>
      <c r="K28" s="38"/>
    </row>
    <row r="29" spans="1:11">
      <c r="B29" s="44"/>
      <c r="C29" s="43"/>
      <c r="D29" s="43"/>
      <c r="E29" s="29"/>
      <c r="F29" s="93"/>
      <c r="G29" s="40"/>
      <c r="H29" s="108"/>
      <c r="J29" s="93"/>
      <c r="K29" s="38"/>
    </row>
    <row r="30" spans="1:11" ht="53.25" customHeight="1">
      <c r="A30" s="10">
        <v>14</v>
      </c>
      <c r="B30" s="128" t="s">
        <v>96</v>
      </c>
      <c r="C30" s="128"/>
      <c r="D30" s="128"/>
      <c r="E30" s="128"/>
      <c r="F30" s="91"/>
      <c r="H30" s="41"/>
      <c r="J30" s="93"/>
      <c r="K30" s="38"/>
    </row>
    <row r="31" spans="1:11" ht="18.75" customHeight="1">
      <c r="B31" s="44"/>
      <c r="E31" s="35">
        <v>8</v>
      </c>
      <c r="F31" s="93">
        <v>2047.76</v>
      </c>
      <c r="G31" s="36" t="s">
        <v>12</v>
      </c>
      <c r="H31" s="108">
        <f>E31*F31</f>
        <v>16382.08</v>
      </c>
      <c r="J31" s="93"/>
      <c r="K31" s="38"/>
    </row>
    <row r="32" spans="1:11" ht="22.5" customHeight="1">
      <c r="A32" s="10">
        <v>15</v>
      </c>
      <c r="B32" s="128" t="s">
        <v>97</v>
      </c>
      <c r="C32" s="128"/>
      <c r="D32" s="128"/>
      <c r="E32" s="128"/>
      <c r="F32" s="91"/>
      <c r="G32" s="91"/>
      <c r="H32" s="91"/>
      <c r="J32" s="93"/>
      <c r="K32" s="38"/>
    </row>
    <row r="33" spans="1:11">
      <c r="B33" s="44"/>
      <c r="E33" s="35">
        <v>8</v>
      </c>
      <c r="F33" s="93">
        <v>497.2</v>
      </c>
      <c r="G33" s="36" t="s">
        <v>12</v>
      </c>
      <c r="H33" s="108">
        <f>E33*F33</f>
        <v>3977.6</v>
      </c>
      <c r="J33" s="93"/>
      <c r="K33" s="38"/>
    </row>
    <row r="34" spans="1:11" ht="46.5" customHeight="1">
      <c r="A34" s="10">
        <v>16</v>
      </c>
      <c r="B34" s="128" t="s">
        <v>33</v>
      </c>
      <c r="C34" s="128"/>
      <c r="D34" s="128"/>
      <c r="E34" s="128"/>
      <c r="F34" s="91"/>
      <c r="G34" s="91"/>
      <c r="H34" s="91"/>
      <c r="J34" s="93"/>
      <c r="K34" s="38"/>
    </row>
    <row r="35" spans="1:11">
      <c r="B35" s="44"/>
      <c r="E35" s="35">
        <v>8</v>
      </c>
      <c r="F35" s="93">
        <v>972.95</v>
      </c>
      <c r="G35" s="36" t="s">
        <v>12</v>
      </c>
      <c r="H35" s="108">
        <f>E35*F35</f>
        <v>7783.6</v>
      </c>
      <c r="J35" s="93"/>
      <c r="K35" s="38"/>
    </row>
    <row r="36" spans="1:11" ht="78.75" customHeight="1">
      <c r="A36" s="10">
        <v>19</v>
      </c>
      <c r="B36" s="128" t="s">
        <v>98</v>
      </c>
      <c r="C36" s="128"/>
      <c r="D36" s="128"/>
      <c r="E36" s="128"/>
      <c r="F36" s="128"/>
      <c r="G36" s="42" t="s">
        <v>27</v>
      </c>
      <c r="H36" s="91"/>
      <c r="J36" s="93"/>
      <c r="K36" s="38"/>
    </row>
    <row r="37" spans="1:11">
      <c r="E37" s="35">
        <v>8</v>
      </c>
      <c r="F37" s="35">
        <v>5913.22</v>
      </c>
      <c r="G37" s="36" t="s">
        <v>12</v>
      </c>
      <c r="H37" s="108">
        <f>ROUND(E37*F37,0)</f>
        <v>47306</v>
      </c>
      <c r="J37" s="93"/>
      <c r="K37" s="38"/>
    </row>
    <row r="38" spans="1:11" ht="90.75" customHeight="1">
      <c r="A38" s="10">
        <v>20</v>
      </c>
      <c r="B38" s="128" t="s">
        <v>99</v>
      </c>
      <c r="C38" s="128"/>
      <c r="D38" s="128"/>
      <c r="E38" s="128"/>
      <c r="F38" s="128"/>
      <c r="J38" s="93"/>
      <c r="K38" s="38"/>
    </row>
    <row r="39" spans="1:11" ht="18.75" customHeight="1">
      <c r="E39" s="35">
        <v>5</v>
      </c>
      <c r="F39" s="93">
        <v>42745</v>
      </c>
      <c r="G39" s="36" t="s">
        <v>12</v>
      </c>
      <c r="H39" s="108">
        <f>E39*F39</f>
        <v>213725</v>
      </c>
      <c r="J39" s="93"/>
      <c r="K39" s="38"/>
    </row>
    <row r="40" spans="1:11">
      <c r="E40" s="35"/>
      <c r="F40" s="93"/>
      <c r="G40" s="36"/>
      <c r="H40" s="108"/>
      <c r="J40" s="93"/>
      <c r="K40" s="38"/>
    </row>
    <row r="41" spans="1:11">
      <c r="E41" s="35"/>
      <c r="F41" s="93"/>
      <c r="G41" s="36"/>
      <c r="H41" s="39">
        <f>SUM(H6:H40)</f>
        <v>537770.55999999994</v>
      </c>
      <c r="J41" s="93"/>
      <c r="K41" s="38"/>
    </row>
    <row r="42" spans="1:11">
      <c r="B42" s="31" t="s">
        <v>138</v>
      </c>
      <c r="E42" s="35"/>
      <c r="F42" s="93"/>
      <c r="G42" s="36"/>
      <c r="H42" s="29"/>
      <c r="J42" s="93"/>
      <c r="K42" s="38"/>
    </row>
    <row r="43" spans="1:11">
      <c r="E43" s="35"/>
      <c r="F43" s="93"/>
      <c r="G43" s="36"/>
      <c r="H43" s="29"/>
      <c r="J43" s="93"/>
      <c r="K43" s="38"/>
    </row>
    <row r="44" spans="1:11">
      <c r="E44" s="35"/>
      <c r="F44" s="93"/>
      <c r="G44" s="36"/>
      <c r="H44" s="29"/>
      <c r="J44" s="93"/>
      <c r="K44" s="38"/>
    </row>
    <row r="45" spans="1:11">
      <c r="E45" s="35"/>
      <c r="F45" s="93"/>
      <c r="G45" s="36"/>
      <c r="H45" s="29"/>
      <c r="J45" s="93"/>
      <c r="K45" s="38"/>
    </row>
    <row r="46" spans="1:11">
      <c r="B46" s="31" t="s">
        <v>20</v>
      </c>
      <c r="E46" s="35"/>
      <c r="F46" s="93"/>
      <c r="G46" s="36"/>
      <c r="H46" s="29"/>
      <c r="J46" s="93"/>
      <c r="K46" s="38"/>
    </row>
    <row r="47" spans="1:11">
      <c r="E47" s="35"/>
      <c r="F47" s="93"/>
      <c r="G47" s="36"/>
      <c r="H47" s="29"/>
      <c r="J47" s="93"/>
      <c r="K47" s="38"/>
    </row>
    <row r="48" spans="1:11">
      <c r="B48" s="96" t="s">
        <v>100</v>
      </c>
      <c r="C48" s="43"/>
      <c r="D48" s="43"/>
      <c r="E48" s="29"/>
      <c r="F48" s="93"/>
      <c r="G48" s="40"/>
      <c r="H48" s="108"/>
      <c r="J48" s="93"/>
      <c r="K48" s="38"/>
    </row>
    <row r="49" spans="1:11" ht="70.5" customHeight="1">
      <c r="A49" s="10">
        <v>1</v>
      </c>
      <c r="B49" s="137" t="s">
        <v>34</v>
      </c>
      <c r="C49" s="137"/>
      <c r="D49" s="137"/>
      <c r="E49" s="137"/>
      <c r="F49" s="137"/>
      <c r="G49" s="40"/>
      <c r="H49" s="108"/>
      <c r="J49" s="93"/>
      <c r="K49" s="38"/>
    </row>
    <row r="50" spans="1:11">
      <c r="B50" s="44" t="s">
        <v>29</v>
      </c>
      <c r="C50" s="43"/>
      <c r="D50" s="43"/>
      <c r="E50" s="65">
        <v>125</v>
      </c>
      <c r="F50" s="65">
        <v>66</v>
      </c>
      <c r="G50" s="89" t="s">
        <v>24</v>
      </c>
      <c r="H50" s="65">
        <f>ROUND(E50*F50,0)</f>
        <v>8250</v>
      </c>
      <c r="J50" s="93"/>
      <c r="K50" s="38"/>
    </row>
    <row r="51" spans="1:11">
      <c r="C51" s="43"/>
      <c r="D51" s="43"/>
      <c r="E51" s="29"/>
      <c r="F51" s="93"/>
      <c r="G51" s="40"/>
      <c r="H51" s="108"/>
      <c r="J51" s="93"/>
      <c r="K51" s="38"/>
    </row>
    <row r="52" spans="1:11">
      <c r="B52" s="33" t="s">
        <v>101</v>
      </c>
      <c r="C52" s="43"/>
      <c r="D52" s="43"/>
      <c r="E52" s="65">
        <v>150</v>
      </c>
      <c r="F52" s="65">
        <v>106</v>
      </c>
      <c r="G52" s="89" t="s">
        <v>24</v>
      </c>
      <c r="H52" s="65">
        <f>ROUND(E52*F52,0)</f>
        <v>15900</v>
      </c>
      <c r="J52" s="93"/>
      <c r="K52" s="38"/>
    </row>
    <row r="53" spans="1:11" ht="48" customHeight="1">
      <c r="A53" s="10">
        <v>2</v>
      </c>
      <c r="B53" s="137" t="s">
        <v>38</v>
      </c>
      <c r="C53" s="137"/>
      <c r="D53" s="137"/>
      <c r="E53" s="137"/>
      <c r="F53" s="137"/>
      <c r="G53" s="9"/>
      <c r="H53" s="9"/>
      <c r="J53" s="93"/>
      <c r="K53" s="38"/>
    </row>
    <row r="54" spans="1:11">
      <c r="A54" s="43"/>
      <c r="B54" s="33" t="s">
        <v>35</v>
      </c>
      <c r="C54" s="89"/>
      <c r="D54" s="89"/>
      <c r="E54" s="108">
        <v>12</v>
      </c>
      <c r="F54" s="108">
        <v>64</v>
      </c>
      <c r="G54" s="43" t="s">
        <v>12</v>
      </c>
      <c r="H54" s="108">
        <f>ROUND(E54*F54,0)</f>
        <v>768</v>
      </c>
      <c r="J54" s="93"/>
      <c r="K54" s="38"/>
    </row>
    <row r="55" spans="1:11">
      <c r="B55" s="33" t="s">
        <v>37</v>
      </c>
      <c r="C55" s="89"/>
      <c r="D55" s="89"/>
      <c r="E55" s="108">
        <v>15</v>
      </c>
      <c r="F55" s="108">
        <v>84</v>
      </c>
      <c r="G55" s="43" t="s">
        <v>12</v>
      </c>
      <c r="H55" s="108">
        <f>ROUND(E55*F55,0)</f>
        <v>1260</v>
      </c>
      <c r="J55" s="93"/>
      <c r="K55" s="38"/>
    </row>
    <row r="56" spans="1:11" ht="77.25" customHeight="1">
      <c r="A56" s="10">
        <v>3</v>
      </c>
      <c r="B56" s="137" t="s">
        <v>40</v>
      </c>
      <c r="C56" s="137"/>
      <c r="D56" s="137"/>
      <c r="E56" s="137"/>
      <c r="F56" s="137"/>
      <c r="G56" s="9"/>
      <c r="H56" s="9"/>
      <c r="J56" s="93"/>
      <c r="K56" s="38"/>
    </row>
    <row r="57" spans="1:11">
      <c r="A57" s="43"/>
      <c r="B57" s="33" t="s">
        <v>35</v>
      </c>
      <c r="C57" s="89"/>
      <c r="D57" s="89"/>
      <c r="E57" s="108">
        <v>10</v>
      </c>
      <c r="F57" s="108">
        <v>68</v>
      </c>
      <c r="G57" s="43" t="s">
        <v>12</v>
      </c>
      <c r="H57" s="108">
        <f>ROUND(E57*F57,0)</f>
        <v>680</v>
      </c>
      <c r="J57" s="93"/>
      <c r="K57" s="38"/>
    </row>
    <row r="58" spans="1:11">
      <c r="A58" s="43"/>
      <c r="B58" s="33"/>
      <c r="C58" s="89"/>
      <c r="D58" s="89"/>
      <c r="E58" s="108"/>
      <c r="F58" s="108"/>
      <c r="G58" s="43"/>
      <c r="H58" s="108"/>
      <c r="J58" s="93"/>
      <c r="K58" s="38"/>
    </row>
    <row r="59" spans="1:11" ht="72" customHeight="1">
      <c r="A59" s="10">
        <v>4</v>
      </c>
      <c r="B59" s="137" t="s">
        <v>102</v>
      </c>
      <c r="C59" s="137"/>
      <c r="D59" s="137"/>
      <c r="E59" s="137"/>
      <c r="F59" s="137"/>
      <c r="G59" s="43"/>
      <c r="H59" s="108"/>
      <c r="J59" s="93"/>
      <c r="K59" s="38"/>
    </row>
    <row r="60" spans="1:11">
      <c r="A60" s="43"/>
      <c r="B60" s="33" t="s">
        <v>35</v>
      </c>
      <c r="C60" s="89"/>
      <c r="D60" s="89"/>
      <c r="E60" s="108">
        <v>12</v>
      </c>
      <c r="F60" s="108">
        <v>104</v>
      </c>
      <c r="G60" s="43" t="s">
        <v>12</v>
      </c>
      <c r="H60" s="108">
        <f>ROUND(E60*F60,0)</f>
        <v>1248</v>
      </c>
      <c r="J60" s="93"/>
      <c r="K60" s="38"/>
    </row>
    <row r="61" spans="1:11">
      <c r="A61" s="43"/>
      <c r="B61" s="33"/>
      <c r="C61" s="89"/>
      <c r="D61" s="89"/>
      <c r="E61" s="108"/>
      <c r="F61" s="108"/>
      <c r="G61" s="43"/>
      <c r="H61" s="108"/>
      <c r="J61" s="93"/>
      <c r="K61" s="38"/>
    </row>
    <row r="62" spans="1:11" ht="84" customHeight="1">
      <c r="A62" s="10">
        <v>5</v>
      </c>
      <c r="B62" s="137" t="s">
        <v>103</v>
      </c>
      <c r="C62" s="137"/>
      <c r="D62" s="137"/>
      <c r="E62" s="137"/>
      <c r="F62" s="137"/>
      <c r="G62" s="43"/>
      <c r="H62" s="108"/>
      <c r="J62" s="93"/>
      <c r="K62" s="38"/>
    </row>
    <row r="63" spans="1:11">
      <c r="A63" s="43"/>
      <c r="B63" s="33" t="s">
        <v>35</v>
      </c>
      <c r="C63" s="89"/>
      <c r="D63" s="89"/>
      <c r="E63" s="108">
        <v>15</v>
      </c>
      <c r="F63" s="108">
        <v>86</v>
      </c>
      <c r="G63" s="43" t="s">
        <v>12</v>
      </c>
      <c r="H63" s="108">
        <f>ROUND(E63*F63,0)</f>
        <v>1290</v>
      </c>
      <c r="J63" s="93"/>
      <c r="K63" s="38"/>
    </row>
    <row r="64" spans="1:11">
      <c r="A64" s="43"/>
      <c r="B64" s="33"/>
      <c r="C64" s="89"/>
      <c r="D64" s="89"/>
      <c r="E64" s="108"/>
      <c r="F64" s="108"/>
      <c r="G64" s="43"/>
      <c r="H64" s="108"/>
      <c r="J64" s="93"/>
      <c r="K64" s="38"/>
    </row>
    <row r="65" spans="1:11" ht="72.75" customHeight="1">
      <c r="A65" s="10">
        <v>6</v>
      </c>
      <c r="B65" s="137" t="s">
        <v>104</v>
      </c>
      <c r="C65" s="137"/>
      <c r="D65" s="137"/>
      <c r="E65" s="137"/>
      <c r="F65" s="137"/>
      <c r="G65" s="43"/>
      <c r="H65" s="108"/>
      <c r="J65" s="93"/>
      <c r="K65" s="38"/>
    </row>
    <row r="66" spans="1:11">
      <c r="A66" s="43"/>
      <c r="B66" s="33" t="s">
        <v>35</v>
      </c>
      <c r="C66" s="89"/>
      <c r="D66" s="89"/>
      <c r="E66" s="108">
        <v>5</v>
      </c>
      <c r="F66" s="108">
        <v>216</v>
      </c>
      <c r="G66" s="43" t="s">
        <v>12</v>
      </c>
      <c r="H66" s="108">
        <f>ROUND(E66*F66,0)</f>
        <v>1080</v>
      </c>
      <c r="J66" s="93"/>
      <c r="K66" s="38"/>
    </row>
    <row r="67" spans="1:11">
      <c r="A67" s="43"/>
      <c r="B67" s="33"/>
      <c r="C67" s="89"/>
      <c r="D67" s="89"/>
      <c r="E67" s="108"/>
      <c r="F67" s="108"/>
      <c r="G67" s="43"/>
      <c r="H67" s="108"/>
      <c r="J67" s="93"/>
      <c r="K67" s="38"/>
    </row>
    <row r="68" spans="1:11" ht="71.25" customHeight="1">
      <c r="A68" s="10">
        <v>7</v>
      </c>
      <c r="B68" s="137" t="s">
        <v>42</v>
      </c>
      <c r="C68" s="137"/>
      <c r="D68" s="137"/>
      <c r="E68" s="137"/>
      <c r="F68" s="137"/>
      <c r="G68" s="43"/>
      <c r="H68" s="108"/>
      <c r="J68" s="93"/>
      <c r="K68" s="38"/>
    </row>
    <row r="69" spans="1:11">
      <c r="A69" s="43"/>
      <c r="B69" s="33" t="s">
        <v>43</v>
      </c>
      <c r="C69" s="89"/>
      <c r="D69" s="89"/>
      <c r="E69" s="108">
        <v>100</v>
      </c>
      <c r="F69" s="108">
        <v>541</v>
      </c>
      <c r="G69" s="43" t="s">
        <v>24</v>
      </c>
      <c r="H69" s="108">
        <f>ROUND(E69*F69,0)</f>
        <v>54100</v>
      </c>
      <c r="J69" s="93"/>
      <c r="K69" s="38"/>
    </row>
    <row r="70" spans="1:11">
      <c r="A70" s="43"/>
      <c r="B70" s="33" t="s">
        <v>44</v>
      </c>
      <c r="C70" s="89"/>
      <c r="D70" s="89"/>
      <c r="E70" s="108">
        <v>75</v>
      </c>
      <c r="F70" s="108">
        <v>1186</v>
      </c>
      <c r="G70" s="43" t="s">
        <v>24</v>
      </c>
      <c r="H70" s="108">
        <f>ROUND(E70*F70,0)</f>
        <v>88950</v>
      </c>
      <c r="J70" s="93"/>
      <c r="K70" s="38"/>
    </row>
    <row r="71" spans="1:11">
      <c r="A71" s="43"/>
      <c r="B71" s="33" t="s">
        <v>105</v>
      </c>
      <c r="C71" s="89"/>
      <c r="D71" s="89"/>
      <c r="E71" s="108">
        <v>100</v>
      </c>
      <c r="F71" s="108">
        <v>1381</v>
      </c>
      <c r="G71" s="43" t="s">
        <v>24</v>
      </c>
      <c r="H71" s="108">
        <f>ROUND(E71*F71,0)</f>
        <v>138100</v>
      </c>
      <c r="J71" s="93"/>
      <c r="K71" s="38"/>
    </row>
    <row r="72" spans="1:11" ht="58.5" customHeight="1">
      <c r="A72" s="10">
        <v>8</v>
      </c>
      <c r="B72" s="137" t="s">
        <v>39</v>
      </c>
      <c r="C72" s="137"/>
      <c r="D72" s="137"/>
      <c r="E72" s="137"/>
      <c r="F72" s="137"/>
      <c r="G72" s="43"/>
      <c r="H72" s="108"/>
      <c r="J72" s="93"/>
      <c r="K72" s="38"/>
    </row>
    <row r="73" spans="1:11">
      <c r="A73" s="43"/>
      <c r="B73" s="33" t="s">
        <v>37</v>
      </c>
      <c r="C73" s="89"/>
      <c r="D73" s="89"/>
      <c r="E73" s="108">
        <v>5</v>
      </c>
      <c r="F73" s="108">
        <v>73</v>
      </c>
      <c r="G73" s="43" t="s">
        <v>12</v>
      </c>
      <c r="H73" s="108">
        <f>ROUND(E73*F73,0)</f>
        <v>365</v>
      </c>
      <c r="J73" s="93"/>
      <c r="K73" s="38"/>
    </row>
    <row r="74" spans="1:11" ht="57.75" customHeight="1">
      <c r="A74" s="10">
        <v>9</v>
      </c>
      <c r="B74" s="137" t="s">
        <v>106</v>
      </c>
      <c r="C74" s="137"/>
      <c r="D74" s="137"/>
      <c r="E74" s="137"/>
      <c r="F74" s="137"/>
      <c r="G74" s="43"/>
      <c r="H74" s="108"/>
      <c r="J74" s="93"/>
      <c r="K74" s="38"/>
    </row>
    <row r="75" spans="1:11">
      <c r="A75" s="43"/>
      <c r="B75" s="33" t="s">
        <v>107</v>
      </c>
      <c r="C75" s="89"/>
      <c r="D75" s="89"/>
      <c r="E75" s="108">
        <v>5</v>
      </c>
      <c r="F75" s="108">
        <v>89</v>
      </c>
      <c r="G75" s="43" t="s">
        <v>12</v>
      </c>
      <c r="H75" s="108">
        <f>ROUND(E75*F75,0)</f>
        <v>445</v>
      </c>
      <c r="J75" s="93"/>
      <c r="K75" s="38"/>
    </row>
    <row r="76" spans="1:11" ht="70.5" customHeight="1">
      <c r="A76" s="10">
        <v>10</v>
      </c>
      <c r="B76" s="137" t="s">
        <v>41</v>
      </c>
      <c r="C76" s="137"/>
      <c r="D76" s="137"/>
      <c r="E76" s="137"/>
      <c r="F76" s="137"/>
      <c r="G76" s="43"/>
      <c r="H76" s="108"/>
      <c r="J76" s="93"/>
      <c r="K76" s="38"/>
    </row>
    <row r="77" spans="1:11">
      <c r="A77" s="43"/>
      <c r="B77" s="33" t="s">
        <v>35</v>
      </c>
      <c r="C77" s="89"/>
      <c r="D77" s="89"/>
      <c r="E77" s="108">
        <v>10</v>
      </c>
      <c r="F77" s="108">
        <v>75</v>
      </c>
      <c r="G77" s="43" t="s">
        <v>12</v>
      </c>
      <c r="H77" s="108">
        <f>ROUND(E77*F77,0)</f>
        <v>750</v>
      </c>
      <c r="J77" s="93"/>
      <c r="K77" s="38"/>
    </row>
    <row r="78" spans="1:11">
      <c r="A78" s="43"/>
      <c r="B78" s="33" t="s">
        <v>37</v>
      </c>
      <c r="C78" s="89"/>
      <c r="D78" s="89"/>
      <c r="E78" s="108">
        <v>12</v>
      </c>
      <c r="F78" s="108">
        <v>81</v>
      </c>
      <c r="G78" s="43" t="s">
        <v>12</v>
      </c>
      <c r="H78" s="108">
        <f>ROUND(E78*F78,0)</f>
        <v>972</v>
      </c>
      <c r="J78" s="93"/>
      <c r="K78" s="38"/>
    </row>
    <row r="79" spans="1:11">
      <c r="A79" s="43"/>
      <c r="B79" s="33"/>
      <c r="C79" s="89"/>
      <c r="D79" s="89"/>
      <c r="E79" s="108"/>
      <c r="F79" s="108"/>
      <c r="G79" s="43"/>
      <c r="H79" s="108"/>
      <c r="J79" s="93"/>
      <c r="K79" s="38"/>
    </row>
    <row r="80" spans="1:11">
      <c r="A80" s="43"/>
      <c r="B80" s="33"/>
      <c r="C80" s="89"/>
      <c r="D80" s="89"/>
      <c r="E80" s="108"/>
      <c r="F80" s="138" t="s">
        <v>108</v>
      </c>
      <c r="G80" s="138"/>
      <c r="H80" s="39">
        <f>SUM(H50:H79)</f>
        <v>314158</v>
      </c>
      <c r="J80" s="93"/>
      <c r="K80" s="38"/>
    </row>
    <row r="81" spans="1:11">
      <c r="A81" s="43"/>
      <c r="B81" s="33"/>
      <c r="C81" s="89"/>
      <c r="D81" s="89"/>
      <c r="E81" s="108"/>
      <c r="F81" s="108"/>
      <c r="G81" s="108"/>
      <c r="H81" s="29"/>
      <c r="J81" s="93"/>
      <c r="K81" s="38"/>
    </row>
    <row r="82" spans="1:11">
      <c r="A82" s="43"/>
      <c r="B82" s="33"/>
      <c r="C82" s="89"/>
      <c r="D82" s="89"/>
      <c r="E82" s="108"/>
      <c r="F82" s="108"/>
      <c r="G82" s="43"/>
      <c r="H82" s="108"/>
      <c r="J82" s="93"/>
      <c r="K82" s="38"/>
    </row>
    <row r="83" spans="1:11">
      <c r="A83" s="43"/>
      <c r="B83" s="33"/>
      <c r="C83" s="89"/>
      <c r="D83" s="89"/>
      <c r="E83" s="108"/>
      <c r="F83" s="108"/>
      <c r="G83" s="43"/>
      <c r="H83" s="108"/>
      <c r="J83" s="93"/>
      <c r="K83" s="38"/>
    </row>
    <row r="84" spans="1:11">
      <c r="A84" s="43"/>
      <c r="B84" s="33"/>
      <c r="C84" s="89"/>
      <c r="D84" s="89"/>
      <c r="E84" s="108"/>
      <c r="F84" s="109"/>
      <c r="G84" s="43"/>
      <c r="H84" s="108"/>
      <c r="J84" s="93"/>
      <c r="K84" s="38"/>
    </row>
    <row r="85" spans="1:11">
      <c r="A85" s="43"/>
      <c r="B85" s="33"/>
      <c r="C85" s="89"/>
      <c r="D85" s="89"/>
      <c r="E85" s="108"/>
      <c r="F85" s="109"/>
      <c r="G85" s="43"/>
      <c r="H85" s="108"/>
      <c r="J85" s="93"/>
      <c r="K85" s="38"/>
    </row>
    <row r="86" spans="1:11">
      <c r="A86" s="43"/>
      <c r="B86" s="33"/>
      <c r="C86" s="89"/>
      <c r="D86" s="89"/>
      <c r="E86" s="108"/>
      <c r="F86" s="109"/>
      <c r="G86" s="43"/>
      <c r="H86" s="108"/>
      <c r="J86" s="93"/>
      <c r="K86" s="38"/>
    </row>
    <row r="87" spans="1:11">
      <c r="A87" s="43"/>
      <c r="B87" s="33"/>
      <c r="C87" s="89"/>
      <c r="D87" s="89"/>
      <c r="E87" s="108"/>
      <c r="F87" s="108"/>
      <c r="G87" s="43"/>
      <c r="H87" s="108"/>
      <c r="J87" s="93"/>
      <c r="K87" s="38"/>
    </row>
    <row r="88" spans="1:11">
      <c r="A88" s="43"/>
      <c r="B88" s="33"/>
      <c r="C88" s="89"/>
      <c r="D88" s="89"/>
      <c r="E88" s="108"/>
      <c r="F88" s="108"/>
      <c r="G88" s="43"/>
      <c r="H88" s="108"/>
      <c r="J88" s="93"/>
      <c r="K88" s="38"/>
    </row>
    <row r="89" spans="1:11">
      <c r="A89" s="43"/>
      <c r="B89" s="33"/>
      <c r="C89" s="89"/>
      <c r="D89" s="89"/>
      <c r="E89" s="108"/>
      <c r="F89" s="108"/>
      <c r="G89" s="43"/>
      <c r="H89" s="108"/>
      <c r="J89" s="93"/>
      <c r="K89" s="38"/>
    </row>
    <row r="90" spans="1:11">
      <c r="A90" s="43"/>
      <c r="B90" s="33"/>
      <c r="C90" s="89"/>
      <c r="D90" s="89"/>
      <c r="E90" s="108"/>
      <c r="F90" s="108"/>
      <c r="G90" s="43"/>
      <c r="H90" s="108"/>
      <c r="J90" s="93"/>
      <c r="K90" s="38"/>
    </row>
    <row r="91" spans="1:11">
      <c r="B91" s="44"/>
      <c r="C91" s="43"/>
      <c r="D91" s="43"/>
      <c r="E91" s="29"/>
      <c r="F91" s="93"/>
      <c r="G91" s="40"/>
      <c r="H91" s="108"/>
      <c r="J91" s="93"/>
      <c r="K91" s="38"/>
    </row>
    <row r="92" spans="1:11">
      <c r="B92" s="44"/>
      <c r="C92" s="43"/>
      <c r="D92" s="43"/>
      <c r="E92" s="29"/>
      <c r="F92" s="93"/>
      <c r="G92" s="40"/>
      <c r="H92" s="108"/>
      <c r="J92" s="93"/>
      <c r="K92" s="38"/>
    </row>
    <row r="93" spans="1:11">
      <c r="B93" s="44"/>
      <c r="C93" s="43"/>
      <c r="D93" s="43"/>
      <c r="E93" s="29"/>
      <c r="F93" s="93"/>
      <c r="G93" s="40"/>
      <c r="H93" s="108"/>
      <c r="J93" s="93"/>
      <c r="K93" s="38"/>
    </row>
    <row r="94" spans="1:11">
      <c r="B94" s="44"/>
      <c r="C94" s="43"/>
      <c r="D94" s="43"/>
      <c r="E94" s="29"/>
      <c r="F94" s="93"/>
      <c r="G94" s="40"/>
      <c r="H94" s="108"/>
      <c r="J94" s="93"/>
      <c r="K94" s="38"/>
    </row>
    <row r="95" spans="1:11">
      <c r="B95" s="44"/>
      <c r="C95" s="43"/>
      <c r="D95" s="43"/>
      <c r="E95" s="29"/>
      <c r="F95" s="93"/>
      <c r="G95" s="40"/>
      <c r="H95" s="108"/>
      <c r="J95" s="93"/>
      <c r="K95" s="38"/>
    </row>
    <row r="96" spans="1:11">
      <c r="B96" s="44"/>
      <c r="C96" s="43"/>
      <c r="D96" s="43"/>
      <c r="E96" s="29"/>
      <c r="F96" s="93"/>
      <c r="G96" s="40"/>
      <c r="H96" s="108"/>
      <c r="J96" s="93"/>
      <c r="K96" s="38"/>
    </row>
    <row r="97" spans="2:11">
      <c r="B97" s="44"/>
      <c r="C97" s="43"/>
      <c r="D97" s="43"/>
      <c r="E97" s="29"/>
      <c r="F97" s="93"/>
      <c r="G97" s="40"/>
      <c r="H97" s="108"/>
      <c r="J97" s="93"/>
      <c r="K97" s="38"/>
    </row>
    <row r="98" spans="2:11">
      <c r="B98" s="44"/>
      <c r="C98" s="43"/>
      <c r="D98" s="43"/>
      <c r="E98" s="29"/>
      <c r="F98" s="93"/>
      <c r="G98" s="40"/>
      <c r="H98" s="108"/>
      <c r="J98" s="93"/>
      <c r="K98" s="38"/>
    </row>
    <row r="99" spans="2:11">
      <c r="B99" s="44"/>
      <c r="C99" s="43"/>
      <c r="D99" s="43"/>
      <c r="E99" s="29"/>
      <c r="F99" s="93"/>
      <c r="G99" s="40"/>
      <c r="H99" s="108"/>
      <c r="J99" s="93"/>
      <c r="K99" s="38"/>
    </row>
    <row r="100" spans="2:11">
      <c r="B100" s="44"/>
      <c r="C100" s="43"/>
      <c r="D100" s="43"/>
      <c r="E100" s="29"/>
      <c r="F100" s="93"/>
      <c r="G100" s="40"/>
      <c r="H100" s="108"/>
      <c r="J100" s="93"/>
      <c r="K100" s="38"/>
    </row>
    <row r="101" spans="2:11">
      <c r="B101" s="44"/>
      <c r="C101" s="43"/>
      <c r="D101" s="43"/>
      <c r="E101" s="29"/>
      <c r="F101" s="93"/>
      <c r="G101" s="40"/>
      <c r="H101" s="108"/>
      <c r="J101" s="93"/>
      <c r="K101" s="38"/>
    </row>
    <row r="102" spans="2:11">
      <c r="B102" s="44"/>
      <c r="C102" s="43"/>
      <c r="D102" s="43"/>
      <c r="E102" s="29"/>
      <c r="F102" s="93"/>
      <c r="G102" s="40"/>
      <c r="H102" s="108"/>
      <c r="J102" s="93"/>
      <c r="K102" s="38"/>
    </row>
    <row r="103" spans="2:11">
      <c r="B103" s="44"/>
      <c r="C103" s="43"/>
      <c r="D103" s="43"/>
      <c r="E103" s="29"/>
      <c r="F103" s="93"/>
      <c r="G103" s="40"/>
      <c r="H103" s="108"/>
      <c r="J103" s="93"/>
      <c r="K103" s="38"/>
    </row>
    <row r="104" spans="2:11">
      <c r="B104" s="44"/>
      <c r="C104" s="43"/>
      <c r="D104" s="43"/>
      <c r="E104" s="29"/>
      <c r="F104" s="93"/>
      <c r="G104" s="40"/>
      <c r="H104" s="108"/>
      <c r="J104" s="93"/>
      <c r="K104" s="38"/>
    </row>
    <row r="105" spans="2:11">
      <c r="B105" s="44"/>
      <c r="C105" s="43"/>
      <c r="D105" s="43"/>
      <c r="E105" s="29"/>
      <c r="F105" s="93"/>
      <c r="G105" s="40"/>
      <c r="H105" s="108"/>
      <c r="J105" s="93"/>
      <c r="K105" s="38"/>
    </row>
    <row r="106" spans="2:11">
      <c r="B106" s="44"/>
      <c r="C106" s="43"/>
      <c r="D106" s="43"/>
      <c r="E106" s="29"/>
      <c r="F106" s="93"/>
      <c r="G106" s="40"/>
      <c r="H106" s="108"/>
      <c r="J106" s="93"/>
      <c r="K106" s="38"/>
    </row>
    <row r="107" spans="2:11">
      <c r="B107" s="44"/>
      <c r="C107" s="43"/>
      <c r="D107" s="43"/>
      <c r="E107" s="29"/>
      <c r="F107" s="93"/>
      <c r="G107" s="40"/>
      <c r="H107" s="108"/>
      <c r="J107" s="93"/>
      <c r="K107" s="38"/>
    </row>
    <row r="108" spans="2:11">
      <c r="B108" s="44"/>
      <c r="C108" s="43"/>
      <c r="D108" s="43"/>
      <c r="E108" s="29"/>
      <c r="F108" s="93"/>
      <c r="G108" s="40"/>
      <c r="H108" s="108"/>
      <c r="J108" s="93"/>
      <c r="K108" s="38"/>
    </row>
    <row r="109" spans="2:11">
      <c r="B109" s="44"/>
      <c r="C109" s="43"/>
      <c r="D109" s="43"/>
      <c r="E109" s="29"/>
      <c r="F109" s="93"/>
      <c r="G109" s="40"/>
      <c r="H109" s="108"/>
      <c r="J109" s="93"/>
      <c r="K109" s="38"/>
    </row>
    <row r="110" spans="2:11">
      <c r="B110" s="44"/>
      <c r="C110" s="43"/>
      <c r="D110" s="43"/>
      <c r="E110" s="29"/>
      <c r="F110" s="93"/>
      <c r="G110" s="40"/>
      <c r="H110" s="108"/>
      <c r="J110" s="93"/>
      <c r="K110" s="38"/>
    </row>
    <row r="111" spans="2:11">
      <c r="B111" s="44"/>
      <c r="C111" s="43"/>
      <c r="D111" s="43"/>
      <c r="E111" s="29"/>
      <c r="F111" s="93"/>
      <c r="G111" s="40"/>
      <c r="H111" s="108"/>
      <c r="J111" s="93"/>
      <c r="K111" s="38"/>
    </row>
    <row r="112" spans="2:11">
      <c r="B112" s="44"/>
      <c r="C112" s="43"/>
      <c r="D112" s="43"/>
      <c r="E112" s="29"/>
      <c r="F112" s="93"/>
      <c r="G112" s="40"/>
      <c r="H112" s="108"/>
      <c r="J112" s="93"/>
      <c r="K112" s="38"/>
    </row>
    <row r="113" spans="2:11">
      <c r="B113" s="44"/>
      <c r="C113" s="43"/>
      <c r="D113" s="43"/>
      <c r="E113" s="29"/>
      <c r="F113" s="93"/>
      <c r="G113" s="40"/>
      <c r="H113" s="108"/>
      <c r="J113" s="93"/>
      <c r="K113" s="38"/>
    </row>
    <row r="114" spans="2:11">
      <c r="B114" s="44"/>
      <c r="C114" s="43"/>
      <c r="D114" s="43"/>
      <c r="E114" s="29"/>
      <c r="F114" s="93"/>
      <c r="G114" s="40"/>
      <c r="H114" s="108"/>
      <c r="J114" s="93"/>
      <c r="K114" s="38"/>
    </row>
    <row r="115" spans="2:11">
      <c r="B115" s="44"/>
      <c r="C115" s="43"/>
      <c r="D115" s="43"/>
      <c r="E115" s="29"/>
      <c r="F115" s="93"/>
      <c r="G115" s="40"/>
      <c r="H115" s="108"/>
      <c r="J115" s="93"/>
      <c r="K115" s="38"/>
    </row>
    <row r="116" spans="2:11">
      <c r="B116" s="44"/>
      <c r="C116" s="43"/>
      <c r="D116" s="43"/>
      <c r="E116" s="29"/>
      <c r="F116" s="93"/>
      <c r="G116" s="40"/>
      <c r="H116" s="108"/>
      <c r="J116" s="93"/>
      <c r="K116" s="38"/>
    </row>
    <row r="117" spans="2:11">
      <c r="B117" s="44"/>
      <c r="C117" s="43"/>
      <c r="D117" s="43"/>
      <c r="E117" s="29"/>
      <c r="F117" s="93"/>
      <c r="G117" s="40"/>
      <c r="H117" s="108"/>
      <c r="J117" s="93"/>
      <c r="K117" s="38"/>
    </row>
    <row r="118" spans="2:11">
      <c r="B118" s="44"/>
      <c r="C118" s="43"/>
      <c r="D118" s="43"/>
      <c r="E118" s="29"/>
      <c r="F118" s="93"/>
      <c r="G118" s="40"/>
      <c r="H118" s="108"/>
      <c r="J118" s="93"/>
      <c r="K118" s="38"/>
    </row>
    <row r="119" spans="2:11">
      <c r="B119" s="44"/>
      <c r="C119" s="43"/>
      <c r="D119" s="43"/>
      <c r="E119" s="29"/>
      <c r="F119" s="93"/>
      <c r="G119" s="40"/>
      <c r="H119" s="108"/>
      <c r="J119" s="93"/>
      <c r="K119" s="38"/>
    </row>
    <row r="120" spans="2:11">
      <c r="B120" s="44"/>
      <c r="C120" s="43"/>
      <c r="D120" s="43"/>
      <c r="E120" s="29"/>
      <c r="F120" s="93"/>
      <c r="G120" s="40"/>
      <c r="H120" s="108"/>
      <c r="J120" s="93"/>
      <c r="K120" s="38"/>
    </row>
    <row r="121" spans="2:11">
      <c r="B121" s="44"/>
      <c r="C121" s="43"/>
      <c r="D121" s="43"/>
      <c r="E121" s="29"/>
      <c r="F121" s="93"/>
      <c r="G121" s="40"/>
      <c r="H121" s="108"/>
      <c r="J121" s="93"/>
      <c r="K121" s="38"/>
    </row>
    <row r="122" spans="2:11">
      <c r="B122" s="44"/>
      <c r="C122" s="43"/>
      <c r="D122" s="43"/>
      <c r="E122" s="29"/>
      <c r="F122" s="93"/>
      <c r="G122" s="40"/>
      <c r="H122" s="108"/>
      <c r="J122" s="93"/>
      <c r="K122" s="38"/>
    </row>
    <row r="123" spans="2:11">
      <c r="B123" s="44"/>
      <c r="C123" s="43"/>
      <c r="D123" s="43"/>
      <c r="E123" s="29"/>
      <c r="F123" s="93"/>
      <c r="G123" s="40"/>
      <c r="H123" s="108"/>
      <c r="J123" s="93"/>
      <c r="K123" s="38"/>
    </row>
    <row r="124" spans="2:11">
      <c r="B124" s="44"/>
      <c r="C124" s="43"/>
      <c r="D124" s="43"/>
      <c r="E124" s="29"/>
      <c r="F124" s="93"/>
      <c r="G124" s="40"/>
      <c r="H124" s="108"/>
      <c r="J124" s="93"/>
      <c r="K124" s="38"/>
    </row>
    <row r="125" spans="2:11">
      <c r="B125" s="44"/>
      <c r="C125" s="43"/>
      <c r="D125" s="43"/>
      <c r="E125" s="29"/>
      <c r="F125" s="93"/>
      <c r="G125" s="40"/>
      <c r="H125" s="108"/>
      <c r="J125" s="93"/>
      <c r="K125" s="38"/>
    </row>
    <row r="126" spans="2:11">
      <c r="B126" s="44"/>
      <c r="C126" s="43"/>
      <c r="D126" s="43"/>
      <c r="E126" s="29"/>
      <c r="F126" s="93"/>
      <c r="G126" s="40"/>
      <c r="H126" s="108"/>
      <c r="J126" s="93"/>
      <c r="K126" s="38"/>
    </row>
    <row r="127" spans="2:11">
      <c r="B127" s="44"/>
      <c r="C127" s="43"/>
      <c r="D127" s="43"/>
      <c r="E127" s="29"/>
      <c r="F127" s="93"/>
      <c r="G127" s="40"/>
      <c r="H127" s="108"/>
      <c r="J127" s="93"/>
      <c r="K127" s="38"/>
    </row>
    <row r="128" spans="2:11">
      <c r="B128" s="44"/>
      <c r="C128" s="43"/>
      <c r="D128" s="43"/>
      <c r="E128" s="29"/>
      <c r="F128" s="93"/>
      <c r="G128" s="40"/>
      <c r="H128" s="108"/>
      <c r="J128" s="93"/>
      <c r="K128" s="38"/>
    </row>
    <row r="129" spans="2:11">
      <c r="B129" s="44"/>
      <c r="C129" s="43"/>
      <c r="D129" s="43"/>
      <c r="E129" s="29"/>
      <c r="F129" s="93"/>
      <c r="G129" s="40"/>
      <c r="H129" s="108"/>
      <c r="J129" s="93"/>
      <c r="K129" s="38"/>
    </row>
    <row r="130" spans="2:11">
      <c r="B130" s="44"/>
      <c r="C130" s="43"/>
      <c r="D130" s="43"/>
      <c r="E130" s="29"/>
      <c r="F130" s="93"/>
      <c r="G130" s="40"/>
      <c r="H130" s="108"/>
      <c r="J130" s="93"/>
      <c r="K130" s="38"/>
    </row>
    <row r="131" spans="2:11">
      <c r="J131" s="93"/>
      <c r="K131" s="38"/>
    </row>
    <row r="132" spans="2:11">
      <c r="J132" s="93"/>
      <c r="K132" s="38"/>
    </row>
    <row r="133" spans="2:11">
      <c r="J133" s="93"/>
      <c r="K133" s="38"/>
    </row>
    <row r="134" spans="2:11">
      <c r="J134" s="93"/>
      <c r="K134" s="38"/>
    </row>
    <row r="135" spans="2:11">
      <c r="J135" s="93"/>
      <c r="K135" s="38"/>
    </row>
    <row r="136" spans="2:11">
      <c r="J136" s="93"/>
      <c r="K136" s="38"/>
    </row>
    <row r="137" spans="2:11">
      <c r="J137" s="93"/>
      <c r="K137" s="38"/>
    </row>
    <row r="138" spans="2:11">
      <c r="J138" s="93"/>
      <c r="K138" s="38"/>
    </row>
    <row r="139" spans="2:11">
      <c r="J139" s="93"/>
      <c r="K139" s="38"/>
    </row>
    <row r="140" spans="2:11">
      <c r="J140" s="93"/>
      <c r="K140" s="38"/>
    </row>
    <row r="141" spans="2:11">
      <c r="J141" s="93"/>
      <c r="K141" s="38"/>
    </row>
    <row r="142" spans="2:11">
      <c r="J142" s="93"/>
      <c r="K142" s="38"/>
    </row>
    <row r="143" spans="2:11">
      <c r="J143" s="93"/>
      <c r="K143" s="38"/>
    </row>
    <row r="144" spans="2:11">
      <c r="J144" s="93"/>
      <c r="K144" s="38"/>
    </row>
    <row r="145" spans="10:11">
      <c r="J145" s="93"/>
      <c r="K145" s="38"/>
    </row>
    <row r="146" spans="10:11">
      <c r="J146" s="93"/>
      <c r="K146" s="38"/>
    </row>
    <row r="147" spans="10:11">
      <c r="J147" s="93"/>
      <c r="K147" s="38"/>
    </row>
    <row r="148" spans="10:11">
      <c r="J148" s="93"/>
      <c r="K148" s="38"/>
    </row>
    <row r="149" spans="10:11">
      <c r="J149" s="93"/>
      <c r="K149" s="38"/>
    </row>
    <row r="150" spans="10:11">
      <c r="J150" s="93"/>
      <c r="K150" s="38"/>
    </row>
    <row r="151" spans="10:11">
      <c r="J151" s="93"/>
      <c r="K151" s="38"/>
    </row>
    <row r="152" spans="10:11">
      <c r="J152" s="93"/>
      <c r="K152" s="38"/>
    </row>
    <row r="153" spans="10:11">
      <c r="J153" s="93"/>
      <c r="K153" s="38"/>
    </row>
    <row r="154" spans="10:11">
      <c r="J154" s="93"/>
      <c r="K154" s="38"/>
    </row>
    <row r="155" spans="10:11">
      <c r="J155" s="93"/>
      <c r="K155" s="38"/>
    </row>
    <row r="156" spans="10:11">
      <c r="J156" s="93"/>
      <c r="K156" s="38"/>
    </row>
    <row r="157" spans="10:11">
      <c r="J157" s="93"/>
      <c r="K157" s="38"/>
    </row>
    <row r="158" spans="10:11">
      <c r="J158" s="93"/>
      <c r="K158" s="38"/>
    </row>
    <row r="159" spans="10:11">
      <c r="J159" s="93"/>
      <c r="K159" s="38"/>
    </row>
    <row r="160" spans="10:11">
      <c r="J160" s="93"/>
      <c r="K160" s="38"/>
    </row>
    <row r="161" spans="1:11">
      <c r="J161" s="93"/>
      <c r="K161" s="38"/>
    </row>
    <row r="162" spans="1:11">
      <c r="J162" s="93"/>
      <c r="K162" s="38"/>
    </row>
    <row r="163" spans="1:11">
      <c r="J163" s="93"/>
      <c r="K163" s="38"/>
    </row>
    <row r="164" spans="1:11">
      <c r="J164" s="93"/>
      <c r="K164" s="38"/>
    </row>
    <row r="165" spans="1:11">
      <c r="A165" s="10">
        <v>13</v>
      </c>
      <c r="B165" s="128" t="s">
        <v>98</v>
      </c>
      <c r="C165" s="128"/>
      <c r="D165" s="128"/>
      <c r="E165" s="128"/>
      <c r="F165" s="128"/>
      <c r="G165" s="42" t="s">
        <v>27</v>
      </c>
      <c r="H165" s="91"/>
      <c r="J165" s="93"/>
      <c r="K165" s="38"/>
    </row>
    <row r="166" spans="1:11">
      <c r="B166" s="44" t="s">
        <v>110</v>
      </c>
      <c r="C166" s="43">
        <v>4</v>
      </c>
      <c r="D166" s="43" t="s">
        <v>87</v>
      </c>
      <c r="E166" s="107" t="e">
        <f>C166*#REF!</f>
        <v>#REF!</v>
      </c>
      <c r="F166" s="93"/>
      <c r="G166" s="36"/>
      <c r="H166" s="108"/>
      <c r="J166" s="93"/>
      <c r="K166" s="38"/>
    </row>
    <row r="167" spans="1:11">
      <c r="B167" s="44" t="s">
        <v>111</v>
      </c>
      <c r="C167" s="43">
        <v>2</v>
      </c>
      <c r="D167" s="43" t="s">
        <v>87</v>
      </c>
      <c r="E167" s="107" t="e">
        <f>C167*#REF!</f>
        <v>#REF!</v>
      </c>
      <c r="F167" s="93"/>
      <c r="G167" s="40"/>
      <c r="H167" s="108"/>
      <c r="J167" s="93"/>
      <c r="K167" s="38"/>
    </row>
    <row r="168" spans="1:11">
      <c r="B168" s="44"/>
      <c r="C168" s="43"/>
      <c r="D168" s="43"/>
      <c r="E168" s="39" t="e">
        <f>SUM(E166:E167)</f>
        <v>#REF!</v>
      </c>
      <c r="F168" s="93">
        <v>5913.22</v>
      </c>
      <c r="G168" s="36" t="s">
        <v>12</v>
      </c>
      <c r="H168" s="108" t="e">
        <f>E168*F168</f>
        <v>#REF!</v>
      </c>
      <c r="J168" s="93"/>
      <c r="K168" s="38"/>
    </row>
    <row r="169" spans="1:11">
      <c r="J169" s="93"/>
      <c r="K169" s="38"/>
    </row>
    <row r="170" spans="1:11">
      <c r="J170" s="93"/>
      <c r="K170" s="38"/>
    </row>
    <row r="171" spans="1:11">
      <c r="A171" s="10">
        <v>15</v>
      </c>
      <c r="B171" s="128" t="s">
        <v>112</v>
      </c>
      <c r="C171" s="128"/>
      <c r="D171" s="128"/>
      <c r="E171" s="128"/>
      <c r="F171" s="91"/>
      <c r="J171" s="93"/>
      <c r="K171" s="38"/>
    </row>
    <row r="172" spans="1:11">
      <c r="B172" s="33" t="s">
        <v>29</v>
      </c>
      <c r="E172" s="35">
        <v>12</v>
      </c>
      <c r="F172" s="93">
        <v>161.91999999999999</v>
      </c>
      <c r="G172" s="36" t="s">
        <v>12</v>
      </c>
      <c r="H172" s="108">
        <f>E172*F172</f>
        <v>1943.04</v>
      </c>
      <c r="J172" s="93"/>
      <c r="K172" s="38"/>
    </row>
    <row r="173" spans="1:11">
      <c r="B173" s="33" t="s">
        <v>30</v>
      </c>
      <c r="E173" s="35">
        <v>10</v>
      </c>
      <c r="F173" s="93">
        <v>227.92</v>
      </c>
      <c r="G173" s="36" t="s">
        <v>12</v>
      </c>
      <c r="H173" s="108">
        <f>E173*F173</f>
        <v>2279.1999999999998</v>
      </c>
      <c r="J173" s="93"/>
      <c r="K173" s="38"/>
    </row>
    <row r="174" spans="1:11">
      <c r="B174" s="31" t="s">
        <v>31</v>
      </c>
      <c r="E174" s="35">
        <v>5</v>
      </c>
      <c r="F174" s="93">
        <v>271.92</v>
      </c>
      <c r="G174" s="36" t="s">
        <v>12</v>
      </c>
      <c r="H174" s="108">
        <f>E174*F174</f>
        <v>1359.6000000000001</v>
      </c>
      <c r="J174" s="93"/>
      <c r="K174" s="38"/>
    </row>
    <row r="175" spans="1:11">
      <c r="J175" s="93"/>
      <c r="K175" s="38"/>
    </row>
    <row r="176" spans="1:11">
      <c r="J176" s="93"/>
      <c r="K176" s="38"/>
    </row>
    <row r="177" spans="10:11">
      <c r="J177" s="93"/>
      <c r="K177" s="38"/>
    </row>
    <row r="178" spans="10:11">
      <c r="J178" s="93"/>
      <c r="K178" s="38"/>
    </row>
    <row r="179" spans="10:11">
      <c r="J179" s="93"/>
      <c r="K179" s="38"/>
    </row>
    <row r="180" spans="10:11">
      <c r="J180" s="93"/>
      <c r="K180" s="38"/>
    </row>
    <row r="181" spans="10:11">
      <c r="J181" s="93"/>
      <c r="K181" s="38"/>
    </row>
    <row r="182" spans="10:11">
      <c r="J182" s="93"/>
      <c r="K182" s="38"/>
    </row>
    <row r="183" spans="10:11">
      <c r="J183" s="93"/>
      <c r="K183" s="38"/>
    </row>
    <row r="184" spans="10:11">
      <c r="J184" s="93"/>
      <c r="K184" s="38"/>
    </row>
    <row r="185" spans="10:11">
      <c r="J185" s="93"/>
      <c r="K185" s="38"/>
    </row>
    <row r="186" spans="10:11">
      <c r="J186" s="93"/>
      <c r="K186" s="38"/>
    </row>
    <row r="187" spans="10:11">
      <c r="J187" s="93"/>
      <c r="K187" s="38"/>
    </row>
    <row r="188" spans="10:11">
      <c r="J188" s="93"/>
      <c r="K188" s="38"/>
    </row>
    <row r="189" spans="10:11">
      <c r="J189" s="93"/>
      <c r="K189" s="38"/>
    </row>
    <row r="190" spans="10:11">
      <c r="J190" s="93"/>
      <c r="K190" s="38"/>
    </row>
    <row r="191" spans="10:11">
      <c r="J191" s="93"/>
      <c r="K191" s="38"/>
    </row>
    <row r="192" spans="10:11">
      <c r="J192" s="93"/>
      <c r="K192" s="38"/>
    </row>
    <row r="193" spans="10:11">
      <c r="J193" s="93"/>
      <c r="K193" s="38"/>
    </row>
    <row r="194" spans="10:11">
      <c r="J194" s="93"/>
      <c r="K194" s="38"/>
    </row>
    <row r="195" spans="10:11">
      <c r="J195" s="93"/>
      <c r="K195" s="38"/>
    </row>
    <row r="196" spans="10:11">
      <c r="J196" s="93"/>
      <c r="K196" s="38"/>
    </row>
    <row r="197" spans="10:11">
      <c r="J197" s="93"/>
      <c r="K197" s="38"/>
    </row>
    <row r="198" spans="10:11">
      <c r="J198" s="93"/>
      <c r="K198" s="38"/>
    </row>
    <row r="199" spans="10:11">
      <c r="J199" s="93"/>
      <c r="K199" s="38"/>
    </row>
    <row r="200" spans="10:11">
      <c r="J200" s="93"/>
      <c r="K200" s="38"/>
    </row>
    <row r="201" spans="10:11">
      <c r="J201" s="93"/>
      <c r="K201" s="38"/>
    </row>
    <row r="202" spans="10:11">
      <c r="J202" s="93"/>
      <c r="K202" s="38"/>
    </row>
    <row r="203" spans="10:11">
      <c r="J203" s="93"/>
      <c r="K203" s="38"/>
    </row>
    <row r="204" spans="10:11">
      <c r="J204" s="93"/>
      <c r="K204" s="38"/>
    </row>
    <row r="205" spans="10:11">
      <c r="J205" s="93"/>
      <c r="K205" s="38"/>
    </row>
    <row r="206" spans="10:11">
      <c r="J206" s="93"/>
      <c r="K206" s="38"/>
    </row>
    <row r="207" spans="10:11">
      <c r="J207" s="93"/>
      <c r="K207" s="38"/>
    </row>
    <row r="208" spans="10:11">
      <c r="J208" s="93"/>
      <c r="K208" s="38"/>
    </row>
    <row r="209" spans="2:11">
      <c r="J209" s="93"/>
      <c r="K209" s="38"/>
    </row>
    <row r="210" spans="2:11">
      <c r="J210" s="93"/>
      <c r="K210" s="38"/>
    </row>
    <row r="211" spans="2:11">
      <c r="B211" s="44"/>
      <c r="C211" s="43"/>
      <c r="D211" s="43"/>
      <c r="E211" s="29"/>
      <c r="F211" s="93"/>
      <c r="G211" s="40"/>
      <c r="H211" s="108"/>
      <c r="J211" s="93"/>
      <c r="K211" s="38"/>
    </row>
    <row r="212" spans="2:11">
      <c r="J212" s="93"/>
      <c r="K212" s="38"/>
    </row>
    <row r="213" spans="2:11">
      <c r="J213" s="93"/>
      <c r="K213" s="38"/>
    </row>
    <row r="214" spans="2:11">
      <c r="J214" s="93"/>
      <c r="K214" s="38"/>
    </row>
    <row r="215" spans="2:11">
      <c r="J215" s="93"/>
      <c r="K215" s="38"/>
    </row>
    <row r="216" spans="2:11">
      <c r="J216" s="93"/>
      <c r="K216" s="38"/>
    </row>
    <row r="217" spans="2:11">
      <c r="J217" s="93"/>
      <c r="K217" s="38"/>
    </row>
    <row r="218" spans="2:11">
      <c r="J218" s="93"/>
      <c r="K218" s="38"/>
    </row>
    <row r="219" spans="2:11">
      <c r="J219" s="93"/>
      <c r="K219" s="38"/>
    </row>
    <row r="220" spans="2:11">
      <c r="J220" s="93"/>
      <c r="K220" s="38"/>
    </row>
    <row r="221" spans="2:11">
      <c r="J221" s="93"/>
      <c r="K221" s="38"/>
    </row>
    <row r="222" spans="2:11">
      <c r="J222" s="93"/>
      <c r="K222" s="38"/>
    </row>
    <row r="223" spans="2:11">
      <c r="J223" s="93"/>
      <c r="K223" s="38"/>
    </row>
    <row r="224" spans="2:11">
      <c r="J224" s="93"/>
      <c r="K224" s="38"/>
    </row>
    <row r="225" spans="1:11">
      <c r="J225" s="93"/>
      <c r="K225" s="38"/>
    </row>
    <row r="226" spans="1:11">
      <c r="B226" s="44"/>
      <c r="C226" s="43"/>
      <c r="D226" s="43"/>
      <c r="E226" s="29"/>
      <c r="F226" s="93"/>
      <c r="G226" s="40"/>
      <c r="H226" s="108"/>
      <c r="J226" s="93"/>
      <c r="K226" s="38"/>
    </row>
    <row r="227" spans="1:11">
      <c r="J227" s="93"/>
      <c r="K227" s="38"/>
    </row>
    <row r="228" spans="1:11">
      <c r="J228" s="93"/>
      <c r="K228" s="38"/>
    </row>
    <row r="229" spans="1:11">
      <c r="J229" s="93"/>
      <c r="K229" s="38"/>
    </row>
    <row r="230" spans="1:11">
      <c r="J230" s="93"/>
      <c r="K230" s="38"/>
    </row>
    <row r="231" spans="1:11">
      <c r="J231" s="93"/>
      <c r="K231" s="38"/>
    </row>
    <row r="232" spans="1:11">
      <c r="J232" s="93"/>
      <c r="K232" s="38"/>
    </row>
    <row r="233" spans="1:11">
      <c r="J233" s="93"/>
      <c r="K233" s="38"/>
    </row>
    <row r="234" spans="1:11">
      <c r="J234" s="93"/>
      <c r="K234" s="38"/>
    </row>
    <row r="235" spans="1:11">
      <c r="J235" s="93"/>
      <c r="K235" s="38"/>
    </row>
    <row r="236" spans="1:11">
      <c r="J236" s="93"/>
      <c r="K236" s="38"/>
    </row>
    <row r="237" spans="1:11">
      <c r="J237" s="93"/>
      <c r="K237" s="38"/>
    </row>
    <row r="238" spans="1:11">
      <c r="J238" s="93"/>
      <c r="K238" s="38"/>
    </row>
    <row r="239" spans="1:11">
      <c r="A239" s="10">
        <v>13</v>
      </c>
      <c r="B239" s="128" t="s">
        <v>113</v>
      </c>
      <c r="C239" s="128"/>
      <c r="D239" s="128"/>
      <c r="E239" s="128"/>
      <c r="F239" s="91"/>
      <c r="H239" s="41"/>
      <c r="J239" s="93"/>
      <c r="K239" s="38"/>
    </row>
    <row r="240" spans="1:11">
      <c r="B240" s="31" t="s">
        <v>114</v>
      </c>
      <c r="C240" s="95">
        <v>84</v>
      </c>
      <c r="D240" s="95" t="s">
        <v>115</v>
      </c>
      <c r="E240" s="110" t="e">
        <f>C240+#REF!</f>
        <v>#REF!</v>
      </c>
      <c r="F240" s="111">
        <v>1109.46</v>
      </c>
      <c r="G240" s="112" t="s">
        <v>12</v>
      </c>
      <c r="H240" s="113" t="e">
        <f>E240*F240</f>
        <v>#REF!</v>
      </c>
      <c r="J240" s="93"/>
      <c r="K240" s="38"/>
    </row>
    <row r="241" spans="1:11">
      <c r="B241" s="44"/>
      <c r="C241" s="43"/>
      <c r="D241" s="43"/>
      <c r="E241" s="29"/>
      <c r="F241" s="93"/>
      <c r="G241" s="40"/>
      <c r="H241" s="108"/>
      <c r="J241" s="93"/>
      <c r="K241" s="38"/>
    </row>
    <row r="242" spans="1:11">
      <c r="A242" s="10">
        <v>14</v>
      </c>
      <c r="B242" s="128" t="s">
        <v>94</v>
      </c>
      <c r="C242" s="128"/>
      <c r="D242" s="128"/>
      <c r="E242" s="128"/>
      <c r="F242" s="91"/>
      <c r="H242" s="41"/>
      <c r="J242" s="93"/>
      <c r="K242" s="38"/>
    </row>
    <row r="243" spans="1:11">
      <c r="B243" s="44" t="s">
        <v>116</v>
      </c>
      <c r="C243" s="43"/>
      <c r="D243" s="43"/>
      <c r="E243" s="107">
        <v>90</v>
      </c>
      <c r="F243" s="93"/>
      <c r="G243" s="36"/>
      <c r="H243" s="108"/>
      <c r="J243" s="93"/>
      <c r="K243" s="38"/>
    </row>
    <row r="244" spans="1:11">
      <c r="B244" s="44"/>
      <c r="C244" s="43"/>
      <c r="D244" s="43"/>
      <c r="E244" s="39">
        <f>SUM(E243:E243)</f>
        <v>90</v>
      </c>
      <c r="F244" s="93">
        <v>280</v>
      </c>
      <c r="G244" s="36" t="s">
        <v>12</v>
      </c>
      <c r="H244" s="108">
        <f>E244*F244</f>
        <v>25200</v>
      </c>
      <c r="J244" s="93"/>
      <c r="K244" s="38"/>
    </row>
    <row r="245" spans="1:11">
      <c r="J245" s="93"/>
      <c r="K245" s="38"/>
    </row>
    <row r="246" spans="1:11">
      <c r="J246" s="93"/>
      <c r="K246" s="38"/>
    </row>
    <row r="247" spans="1:11">
      <c r="J247" s="93"/>
      <c r="K247" s="38"/>
    </row>
    <row r="248" spans="1:11">
      <c r="J248" s="93"/>
      <c r="K248" s="38"/>
    </row>
    <row r="249" spans="1:11">
      <c r="B249" s="44"/>
      <c r="C249" s="43"/>
      <c r="D249" s="43"/>
      <c r="E249" s="29"/>
      <c r="F249" s="93"/>
      <c r="G249" s="40"/>
      <c r="H249" s="108"/>
      <c r="J249" s="93"/>
      <c r="K249" s="38"/>
    </row>
    <row r="250" spans="1:11">
      <c r="J250" s="93"/>
      <c r="K250" s="38"/>
    </row>
    <row r="251" spans="1:11">
      <c r="J251" s="93"/>
      <c r="K251" s="38"/>
    </row>
    <row r="252" spans="1:11">
      <c r="J252" s="93"/>
      <c r="K252" s="38"/>
    </row>
    <row r="253" spans="1:11">
      <c r="J253" s="93"/>
      <c r="K253" s="38"/>
    </row>
    <row r="254" spans="1:11">
      <c r="B254" s="44"/>
      <c r="C254" s="43"/>
      <c r="D254" s="43"/>
      <c r="E254" s="29"/>
      <c r="F254" s="93"/>
      <c r="G254" s="40"/>
      <c r="H254" s="108"/>
      <c r="J254" s="93"/>
      <c r="K254" s="38"/>
    </row>
    <row r="255" spans="1:11">
      <c r="J255" s="93"/>
      <c r="K255" s="38"/>
    </row>
    <row r="256" spans="1:11">
      <c r="J256" s="93"/>
      <c r="K256" s="38"/>
    </row>
    <row r="257" spans="1:11">
      <c r="B257" s="44"/>
      <c r="C257" s="43"/>
      <c r="D257" s="43"/>
      <c r="E257" s="29"/>
      <c r="F257" s="93"/>
      <c r="G257" s="40"/>
      <c r="H257" s="108"/>
      <c r="J257" s="93"/>
      <c r="K257" s="38"/>
    </row>
    <row r="258" spans="1:11">
      <c r="J258" s="93"/>
      <c r="K258" s="38"/>
    </row>
    <row r="259" spans="1:11">
      <c r="J259" s="93"/>
      <c r="K259" s="38"/>
    </row>
    <row r="260" spans="1:11">
      <c r="B260" s="44"/>
      <c r="C260" s="43"/>
      <c r="D260" s="43"/>
      <c r="E260" s="29"/>
      <c r="F260" s="93"/>
      <c r="G260" s="40"/>
      <c r="H260" s="108"/>
      <c r="J260" s="93"/>
      <c r="K260" s="38"/>
    </row>
    <row r="261" spans="1:11">
      <c r="J261" s="93"/>
      <c r="K261" s="38"/>
    </row>
    <row r="262" spans="1:11">
      <c r="J262" s="93"/>
      <c r="K262" s="38"/>
    </row>
    <row r="263" spans="1:11">
      <c r="B263" s="44"/>
      <c r="C263" s="43"/>
      <c r="D263" s="43"/>
      <c r="E263" s="29"/>
      <c r="F263" s="93"/>
      <c r="G263" s="40"/>
      <c r="H263" s="108"/>
      <c r="J263" s="93"/>
      <c r="K263" s="38"/>
    </row>
    <row r="264" spans="1:11">
      <c r="A264" s="10">
        <v>20</v>
      </c>
      <c r="B264" s="128" t="s">
        <v>117</v>
      </c>
      <c r="C264" s="128"/>
      <c r="D264" s="128"/>
      <c r="E264" s="128"/>
      <c r="F264" s="91"/>
      <c r="G264" s="91"/>
      <c r="H264" s="91"/>
      <c r="J264" s="93"/>
      <c r="K264" s="38"/>
    </row>
    <row r="265" spans="1:11">
      <c r="B265" s="44" t="s">
        <v>118</v>
      </c>
      <c r="E265" s="35">
        <v>90</v>
      </c>
      <c r="F265" s="93">
        <v>972.95</v>
      </c>
      <c r="G265" s="36" t="s">
        <v>12</v>
      </c>
      <c r="H265" s="108">
        <f>E265*F265</f>
        <v>87565.5</v>
      </c>
      <c r="J265" s="93"/>
      <c r="K265" s="38"/>
    </row>
    <row r="266" spans="1:11">
      <c r="B266" s="44"/>
      <c r="C266" s="43"/>
      <c r="D266" s="43"/>
      <c r="E266" s="29"/>
      <c r="F266" s="93"/>
      <c r="G266" s="40"/>
      <c r="H266" s="108"/>
      <c r="J266" s="93"/>
      <c r="K266" s="38"/>
    </row>
    <row r="267" spans="1:11">
      <c r="A267" s="10">
        <v>21</v>
      </c>
      <c r="B267" s="128" t="s">
        <v>119</v>
      </c>
      <c r="C267" s="128"/>
      <c r="D267" s="128"/>
      <c r="E267" s="128"/>
      <c r="F267" s="91"/>
      <c r="G267" s="91"/>
      <c r="H267" s="91"/>
      <c r="J267" s="93"/>
      <c r="K267" s="38"/>
    </row>
    <row r="268" spans="1:11">
      <c r="B268" s="44" t="s">
        <v>118</v>
      </c>
      <c r="C268" s="89">
        <v>2</v>
      </c>
      <c r="D268" s="89" t="s">
        <v>87</v>
      </c>
      <c r="E268" s="35" t="e">
        <f>C268*#REF!</f>
        <v>#REF!</v>
      </c>
      <c r="F268" s="93">
        <v>972.95</v>
      </c>
      <c r="G268" s="36" t="s">
        <v>12</v>
      </c>
      <c r="H268" s="108" t="e">
        <f>E268*F268</f>
        <v>#REF!</v>
      </c>
      <c r="J268" s="93"/>
      <c r="K268" s="38"/>
    </row>
    <row r="269" spans="1:11">
      <c r="B269" s="44"/>
      <c r="C269" s="43"/>
      <c r="D269" s="43"/>
      <c r="E269" s="29"/>
      <c r="F269" s="93"/>
      <c r="G269" s="40"/>
      <c r="H269" s="108"/>
      <c r="J269" s="93"/>
      <c r="K269" s="38"/>
    </row>
    <row r="270" spans="1:11">
      <c r="I270" s="91"/>
      <c r="J270" s="93"/>
      <c r="K270" s="38"/>
    </row>
    <row r="271" spans="1:11">
      <c r="J271" s="93"/>
      <c r="K271" s="38"/>
    </row>
    <row r="272" spans="1:11">
      <c r="J272" s="93"/>
      <c r="K272" s="38"/>
    </row>
    <row r="273" spans="1:11">
      <c r="J273" s="93"/>
      <c r="K273" s="38"/>
    </row>
    <row r="274" spans="1:11">
      <c r="B274" s="44"/>
      <c r="C274" s="43"/>
      <c r="D274" s="43"/>
      <c r="E274" s="29"/>
      <c r="F274" s="93"/>
      <c r="G274" s="40"/>
      <c r="H274" s="108"/>
      <c r="J274" s="93"/>
      <c r="K274" s="38"/>
    </row>
    <row r="275" spans="1:11">
      <c r="A275" s="10">
        <v>24</v>
      </c>
      <c r="B275" s="128" t="s">
        <v>32</v>
      </c>
      <c r="C275" s="128"/>
      <c r="D275" s="128"/>
      <c r="E275" s="128"/>
      <c r="F275" s="128"/>
      <c r="G275" s="92"/>
      <c r="H275" s="92"/>
      <c r="J275" s="93"/>
      <c r="K275" s="38"/>
    </row>
    <row r="276" spans="1:11">
      <c r="B276" s="33" t="s">
        <v>120</v>
      </c>
      <c r="E276" s="35">
        <v>1</v>
      </c>
      <c r="F276" s="35"/>
      <c r="G276" s="36" t="s">
        <v>12</v>
      </c>
      <c r="H276" s="108">
        <f>ROUND(E276*F276,0)</f>
        <v>0</v>
      </c>
      <c r="J276" s="93"/>
      <c r="K276" s="38"/>
    </row>
    <row r="277" spans="1:11">
      <c r="B277" s="33" t="s">
        <v>121</v>
      </c>
      <c r="E277" s="35">
        <v>1</v>
      </c>
      <c r="F277" s="35"/>
      <c r="G277" s="36" t="s">
        <v>12</v>
      </c>
      <c r="H277" s="108">
        <f>ROUND(E277*F277,0)</f>
        <v>0</v>
      </c>
      <c r="J277" s="93"/>
      <c r="K277" s="38"/>
    </row>
    <row r="278" spans="1:11">
      <c r="B278" s="44"/>
      <c r="C278" s="43"/>
      <c r="D278" s="43"/>
      <c r="E278" s="29"/>
      <c r="F278" s="93"/>
      <c r="G278" s="40"/>
      <c r="H278" s="108"/>
      <c r="J278" s="93"/>
      <c r="K278" s="38"/>
    </row>
    <row r="279" spans="1:11">
      <c r="A279" s="10">
        <v>25</v>
      </c>
      <c r="B279" s="128" t="s">
        <v>122</v>
      </c>
      <c r="C279" s="128"/>
      <c r="D279" s="128"/>
      <c r="E279" s="128"/>
      <c r="F279" s="128"/>
      <c r="G279" s="92"/>
      <c r="H279" s="92"/>
      <c r="J279" s="93"/>
      <c r="K279" s="38"/>
    </row>
    <row r="280" spans="1:11">
      <c r="B280" s="33" t="s">
        <v>123</v>
      </c>
      <c r="E280" s="35">
        <v>900</v>
      </c>
      <c r="F280" s="35"/>
      <c r="G280" s="36" t="s">
        <v>12</v>
      </c>
      <c r="H280" s="108">
        <f>ROUND(E280*F280,0)</f>
        <v>0</v>
      </c>
      <c r="J280" s="93"/>
      <c r="K280" s="38"/>
    </row>
    <row r="281" spans="1:11">
      <c r="B281" s="33" t="s">
        <v>124</v>
      </c>
      <c r="E281" s="35">
        <v>500</v>
      </c>
      <c r="F281" s="35"/>
      <c r="G281" s="36" t="s">
        <v>12</v>
      </c>
      <c r="H281" s="108">
        <f>ROUND(E281*F281,0)</f>
        <v>0</v>
      </c>
      <c r="J281" s="93"/>
      <c r="K281" s="38"/>
    </row>
    <row r="282" spans="1:11">
      <c r="B282" s="44"/>
      <c r="C282" s="43"/>
      <c r="D282" s="43"/>
      <c r="E282" s="29"/>
      <c r="F282" s="93"/>
      <c r="G282" s="40"/>
      <c r="H282" s="108"/>
      <c r="J282" s="93"/>
      <c r="K282" s="38"/>
    </row>
    <row r="283" spans="1:11">
      <c r="A283" s="10">
        <v>26</v>
      </c>
      <c r="B283" s="128" t="s">
        <v>125</v>
      </c>
      <c r="C283" s="128"/>
      <c r="D283" s="128"/>
      <c r="E283" s="128"/>
      <c r="F283" s="128"/>
      <c r="G283" s="92"/>
      <c r="H283" s="92"/>
      <c r="J283" s="93"/>
      <c r="K283" s="38"/>
    </row>
    <row r="284" spans="1:11">
      <c r="B284" s="33"/>
      <c r="E284" s="35"/>
      <c r="F284" s="35"/>
      <c r="G284" s="36" t="s">
        <v>12</v>
      </c>
      <c r="H284" s="108">
        <f>ROUND(E284*F284,0)</f>
        <v>0</v>
      </c>
      <c r="J284" s="93"/>
      <c r="K284" s="38"/>
    </row>
    <row r="285" spans="1:11">
      <c r="B285" s="44"/>
      <c r="C285" s="43"/>
      <c r="D285" s="43"/>
      <c r="E285" s="29"/>
      <c r="F285" s="93"/>
      <c r="G285" s="40"/>
      <c r="H285" s="108"/>
      <c r="J285" s="93"/>
      <c r="K285" s="38"/>
    </row>
    <row r="286" spans="1:11">
      <c r="J286" s="93"/>
      <c r="K286" s="38"/>
    </row>
    <row r="287" spans="1:11">
      <c r="J287" s="93"/>
      <c r="K287" s="38"/>
    </row>
    <row r="288" spans="1:11">
      <c r="J288" s="93"/>
      <c r="K288" s="38"/>
    </row>
    <row r="289" spans="10:11">
      <c r="J289" s="93"/>
      <c r="K289" s="38"/>
    </row>
    <row r="290" spans="10:11">
      <c r="J290" s="93"/>
      <c r="K290" s="38"/>
    </row>
    <row r="291" spans="10:11">
      <c r="J291" s="93"/>
      <c r="K291" s="38"/>
    </row>
    <row r="292" spans="10:11">
      <c r="J292" s="93"/>
      <c r="K292" s="38"/>
    </row>
    <row r="293" spans="10:11">
      <c r="J293" s="93"/>
      <c r="K293" s="38"/>
    </row>
    <row r="294" spans="10:11">
      <c r="J294" s="93"/>
      <c r="K294" s="38"/>
    </row>
    <row r="295" spans="10:11">
      <c r="J295" s="93"/>
      <c r="K295" s="38"/>
    </row>
    <row r="296" spans="10:11">
      <c r="J296" s="93"/>
      <c r="K296" s="38"/>
    </row>
    <row r="297" spans="10:11">
      <c r="J297" s="93"/>
      <c r="K297" s="38"/>
    </row>
    <row r="298" spans="10:11">
      <c r="J298" s="93"/>
      <c r="K298" s="38"/>
    </row>
    <row r="299" spans="10:11">
      <c r="J299" s="93"/>
      <c r="K299" s="38"/>
    </row>
    <row r="300" spans="10:11">
      <c r="J300" s="93"/>
      <c r="K300" s="38"/>
    </row>
    <row r="301" spans="10:11">
      <c r="J301" s="93"/>
      <c r="K301" s="38"/>
    </row>
    <row r="302" spans="10:11">
      <c r="J302" s="93"/>
      <c r="K302" s="38"/>
    </row>
    <row r="303" spans="10:11">
      <c r="J303" s="93"/>
      <c r="K303" s="38"/>
    </row>
    <row r="304" spans="10:11">
      <c r="J304" s="93"/>
      <c r="K304" s="38"/>
    </row>
    <row r="305" spans="10:11">
      <c r="J305" s="93"/>
      <c r="K305" s="38"/>
    </row>
    <row r="306" spans="10:11">
      <c r="J306" s="93"/>
      <c r="K306" s="38"/>
    </row>
    <row r="307" spans="10:11">
      <c r="J307" s="93"/>
      <c r="K307" s="38"/>
    </row>
    <row r="308" spans="10:11">
      <c r="J308" s="93"/>
      <c r="K308" s="38"/>
    </row>
    <row r="309" spans="10:11">
      <c r="J309" s="93"/>
      <c r="K309" s="38"/>
    </row>
    <row r="310" spans="10:11">
      <c r="J310" s="93"/>
      <c r="K310" s="38"/>
    </row>
    <row r="311" spans="10:11">
      <c r="J311" s="93"/>
      <c r="K311" s="38"/>
    </row>
    <row r="312" spans="10:11">
      <c r="J312" s="93"/>
      <c r="K312" s="38"/>
    </row>
    <row r="313" spans="10:11">
      <c r="J313" s="93"/>
      <c r="K313" s="38"/>
    </row>
    <row r="314" spans="10:11">
      <c r="J314" s="93"/>
      <c r="K314" s="38"/>
    </row>
    <row r="315" spans="10:11">
      <c r="J315" s="93"/>
      <c r="K315" s="38"/>
    </row>
    <row r="316" spans="10:11">
      <c r="J316" s="93"/>
      <c r="K316" s="38"/>
    </row>
    <row r="317" spans="10:11">
      <c r="J317" s="93"/>
      <c r="K317" s="38"/>
    </row>
    <row r="318" spans="10:11">
      <c r="J318" s="93"/>
      <c r="K318" s="38"/>
    </row>
    <row r="319" spans="10:11">
      <c r="J319" s="93"/>
      <c r="K319" s="38"/>
    </row>
    <row r="320" spans="10:11">
      <c r="J320" s="93"/>
      <c r="K320" s="38"/>
    </row>
    <row r="321" spans="2:11">
      <c r="J321" s="93"/>
      <c r="K321" s="38"/>
    </row>
    <row r="322" spans="2:11">
      <c r="B322" s="44"/>
      <c r="C322" s="43"/>
      <c r="D322" s="43"/>
      <c r="E322" s="29"/>
      <c r="F322" s="93"/>
      <c r="G322" s="40"/>
      <c r="H322" s="108"/>
      <c r="J322" s="93"/>
      <c r="K322" s="38"/>
    </row>
    <row r="323" spans="2:11">
      <c r="B323" s="44"/>
      <c r="C323" s="43"/>
      <c r="D323" s="43"/>
      <c r="E323" s="29"/>
      <c r="F323" s="93"/>
      <c r="G323" s="40"/>
      <c r="H323" s="108"/>
      <c r="J323" s="93"/>
      <c r="K323" s="38"/>
    </row>
    <row r="324" spans="2:11">
      <c r="B324" s="44"/>
      <c r="C324" s="43"/>
      <c r="D324" s="43"/>
      <c r="E324" s="29"/>
      <c r="F324" s="93"/>
      <c r="G324" s="40"/>
      <c r="H324" s="108"/>
      <c r="J324" s="93"/>
      <c r="K324" s="38"/>
    </row>
    <row r="325" spans="2:11">
      <c r="B325" s="44"/>
      <c r="C325" s="43"/>
      <c r="D325" s="43"/>
      <c r="E325" s="29"/>
      <c r="F325" s="93"/>
      <c r="G325" s="93" t="s">
        <v>18</v>
      </c>
      <c r="H325" s="45" t="e">
        <f>SUM(H4:H324)</f>
        <v>#REF!</v>
      </c>
      <c r="J325" s="93"/>
      <c r="K325" s="38"/>
    </row>
    <row r="326" spans="2:11">
      <c r="B326" s="44"/>
      <c r="C326" s="43"/>
      <c r="D326" s="43"/>
      <c r="E326" s="29"/>
      <c r="F326" s="93"/>
      <c r="G326" s="40"/>
      <c r="H326" s="108"/>
      <c r="J326" s="93"/>
      <c r="K326" s="38"/>
    </row>
    <row r="327" spans="2:11">
      <c r="B327" s="44"/>
      <c r="C327" s="43"/>
      <c r="D327" s="43"/>
      <c r="E327" s="29"/>
      <c r="F327" s="93"/>
      <c r="G327" s="40"/>
      <c r="H327" s="108"/>
      <c r="J327" s="93"/>
      <c r="K327" s="38"/>
    </row>
    <row r="328" spans="2:11">
      <c r="B328" s="44"/>
      <c r="C328" s="43"/>
      <c r="D328" s="43"/>
      <c r="E328" s="29"/>
      <c r="F328" s="93"/>
      <c r="G328" s="40"/>
      <c r="H328" s="108"/>
      <c r="J328" s="93"/>
      <c r="K328" s="38"/>
    </row>
    <row r="329" spans="2:11">
      <c r="B329" s="44"/>
      <c r="C329" s="43"/>
      <c r="D329" s="43"/>
      <c r="E329" s="29"/>
      <c r="F329" s="93"/>
      <c r="G329" s="40"/>
      <c r="H329" s="108"/>
      <c r="J329" s="93"/>
      <c r="K329" s="38"/>
    </row>
    <row r="330" spans="2:11">
      <c r="B330" s="44"/>
      <c r="C330" s="43"/>
      <c r="D330" s="43"/>
      <c r="E330" s="29"/>
      <c r="F330" s="93"/>
      <c r="G330" s="40"/>
      <c r="H330" s="108"/>
      <c r="J330" s="93"/>
      <c r="K330" s="38"/>
    </row>
    <row r="331" spans="2:11">
      <c r="B331" s="44"/>
      <c r="C331" s="43"/>
      <c r="D331" s="43"/>
      <c r="E331" s="29"/>
      <c r="F331" s="93"/>
      <c r="G331" s="40"/>
      <c r="H331" s="108"/>
      <c r="J331" s="93"/>
      <c r="K331" s="38"/>
    </row>
    <row r="332" spans="2:11">
      <c r="B332" s="44"/>
      <c r="C332" s="43"/>
      <c r="D332" s="43"/>
      <c r="E332" s="29"/>
      <c r="F332" s="93"/>
      <c r="G332" s="40"/>
      <c r="H332" s="108"/>
      <c r="J332" s="93"/>
      <c r="K332" s="38"/>
    </row>
    <row r="333" spans="2:11">
      <c r="B333" s="44"/>
      <c r="C333" s="43"/>
      <c r="D333" s="43"/>
      <c r="E333" s="29"/>
      <c r="F333" s="93"/>
      <c r="G333" s="40"/>
      <c r="H333" s="108"/>
      <c r="J333" s="93"/>
      <c r="K333" s="38"/>
    </row>
    <row r="334" spans="2:11">
      <c r="B334" s="44"/>
      <c r="C334" s="43"/>
      <c r="D334" s="43"/>
      <c r="E334" s="29"/>
      <c r="F334" s="93"/>
      <c r="G334" s="40"/>
      <c r="H334" s="108"/>
      <c r="J334" s="93"/>
      <c r="K334" s="38"/>
    </row>
    <row r="335" spans="2:11">
      <c r="B335" s="44"/>
      <c r="C335" s="43"/>
      <c r="D335" s="43"/>
      <c r="E335" s="29"/>
      <c r="F335" s="93"/>
      <c r="G335" s="40"/>
      <c r="H335" s="108"/>
      <c r="J335" s="93"/>
      <c r="K335" s="38"/>
    </row>
    <row r="336" spans="2:11">
      <c r="B336" s="44"/>
      <c r="C336" s="43"/>
      <c r="D336" s="43"/>
      <c r="E336" s="29"/>
      <c r="F336" s="93"/>
      <c r="G336" s="40"/>
      <c r="H336" s="108"/>
      <c r="J336" s="93"/>
      <c r="K336" s="38"/>
    </row>
    <row r="337" spans="2:11">
      <c r="B337" s="44"/>
      <c r="C337" s="43"/>
      <c r="D337" s="43"/>
      <c r="E337" s="29"/>
      <c r="F337" s="93"/>
      <c r="G337" s="40"/>
      <c r="H337" s="108"/>
      <c r="J337" s="93"/>
      <c r="K337" s="38"/>
    </row>
    <row r="338" spans="2:11">
      <c r="B338" s="44"/>
      <c r="C338" s="43"/>
      <c r="D338" s="43"/>
      <c r="E338" s="29"/>
      <c r="F338" s="93"/>
      <c r="G338" s="40"/>
      <c r="H338" s="108"/>
      <c r="J338" s="93"/>
      <c r="K338" s="38"/>
    </row>
    <row r="339" spans="2:11">
      <c r="B339" s="44"/>
      <c r="C339" s="43"/>
      <c r="D339" s="43"/>
      <c r="E339" s="29"/>
      <c r="F339" s="93"/>
      <c r="G339" s="40"/>
      <c r="H339" s="108"/>
      <c r="J339" s="93"/>
      <c r="K339" s="38"/>
    </row>
    <row r="340" spans="2:11">
      <c r="B340" s="44"/>
      <c r="C340" s="43"/>
      <c r="D340" s="43"/>
      <c r="E340" s="29"/>
      <c r="F340" s="93"/>
      <c r="G340" s="40"/>
      <c r="H340" s="108"/>
      <c r="J340" s="93"/>
      <c r="K340" s="38"/>
    </row>
    <row r="341" spans="2:11">
      <c r="B341" s="44"/>
      <c r="C341" s="43"/>
      <c r="D341" s="43"/>
      <c r="E341" s="29"/>
      <c r="F341" s="93"/>
      <c r="G341" s="40"/>
      <c r="H341" s="108"/>
      <c r="J341" s="93"/>
      <c r="K341" s="38"/>
    </row>
    <row r="342" spans="2:11">
      <c r="B342" s="44"/>
      <c r="C342" s="43"/>
      <c r="D342" s="43"/>
      <c r="E342" s="29"/>
      <c r="F342" s="93"/>
      <c r="G342" s="40"/>
      <c r="H342" s="108"/>
      <c r="J342" s="93"/>
      <c r="K342" s="38"/>
    </row>
    <row r="343" spans="2:11">
      <c r="B343" s="44"/>
      <c r="C343" s="43"/>
      <c r="D343" s="43"/>
      <c r="E343" s="29"/>
      <c r="F343" s="93"/>
      <c r="G343" s="40"/>
      <c r="H343" s="108"/>
      <c r="J343" s="93"/>
      <c r="K343" s="38"/>
    </row>
    <row r="344" spans="2:11">
      <c r="B344" s="44"/>
      <c r="C344" s="43"/>
      <c r="D344" s="43"/>
      <c r="E344" s="29"/>
      <c r="F344" s="93"/>
      <c r="G344" s="40"/>
      <c r="H344" s="108"/>
      <c r="J344" s="93"/>
      <c r="K344" s="38"/>
    </row>
    <row r="345" spans="2:11">
      <c r="B345" s="44"/>
      <c r="C345" s="43"/>
      <c r="D345" s="43"/>
      <c r="E345" s="29"/>
      <c r="F345" s="93"/>
      <c r="G345" s="40"/>
      <c r="H345" s="108"/>
      <c r="J345" s="93"/>
      <c r="K345" s="38"/>
    </row>
    <row r="346" spans="2:11">
      <c r="B346" s="44"/>
      <c r="C346" s="43"/>
      <c r="D346" s="43"/>
      <c r="E346" s="29"/>
      <c r="F346" s="93"/>
      <c r="G346" s="40"/>
      <c r="H346" s="108"/>
      <c r="J346" s="93"/>
      <c r="K346" s="38"/>
    </row>
    <row r="347" spans="2:11">
      <c r="B347" s="44"/>
      <c r="C347" s="43"/>
      <c r="D347" s="43"/>
      <c r="E347" s="29"/>
      <c r="F347" s="93"/>
      <c r="G347" s="40"/>
      <c r="H347" s="108"/>
      <c r="J347" s="93"/>
      <c r="K347" s="38"/>
    </row>
    <row r="348" spans="2:11">
      <c r="B348" s="44"/>
      <c r="C348" s="43"/>
      <c r="D348" s="43"/>
      <c r="E348" s="29"/>
      <c r="F348" s="93"/>
      <c r="G348" s="40"/>
      <c r="H348" s="108"/>
      <c r="J348" s="93"/>
      <c r="K348" s="38"/>
    </row>
    <row r="349" spans="2:11">
      <c r="B349" s="44"/>
      <c r="C349" s="43"/>
      <c r="D349" s="43"/>
      <c r="E349" s="29"/>
      <c r="F349" s="93"/>
      <c r="G349" s="40"/>
      <c r="H349" s="108"/>
      <c r="J349" s="93"/>
      <c r="K349" s="38"/>
    </row>
    <row r="350" spans="2:11">
      <c r="B350" s="44"/>
      <c r="C350" s="43"/>
      <c r="D350" s="43"/>
      <c r="E350" s="29"/>
      <c r="F350" s="93"/>
      <c r="G350" s="40"/>
      <c r="H350" s="108"/>
      <c r="J350" s="93"/>
      <c r="K350" s="38"/>
    </row>
    <row r="351" spans="2:11">
      <c r="B351" s="44"/>
      <c r="C351" s="43"/>
      <c r="D351" s="43"/>
      <c r="E351" s="29"/>
      <c r="F351" s="93"/>
      <c r="G351" s="40"/>
      <c r="H351" s="108"/>
      <c r="J351" s="93"/>
      <c r="K351" s="38"/>
    </row>
    <row r="352" spans="2:11">
      <c r="B352" s="44"/>
      <c r="C352" s="43"/>
      <c r="D352" s="43"/>
      <c r="E352" s="29"/>
      <c r="F352" s="93"/>
      <c r="G352" s="40"/>
      <c r="H352" s="108"/>
      <c r="J352" s="93"/>
      <c r="K352" s="38"/>
    </row>
    <row r="353" spans="2:11">
      <c r="B353" s="44"/>
      <c r="C353" s="43"/>
      <c r="D353" s="43"/>
      <c r="E353" s="29"/>
      <c r="F353" s="93"/>
      <c r="G353" s="40"/>
      <c r="H353" s="108"/>
      <c r="J353" s="93"/>
      <c r="K353" s="38"/>
    </row>
    <row r="354" spans="2:11">
      <c r="B354" s="44"/>
      <c r="C354" s="43"/>
      <c r="D354" s="43"/>
      <c r="E354" s="29"/>
      <c r="F354" s="93"/>
      <c r="G354" s="40"/>
      <c r="H354" s="108"/>
      <c r="J354" s="93"/>
      <c r="K354" s="38"/>
    </row>
    <row r="355" spans="2:11">
      <c r="B355" s="44"/>
      <c r="C355" s="43"/>
      <c r="D355" s="43"/>
      <c r="E355" s="29"/>
      <c r="F355" s="93"/>
      <c r="G355" s="40"/>
      <c r="H355" s="108"/>
      <c r="J355" s="93"/>
      <c r="K355" s="38"/>
    </row>
    <row r="356" spans="2:11">
      <c r="B356" s="44"/>
      <c r="C356" s="43"/>
      <c r="D356" s="43"/>
      <c r="E356" s="29"/>
      <c r="F356" s="93"/>
      <c r="G356" s="40"/>
      <c r="H356" s="108"/>
      <c r="J356" s="93"/>
      <c r="K356" s="38"/>
    </row>
    <row r="357" spans="2:11">
      <c r="B357" s="44"/>
      <c r="C357" s="43"/>
      <c r="D357" s="43"/>
      <c r="E357" s="29"/>
      <c r="F357" s="93"/>
      <c r="G357" s="40"/>
      <c r="H357" s="108"/>
      <c r="J357" s="93"/>
      <c r="K357" s="38"/>
    </row>
    <row r="358" spans="2:11">
      <c r="B358" s="44"/>
      <c r="C358" s="43"/>
      <c r="D358" s="43"/>
      <c r="E358" s="29"/>
      <c r="F358" s="93"/>
      <c r="G358" s="40"/>
      <c r="H358" s="108"/>
      <c r="J358" s="93"/>
      <c r="K358" s="38"/>
    </row>
    <row r="359" spans="2:11">
      <c r="B359" s="44"/>
      <c r="C359" s="43"/>
      <c r="D359" s="43"/>
      <c r="E359" s="29"/>
      <c r="F359" s="93"/>
      <c r="G359" s="40"/>
      <c r="H359" s="108"/>
      <c r="J359" s="93"/>
      <c r="K359" s="38"/>
    </row>
    <row r="360" spans="2:11">
      <c r="B360" s="44"/>
      <c r="C360" s="43"/>
      <c r="D360" s="43"/>
      <c r="E360" s="29"/>
      <c r="F360" s="93"/>
      <c r="G360" s="40"/>
      <c r="H360" s="108"/>
      <c r="J360" s="93"/>
      <c r="K360" s="38"/>
    </row>
    <row r="361" spans="2:11">
      <c r="B361" s="44"/>
      <c r="C361" s="43"/>
      <c r="D361" s="43"/>
      <c r="E361" s="29"/>
      <c r="F361" s="93"/>
      <c r="G361" s="40"/>
      <c r="H361" s="108"/>
      <c r="J361" s="93"/>
      <c r="K361" s="38"/>
    </row>
    <row r="362" spans="2:11">
      <c r="B362" s="44"/>
      <c r="C362" s="43"/>
      <c r="D362" s="43"/>
      <c r="E362" s="29"/>
      <c r="F362" s="93"/>
      <c r="G362" s="40"/>
      <c r="H362" s="108"/>
      <c r="J362" s="93"/>
      <c r="K362" s="38"/>
    </row>
    <row r="363" spans="2:11">
      <c r="B363" s="44"/>
      <c r="C363" s="43"/>
      <c r="D363" s="43"/>
      <c r="E363" s="29"/>
      <c r="F363" s="93"/>
      <c r="G363" s="40"/>
      <c r="H363" s="108"/>
      <c r="J363" s="93"/>
      <c r="K363" s="38"/>
    </row>
    <row r="364" spans="2:11">
      <c r="B364" s="44"/>
      <c r="C364" s="43"/>
      <c r="D364" s="43"/>
      <c r="E364" s="29"/>
      <c r="F364" s="93"/>
      <c r="G364" s="40"/>
      <c r="H364" s="108"/>
      <c r="J364" s="93"/>
      <c r="K364" s="38"/>
    </row>
    <row r="365" spans="2:11">
      <c r="B365" s="44"/>
      <c r="C365" s="43"/>
      <c r="D365" s="43"/>
      <c r="E365" s="29"/>
      <c r="F365" s="93"/>
      <c r="G365" s="40"/>
      <c r="H365" s="108"/>
      <c r="J365" s="93"/>
      <c r="K365" s="38"/>
    </row>
    <row r="366" spans="2:11">
      <c r="B366" s="44"/>
      <c r="C366" s="43"/>
      <c r="D366" s="43"/>
      <c r="E366" s="29"/>
      <c r="F366" s="93"/>
      <c r="G366" s="40"/>
      <c r="H366" s="108"/>
      <c r="J366" s="93"/>
      <c r="K366" s="38"/>
    </row>
    <row r="367" spans="2:11">
      <c r="B367" s="44"/>
      <c r="C367" s="43"/>
      <c r="D367" s="43"/>
      <c r="E367" s="29"/>
      <c r="F367" s="93"/>
      <c r="G367" s="40"/>
      <c r="H367" s="108"/>
      <c r="J367" s="93"/>
      <c r="K367" s="38"/>
    </row>
    <row r="368" spans="2:11">
      <c r="B368" s="44"/>
      <c r="C368" s="43"/>
      <c r="D368" s="43"/>
      <c r="E368" s="29"/>
      <c r="F368" s="93"/>
      <c r="G368" s="40"/>
      <c r="H368" s="108"/>
      <c r="J368" s="93"/>
      <c r="K368" s="38"/>
    </row>
    <row r="369" spans="2:11">
      <c r="B369" s="44"/>
      <c r="C369" s="43"/>
      <c r="D369" s="43"/>
      <c r="E369" s="29"/>
      <c r="F369" s="93"/>
      <c r="G369" s="40"/>
      <c r="H369" s="108"/>
      <c r="J369" s="93"/>
      <c r="K369" s="38"/>
    </row>
    <row r="370" spans="2:11">
      <c r="B370" s="44"/>
      <c r="C370" s="43"/>
      <c r="D370" s="43"/>
      <c r="E370" s="29"/>
      <c r="F370" s="93"/>
      <c r="G370" s="40"/>
      <c r="H370" s="108"/>
      <c r="J370" s="93"/>
      <c r="K370" s="38"/>
    </row>
    <row r="371" spans="2:11">
      <c r="B371" s="44"/>
      <c r="C371" s="43"/>
      <c r="D371" s="43"/>
      <c r="E371" s="29"/>
      <c r="F371" s="93"/>
      <c r="G371" s="40"/>
      <c r="H371" s="108"/>
      <c r="J371" s="93"/>
      <c r="K371" s="38"/>
    </row>
    <row r="372" spans="2:11">
      <c r="B372" s="44"/>
      <c r="C372" s="43"/>
      <c r="D372" s="43"/>
      <c r="E372" s="29"/>
      <c r="F372" s="93"/>
      <c r="G372" s="40"/>
      <c r="H372" s="108"/>
      <c r="J372" s="93"/>
      <c r="K372" s="38"/>
    </row>
    <row r="373" spans="2:11">
      <c r="B373" s="44"/>
      <c r="C373" s="43"/>
      <c r="D373" s="43"/>
      <c r="E373" s="29"/>
      <c r="F373" s="93"/>
      <c r="G373" s="40"/>
      <c r="H373" s="108"/>
      <c r="J373" s="93"/>
      <c r="K373" s="38"/>
    </row>
    <row r="374" spans="2:11">
      <c r="B374" s="44"/>
      <c r="C374" s="43"/>
      <c r="D374" s="43"/>
      <c r="E374" s="29"/>
      <c r="F374" s="93"/>
      <c r="G374" s="40"/>
      <c r="H374" s="108"/>
      <c r="J374" s="93"/>
      <c r="K374" s="38"/>
    </row>
    <row r="375" spans="2:11">
      <c r="B375" s="44"/>
      <c r="C375" s="43"/>
      <c r="D375" s="43"/>
      <c r="E375" s="29"/>
      <c r="F375" s="93"/>
      <c r="G375" s="40"/>
      <c r="H375" s="108"/>
      <c r="J375" s="93"/>
      <c r="K375" s="38"/>
    </row>
    <row r="376" spans="2:11">
      <c r="B376" s="44"/>
      <c r="C376" s="43"/>
      <c r="D376" s="43"/>
      <c r="E376" s="29"/>
      <c r="F376" s="93"/>
      <c r="G376" s="40"/>
      <c r="H376" s="108"/>
      <c r="J376" s="93"/>
      <c r="K376" s="38"/>
    </row>
    <row r="377" spans="2:11">
      <c r="B377" s="44"/>
      <c r="C377" s="43"/>
      <c r="D377" s="43"/>
      <c r="E377" s="29"/>
      <c r="F377" s="93"/>
      <c r="G377" s="40"/>
      <c r="H377" s="108"/>
      <c r="J377" s="93"/>
      <c r="K377" s="38"/>
    </row>
    <row r="378" spans="2:11">
      <c r="B378" s="44"/>
      <c r="C378" s="43"/>
      <c r="D378" s="43"/>
      <c r="E378" s="29"/>
      <c r="F378" s="93"/>
      <c r="G378" s="40"/>
      <c r="H378" s="108"/>
      <c r="J378" s="93"/>
      <c r="K378" s="38"/>
    </row>
    <row r="379" spans="2:11">
      <c r="B379" s="44"/>
      <c r="C379" s="43"/>
      <c r="D379" s="43"/>
      <c r="E379" s="29"/>
      <c r="F379" s="93"/>
      <c r="G379" s="40"/>
      <c r="H379" s="108"/>
      <c r="J379" s="93"/>
      <c r="K379" s="38"/>
    </row>
    <row r="380" spans="2:11">
      <c r="B380" s="44"/>
      <c r="C380" s="43"/>
      <c r="D380" s="43"/>
      <c r="E380" s="29"/>
      <c r="F380" s="93"/>
      <c r="G380" s="40"/>
      <c r="H380" s="108"/>
      <c r="J380" s="93"/>
      <c r="K380" s="38"/>
    </row>
    <row r="381" spans="2:11">
      <c r="B381" s="44"/>
      <c r="C381" s="43"/>
      <c r="D381" s="43"/>
      <c r="E381" s="29"/>
      <c r="F381" s="93"/>
      <c r="G381" s="40"/>
      <c r="H381" s="108"/>
      <c r="J381" s="93"/>
      <c r="K381" s="38"/>
    </row>
    <row r="382" spans="2:11">
      <c r="B382" s="44"/>
      <c r="C382" s="43"/>
      <c r="D382" s="43"/>
      <c r="E382" s="29"/>
      <c r="F382" s="93"/>
      <c r="G382" s="40"/>
      <c r="H382" s="108"/>
      <c r="J382" s="93"/>
      <c r="K382" s="38"/>
    </row>
    <row r="383" spans="2:11">
      <c r="B383" s="44"/>
      <c r="C383" s="43"/>
      <c r="D383" s="43"/>
      <c r="E383" s="29"/>
      <c r="F383" s="93"/>
      <c r="G383" s="40"/>
      <c r="H383" s="108"/>
      <c r="J383" s="93"/>
      <c r="K383" s="38"/>
    </row>
    <row r="384" spans="2:11">
      <c r="B384" s="44"/>
      <c r="C384" s="43"/>
      <c r="D384" s="43"/>
      <c r="E384" s="29"/>
      <c r="F384" s="93"/>
      <c r="G384" s="40"/>
      <c r="H384" s="108"/>
      <c r="J384" s="93"/>
      <c r="K384" s="38"/>
    </row>
    <row r="385" spans="1:11">
      <c r="B385" s="44"/>
      <c r="C385" s="43"/>
      <c r="D385" s="43"/>
      <c r="E385" s="29"/>
      <c r="F385" s="93"/>
      <c r="G385" s="40"/>
      <c r="H385" s="108"/>
      <c r="J385" s="93"/>
      <c r="K385" s="38"/>
    </row>
    <row r="386" spans="1:11">
      <c r="B386" s="44"/>
      <c r="C386" s="43"/>
      <c r="D386" s="43"/>
      <c r="E386" s="29"/>
      <c r="F386" s="93"/>
      <c r="G386" s="40"/>
      <c r="H386" s="108"/>
      <c r="J386" s="93"/>
      <c r="K386" s="38"/>
    </row>
    <row r="387" spans="1:11">
      <c r="B387" s="44"/>
      <c r="C387" s="43"/>
      <c r="D387" s="43"/>
      <c r="E387" s="29"/>
      <c r="F387" s="93"/>
      <c r="G387" s="40"/>
      <c r="H387" s="108"/>
      <c r="J387" s="93"/>
      <c r="K387" s="38"/>
    </row>
    <row r="388" spans="1:11">
      <c r="B388" s="44"/>
      <c r="C388" s="43"/>
      <c r="D388" s="43"/>
      <c r="E388" s="29"/>
      <c r="F388" s="93"/>
      <c r="G388" s="40"/>
      <c r="H388" s="108"/>
      <c r="J388" s="93"/>
      <c r="K388" s="38"/>
    </row>
    <row r="389" spans="1:11">
      <c r="B389" s="44"/>
      <c r="C389" s="43"/>
      <c r="D389" s="43"/>
      <c r="E389" s="29"/>
      <c r="F389" s="93"/>
      <c r="G389" s="40"/>
      <c r="H389" s="108"/>
      <c r="J389" s="93"/>
      <c r="K389" s="38"/>
    </row>
    <row r="390" spans="1:11">
      <c r="B390" s="44"/>
      <c r="C390" s="43"/>
      <c r="D390" s="43"/>
      <c r="E390" s="29"/>
      <c r="F390" s="93"/>
      <c r="G390" s="40"/>
      <c r="H390" s="108"/>
      <c r="J390" s="93"/>
      <c r="K390" s="38"/>
    </row>
    <row r="391" spans="1:11">
      <c r="B391" s="44"/>
      <c r="C391" s="43"/>
      <c r="D391" s="43"/>
      <c r="E391" s="29"/>
      <c r="F391" s="93"/>
      <c r="G391" s="40"/>
      <c r="H391" s="108"/>
      <c r="J391" s="93"/>
      <c r="K391" s="38"/>
    </row>
    <row r="392" spans="1:11">
      <c r="B392" s="44"/>
      <c r="C392" s="43"/>
      <c r="D392" s="43"/>
      <c r="E392" s="29"/>
      <c r="F392" s="93"/>
      <c r="G392" s="40"/>
      <c r="H392" s="108"/>
      <c r="J392" s="93"/>
      <c r="K392" s="38"/>
    </row>
    <row r="393" spans="1:11">
      <c r="B393" s="44"/>
      <c r="C393" s="43"/>
      <c r="D393" s="43"/>
      <c r="E393" s="107"/>
      <c r="F393" s="93"/>
      <c r="G393" s="40"/>
      <c r="H393" s="108"/>
      <c r="J393" s="93"/>
      <c r="K393" s="38"/>
    </row>
    <row r="394" spans="1:11">
      <c r="B394" s="44"/>
      <c r="C394" s="43"/>
      <c r="D394" s="43"/>
      <c r="E394" s="107"/>
      <c r="F394" s="93"/>
      <c r="G394" s="40"/>
      <c r="H394" s="108"/>
      <c r="J394" s="93"/>
      <c r="K394" s="38"/>
    </row>
    <row r="395" spans="1:11">
      <c r="A395" s="10">
        <v>7</v>
      </c>
      <c r="B395" s="128" t="s">
        <v>126</v>
      </c>
      <c r="C395" s="128"/>
      <c r="D395" s="128"/>
      <c r="E395" s="128"/>
      <c r="F395" s="91"/>
      <c r="G395" s="91"/>
      <c r="H395" s="91"/>
      <c r="I395" s="91"/>
      <c r="J395" s="31"/>
    </row>
    <row r="396" spans="1:11">
      <c r="E396" s="35">
        <v>3</v>
      </c>
      <c r="F396" s="93">
        <v>795.3</v>
      </c>
      <c r="G396" s="36" t="s">
        <v>12</v>
      </c>
      <c r="H396" s="108">
        <f>ROUND(E396*F396,0)</f>
        <v>2386</v>
      </c>
      <c r="J396" s="35">
        <v>273.89999999999998</v>
      </c>
    </row>
    <row r="397" spans="1:11">
      <c r="F397" s="92"/>
      <c r="H397" s="41"/>
      <c r="J397" s="31"/>
    </row>
    <row r="398" spans="1:11">
      <c r="E398" s="35">
        <v>6</v>
      </c>
      <c r="F398" s="93">
        <v>447.15</v>
      </c>
      <c r="G398" s="36" t="s">
        <v>12</v>
      </c>
      <c r="H398" s="108">
        <f>E398*F398</f>
        <v>2682.8999999999996</v>
      </c>
      <c r="J398" s="35">
        <v>77.849999999999994</v>
      </c>
    </row>
    <row r="399" spans="1:11">
      <c r="A399" s="10">
        <v>9</v>
      </c>
      <c r="B399" s="128" t="s">
        <v>91</v>
      </c>
      <c r="C399" s="128"/>
      <c r="D399" s="128"/>
      <c r="E399" s="128"/>
      <c r="F399" s="91"/>
      <c r="H399" s="41"/>
      <c r="J399" s="31"/>
    </row>
    <row r="400" spans="1:11">
      <c r="E400" s="35">
        <v>6</v>
      </c>
      <c r="F400" s="93">
        <v>2042.43</v>
      </c>
      <c r="G400" s="36" t="s">
        <v>12</v>
      </c>
      <c r="H400" s="108">
        <f>E400*F400</f>
        <v>12254.58</v>
      </c>
      <c r="J400" s="35">
        <v>244.35</v>
      </c>
    </row>
    <row r="401" spans="1:10">
      <c r="J401" s="31"/>
    </row>
    <row r="402" spans="1:10">
      <c r="J402" s="35">
        <v>211</v>
      </c>
    </row>
    <row r="403" spans="1:10">
      <c r="J403" s="31"/>
    </row>
    <row r="404" spans="1:10">
      <c r="J404" s="35">
        <v>228.15</v>
      </c>
    </row>
    <row r="405" spans="1:10">
      <c r="A405" s="10">
        <v>13</v>
      </c>
      <c r="B405" s="128" t="s">
        <v>127</v>
      </c>
      <c r="C405" s="128"/>
      <c r="D405" s="128"/>
      <c r="E405" s="128"/>
      <c r="F405" s="91"/>
      <c r="J405" s="31"/>
    </row>
    <row r="406" spans="1:10">
      <c r="B406" s="33" t="s">
        <v>44</v>
      </c>
      <c r="E406" s="35">
        <v>20</v>
      </c>
      <c r="F406" s="93">
        <v>199.25</v>
      </c>
      <c r="G406" s="36" t="s">
        <v>24</v>
      </c>
      <c r="H406" s="108">
        <f>E406*F406</f>
        <v>3985</v>
      </c>
      <c r="J406" s="35">
        <v>72.599999999999994</v>
      </c>
    </row>
    <row r="407" spans="1:10">
      <c r="J407" s="31"/>
    </row>
    <row r="408" spans="1:10">
      <c r="J408" s="35">
        <v>5789.3</v>
      </c>
    </row>
    <row r="409" spans="1:10">
      <c r="J409" s="31"/>
    </row>
    <row r="410" spans="1:10">
      <c r="J410" s="35">
        <v>75.45</v>
      </c>
    </row>
    <row r="411" spans="1:10">
      <c r="J411" s="35">
        <v>102.95</v>
      </c>
    </row>
    <row r="412" spans="1:10">
      <c r="J412" s="35">
        <v>146.94999999999999</v>
      </c>
    </row>
    <row r="413" spans="1:10">
      <c r="E413" s="35"/>
      <c r="F413" s="35"/>
      <c r="G413" s="36"/>
      <c r="H413" s="108"/>
      <c r="J413" s="35"/>
    </row>
    <row r="414" spans="1:10">
      <c r="A414" s="10">
        <v>17</v>
      </c>
      <c r="B414" s="128" t="s">
        <v>128</v>
      </c>
      <c r="C414" s="128"/>
      <c r="D414" s="128"/>
      <c r="E414" s="128"/>
      <c r="F414" s="91"/>
      <c r="J414" s="31"/>
    </row>
    <row r="415" spans="1:10">
      <c r="B415" s="33" t="s">
        <v>31</v>
      </c>
      <c r="E415" s="35">
        <v>30</v>
      </c>
      <c r="F415" s="93">
        <v>23.02</v>
      </c>
      <c r="G415" s="36" t="s">
        <v>24</v>
      </c>
      <c r="H415" s="108">
        <f>ROUND(E415*F415,0)</f>
        <v>691</v>
      </c>
      <c r="J415" s="35">
        <v>44.05</v>
      </c>
    </row>
    <row r="416" spans="1:10" ht="15">
      <c r="A416" s="10">
        <v>18</v>
      </c>
      <c r="B416" s="128" t="s">
        <v>129</v>
      </c>
      <c r="C416" s="136"/>
      <c r="D416" s="136"/>
      <c r="E416" s="136"/>
      <c r="F416" s="92"/>
      <c r="G416" s="36"/>
      <c r="H416" s="108"/>
      <c r="J416" s="31"/>
    </row>
    <row r="417" spans="1:10">
      <c r="E417" s="35">
        <v>30</v>
      </c>
      <c r="F417" s="93">
        <v>333.29</v>
      </c>
      <c r="G417" s="36" t="s">
        <v>12</v>
      </c>
      <c r="H417" s="108">
        <f>ROUND(E417*F417,0)</f>
        <v>9999</v>
      </c>
      <c r="J417" s="35">
        <v>103</v>
      </c>
    </row>
    <row r="418" spans="1:10">
      <c r="A418" s="10">
        <v>19</v>
      </c>
      <c r="B418" s="128" t="s">
        <v>32</v>
      </c>
      <c r="C418" s="128"/>
      <c r="D418" s="128"/>
      <c r="E418" s="128"/>
      <c r="F418" s="91"/>
      <c r="G418" s="92"/>
      <c r="H418" s="92"/>
      <c r="I418" s="92"/>
      <c r="J418" s="31"/>
    </row>
    <row r="419" spans="1:10">
      <c r="B419" s="33" t="s">
        <v>121</v>
      </c>
      <c r="E419" s="35">
        <v>1</v>
      </c>
      <c r="F419" s="93">
        <v>21989.61</v>
      </c>
      <c r="G419" s="36" t="s">
        <v>12</v>
      </c>
      <c r="H419" s="108">
        <f>ROUND(E419*F419,0)</f>
        <v>21990</v>
      </c>
      <c r="J419" s="35">
        <v>9869.7999999999993</v>
      </c>
    </row>
    <row r="420" spans="1:10">
      <c r="J420" s="31"/>
    </row>
    <row r="421" spans="1:10">
      <c r="J421" s="35">
        <v>800.8</v>
      </c>
    </row>
    <row r="422" spans="1:10">
      <c r="J422" s="31"/>
    </row>
    <row r="423" spans="1:10">
      <c r="J423" s="35">
        <v>98.45</v>
      </c>
    </row>
    <row r="424" spans="1:10">
      <c r="J424" s="31"/>
    </row>
    <row r="425" spans="1:10">
      <c r="J425" s="35">
        <v>270.10000000000002</v>
      </c>
    </row>
    <row r="426" spans="1:10">
      <c r="A426" s="10">
        <v>23</v>
      </c>
      <c r="B426" s="128" t="s">
        <v>130</v>
      </c>
      <c r="C426" s="128"/>
      <c r="D426" s="128"/>
      <c r="E426" s="128"/>
      <c r="F426" s="91"/>
      <c r="G426" s="92"/>
      <c r="H426" s="92"/>
      <c r="I426" s="9"/>
      <c r="J426" s="9"/>
    </row>
    <row r="427" spans="1:10" s="33" customFormat="1">
      <c r="A427" s="43"/>
      <c r="B427" s="33" t="s">
        <v>35</v>
      </c>
      <c r="C427" s="89"/>
      <c r="D427" s="89"/>
      <c r="E427" s="108">
        <v>40</v>
      </c>
      <c r="F427" s="93">
        <v>50</v>
      </c>
      <c r="G427" s="43" t="s">
        <v>24</v>
      </c>
      <c r="H427" s="108">
        <f>E427*F427</f>
        <v>2000</v>
      </c>
      <c r="J427" s="108">
        <v>45</v>
      </c>
    </row>
    <row r="428" spans="1:10" s="33" customFormat="1">
      <c r="A428" s="43"/>
      <c r="B428" s="33" t="s">
        <v>36</v>
      </c>
      <c r="C428" s="89"/>
      <c r="D428" s="89"/>
      <c r="E428" s="108">
        <v>50</v>
      </c>
      <c r="F428" s="93">
        <v>55</v>
      </c>
      <c r="G428" s="43" t="s">
        <v>24</v>
      </c>
      <c r="H428" s="108">
        <f>E428*F428</f>
        <v>2750</v>
      </c>
      <c r="J428" s="108">
        <v>58.91</v>
      </c>
    </row>
    <row r="429" spans="1:10" s="33" customFormat="1">
      <c r="A429" s="43"/>
      <c r="B429" s="33" t="s">
        <v>37</v>
      </c>
      <c r="C429" s="89"/>
      <c r="D429" s="89"/>
      <c r="E429" s="108">
        <v>30</v>
      </c>
      <c r="F429" s="93">
        <v>60</v>
      </c>
      <c r="G429" s="43" t="s">
        <v>24</v>
      </c>
      <c r="H429" s="108">
        <f>E429*F429</f>
        <v>1800</v>
      </c>
      <c r="J429" s="108">
        <v>91.68</v>
      </c>
    </row>
    <row r="430" spans="1:10">
      <c r="A430" s="10">
        <v>24</v>
      </c>
      <c r="B430" s="128" t="s">
        <v>131</v>
      </c>
      <c r="C430" s="128"/>
      <c r="D430" s="128"/>
      <c r="E430" s="128"/>
      <c r="F430" s="91"/>
      <c r="G430" s="9"/>
      <c r="H430" s="9"/>
      <c r="J430" s="31"/>
    </row>
    <row r="431" spans="1:10" s="33" customFormat="1">
      <c r="A431" s="43"/>
      <c r="B431" s="33" t="s">
        <v>35</v>
      </c>
      <c r="C431" s="89"/>
      <c r="D431" s="89"/>
      <c r="E431" s="108">
        <v>15</v>
      </c>
      <c r="F431" s="93">
        <v>40</v>
      </c>
      <c r="G431" s="43" t="s">
        <v>132</v>
      </c>
      <c r="H431" s="108">
        <f>E431*F431</f>
        <v>600</v>
      </c>
      <c r="J431" s="41">
        <v>37.799999999999997</v>
      </c>
    </row>
    <row r="432" spans="1:10" s="33" customFormat="1">
      <c r="A432" s="43"/>
      <c r="B432" s="33" t="s">
        <v>36</v>
      </c>
      <c r="C432" s="89"/>
      <c r="D432" s="89"/>
      <c r="E432" s="108">
        <v>10</v>
      </c>
      <c r="F432" s="93">
        <v>45</v>
      </c>
      <c r="G432" s="43" t="s">
        <v>132</v>
      </c>
      <c r="H432" s="108">
        <f>E432*F432</f>
        <v>450</v>
      </c>
      <c r="J432" s="41">
        <v>45.8</v>
      </c>
    </row>
    <row r="433" spans="1:10" s="33" customFormat="1">
      <c r="A433" s="43"/>
      <c r="B433" s="33" t="s">
        <v>37</v>
      </c>
      <c r="C433" s="89"/>
      <c r="D433" s="89"/>
      <c r="E433" s="108">
        <v>5</v>
      </c>
      <c r="F433" s="93">
        <v>50</v>
      </c>
      <c r="G433" s="43" t="s">
        <v>132</v>
      </c>
      <c r="H433" s="108">
        <f>E433*F433</f>
        <v>250</v>
      </c>
      <c r="J433" s="41">
        <v>55.48</v>
      </c>
    </row>
    <row r="434" spans="1:10" s="33" customFormat="1">
      <c r="A434" s="43"/>
      <c r="C434" s="89"/>
      <c r="D434" s="89"/>
      <c r="E434" s="108"/>
      <c r="F434" s="93"/>
      <c r="G434" s="43"/>
      <c r="H434" s="108"/>
      <c r="J434" s="41"/>
    </row>
    <row r="435" spans="1:10">
      <c r="A435" s="10">
        <v>25</v>
      </c>
      <c r="B435" s="128" t="s">
        <v>133</v>
      </c>
      <c r="C435" s="128"/>
      <c r="D435" s="128"/>
      <c r="E435" s="128"/>
      <c r="F435" s="91"/>
      <c r="G435" s="9"/>
      <c r="H435" s="9"/>
      <c r="J435" s="31"/>
    </row>
    <row r="436" spans="1:10" s="33" customFormat="1">
      <c r="A436" s="43"/>
      <c r="B436" s="33" t="s">
        <v>35</v>
      </c>
      <c r="C436" s="89"/>
      <c r="D436" s="89"/>
      <c r="E436" s="108">
        <v>5</v>
      </c>
      <c r="F436" s="93">
        <v>60</v>
      </c>
      <c r="G436" s="43" t="s">
        <v>132</v>
      </c>
      <c r="H436" s="108">
        <f>E436*F436</f>
        <v>300</v>
      </c>
      <c r="J436" s="43">
        <v>54.95</v>
      </c>
    </row>
    <row r="437" spans="1:10" s="33" customFormat="1">
      <c r="A437" s="43"/>
      <c r="B437" s="33" t="s">
        <v>36</v>
      </c>
      <c r="C437" s="89"/>
      <c r="D437" s="89"/>
      <c r="E437" s="108">
        <v>7</v>
      </c>
      <c r="F437" s="93">
        <v>65</v>
      </c>
      <c r="G437" s="43" t="s">
        <v>132</v>
      </c>
      <c r="H437" s="108">
        <f>E437*F437</f>
        <v>455</v>
      </c>
      <c r="J437" s="43">
        <v>75.790000000000006</v>
      </c>
    </row>
    <row r="438" spans="1:10" s="33" customFormat="1">
      <c r="A438" s="43"/>
      <c r="B438" s="33" t="s">
        <v>37</v>
      </c>
      <c r="C438" s="89"/>
      <c r="D438" s="89"/>
      <c r="E438" s="108">
        <v>2</v>
      </c>
      <c r="F438" s="93">
        <v>80</v>
      </c>
      <c r="G438" s="43" t="s">
        <v>132</v>
      </c>
      <c r="H438" s="108">
        <f>E438*F438</f>
        <v>160</v>
      </c>
      <c r="J438" s="43">
        <v>140.25</v>
      </c>
    </row>
    <row r="439" spans="1:10" ht="15">
      <c r="A439" s="10">
        <v>26</v>
      </c>
      <c r="B439" s="128" t="s">
        <v>134</v>
      </c>
      <c r="C439" s="136"/>
      <c r="D439" s="136"/>
      <c r="E439" s="136"/>
      <c r="F439" s="92"/>
      <c r="G439" s="9"/>
      <c r="H439" s="9"/>
      <c r="J439" s="31"/>
    </row>
    <row r="440" spans="1:10" s="33" customFormat="1">
      <c r="A440" s="43"/>
      <c r="B440" s="33" t="s">
        <v>35</v>
      </c>
      <c r="C440" s="89"/>
      <c r="D440" s="89"/>
      <c r="E440" s="108">
        <v>2</v>
      </c>
      <c r="F440" s="93">
        <v>110</v>
      </c>
      <c r="G440" s="43" t="s">
        <v>132</v>
      </c>
      <c r="H440" s="108">
        <f>E440*F440</f>
        <v>220</v>
      </c>
      <c r="J440" s="43">
        <v>109.67</v>
      </c>
    </row>
    <row r="441" spans="1:10" s="33" customFormat="1">
      <c r="A441" s="43"/>
      <c r="B441" s="33" t="s">
        <v>36</v>
      </c>
      <c r="C441" s="89"/>
      <c r="D441" s="89"/>
      <c r="E441" s="108">
        <v>3</v>
      </c>
      <c r="F441" s="93">
        <v>150</v>
      </c>
      <c r="G441" s="43" t="s">
        <v>132</v>
      </c>
      <c r="H441" s="108">
        <f>E441*F441</f>
        <v>450</v>
      </c>
      <c r="J441" s="43">
        <v>136.29</v>
      </c>
    </row>
    <row r="442" spans="1:10" s="33" customFormat="1">
      <c r="A442" s="43"/>
      <c r="B442" s="33" t="s">
        <v>37</v>
      </c>
      <c r="C442" s="89"/>
      <c r="D442" s="89"/>
      <c r="E442" s="108">
        <v>2</v>
      </c>
      <c r="F442" s="93">
        <v>170</v>
      </c>
      <c r="G442" s="43" t="s">
        <v>132</v>
      </c>
      <c r="H442" s="108">
        <f>E442*F442</f>
        <v>340</v>
      </c>
      <c r="J442" s="43">
        <v>160.49</v>
      </c>
    </row>
    <row r="443" spans="1:10" ht="15">
      <c r="A443" s="10">
        <v>27</v>
      </c>
      <c r="B443" s="128" t="s">
        <v>135</v>
      </c>
      <c r="C443" s="136"/>
      <c r="D443" s="136"/>
      <c r="E443" s="136"/>
      <c r="F443" s="92"/>
      <c r="G443" s="9"/>
      <c r="H443" s="9"/>
      <c r="J443" s="46"/>
    </row>
    <row r="444" spans="1:10" s="33" customFormat="1">
      <c r="A444" s="43"/>
      <c r="B444" s="33" t="s">
        <v>35</v>
      </c>
      <c r="C444" s="89"/>
      <c r="D444" s="89"/>
      <c r="E444" s="108">
        <v>3</v>
      </c>
      <c r="F444" s="93">
        <v>350</v>
      </c>
      <c r="G444" s="43" t="s">
        <v>132</v>
      </c>
      <c r="H444" s="108">
        <f>E444*F444</f>
        <v>1050</v>
      </c>
      <c r="J444" s="43">
        <v>350.88</v>
      </c>
    </row>
    <row r="445" spans="1:10" s="33" customFormat="1">
      <c r="A445" s="43"/>
      <c r="B445" s="33" t="s">
        <v>36</v>
      </c>
      <c r="C445" s="89"/>
      <c r="D445" s="89"/>
      <c r="E445" s="108">
        <v>2</v>
      </c>
      <c r="F445" s="93">
        <v>410</v>
      </c>
      <c r="G445" s="43" t="s">
        <v>132</v>
      </c>
      <c r="H445" s="108">
        <f>E445*F445</f>
        <v>820</v>
      </c>
      <c r="J445" s="43">
        <v>381.13</v>
      </c>
    </row>
    <row r="446" spans="1:10" s="33" customFormat="1">
      <c r="A446" s="43"/>
      <c r="B446" s="33" t="s">
        <v>37</v>
      </c>
      <c r="C446" s="89"/>
      <c r="D446" s="89"/>
      <c r="E446" s="108">
        <v>1</v>
      </c>
      <c r="F446" s="93">
        <v>580</v>
      </c>
      <c r="G446" s="43" t="s">
        <v>132</v>
      </c>
      <c r="H446" s="108">
        <f>E446*F446</f>
        <v>580</v>
      </c>
      <c r="J446" s="43">
        <v>471.88</v>
      </c>
    </row>
    <row r="447" spans="1:10" s="33" customFormat="1">
      <c r="A447" s="43"/>
      <c r="C447" s="89"/>
      <c r="D447" s="89"/>
      <c r="E447" s="108"/>
      <c r="F447" s="93"/>
      <c r="G447" s="43"/>
      <c r="H447" s="108"/>
      <c r="J447" s="43"/>
    </row>
    <row r="448" spans="1:10">
      <c r="E448" s="93"/>
      <c r="F448" s="93"/>
      <c r="G448" s="93" t="s">
        <v>18</v>
      </c>
      <c r="H448" s="45" t="e">
        <f>SUM(H4:H446)</f>
        <v>#REF!</v>
      </c>
      <c r="J448" s="47">
        <f>SUM(J4:J446)</f>
        <v>20624.7</v>
      </c>
    </row>
    <row r="449" spans="2:10">
      <c r="E449" s="35"/>
      <c r="F449" s="35"/>
      <c r="G449" s="35"/>
      <c r="H449" s="48"/>
      <c r="J449" s="35"/>
    </row>
    <row r="450" spans="2:10">
      <c r="E450" s="35"/>
      <c r="F450" s="35"/>
      <c r="G450" s="36"/>
      <c r="H450" s="108"/>
      <c r="J450" s="35"/>
    </row>
    <row r="451" spans="2:10">
      <c r="B451" s="49"/>
      <c r="E451" s="50"/>
      <c r="F451" s="114"/>
      <c r="G451" s="36"/>
      <c r="H451" s="108"/>
      <c r="J451" s="35"/>
    </row>
    <row r="452" spans="2:10">
      <c r="E452" s="3"/>
      <c r="F452" s="115"/>
      <c r="G452" s="36"/>
      <c r="H452" s="108"/>
      <c r="J452" s="35"/>
    </row>
    <row r="453" spans="2:10">
      <c r="E453" s="3"/>
      <c r="F453" s="115"/>
      <c r="G453" s="36"/>
      <c r="H453" s="108"/>
      <c r="J453" s="35"/>
    </row>
    <row r="454" spans="2:10" ht="13.5">
      <c r="D454" s="140" t="s">
        <v>80</v>
      </c>
      <c r="E454" s="140"/>
      <c r="F454" s="140"/>
      <c r="G454" s="140"/>
      <c r="H454" s="108"/>
      <c r="J454" s="31"/>
    </row>
    <row r="455" spans="2:10">
      <c r="D455" s="139" t="s">
        <v>109</v>
      </c>
      <c r="E455" s="139"/>
      <c r="F455" s="139"/>
      <c r="G455" s="139"/>
      <c r="H455" s="108"/>
      <c r="J455" s="31"/>
    </row>
    <row r="456" spans="2:10">
      <c r="D456" s="139" t="s">
        <v>81</v>
      </c>
      <c r="E456" s="139"/>
      <c r="F456" s="139"/>
      <c r="G456" s="139"/>
      <c r="H456" s="108"/>
      <c r="J456" s="31"/>
    </row>
    <row r="457" spans="2:10">
      <c r="E457" s="35"/>
      <c r="F457" s="35"/>
      <c r="G457" s="36"/>
      <c r="H457" s="108"/>
      <c r="J457" s="35"/>
    </row>
    <row r="458" spans="2:10">
      <c r="E458" s="35"/>
      <c r="F458" s="35"/>
      <c r="G458" s="36"/>
      <c r="H458" s="108"/>
      <c r="J458" s="35"/>
    </row>
    <row r="459" spans="2:10">
      <c r="E459" s="35"/>
      <c r="F459" s="35"/>
      <c r="G459" s="36"/>
      <c r="H459" s="108"/>
      <c r="J459" s="35"/>
    </row>
    <row r="460" spans="2:10">
      <c r="E460" s="35"/>
      <c r="F460" s="35"/>
      <c r="G460" s="36"/>
      <c r="H460" s="108"/>
      <c r="J460" s="35"/>
    </row>
    <row r="461" spans="2:10">
      <c r="E461" s="35"/>
      <c r="F461" s="35"/>
      <c r="G461" s="36"/>
      <c r="H461" s="108"/>
      <c r="J461" s="35"/>
    </row>
    <row r="462" spans="2:10">
      <c r="E462" s="35"/>
      <c r="F462" s="35"/>
      <c r="G462" s="36"/>
      <c r="H462" s="108"/>
      <c r="J462" s="35"/>
    </row>
    <row r="463" spans="2:10">
      <c r="E463" s="35"/>
      <c r="F463" s="35"/>
      <c r="G463" s="36"/>
      <c r="H463" s="108"/>
      <c r="J463" s="35"/>
    </row>
    <row r="464" spans="2:10">
      <c r="E464" s="35"/>
      <c r="F464" s="35"/>
      <c r="G464" s="36"/>
      <c r="H464" s="108"/>
      <c r="J464" s="35"/>
    </row>
    <row r="465" spans="5:10">
      <c r="E465" s="35"/>
      <c r="F465" s="35"/>
      <c r="G465" s="36"/>
      <c r="H465" s="108"/>
      <c r="J465" s="35"/>
    </row>
  </sheetData>
  <mergeCells count="53">
    <mergeCell ref="B19:E19"/>
    <mergeCell ref="A1:H1"/>
    <mergeCell ref="A2:B2"/>
    <mergeCell ref="C2:H2"/>
    <mergeCell ref="B3:D3"/>
    <mergeCell ref="B5:E5"/>
    <mergeCell ref="B7:E7"/>
    <mergeCell ref="B9:E9"/>
    <mergeCell ref="B11:E11"/>
    <mergeCell ref="B13:E13"/>
    <mergeCell ref="B15:E15"/>
    <mergeCell ref="B17:E17"/>
    <mergeCell ref="B62:F62"/>
    <mergeCell ref="B21:E21"/>
    <mergeCell ref="B25:E25"/>
    <mergeCell ref="B30:E30"/>
    <mergeCell ref="B32:E32"/>
    <mergeCell ref="B34:E34"/>
    <mergeCell ref="B36:F36"/>
    <mergeCell ref="B38:F38"/>
    <mergeCell ref="B49:F49"/>
    <mergeCell ref="B53:F53"/>
    <mergeCell ref="B56:F56"/>
    <mergeCell ref="B59:F59"/>
    <mergeCell ref="B267:E267"/>
    <mergeCell ref="B65:F65"/>
    <mergeCell ref="B68:F68"/>
    <mergeCell ref="B72:F72"/>
    <mergeCell ref="B74:F74"/>
    <mergeCell ref="B76:F76"/>
    <mergeCell ref="F80:G80"/>
    <mergeCell ref="B165:F165"/>
    <mergeCell ref="B171:E171"/>
    <mergeCell ref="B239:E239"/>
    <mergeCell ref="B242:E242"/>
    <mergeCell ref="B264:E264"/>
    <mergeCell ref="B435:E435"/>
    <mergeCell ref="B275:F275"/>
    <mergeCell ref="B279:F279"/>
    <mergeCell ref="B283:F283"/>
    <mergeCell ref="B395:E395"/>
    <mergeCell ref="B399:E399"/>
    <mergeCell ref="B405:E405"/>
    <mergeCell ref="B414:E414"/>
    <mergeCell ref="B416:E416"/>
    <mergeCell ref="B418:E418"/>
    <mergeCell ref="B426:E426"/>
    <mergeCell ref="B430:E430"/>
    <mergeCell ref="B439:E439"/>
    <mergeCell ref="B443:E443"/>
    <mergeCell ref="D454:G454"/>
    <mergeCell ref="D455:G455"/>
    <mergeCell ref="D456:G456"/>
  </mergeCells>
  <pageMargins left="0.5" right="0.25" top="0.5" bottom="0" header="0.3" footer="0.3"/>
  <pageSetup paperSize="9" orientation="portrait" horizontalDpi="0" verticalDpi="0" r:id="rId1"/>
</worksheet>
</file>

<file path=xl/worksheets/sheet9.xml><?xml version="1.0" encoding="utf-8"?>
<worksheet xmlns="http://schemas.openxmlformats.org/spreadsheetml/2006/main" xmlns:r="http://schemas.openxmlformats.org/officeDocument/2006/relationships">
  <dimension ref="A1:L100"/>
  <sheetViews>
    <sheetView workbookViewId="0">
      <selection activeCell="G7" sqref="G7"/>
    </sheetView>
  </sheetViews>
  <sheetFormatPr defaultRowHeight="12.75"/>
  <cols>
    <col min="1" max="1" width="6.7109375" style="59" customWidth="1"/>
    <col min="2" max="2" width="15" style="59" customWidth="1"/>
    <col min="3" max="3" width="9.140625" style="59"/>
    <col min="4" max="4" width="13.140625" style="59" customWidth="1"/>
    <col min="5" max="5" width="11.42578125" style="59" customWidth="1"/>
    <col min="6" max="6" width="10.42578125" style="59" customWidth="1"/>
    <col min="7" max="7" width="8.42578125" style="59" customWidth="1"/>
    <col min="8" max="8" width="13.28515625" style="59" customWidth="1"/>
    <col min="9" max="9" width="10.140625" style="59" bestFit="1" customWidth="1"/>
    <col min="10" max="16384" width="9.140625" style="59"/>
  </cols>
  <sheetData>
    <row r="1" spans="1:12">
      <c r="A1" s="124" t="s">
        <v>51</v>
      </c>
      <c r="B1" s="124"/>
      <c r="C1" s="124"/>
      <c r="D1" s="124"/>
      <c r="E1" s="124"/>
      <c r="F1" s="124"/>
      <c r="G1" s="124"/>
      <c r="H1" s="124"/>
    </row>
    <row r="2" spans="1:12" ht="12" customHeight="1">
      <c r="A2" s="124"/>
      <c r="B2" s="124"/>
      <c r="C2" s="124"/>
      <c r="D2" s="124"/>
      <c r="E2" s="124"/>
      <c r="F2" s="124"/>
      <c r="G2" s="124"/>
      <c r="H2" s="124"/>
    </row>
    <row r="3" spans="1:12" ht="33.75" customHeight="1">
      <c r="A3" s="22" t="s">
        <v>0</v>
      </c>
      <c r="B3" s="60"/>
      <c r="C3" s="125" t="s">
        <v>141</v>
      </c>
      <c r="D3" s="125"/>
      <c r="E3" s="125"/>
      <c r="F3" s="125"/>
      <c r="G3" s="125"/>
      <c r="H3" s="125"/>
    </row>
    <row r="4" spans="1:12" ht="24.75" customHeight="1">
      <c r="A4" s="67" t="s">
        <v>52</v>
      </c>
      <c r="B4" s="126" t="s">
        <v>53</v>
      </c>
      <c r="C4" s="126"/>
      <c r="D4" s="126"/>
      <c r="E4" s="101" t="s">
        <v>54</v>
      </c>
      <c r="F4" s="101" t="s">
        <v>55</v>
      </c>
      <c r="G4" s="101" t="s">
        <v>56</v>
      </c>
      <c r="H4" s="61" t="s">
        <v>57</v>
      </c>
    </row>
    <row r="5" spans="1:12">
      <c r="A5" s="81"/>
      <c r="B5" s="82"/>
      <c r="C5" s="82"/>
      <c r="D5" s="82"/>
      <c r="E5" s="83"/>
      <c r="F5" s="83"/>
      <c r="G5" s="83"/>
      <c r="H5" s="83"/>
    </row>
    <row r="6" spans="1:12">
      <c r="A6" s="97"/>
      <c r="B6" s="127" t="s">
        <v>46</v>
      </c>
      <c r="C6" s="127"/>
      <c r="D6" s="127"/>
      <c r="E6" s="97"/>
      <c r="F6" s="97"/>
      <c r="G6" s="97"/>
      <c r="H6" s="97"/>
    </row>
    <row r="7" spans="1:12">
      <c r="A7" s="97"/>
      <c r="B7" s="97"/>
      <c r="C7" s="97"/>
      <c r="D7" s="97"/>
      <c r="E7" s="97"/>
      <c r="F7" s="97"/>
      <c r="G7" s="97"/>
      <c r="H7" s="97"/>
    </row>
    <row r="8" spans="1:12" ht="18.75" customHeight="1">
      <c r="A8" s="1">
        <v>1</v>
      </c>
      <c r="B8" s="121" t="s">
        <v>70</v>
      </c>
      <c r="C8" s="121"/>
      <c r="D8" s="121"/>
      <c r="E8" s="121"/>
      <c r="F8" s="121"/>
      <c r="G8" s="23"/>
      <c r="H8" s="23"/>
      <c r="I8" s="23"/>
      <c r="J8" s="23"/>
      <c r="K8" s="23"/>
      <c r="L8" s="23"/>
    </row>
    <row r="9" spans="1:12" ht="20.100000000000001" customHeight="1">
      <c r="A9" s="97"/>
      <c r="B9" s="97"/>
      <c r="C9" s="97"/>
      <c r="D9" s="97"/>
      <c r="E9" s="41">
        <v>936</v>
      </c>
      <c r="F9" s="41">
        <v>3327.5</v>
      </c>
      <c r="G9" s="43" t="s">
        <v>8</v>
      </c>
      <c r="H9" s="41">
        <f>ROUND(E9*F9/100,0)</f>
        <v>31145</v>
      </c>
    </row>
    <row r="10" spans="1:12" ht="28.5" customHeight="1">
      <c r="A10" s="10">
        <v>2</v>
      </c>
      <c r="B10" s="128" t="s">
        <v>63</v>
      </c>
      <c r="C10" s="128"/>
      <c r="D10" s="128"/>
      <c r="E10" s="128"/>
      <c r="F10" s="128"/>
      <c r="G10" s="86"/>
      <c r="H10" s="86"/>
    </row>
    <row r="11" spans="1:12" ht="20.100000000000001" customHeight="1">
      <c r="A11" s="10"/>
      <c r="B11" s="87"/>
      <c r="C11" s="87"/>
      <c r="D11" s="87"/>
      <c r="E11" s="41">
        <v>18360</v>
      </c>
      <c r="F11" s="41">
        <v>108.96</v>
      </c>
      <c r="G11" s="43" t="s">
        <v>8</v>
      </c>
      <c r="H11" s="41">
        <f>ROUND(E11*F11/100,0)</f>
        <v>20005</v>
      </c>
    </row>
    <row r="12" spans="1:12" ht="15.75" customHeight="1">
      <c r="A12" s="7">
        <v>3</v>
      </c>
      <c r="B12" s="119" t="s">
        <v>13</v>
      </c>
      <c r="C12" s="119"/>
      <c r="D12" s="119"/>
      <c r="E12" s="119"/>
      <c r="F12" s="119"/>
      <c r="G12" s="5"/>
      <c r="H12" s="5"/>
      <c r="I12" s="5"/>
    </row>
    <row r="13" spans="1:12" ht="20.100000000000001" customHeight="1">
      <c r="A13" s="21"/>
      <c r="B13" s="5"/>
      <c r="C13" s="5"/>
      <c r="D13" s="5"/>
      <c r="E13" s="12">
        <v>6630</v>
      </c>
      <c r="F13" s="13">
        <v>442.75</v>
      </c>
      <c r="G13" s="14" t="s">
        <v>8</v>
      </c>
      <c r="H13" s="15">
        <f>ROUND(E13*F13/100,0)</f>
        <v>29354</v>
      </c>
    </row>
    <row r="14" spans="1:12" ht="15" customHeight="1">
      <c r="A14" s="7">
        <v>4</v>
      </c>
      <c r="B14" s="119" t="s">
        <v>14</v>
      </c>
      <c r="C14" s="119"/>
      <c r="D14" s="119"/>
      <c r="E14" s="119"/>
      <c r="F14" s="119"/>
      <c r="G14" s="24"/>
      <c r="H14" s="25"/>
      <c r="I14" s="26"/>
    </row>
    <row r="15" spans="1:12" ht="20.100000000000001" customHeight="1">
      <c r="A15" s="18"/>
      <c r="B15" s="19"/>
      <c r="C15" s="20"/>
      <c r="D15" s="16"/>
      <c r="E15" s="12">
        <v>6630</v>
      </c>
      <c r="F15" s="13">
        <v>1079.6500000000001</v>
      </c>
      <c r="G15" s="14" t="s">
        <v>8</v>
      </c>
      <c r="H15" s="15">
        <f>ROUND(E15*F15/100,0)</f>
        <v>71581</v>
      </c>
    </row>
    <row r="16" spans="1:12" ht="63.75" customHeight="1">
      <c r="A16" s="7">
        <v>5</v>
      </c>
      <c r="B16" s="119" t="s">
        <v>16</v>
      </c>
      <c r="C16" s="119"/>
      <c r="D16" s="119"/>
      <c r="E16" s="119"/>
      <c r="F16" s="119"/>
      <c r="G16" s="5"/>
      <c r="H16" s="5"/>
      <c r="I16" s="5"/>
    </row>
    <row r="17" spans="1:12" ht="20.100000000000001" customHeight="1">
      <c r="A17" s="21"/>
      <c r="B17" s="5"/>
      <c r="C17" s="5"/>
      <c r="D17" s="5"/>
      <c r="E17" s="12">
        <v>13841</v>
      </c>
      <c r="F17" s="13">
        <v>3444.38</v>
      </c>
      <c r="G17" s="14" t="s">
        <v>8</v>
      </c>
      <c r="H17" s="15">
        <f>ROUND(E17*F17/100,0)</f>
        <v>476737</v>
      </c>
    </row>
    <row r="18" spans="1:12" ht="39.75" customHeight="1">
      <c r="A18" s="7">
        <v>6</v>
      </c>
      <c r="B18" s="119" t="s">
        <v>17</v>
      </c>
      <c r="C18" s="119"/>
      <c r="D18" s="119"/>
      <c r="E18" s="119"/>
      <c r="F18" s="119"/>
      <c r="G18" s="5"/>
      <c r="H18" s="5"/>
      <c r="I18" s="5"/>
    </row>
    <row r="19" spans="1:12" ht="20.100000000000001" customHeight="1">
      <c r="A19" s="7"/>
      <c r="B19" s="94"/>
      <c r="C19" s="94"/>
      <c r="D19" s="16"/>
      <c r="E19" s="12">
        <v>8536</v>
      </c>
      <c r="F19" s="13">
        <v>2567.9499999999998</v>
      </c>
      <c r="G19" s="14" t="s">
        <v>8</v>
      </c>
      <c r="H19" s="15">
        <f>ROUND(E19*F19/100,0)</f>
        <v>219200</v>
      </c>
    </row>
    <row r="20" spans="1:12" ht="27" customHeight="1">
      <c r="A20" s="7">
        <v>7</v>
      </c>
      <c r="B20" s="119" t="s">
        <v>15</v>
      </c>
      <c r="C20" s="119"/>
      <c r="D20" s="119"/>
      <c r="E20" s="119"/>
      <c r="F20" s="119"/>
      <c r="G20" s="5"/>
      <c r="H20" s="5"/>
      <c r="I20" s="5"/>
    </row>
    <row r="21" spans="1:12" ht="20.100000000000001" customHeight="1">
      <c r="A21" s="18"/>
      <c r="B21" s="120"/>
      <c r="C21" s="120"/>
      <c r="D21" s="120"/>
      <c r="E21" s="12">
        <v>1823</v>
      </c>
      <c r="F21" s="13">
        <v>2116.41</v>
      </c>
      <c r="G21" s="14" t="s">
        <v>8</v>
      </c>
      <c r="H21" s="15">
        <f>ROUND(E21*F21/100,0)</f>
        <v>38582</v>
      </c>
    </row>
    <row r="22" spans="1:12" ht="37.5" customHeight="1">
      <c r="A22" s="2">
        <v>8</v>
      </c>
      <c r="B22" s="121" t="s">
        <v>45</v>
      </c>
      <c r="C22" s="121"/>
      <c r="D22" s="121"/>
      <c r="E22" s="121"/>
      <c r="F22" s="121"/>
      <c r="G22" s="88"/>
      <c r="H22" s="88"/>
    </row>
    <row r="23" spans="1:12" ht="20.100000000000001" customHeight="1">
      <c r="A23" s="2"/>
      <c r="B23" s="90"/>
      <c r="C23" s="64"/>
      <c r="D23" s="64"/>
      <c r="E23" s="24">
        <v>1230</v>
      </c>
      <c r="F23" s="24">
        <v>1270.83</v>
      </c>
      <c r="G23" s="55" t="s">
        <v>48</v>
      </c>
      <c r="H23" s="56">
        <f>ROUND(E23*F23/100,0)</f>
        <v>15631</v>
      </c>
    </row>
    <row r="24" spans="1:12" ht="27" customHeight="1">
      <c r="A24" s="1">
        <v>9</v>
      </c>
      <c r="B24" s="119" t="s">
        <v>9</v>
      </c>
      <c r="C24" s="119"/>
      <c r="D24" s="119"/>
      <c r="E24" s="119"/>
      <c r="F24" s="119"/>
      <c r="G24" s="5"/>
      <c r="H24" s="5"/>
      <c r="I24" s="5"/>
      <c r="J24" s="5"/>
    </row>
    <row r="25" spans="1:12" ht="20.100000000000001" customHeight="1">
      <c r="A25" s="21"/>
      <c r="B25" s="5"/>
      <c r="C25" s="5"/>
      <c r="D25" s="5"/>
      <c r="E25" s="12">
        <v>9841</v>
      </c>
      <c r="F25" s="13">
        <v>3275.5</v>
      </c>
      <c r="G25" s="14" t="s">
        <v>8</v>
      </c>
      <c r="H25" s="15">
        <f>ROUND(E25*F25/100,0)</f>
        <v>322342</v>
      </c>
      <c r="J25" s="16"/>
    </row>
    <row r="26" spans="1:12" ht="26.25" customHeight="1">
      <c r="A26" s="1">
        <v>10</v>
      </c>
      <c r="B26" s="118" t="s">
        <v>10</v>
      </c>
      <c r="C26" s="118"/>
      <c r="D26" s="118"/>
      <c r="E26" s="118"/>
      <c r="F26" s="118"/>
      <c r="G26" s="6"/>
      <c r="H26" s="6"/>
      <c r="I26" s="6"/>
      <c r="J26" s="6"/>
    </row>
    <row r="27" spans="1:12" ht="20.100000000000001" customHeight="1">
      <c r="A27" s="21"/>
      <c r="B27" s="5"/>
      <c r="C27" s="5"/>
      <c r="D27" s="5"/>
      <c r="E27" s="12">
        <v>9841</v>
      </c>
      <c r="F27" s="13">
        <v>1887.4</v>
      </c>
      <c r="G27" s="14" t="s">
        <v>8</v>
      </c>
      <c r="H27" s="15">
        <f>ROUND(E27*F27/100,0)</f>
        <v>185739</v>
      </c>
      <c r="J27" s="16"/>
    </row>
    <row r="28" spans="1:12" ht="39" customHeight="1">
      <c r="A28" s="1">
        <v>11</v>
      </c>
      <c r="B28" s="123" t="s">
        <v>66</v>
      </c>
      <c r="C28" s="123"/>
      <c r="D28" s="123"/>
      <c r="E28" s="123"/>
      <c r="F28" s="123"/>
      <c r="G28" s="88"/>
      <c r="H28" s="88"/>
    </row>
    <row r="29" spans="1:12" ht="20.100000000000001" customHeight="1">
      <c r="A29" s="52"/>
      <c r="B29" s="53"/>
      <c r="C29" s="54"/>
      <c r="D29" s="54"/>
      <c r="E29" s="24">
        <v>6541</v>
      </c>
      <c r="F29" s="36">
        <v>6319.5</v>
      </c>
      <c r="G29" s="36" t="s">
        <v>67</v>
      </c>
      <c r="H29" s="108">
        <f>ROUND(E29*F29/100,0)</f>
        <v>413358</v>
      </c>
    </row>
    <row r="30" spans="1:12" ht="15">
      <c r="A30" s="2"/>
      <c r="B30" s="90"/>
      <c r="C30" s="64"/>
      <c r="D30" s="64"/>
      <c r="E30" s="24"/>
      <c r="F30" s="24"/>
      <c r="G30" s="55"/>
      <c r="H30" s="56"/>
      <c r="L30" s="69"/>
    </row>
    <row r="31" spans="1:12" ht="20.100000000000001" customHeight="1">
      <c r="A31" s="52"/>
      <c r="B31" s="53"/>
      <c r="C31" s="54"/>
      <c r="D31" s="54"/>
      <c r="E31" s="24"/>
      <c r="F31" s="93" t="s">
        <v>60</v>
      </c>
      <c r="G31" s="55"/>
      <c r="H31" s="39">
        <f>SUM(H9:H30)</f>
        <v>1823674</v>
      </c>
      <c r="L31" s="69"/>
    </row>
    <row r="32" spans="1:12">
      <c r="A32" s="52"/>
      <c r="B32" s="53"/>
      <c r="C32" s="54"/>
      <c r="D32" s="54"/>
      <c r="E32" s="24"/>
      <c r="F32" s="93"/>
      <c r="G32" s="55"/>
      <c r="H32" s="29"/>
      <c r="L32" s="69"/>
    </row>
    <row r="33" spans="1:12">
      <c r="A33" s="52"/>
      <c r="B33" s="8" t="s">
        <v>19</v>
      </c>
      <c r="C33" s="54"/>
      <c r="E33" s="24"/>
      <c r="F33" s="93"/>
      <c r="G33" s="55"/>
      <c r="H33" s="65"/>
      <c r="L33" s="69"/>
    </row>
    <row r="34" spans="1:12">
      <c r="A34" s="52"/>
      <c r="B34" s="8"/>
      <c r="C34" s="54"/>
      <c r="D34" s="50"/>
      <c r="E34" s="24"/>
      <c r="F34" s="24"/>
      <c r="G34" s="55"/>
      <c r="H34" s="68"/>
      <c r="L34" s="69"/>
    </row>
    <row r="35" spans="1:12">
      <c r="A35" s="52"/>
      <c r="B35" s="8"/>
      <c r="C35" s="54"/>
      <c r="D35" s="50"/>
      <c r="E35" s="24"/>
      <c r="F35" s="24"/>
      <c r="G35" s="55"/>
      <c r="H35" s="68"/>
      <c r="L35" s="69"/>
    </row>
    <row r="36" spans="1:12">
      <c r="A36" s="52"/>
      <c r="B36" s="8"/>
      <c r="C36" s="54"/>
      <c r="D36" s="50"/>
      <c r="E36" s="24"/>
      <c r="F36" s="24"/>
      <c r="G36" s="55"/>
      <c r="H36" s="68"/>
      <c r="L36" s="69"/>
    </row>
    <row r="37" spans="1:12">
      <c r="A37" s="52"/>
      <c r="B37" s="8" t="s">
        <v>20</v>
      </c>
      <c r="C37" s="54"/>
      <c r="D37" s="50"/>
      <c r="E37" s="24"/>
      <c r="F37" s="24"/>
      <c r="G37" s="55"/>
      <c r="H37" s="68"/>
      <c r="L37" s="69"/>
    </row>
    <row r="38" spans="1:12">
      <c r="A38" s="52"/>
      <c r="B38" s="53"/>
      <c r="C38" s="54"/>
      <c r="D38" s="3"/>
      <c r="E38" s="24"/>
      <c r="F38" s="24"/>
      <c r="G38" s="55"/>
      <c r="H38" s="56"/>
      <c r="L38" s="69"/>
    </row>
    <row r="39" spans="1:12">
      <c r="L39" s="69"/>
    </row>
    <row r="40" spans="1:12">
      <c r="L40" s="69"/>
    </row>
    <row r="41" spans="1:12">
      <c r="B41" s="122" t="s">
        <v>21</v>
      </c>
      <c r="C41" s="122"/>
      <c r="D41" s="122"/>
      <c r="E41" s="122"/>
      <c r="L41" s="69"/>
    </row>
    <row r="42" spans="1:12">
      <c r="L42" s="69"/>
    </row>
    <row r="43" spans="1:12" ht="51" customHeight="1">
      <c r="A43" s="2">
        <v>1</v>
      </c>
      <c r="B43" s="121" t="s">
        <v>58</v>
      </c>
      <c r="C43" s="121"/>
      <c r="D43" s="121"/>
      <c r="E43" s="121"/>
      <c r="F43" s="121"/>
      <c r="G43" s="88"/>
      <c r="H43" s="88"/>
      <c r="L43" s="69"/>
    </row>
    <row r="44" spans="1:12" ht="20.100000000000001" customHeight="1">
      <c r="A44" s="52"/>
      <c r="E44" s="24">
        <v>584</v>
      </c>
      <c r="F44" s="24">
        <v>856.53</v>
      </c>
      <c r="G44" s="55" t="s">
        <v>47</v>
      </c>
      <c r="H44" s="56">
        <f>ROUND(E44*F44,0)</f>
        <v>500214</v>
      </c>
      <c r="L44" s="69"/>
    </row>
    <row r="45" spans="1:12" ht="51" customHeight="1">
      <c r="A45" s="10">
        <v>2</v>
      </c>
      <c r="B45" s="118" t="s">
        <v>5</v>
      </c>
      <c r="C45" s="118"/>
      <c r="D45" s="118"/>
      <c r="E45" s="118"/>
      <c r="F45" s="118"/>
      <c r="G45" s="6"/>
      <c r="H45" s="6"/>
      <c r="L45" s="69"/>
    </row>
    <row r="46" spans="1:12" ht="20.100000000000001" customHeight="1">
      <c r="A46" s="30"/>
      <c r="B46" s="30"/>
      <c r="C46" s="30"/>
      <c r="D46" s="30"/>
      <c r="E46" s="41">
        <v>654</v>
      </c>
      <c r="F46" s="41">
        <v>902.93</v>
      </c>
      <c r="G46" s="43" t="s">
        <v>6</v>
      </c>
      <c r="H46" s="41">
        <f>ROUND(E46*F46,0)</f>
        <v>590516</v>
      </c>
      <c r="L46" s="69"/>
    </row>
    <row r="47" spans="1:12" ht="33" customHeight="1">
      <c r="A47" s="7">
        <v>3</v>
      </c>
      <c r="B47" s="119" t="s">
        <v>64</v>
      </c>
      <c r="C47" s="119"/>
      <c r="D47" s="119"/>
      <c r="E47" s="119"/>
      <c r="F47" s="119"/>
      <c r="G47" s="5"/>
      <c r="H47" s="5"/>
      <c r="L47" s="69"/>
    </row>
    <row r="48" spans="1:12" ht="20.100000000000001" customHeight="1">
      <c r="A48" s="18"/>
      <c r="B48" s="120"/>
      <c r="C48" s="120"/>
      <c r="D48" s="120"/>
      <c r="E48" s="12">
        <v>4512</v>
      </c>
      <c r="F48" s="13">
        <v>9314.99</v>
      </c>
      <c r="G48" s="14" t="s">
        <v>8</v>
      </c>
      <c r="H48" s="15">
        <f>ROUND(E48*F48/100,0)</f>
        <v>420292</v>
      </c>
      <c r="L48" s="69"/>
    </row>
    <row r="49" spans="1:12" ht="42" customHeight="1">
      <c r="A49" s="1">
        <v>4</v>
      </c>
      <c r="B49" s="121" t="s">
        <v>65</v>
      </c>
      <c r="C49" s="121"/>
      <c r="D49" s="121"/>
      <c r="E49" s="121"/>
      <c r="F49" s="121"/>
      <c r="G49" s="88"/>
      <c r="H49" s="88"/>
      <c r="L49" s="69"/>
    </row>
    <row r="50" spans="1:12" ht="20.100000000000001" customHeight="1">
      <c r="A50" s="52"/>
      <c r="B50" s="53"/>
      <c r="C50" s="54"/>
      <c r="D50" s="54"/>
      <c r="E50" s="24">
        <v>1120</v>
      </c>
      <c r="F50" s="51">
        <v>11174.93</v>
      </c>
      <c r="G50" s="36" t="s">
        <v>8</v>
      </c>
      <c r="H50" s="108">
        <f>ROUND(E50*F50/100,0)</f>
        <v>125159</v>
      </c>
      <c r="L50" s="69"/>
    </row>
    <row r="51" spans="1:12" ht="30.75" customHeight="1">
      <c r="A51" s="1">
        <v>5</v>
      </c>
      <c r="B51" s="119" t="s">
        <v>25</v>
      </c>
      <c r="C51" s="119"/>
      <c r="D51" s="119"/>
      <c r="E51" s="119"/>
      <c r="F51" s="119"/>
      <c r="G51" s="5"/>
      <c r="H51" s="5"/>
      <c r="I51" s="5"/>
      <c r="L51" s="69"/>
    </row>
    <row r="52" spans="1:12" ht="20.100000000000001" customHeight="1">
      <c r="A52" s="2"/>
      <c r="B52" s="11"/>
      <c r="C52" s="11"/>
      <c r="D52" s="11"/>
      <c r="E52" s="12">
        <v>125</v>
      </c>
      <c r="F52" s="13">
        <v>27678.86</v>
      </c>
      <c r="G52" s="14" t="s">
        <v>8</v>
      </c>
      <c r="H52" s="15">
        <f>ROUND(E52*F52/100,0)</f>
        <v>34599</v>
      </c>
      <c r="L52" s="69"/>
    </row>
    <row r="53" spans="1:12" ht="32.25" customHeight="1">
      <c r="A53" s="7">
        <v>6</v>
      </c>
      <c r="B53" s="119" t="s">
        <v>26</v>
      </c>
      <c r="C53" s="119"/>
      <c r="D53" s="119"/>
      <c r="E53" s="119"/>
      <c r="F53" s="119"/>
      <c r="G53" s="5"/>
      <c r="H53" s="5"/>
      <c r="I53" s="5"/>
      <c r="J53" s="16"/>
      <c r="L53" s="69"/>
    </row>
    <row r="54" spans="1:12" ht="20.100000000000001" customHeight="1">
      <c r="A54" s="21"/>
      <c r="B54" s="5"/>
      <c r="C54" s="5"/>
      <c r="D54" s="5"/>
      <c r="E54" s="12">
        <v>936</v>
      </c>
      <c r="F54" s="13">
        <v>28299.3</v>
      </c>
      <c r="G54" s="14" t="s">
        <v>8</v>
      </c>
      <c r="H54" s="15">
        <f>ROUND(E54*F54/100,0)</f>
        <v>264881</v>
      </c>
      <c r="J54" s="16"/>
      <c r="L54" s="69"/>
    </row>
    <row r="55" spans="1:12">
      <c r="L55" s="69"/>
    </row>
    <row r="56" spans="1:12" ht="20.100000000000001" customHeight="1">
      <c r="F56" s="93" t="s">
        <v>60</v>
      </c>
      <c r="G56" s="55"/>
      <c r="H56" s="39">
        <f>SUM(H44:H55)</f>
        <v>1935661</v>
      </c>
      <c r="L56" s="69"/>
    </row>
    <row r="57" spans="1:12">
      <c r="L57" s="69"/>
    </row>
    <row r="58" spans="1:12">
      <c r="B58" s="8" t="s">
        <v>19</v>
      </c>
      <c r="L58" s="69"/>
    </row>
    <row r="59" spans="1:12">
      <c r="B59" s="8"/>
      <c r="L59" s="69"/>
    </row>
    <row r="60" spans="1:12">
      <c r="B60" s="8"/>
      <c r="L60" s="69"/>
    </row>
    <row r="61" spans="1:12">
      <c r="B61" s="8"/>
      <c r="L61" s="69"/>
    </row>
    <row r="62" spans="1:12">
      <c r="B62" s="8" t="s">
        <v>20</v>
      </c>
      <c r="L62" s="69"/>
    </row>
    <row r="63" spans="1:12">
      <c r="L63" s="69"/>
    </row>
    <row r="64" spans="1:12">
      <c r="B64" s="122" t="s">
        <v>61</v>
      </c>
      <c r="C64" s="122"/>
      <c r="D64" s="122"/>
      <c r="E64" s="122"/>
      <c r="L64" s="69"/>
    </row>
    <row r="65" spans="1:12">
      <c r="L65" s="69"/>
    </row>
    <row r="66" spans="1:12" ht="39.75" customHeight="1">
      <c r="A66" s="2">
        <v>1</v>
      </c>
      <c r="B66" s="121" t="s">
        <v>59</v>
      </c>
      <c r="C66" s="121"/>
      <c r="D66" s="121"/>
      <c r="E66" s="121"/>
      <c r="F66" s="121"/>
      <c r="G66" s="88"/>
      <c r="H66" s="88"/>
      <c r="L66" s="69"/>
    </row>
    <row r="67" spans="1:12" ht="20.100000000000001" customHeight="1">
      <c r="A67" s="52"/>
      <c r="E67" s="24">
        <v>1162</v>
      </c>
      <c r="F67" s="24">
        <v>180.5</v>
      </c>
      <c r="G67" s="55" t="s">
        <v>47</v>
      </c>
      <c r="H67" s="56">
        <f>ROUND(E67*F67,0)</f>
        <v>209741</v>
      </c>
      <c r="L67" s="69"/>
    </row>
    <row r="68" spans="1:12" ht="20.100000000000001" customHeight="1">
      <c r="L68" s="69"/>
    </row>
    <row r="69" spans="1:12" ht="20.100000000000001" customHeight="1">
      <c r="H69" s="39">
        <f>SUM(H67:H68)</f>
        <v>209741</v>
      </c>
      <c r="L69" s="69"/>
    </row>
    <row r="70" spans="1:12">
      <c r="L70" s="69"/>
    </row>
    <row r="71" spans="1:12">
      <c r="B71" s="8" t="s">
        <v>19</v>
      </c>
      <c r="F71" s="93"/>
      <c r="G71" s="55"/>
      <c r="H71" s="29"/>
      <c r="L71" s="69"/>
    </row>
    <row r="72" spans="1:12">
      <c r="B72" s="8"/>
      <c r="L72" s="69"/>
    </row>
    <row r="73" spans="1:12">
      <c r="B73" s="8"/>
      <c r="L73" s="69"/>
    </row>
    <row r="74" spans="1:12">
      <c r="B74" s="8"/>
      <c r="L74" s="69"/>
    </row>
    <row r="75" spans="1:12">
      <c r="B75" s="8" t="s">
        <v>20</v>
      </c>
      <c r="L75" s="69"/>
    </row>
    <row r="76" spans="1:12">
      <c r="L76" s="69"/>
    </row>
    <row r="77" spans="1:12">
      <c r="H77" s="63"/>
      <c r="L77" s="69"/>
    </row>
    <row r="78" spans="1:12">
      <c r="L78" s="69"/>
    </row>
    <row r="79" spans="1:12">
      <c r="L79" s="69"/>
    </row>
    <row r="80" spans="1:12">
      <c r="L80" s="69"/>
    </row>
    <row r="81" spans="8:12">
      <c r="L81" s="69"/>
    </row>
    <row r="82" spans="8:12">
      <c r="L82" s="69"/>
    </row>
    <row r="83" spans="8:12">
      <c r="L83" s="69"/>
    </row>
    <row r="84" spans="8:12">
      <c r="L84" s="69"/>
    </row>
    <row r="85" spans="8:12">
      <c r="L85" s="69"/>
    </row>
    <row r="86" spans="8:12">
      <c r="L86" s="69"/>
    </row>
    <row r="87" spans="8:12">
      <c r="L87" s="69"/>
    </row>
    <row r="88" spans="8:12">
      <c r="H88" s="63"/>
      <c r="L88" s="69"/>
    </row>
    <row r="89" spans="8:12">
      <c r="L89" s="69"/>
    </row>
    <row r="90" spans="8:12">
      <c r="L90" s="69"/>
    </row>
    <row r="91" spans="8:12">
      <c r="H91" s="63"/>
      <c r="L91" s="69"/>
    </row>
    <row r="92" spans="8:12">
      <c r="H92" s="63">
        <f>H69+H56+H31</f>
        <v>3969076</v>
      </c>
      <c r="I92" s="63">
        <f>'PB Dur Muhammad'!H41+'PB Dur Muhammad'!H80</f>
        <v>823422.24</v>
      </c>
      <c r="L92" s="69"/>
    </row>
    <row r="93" spans="8:12">
      <c r="H93" s="63"/>
      <c r="L93" s="69"/>
    </row>
    <row r="94" spans="8:12">
      <c r="H94" s="63">
        <f>H92+I92</f>
        <v>4792498.24</v>
      </c>
      <c r="L94" s="69"/>
    </row>
    <row r="95" spans="8:12">
      <c r="L95" s="69"/>
    </row>
    <row r="96" spans="8:12">
      <c r="L96" s="69"/>
    </row>
    <row r="97" spans="12:12">
      <c r="L97" s="69"/>
    </row>
    <row r="98" spans="12:12">
      <c r="L98" s="69"/>
    </row>
    <row r="99" spans="12:12">
      <c r="L99" s="69"/>
    </row>
    <row r="100" spans="12:12">
      <c r="L100" s="69"/>
    </row>
  </sheetData>
  <mergeCells count="26">
    <mergeCell ref="B10:F10"/>
    <mergeCell ref="A1:H2"/>
    <mergeCell ref="C3:H3"/>
    <mergeCell ref="B4:D4"/>
    <mergeCell ref="B6:D6"/>
    <mergeCell ref="B8:F8"/>
    <mergeCell ref="B43:F43"/>
    <mergeCell ref="B12:F12"/>
    <mergeCell ref="B14:F14"/>
    <mergeCell ref="B16:F16"/>
    <mergeCell ref="B18:F18"/>
    <mergeCell ref="B20:F20"/>
    <mergeCell ref="B21:D21"/>
    <mergeCell ref="B22:F22"/>
    <mergeCell ref="B24:F24"/>
    <mergeCell ref="B26:F26"/>
    <mergeCell ref="B28:F28"/>
    <mergeCell ref="B41:E41"/>
    <mergeCell ref="B64:E64"/>
    <mergeCell ref="B66:F66"/>
    <mergeCell ref="B45:F45"/>
    <mergeCell ref="B47:F47"/>
    <mergeCell ref="B48:D48"/>
    <mergeCell ref="B49:F49"/>
    <mergeCell ref="B51:F51"/>
    <mergeCell ref="B53:F53"/>
  </mergeCells>
  <pageMargins left="0.5" right="0.25" top="0.5" bottom="0"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11</vt:i4>
      </vt:variant>
    </vt:vector>
  </HeadingPairs>
  <TitlesOfParts>
    <vt:vector size="25" baseType="lpstr">
      <vt:lpstr>Repair Ahmed L1</vt:lpstr>
      <vt:lpstr>Repair karim Bux</vt:lpstr>
      <vt:lpstr>MR kar College</vt:lpstr>
      <vt:lpstr>PB Konkar</vt:lpstr>
      <vt:lpstr>Repair Sammo</vt:lpstr>
      <vt:lpstr>PB Samo</vt:lpstr>
      <vt:lpstr>Sain Rakhio</vt:lpstr>
      <vt:lpstr>PB Sain Rakhio</vt:lpstr>
      <vt:lpstr>GGHS Dur Muhammad</vt:lpstr>
      <vt:lpstr>PB Dur Muhammad</vt:lpstr>
      <vt:lpstr>GGSS Darsano</vt:lpstr>
      <vt:lpstr>PB Darsano</vt:lpstr>
      <vt:lpstr>GBHSS Kamal </vt:lpstr>
      <vt:lpstr>PB Kamal</vt:lpstr>
      <vt:lpstr>'GBHSS Kamal '!Print_Titles</vt:lpstr>
      <vt:lpstr>'GGHS Dur Muhammad'!Print_Titles</vt:lpstr>
      <vt:lpstr>'GGSS Darsano'!Print_Titles</vt:lpstr>
      <vt:lpstr>'PB Darsano'!Print_Titles</vt:lpstr>
      <vt:lpstr>'PB Dur Muhammad'!Print_Titles</vt:lpstr>
      <vt:lpstr>'PB Kamal'!Print_Titles</vt:lpstr>
      <vt:lpstr>'PB Konkar'!Print_Titles</vt:lpstr>
      <vt:lpstr>'PB Sain Rakhio'!Print_Titles</vt:lpstr>
      <vt:lpstr>'PB Samo'!Print_Titles</vt:lpstr>
      <vt:lpstr>'Repair Sammo'!Print_Titles</vt:lpstr>
      <vt:lpstr>'Sain Rakhio'!Print_Titles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iqra</dc:creator>
  <cp:lastModifiedBy>iqra</cp:lastModifiedBy>
  <cp:lastPrinted>2017-02-27T12:37:27Z</cp:lastPrinted>
  <dcterms:created xsi:type="dcterms:W3CDTF">2017-02-22T13:51:10Z</dcterms:created>
  <dcterms:modified xsi:type="dcterms:W3CDTF">2017-02-27T13:01:06Z</dcterms:modified>
</cp:coreProperties>
</file>