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105" windowWidth="21015" windowHeight="9210" activeTab="2"/>
  </bookViews>
  <sheets>
    <sheet name="sch b1" sheetId="15" r:id="rId1"/>
    <sheet name="sch b2" sheetId="16" r:id="rId2"/>
    <sheet name="sch b3" sheetId="17" r:id="rId3"/>
  </sheets>
  <externalReferences>
    <externalReference r:id="rId4"/>
    <externalReference r:id="rId5"/>
    <externalReference r:id="rId6"/>
    <externalReference r:id="rId7"/>
  </externalReferences>
  <calcPr calcId="124519"/>
</workbook>
</file>

<file path=xl/calcChain.xml><?xml version="1.0" encoding="utf-8"?>
<calcChain xmlns="http://schemas.openxmlformats.org/spreadsheetml/2006/main">
  <c r="J58" i="17"/>
  <c r="A57"/>
  <c r="J56"/>
  <c r="J53"/>
  <c r="J51"/>
  <c r="B48"/>
  <c r="J48" s="1"/>
  <c r="B46"/>
  <c r="J46" s="1"/>
  <c r="B44"/>
  <c r="J44" s="1"/>
  <c r="E42"/>
  <c r="J42" s="1"/>
  <c r="J59" s="1"/>
  <c r="I68" s="1"/>
  <c r="J35"/>
  <c r="J33"/>
  <c r="B31"/>
  <c r="J31" s="1"/>
  <c r="B29"/>
  <c r="J29" s="1"/>
  <c r="B27"/>
  <c r="J27" s="1"/>
  <c r="J24"/>
  <c r="J22"/>
  <c r="J19"/>
  <c r="J17"/>
  <c r="J14"/>
  <c r="B26" i="16"/>
  <c r="J26" s="1"/>
  <c r="B24"/>
  <c r="J24" s="1"/>
  <c r="J21"/>
  <c r="B19"/>
  <c r="J19" s="1"/>
  <c r="B16"/>
  <c r="J16" s="1"/>
  <c r="B14"/>
  <c r="J14" s="1"/>
  <c r="J27" s="1"/>
  <c r="J112" i="15"/>
  <c r="J110"/>
  <c r="J108"/>
  <c r="A107"/>
  <c r="J106"/>
  <c r="A105"/>
  <c r="J102"/>
  <c r="J100"/>
  <c r="J97"/>
  <c r="A96"/>
  <c r="J95"/>
  <c r="A94"/>
  <c r="J92"/>
  <c r="J90"/>
  <c r="J87"/>
  <c r="J85"/>
  <c r="J83"/>
  <c r="J78"/>
  <c r="J76"/>
  <c r="J74"/>
  <c r="J72"/>
  <c r="J68"/>
  <c r="J66"/>
  <c r="J64"/>
  <c r="J62"/>
  <c r="J57"/>
  <c r="A56"/>
  <c r="A67" s="1"/>
  <c r="A77" s="1"/>
  <c r="J55"/>
  <c r="A54"/>
  <c r="A65" s="1"/>
  <c r="A75" s="1"/>
  <c r="J53"/>
  <c r="A52"/>
  <c r="A63" s="1"/>
  <c r="A73" s="1"/>
  <c r="J51"/>
  <c r="A50"/>
  <c r="A61" s="1"/>
  <c r="A71" s="1"/>
  <c r="J47"/>
  <c r="J45"/>
  <c r="J43"/>
  <c r="J39"/>
  <c r="B37"/>
  <c r="J37" s="1"/>
  <c r="B34"/>
  <c r="J34" s="1"/>
  <c r="B31"/>
  <c r="J31" s="1"/>
  <c r="B29"/>
  <c r="J29" s="1"/>
  <c r="J40" s="1"/>
  <c r="J22"/>
  <c r="J20"/>
  <c r="J18"/>
  <c r="A17"/>
  <c r="J16"/>
  <c r="A15"/>
  <c r="J14"/>
  <c r="A13"/>
  <c r="J36" i="17" l="1"/>
  <c r="I66" s="1"/>
  <c r="I70" s="1"/>
  <c r="J23" i="15"/>
  <c r="I118" s="1"/>
  <c r="J113"/>
  <c r="I122" s="1"/>
  <c r="I120"/>
  <c r="I124" l="1"/>
</calcChain>
</file>

<file path=xl/sharedStrings.xml><?xml version="1.0" encoding="utf-8"?>
<sst xmlns="http://schemas.openxmlformats.org/spreadsheetml/2006/main" count="447" uniqueCount="105">
  <si>
    <t>Rs.</t>
  </si>
  <si>
    <t>Total</t>
  </si>
  <si>
    <t>Sub-Work No. 3</t>
  </si>
  <si>
    <t>Rft</t>
  </si>
  <si>
    <t>P.%sft.</t>
  </si>
  <si>
    <t>at Rs.</t>
  </si>
  <si>
    <t>Cft</t>
  </si>
  <si>
    <t>Qty.</t>
  </si>
  <si>
    <t>P.%cft.</t>
  </si>
  <si>
    <t>cft.</t>
  </si>
  <si>
    <t xml:space="preserve"> Rs.</t>
  </si>
  <si>
    <t xml:space="preserve">P.sft      </t>
  </si>
  <si>
    <t>sft.</t>
  </si>
  <si>
    <t>Part-I Schedule Items</t>
  </si>
  <si>
    <t>Total Part-I Rs.</t>
  </si>
  <si>
    <t>P.%0 Cft</t>
  </si>
  <si>
    <t>P. Rft</t>
  </si>
  <si>
    <t>P.cwt.</t>
  </si>
  <si>
    <t>Cwt</t>
  </si>
  <si>
    <t>P.cft.</t>
  </si>
  <si>
    <t>atRs.</t>
  </si>
  <si>
    <t>P.%0cft.</t>
  </si>
  <si>
    <t>Nos.</t>
  </si>
  <si>
    <t>Each</t>
  </si>
  <si>
    <t xml:space="preserve">15)Refilling the excaveted stuff in trench 6" layer i/c watering ramming to full compaction  etc.complete.           ( P.H.S.I.No.24 P.No.77  )  </t>
  </si>
  <si>
    <t>For Special fittings</t>
  </si>
  <si>
    <t>9)Butt Fusion Joint (Mat.S.I.No.H P.No.20)</t>
  </si>
  <si>
    <t>(ii)Bend 90</t>
  </si>
  <si>
    <t>(i)Elbow 45</t>
  </si>
  <si>
    <t>For PN-8 Fittings</t>
  </si>
  <si>
    <t>P.N.08</t>
  </si>
  <si>
    <t>P%0 Cft</t>
  </si>
  <si>
    <t>Total Part-I  Rs.</t>
  </si>
  <si>
    <t>AMOUNT</t>
  </si>
  <si>
    <t>UNIT</t>
  </si>
  <si>
    <t xml:space="preserve">RATE </t>
  </si>
  <si>
    <t>QTY</t>
  </si>
  <si>
    <t>DESCRIPTION</t>
  </si>
  <si>
    <t>S.#</t>
  </si>
  <si>
    <t>HEAD OF ACCOUNT:</t>
  </si>
  <si>
    <t>NAME OF WORK:</t>
  </si>
  <si>
    <t>SCHEDULE "B"</t>
  </si>
  <si>
    <t>GENERAL ABSTRACT OF COST</t>
  </si>
  <si>
    <t>2)Dismantalling of road metalling. (C.S.I.No.51 P.No.13)</t>
  </si>
  <si>
    <t>Providing of Water Supply line, CC drainge and CC Paver for Kandhra Town Taluka Rohri District Sukkur</t>
  </si>
  <si>
    <t>Sub-Work No.1</t>
  </si>
  <si>
    <t>Drains</t>
  </si>
  <si>
    <t>Rft.</t>
  </si>
  <si>
    <t>P%SFt</t>
  </si>
  <si>
    <t xml:space="preserve">10)Reinforced cement concrete work including all labour and materialexcept the cost of steel reinforcement and its labour for bending and binding ,witch will be paid separately .This rate also i/c all kinds of forms moulds lifting shuttering curing rendering and finishing the exposed surface (including screening and washing of shingles )(a)R.C. work in roof slab beams columns rafts lintels and other structural memberlaid in situ or precost laid in position complete in all respests (i)Ratio (1:2:4)90Lbs cement 2cft,sand 4cft shingles1/8" to 1/4" guage( C.S.I.No.6(a)(i)P.No.17)  </t>
  </si>
  <si>
    <t xml:space="preserve">11)Fabrication of mild steel reinforcement for cement concrerte including cutting bending laying in position making joints and fastenings includiug cost of binding wire (also includes removal of rust from bars).  (b) using Tor bars.               (C.S.I.No.8(b) P.No.17)  </t>
  </si>
  <si>
    <t>Sub-Work No.2 Paving Block Flooring</t>
  </si>
  <si>
    <r>
      <t xml:space="preserve">1)Providing &amp; fixing cement paving blocks flooring having size of 197 x  97 x 80 (mm) of city / quddra / cobble shape </t>
    </r>
    <r>
      <rPr>
        <b/>
        <sz val="12"/>
        <rFont val="Courier New"/>
        <family val="3"/>
      </rPr>
      <t>with natural Colours,</t>
    </r>
    <r>
      <rPr>
        <sz val="12"/>
        <rFont val="Courier New"/>
        <family val="3"/>
      </rPr>
      <t xml:space="preserve"> having strength b/w 5000 psi to 8500 psi I/c filling the joints with hill sand and laying in specified manner/ pattern and design etc: complete.(C.S.I. No.71 P.No.49)</t>
    </r>
  </si>
  <si>
    <r>
      <t xml:space="preserve">2)Providing &amp; fixing cement paving blocks flooring having size of 197 x  97 x 80 (mm) of city / quddra / cobble shape </t>
    </r>
    <r>
      <rPr>
        <b/>
        <sz val="12"/>
        <rFont val="Courier New"/>
        <family val="3"/>
      </rPr>
      <t>with pigmented,</t>
    </r>
    <r>
      <rPr>
        <sz val="12"/>
        <rFont val="Courier New"/>
        <family val="3"/>
      </rPr>
      <t xml:space="preserve"> having strength b/w 5000 psi to 8500 psi i/c filling the joints with hill sand and laying in specified manner/ pattern and design etc: complete.(C.S.I.No.72 P.No.49)</t>
    </r>
  </si>
  <si>
    <t xml:space="preserve">3)Cement concrete plain including placing compacting finishing and curing complete(including screening and washing ofstone aggregate without shuttering.                ( C.S.I.No.5 P.No.16)  </t>
  </si>
  <si>
    <t>(b)Ratio 1:2:4</t>
  </si>
  <si>
    <t xml:space="preserve">4)Errection and removal of centering for R.C.C. or Plain cement concerete work of Partal wood. ( C.S.I.No.19(b)(ii) P.No.18)  </t>
  </si>
  <si>
    <t>(a) Vertical</t>
  </si>
  <si>
    <t xml:space="preserve">5)Hard Murrum or fine powdery murrum(SMI No.71 ) </t>
  </si>
  <si>
    <t>Total Part-I</t>
  </si>
  <si>
    <t>P.E pipe</t>
  </si>
  <si>
    <t xml:space="preserve">1)Dismantalling cement concerete plain 1:2:4.                      ( C.S.I.No.19(c)P.No.10)  </t>
  </si>
  <si>
    <r>
      <t xml:space="preserve">3)Excavation for pipe line in trenches and pits </t>
    </r>
    <r>
      <rPr>
        <b/>
        <sz val="11"/>
        <rFont val="Courier New"/>
        <family val="3"/>
      </rPr>
      <t>in soft soil</t>
    </r>
    <r>
      <rPr>
        <sz val="11"/>
        <rFont val="Courier New"/>
        <family val="3"/>
      </rPr>
      <t xml:space="preserve"> i/c trimming and dressing sides of true alighment and shape levelling of beds of trenches to correct levell and grade cutting joint and holes and disposal of surplus earth within a one chain as directed by Engineer incharge providing fence guard ,lights ,flags and temporary crossing for non vehicular traffic where ever required lift upto 5 ft.(1.52m)and lead upto one chain (30.5m).( P.H.S.I.No.1 P.No.60)  </t>
    </r>
  </si>
  <si>
    <t xml:space="preserve">4)Providing,Laying &amp; fixing in trench i/c cutting fitting and jointing &amp; testing etc. complete in all respect the high Density Polythylene P.E. pipe (HDPE-100) for W/S confirming ISO 4427/DIN8074/8075 B.S.3580 &amp; PSI 3051.  (P.H.S.I.No.1 P.No.25) </t>
  </si>
  <si>
    <r>
      <t xml:space="preserve">8)High Density Polythelene fittings(PE-100)equivalent make ( Mat.S.I.No.IX  P.No.18  )  </t>
    </r>
    <r>
      <rPr>
        <b/>
        <sz val="12"/>
        <rFont val="Courier New"/>
        <family val="3"/>
      </rPr>
      <t>(For PN-8)</t>
    </r>
  </si>
  <si>
    <t>i)50-90 Outer dia(O/O mm) (1-1/2" to 3")</t>
  </si>
  <si>
    <t>ii)110-160 Outer dia(O/O mm) (4" to 6")</t>
  </si>
  <si>
    <t>iii)180-250 Outer dia(O/O mm) (7" to 10")</t>
  </si>
  <si>
    <t>6) Providing and fixing M.S flange. (RA based on schedule items)</t>
  </si>
  <si>
    <t xml:space="preserve">for 3" dia </t>
  </si>
  <si>
    <t xml:space="preserve">for 4" dia </t>
  </si>
  <si>
    <t>7) Flange Adapter. (NSI)</t>
  </si>
  <si>
    <t xml:space="preserve">11)C.I Sluice valve heavy pattern (Test pressure 21.0 kg/sq.cm or 300 lbs/sqinch)(Imported) ( Mat.S.I.No.2  P.No.11  )  </t>
  </si>
  <si>
    <t>4" Dia</t>
  </si>
  <si>
    <t>3" Dia</t>
  </si>
  <si>
    <t xml:space="preserve">12) Jointing to C.I./M.S. flanged pipes and specials flanged in side a trench i/c supplying rubber packing of the required thickness nuts bolts with washers etc. and other tools required for jointing and testing the joints to the specified pressure etc. complete.( P.H.S.I.No.1 P.No. 40)  </t>
  </si>
  <si>
    <t>P. Joint</t>
  </si>
  <si>
    <t xml:space="preserve">14)Providing chamber 3'X 2' (915X615mm.)inside diamension 4-1/2'(1372mm.) deep as per approved design for sluice valve 3"to12" dia with 18" (457 mm.)dia inside cost iron cover and frame (wt.=1 cwt.=3 qr.)fixed in R.C.C. 1:2:4 ("4) (102mm) thick brick masonary walls set in 1:6 cement morter 6" (152mm.)thick cement concrete 1:3:6 in foundation 1" (25 mm.)thick cement concrete   1:2:4 flooring 1/2"(12.5 mm.)thick cement plaster 1:3to inside wall surface and top i/c providing and fixing  M.S. foot rest at every one foot beyond 2-1/2' curring excavation  back filling and disposal of surplus earth etc. complete.(P.H.S.I.No.1 P.No.49)  </t>
  </si>
  <si>
    <t>Sub-Work No.2</t>
  </si>
  <si>
    <t>Paving Block</t>
  </si>
  <si>
    <t>Sub-Work No.3</t>
  </si>
  <si>
    <t>P.E Pipe Lines</t>
  </si>
  <si>
    <t>Construction of Paver Block Flooring at Bachal Shah Miani for Urban Drainage Scheme Bachal Shah Miani Taluka Sukkur New District Sukkur</t>
  </si>
  <si>
    <t>(b)Ratio 1:4:8</t>
  </si>
  <si>
    <t>5) Hard Muram</t>
  </si>
  <si>
    <t>Construction of Main Drainage Nala at Village Bachal Khan Dharejo  Taluka Pano Akil District Sukkur</t>
  </si>
  <si>
    <t xml:space="preserve">4)Excavation In foundation of Building Bridges and and other structures including dag belling dressing refilling around structure with excavated earth watering and ramming lead upto 5 feet  (a) In ordinary soil( C.S.I.No.18(b)P.No.4)  </t>
  </si>
  <si>
    <t xml:space="preserve">5)Cement concrete plain including placing compacting finishing and curing complete(including screening and washing ofstone aggregate without shuttering ( C.S.I.No.5 P.No.16)  </t>
  </si>
  <si>
    <t>a)Ratio 1:4:8</t>
  </si>
  <si>
    <t>b)Ratio 1:2:4</t>
  </si>
  <si>
    <t xml:space="preserve">6)Errection and removal of centering for R.C.C. or Plain cement concerete work of Partal wood.                        ( C.S.I.No.19(b) P.No.18)  </t>
  </si>
  <si>
    <t xml:space="preserve">7)Pacca brick work in foundation and plinth 1:6.                  ( C.S.I.No.4(e)P.No.21)  </t>
  </si>
  <si>
    <t>P%cft.</t>
  </si>
  <si>
    <t xml:space="preserve">8)Construction of standard open drain connette block of cement concrete (1:2:4) in situe to design profile i.e.cost of mould as per drawing i/c applying floating coat of cement 1/32" thick to the exposed face finished smooth curring etc. complete as per detailed drawing (P.H.S.I.No.D P.No.58)  </t>
  </si>
  <si>
    <t>For T-I Drains</t>
  </si>
  <si>
    <t>P.Rft.</t>
  </si>
  <si>
    <t>For T-II Drains</t>
  </si>
  <si>
    <r>
      <t xml:space="preserve">9)Cement plaster 1:4 upto 20' height ( C.S.I.No.11(b)P.No.52) </t>
    </r>
    <r>
      <rPr>
        <b/>
        <sz val="11"/>
        <rFont val="Courier New"/>
        <family val="3"/>
      </rPr>
      <t>(b) 1/2"thick</t>
    </r>
  </si>
  <si>
    <t>1)Barrow pit excavation undressed lead upto 100 ft. (b)In Ordinary soil with three miles extra lead.(C.S.I.No.3P.No.1)</t>
  </si>
  <si>
    <t>P%0cft.</t>
  </si>
  <si>
    <t xml:space="preserve">2)Earth work compaction (soft,Ordinary or hard soil)(a)Laying earth in 6" layers levelling and dressing complete.( C.S.I.No.13(a) P.No.3)  </t>
  </si>
  <si>
    <t>(a)Ratio 1:4:8</t>
  </si>
  <si>
    <t>Sub-Head No.1</t>
  </si>
  <si>
    <t>Surface Drains</t>
  </si>
  <si>
    <t>Sub-Head No.2</t>
  </si>
</sst>
</file>

<file path=xl/styles.xml><?xml version="1.0" encoding="utf-8"?>
<styleSheet xmlns="http://schemas.openxmlformats.org/spreadsheetml/2006/main">
  <numFmts count="2">
    <numFmt numFmtId="43" formatCode="_(* #,##0.00_);_(* \(#,##0.00\);_(* &quot;-&quot;??_);_(@_)"/>
    <numFmt numFmtId="164" formatCode="0.0"/>
  </numFmts>
  <fonts count="17">
    <font>
      <sz val="11"/>
      <color theme="1"/>
      <name val="Calibri"/>
      <family val="2"/>
      <scheme val="minor"/>
    </font>
    <font>
      <sz val="12"/>
      <name val="Courier New"/>
      <family val="3"/>
    </font>
    <font>
      <b/>
      <sz val="12"/>
      <name val="Arial"/>
      <family val="2"/>
    </font>
    <font>
      <sz val="10"/>
      <name val="Arial"/>
      <family val="2"/>
    </font>
    <font>
      <b/>
      <sz val="14"/>
      <name val="Arial"/>
      <family val="2"/>
    </font>
    <font>
      <sz val="12"/>
      <name val="Courier New"/>
      <family val="3"/>
    </font>
    <font>
      <b/>
      <sz val="12"/>
      <name val="Courier New"/>
      <family val="3"/>
    </font>
    <font>
      <b/>
      <sz val="14"/>
      <name val="Courier New"/>
      <family val="3"/>
    </font>
    <font>
      <sz val="10"/>
      <name val="Arial"/>
      <family val="2"/>
    </font>
    <font>
      <sz val="12"/>
      <name val="Courier New"/>
    </font>
    <font>
      <sz val="11"/>
      <name val="Courier New"/>
      <family val="3"/>
    </font>
    <font>
      <b/>
      <sz val="10"/>
      <name val="Courier New"/>
      <family val="3"/>
    </font>
    <font>
      <b/>
      <sz val="11"/>
      <name val="Courier New"/>
      <family val="3"/>
    </font>
    <font>
      <b/>
      <u/>
      <sz val="14"/>
      <name val="Courier New"/>
      <family val="3"/>
    </font>
    <font>
      <b/>
      <u/>
      <sz val="12"/>
      <name val="Courier New"/>
      <family val="3"/>
    </font>
    <font>
      <u/>
      <sz val="12"/>
      <name val="Courier New"/>
      <family val="3"/>
    </font>
    <font>
      <sz val="10"/>
      <name val="Courier New"/>
      <family val="3"/>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7">
    <xf numFmtId="0" fontId="0" fillId="0" borderId="0"/>
    <xf numFmtId="0" fontId="1" fillId="0" borderId="0"/>
    <xf numFmtId="0" fontId="3"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0" fontId="5" fillId="0" borderId="0"/>
    <xf numFmtId="9" fontId="3"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3" fillId="0" borderId="0" applyFont="0" applyFill="0" applyBorder="0" applyAlignment="0" applyProtection="0"/>
    <xf numFmtId="43" fontId="5" fillId="0" borderId="0" applyFont="0" applyFill="0" applyBorder="0" applyAlignment="0" applyProtection="0"/>
    <xf numFmtId="0" fontId="8" fillId="0" borderId="0"/>
    <xf numFmtId="43" fontId="8" fillId="0" borderId="0" applyFont="0" applyFill="0" applyBorder="0" applyAlignment="0" applyProtection="0"/>
    <xf numFmtId="0" fontId="9" fillId="0" borderId="0"/>
    <xf numFmtId="0" fontId="1" fillId="0" borderId="0"/>
  </cellStyleXfs>
  <cellXfs count="137">
    <xf numFmtId="0" fontId="0" fillId="0" borderId="0" xfId="0"/>
    <xf numFmtId="0" fontId="3" fillId="0" borderId="0" xfId="15" applyFont="1"/>
    <xf numFmtId="0" fontId="2" fillId="0" borderId="1" xfId="15" applyFont="1" applyBorder="1" applyAlignment="1"/>
    <xf numFmtId="0" fontId="2" fillId="0" borderId="2" xfId="15" applyFont="1" applyBorder="1" applyAlignment="1">
      <alignment horizontal="center" vertical="center" wrapText="1"/>
    </xf>
    <xf numFmtId="0" fontId="6" fillId="0" borderId="0" xfId="15" applyFont="1" applyAlignment="1">
      <alignment horizontal="left"/>
    </xf>
    <xf numFmtId="0" fontId="10" fillId="0" borderId="0" xfId="15" applyFont="1"/>
    <xf numFmtId="0" fontId="9" fillId="0" borderId="0" xfId="15"/>
    <xf numFmtId="0" fontId="11" fillId="0" borderId="0" xfId="15" applyFont="1" applyAlignment="1">
      <alignment horizontal="justify" vertical="top"/>
    </xf>
    <xf numFmtId="0" fontId="1" fillId="0" borderId="0" xfId="15" applyFont="1"/>
    <xf numFmtId="2" fontId="1" fillId="0" borderId="0" xfId="15" applyNumberFormat="1" applyFont="1" applyAlignment="1">
      <alignment horizontal="right"/>
    </xf>
    <xf numFmtId="0" fontId="1" fillId="0" borderId="0" xfId="15" applyFont="1" applyAlignment="1">
      <alignment horizontal="left"/>
    </xf>
    <xf numFmtId="0" fontId="1" fillId="0" borderId="0" xfId="15" applyFont="1" applyAlignment="1">
      <alignment horizontal="center"/>
    </xf>
    <xf numFmtId="0" fontId="1" fillId="0" borderId="0" xfId="15" applyFont="1" applyAlignment="1"/>
    <xf numFmtId="0" fontId="1" fillId="0" borderId="0" xfId="15" applyFont="1" applyAlignment="1">
      <alignment horizontal="right"/>
    </xf>
    <xf numFmtId="2" fontId="1" fillId="0" borderId="0" xfId="15" applyNumberFormat="1" applyFont="1" applyAlignment="1">
      <alignment horizontal="left"/>
    </xf>
    <xf numFmtId="2" fontId="1" fillId="0" borderId="0" xfId="15" applyNumberFormat="1" applyFont="1"/>
    <xf numFmtId="0" fontId="1" fillId="0" borderId="0" xfId="15" applyFont="1" applyAlignment="1">
      <alignment horizontal="left" vertical="top"/>
    </xf>
    <xf numFmtId="0" fontId="1" fillId="0" borderId="0" xfId="15" applyFont="1" applyBorder="1" applyAlignment="1">
      <alignment horizontal="right"/>
    </xf>
    <xf numFmtId="2" fontId="1" fillId="0" borderId="1" xfId="15" applyNumberFormat="1" applyFont="1" applyBorder="1" applyAlignment="1">
      <alignment horizontal="right"/>
    </xf>
    <xf numFmtId="0" fontId="9" fillId="0" borderId="0" xfId="15" applyFill="1"/>
    <xf numFmtId="2" fontId="9" fillId="0" borderId="0" xfId="15" applyNumberFormat="1" applyFill="1"/>
    <xf numFmtId="0" fontId="9" fillId="0" borderId="0" xfId="15" applyFill="1" applyAlignment="1">
      <alignment horizontal="left"/>
    </xf>
    <xf numFmtId="0" fontId="9" fillId="0" borderId="0" xfId="15" applyFill="1" applyAlignment="1">
      <alignment horizontal="center"/>
    </xf>
    <xf numFmtId="2" fontId="9" fillId="0" borderId="0" xfId="15" applyNumberFormat="1" applyFill="1" applyAlignment="1">
      <alignment horizontal="center"/>
    </xf>
    <xf numFmtId="2" fontId="6" fillId="0" borderId="0" xfId="15" applyNumberFormat="1" applyFont="1" applyFill="1" applyAlignment="1">
      <alignment horizontal="right" vertical="top"/>
    </xf>
    <xf numFmtId="0" fontId="7" fillId="0" borderId="0" xfId="15" applyFont="1" applyFill="1" applyAlignment="1">
      <alignment horizontal="justify" vertical="top"/>
    </xf>
    <xf numFmtId="0" fontId="1" fillId="0" borderId="0" xfId="15" applyFont="1" applyAlignment="1">
      <alignment vertical="top" wrapText="1"/>
    </xf>
    <xf numFmtId="0" fontId="1" fillId="0" borderId="0" xfId="15" applyFont="1" applyFill="1" applyAlignment="1">
      <alignment horizontal="right" vertical="top"/>
    </xf>
    <xf numFmtId="2" fontId="1" fillId="0" borderId="0" xfId="15" applyNumberFormat="1" applyFont="1" applyFill="1" applyAlignment="1">
      <alignment horizontal="right" vertical="top"/>
    </xf>
    <xf numFmtId="0" fontId="1" fillId="0" borderId="0" xfId="15" applyFont="1" applyFill="1" applyAlignment="1">
      <alignment horizontal="justify" vertical="top"/>
    </xf>
    <xf numFmtId="0" fontId="1" fillId="0" borderId="0" xfId="15" applyFont="1" applyFill="1" applyAlignment="1">
      <alignment vertical="top"/>
    </xf>
    <xf numFmtId="0" fontId="1" fillId="0" borderId="0" xfId="15" applyFont="1" applyFill="1" applyBorder="1" applyAlignment="1">
      <alignment horizontal="center" vertical="top"/>
    </xf>
    <xf numFmtId="2" fontId="1" fillId="0" borderId="0" xfId="15" applyNumberFormat="1" applyFont="1" applyFill="1" applyBorder="1" applyAlignment="1">
      <alignment horizontal="right" vertical="top"/>
    </xf>
    <xf numFmtId="0" fontId="1" fillId="0" borderId="0" xfId="15" applyFont="1" applyFill="1" applyAlignment="1">
      <alignment vertical="top" wrapText="1"/>
    </xf>
    <xf numFmtId="2" fontId="1" fillId="0" borderId="0" xfId="15" applyNumberFormat="1" applyFont="1" applyFill="1"/>
    <xf numFmtId="0" fontId="6" fillId="0" borderId="0" xfId="15" applyFont="1" applyFill="1" applyAlignment="1">
      <alignment vertical="top"/>
    </xf>
    <xf numFmtId="0" fontId="10" fillId="0" borderId="0" xfId="15" applyFont="1" applyFill="1" applyAlignment="1">
      <alignment horizontal="justify" vertical="top"/>
    </xf>
    <xf numFmtId="0" fontId="1" fillId="0" borderId="0" xfId="15" applyFont="1" applyFill="1"/>
    <xf numFmtId="2" fontId="1" fillId="0" borderId="0" xfId="15" applyNumberFormat="1" applyFont="1" applyFill="1" applyAlignment="1">
      <alignment horizontal="right"/>
    </xf>
    <xf numFmtId="0" fontId="1" fillId="0" borderId="0" xfId="15" applyFont="1" applyFill="1" applyAlignment="1">
      <alignment horizontal="left"/>
    </xf>
    <xf numFmtId="0" fontId="1" fillId="0" borderId="0" xfId="15" applyFont="1" applyFill="1" applyAlignment="1">
      <alignment horizontal="center"/>
    </xf>
    <xf numFmtId="0" fontId="1" fillId="0" borderId="0" xfId="15" applyFont="1" applyFill="1" applyAlignment="1">
      <alignment horizontal="right"/>
    </xf>
    <xf numFmtId="2" fontId="1" fillId="0" borderId="0" xfId="15" applyNumberFormat="1" applyFont="1" applyFill="1" applyAlignment="1">
      <alignment horizontal="center"/>
    </xf>
    <xf numFmtId="0" fontId="1" fillId="0" borderId="0" xfId="15" applyFont="1" applyFill="1" applyBorder="1" applyAlignment="1">
      <alignment horizontal="right"/>
    </xf>
    <xf numFmtId="2" fontId="1" fillId="0" borderId="0" xfId="15" applyNumberFormat="1" applyFont="1" applyFill="1" applyBorder="1"/>
    <xf numFmtId="0" fontId="1" fillId="0" borderId="1" xfId="15" applyFont="1" applyFill="1" applyBorder="1" applyAlignment="1">
      <alignment horizontal="right"/>
    </xf>
    <xf numFmtId="2" fontId="1" fillId="0" borderId="1" xfId="15" applyNumberFormat="1" applyFont="1" applyFill="1" applyBorder="1"/>
    <xf numFmtId="0" fontId="6" fillId="0" borderId="0" xfId="15" applyFont="1" applyFill="1"/>
    <xf numFmtId="2" fontId="6" fillId="0" borderId="0" xfId="15" applyNumberFormat="1" applyFont="1" applyFill="1"/>
    <xf numFmtId="0" fontId="1" fillId="0" borderId="0" xfId="15" applyFont="1" applyFill="1" applyAlignment="1"/>
    <xf numFmtId="164" fontId="1" fillId="0" borderId="0" xfId="15" applyNumberFormat="1" applyFont="1"/>
    <xf numFmtId="0" fontId="1" fillId="0" borderId="0" xfId="15" applyFont="1" applyAlignment="1">
      <alignment horizontal="justify" vertical="top" wrapText="1"/>
    </xf>
    <xf numFmtId="0" fontId="10" fillId="0" borderId="0" xfId="15" applyFont="1" applyAlignment="1">
      <alignment horizontal="justify" vertical="top" wrapText="1"/>
    </xf>
    <xf numFmtId="0" fontId="10" fillId="0" borderId="0" xfId="15" applyFont="1" applyAlignment="1">
      <alignment horizontal="center" vertical="top"/>
    </xf>
    <xf numFmtId="0" fontId="12" fillId="0" borderId="0" xfId="15" applyFont="1" applyAlignment="1">
      <alignment horizontal="right"/>
    </xf>
    <xf numFmtId="0" fontId="6" fillId="0" borderId="0" xfId="15" applyFont="1" applyAlignment="1">
      <alignment horizontal="right"/>
    </xf>
    <xf numFmtId="2" fontId="1" fillId="0" borderId="0" xfId="15" applyNumberFormat="1" applyFont="1" applyBorder="1" applyAlignment="1">
      <alignment horizontal="right"/>
    </xf>
    <xf numFmtId="2" fontId="1" fillId="0" borderId="0" xfId="15" applyNumberFormat="1" applyFont="1" applyAlignment="1"/>
    <xf numFmtId="0" fontId="1" fillId="0" borderId="0" xfId="15" applyFont="1" applyAlignment="1">
      <alignment horizontal="center" vertical="top"/>
    </xf>
    <xf numFmtId="1" fontId="1" fillId="0" borderId="0" xfId="15" applyNumberFormat="1" applyFont="1" applyBorder="1" applyAlignment="1">
      <alignment horizontal="right"/>
    </xf>
    <xf numFmtId="2" fontId="1" fillId="0" borderId="0" xfId="15" applyNumberFormat="1" applyFont="1" applyBorder="1"/>
    <xf numFmtId="2" fontId="1" fillId="0" borderId="0" xfId="15" applyNumberFormat="1" applyFont="1" applyAlignment="1">
      <alignment horizontal="left" vertical="top"/>
    </xf>
    <xf numFmtId="2" fontId="1" fillId="0" borderId="0" xfId="15" applyNumberFormat="1" applyFont="1" applyAlignment="1">
      <alignment horizontal="center" vertical="top"/>
    </xf>
    <xf numFmtId="0" fontId="1" fillId="0" borderId="0" xfId="15" applyFont="1" applyAlignment="1">
      <alignment horizontal="right" vertical="top"/>
    </xf>
    <xf numFmtId="2" fontId="1" fillId="0" borderId="1" xfId="15" applyNumberFormat="1" applyFont="1" applyBorder="1" applyAlignment="1">
      <alignment horizontal="right" vertical="top"/>
    </xf>
    <xf numFmtId="2" fontId="6" fillId="0" borderId="0" xfId="15" applyNumberFormat="1" applyFont="1"/>
    <xf numFmtId="0" fontId="6" fillId="0" borderId="0" xfId="15" applyFont="1" applyFill="1" applyAlignment="1">
      <alignment horizontal="right"/>
    </xf>
    <xf numFmtId="0" fontId="1" fillId="0" borderId="0" xfId="15" applyFont="1" applyAlignment="1">
      <alignment vertical="top"/>
    </xf>
    <xf numFmtId="0" fontId="14" fillId="0" borderId="0" xfId="15" applyFont="1" applyBorder="1" applyAlignment="1">
      <alignment horizontal="justify" vertical="top"/>
    </xf>
    <xf numFmtId="0" fontId="15" fillId="0" borderId="0" xfId="15" applyFont="1" applyBorder="1" applyAlignment="1">
      <alignment horizontal="justify" vertical="top"/>
    </xf>
    <xf numFmtId="0" fontId="16" fillId="0" borderId="0" xfId="15" applyFont="1"/>
    <xf numFmtId="0" fontId="6" fillId="0" borderId="0" xfId="15" applyFont="1" applyFill="1" applyAlignment="1">
      <alignment horizontal="left" vertical="top"/>
    </xf>
    <xf numFmtId="2" fontId="1" fillId="0" borderId="0" xfId="15" applyNumberFormat="1" applyFont="1" applyAlignment="1">
      <alignment horizontal="right" vertical="top"/>
    </xf>
    <xf numFmtId="0" fontId="6" fillId="0" borderId="0" xfId="15" applyFont="1" applyAlignment="1">
      <alignment horizontal="left" vertical="top" wrapText="1"/>
    </xf>
    <xf numFmtId="2" fontId="6" fillId="0" borderId="1" xfId="15" applyNumberFormat="1" applyFont="1" applyFill="1" applyBorder="1"/>
    <xf numFmtId="0" fontId="6" fillId="0" borderId="0" xfId="15" applyFont="1" applyAlignment="1">
      <alignment horizontal="right" vertical="top"/>
    </xf>
    <xf numFmtId="0" fontId="6" fillId="0" borderId="0" xfId="15" applyFont="1" applyFill="1" applyAlignment="1">
      <alignment horizontal="left" vertical="top"/>
    </xf>
    <xf numFmtId="2" fontId="1" fillId="0" borderId="0" xfId="15" applyNumberFormat="1" applyFont="1" applyAlignment="1">
      <alignment horizontal="left"/>
    </xf>
    <xf numFmtId="0" fontId="1" fillId="0" borderId="0" xfId="15" applyFont="1" applyAlignment="1">
      <alignment horizontal="left" vertical="top"/>
    </xf>
    <xf numFmtId="0" fontId="6" fillId="0" borderId="0" xfId="15" applyFont="1" applyAlignment="1">
      <alignment horizontal="left"/>
    </xf>
    <xf numFmtId="0" fontId="6" fillId="0" borderId="0" xfId="15" applyFont="1" applyAlignment="1">
      <alignment horizontal="left" vertical="top" wrapText="1"/>
    </xf>
    <xf numFmtId="0" fontId="1" fillId="0" borderId="0" xfId="15" applyFont="1" applyAlignment="1">
      <alignment horizontal="left"/>
    </xf>
    <xf numFmtId="0" fontId="1" fillId="0" borderId="0" xfId="15" applyFont="1" applyFill="1" applyAlignment="1">
      <alignment horizontal="center"/>
    </xf>
    <xf numFmtId="2" fontId="1" fillId="0" borderId="0" xfId="15" applyNumberFormat="1" applyFont="1" applyFill="1" applyAlignment="1">
      <alignment horizontal="center" vertical="top"/>
    </xf>
    <xf numFmtId="0" fontId="2" fillId="0" borderId="2" xfId="15" applyFont="1" applyBorder="1" applyAlignment="1">
      <alignment horizontal="center" vertical="center" wrapText="1"/>
    </xf>
    <xf numFmtId="0" fontId="4" fillId="0" borderId="0" xfId="15" applyFont="1" applyAlignment="1">
      <alignment horizontal="center"/>
    </xf>
    <xf numFmtId="0" fontId="2" fillId="0" borderId="0" xfId="15" applyFont="1" applyAlignment="1">
      <alignment horizontal="center"/>
    </xf>
    <xf numFmtId="0" fontId="2" fillId="0" borderId="0" xfId="15" applyFont="1" applyAlignment="1">
      <alignment horizontal="justify" vertical="top" wrapText="1"/>
    </xf>
    <xf numFmtId="0" fontId="2" fillId="0" borderId="1" xfId="15" applyFont="1" applyBorder="1" applyAlignment="1">
      <alignment horizontal="left"/>
    </xf>
    <xf numFmtId="0" fontId="2" fillId="0" borderId="5" xfId="15" applyFont="1" applyBorder="1" applyAlignment="1">
      <alignment horizontal="center" vertical="center" wrapText="1"/>
    </xf>
    <xf numFmtId="0" fontId="2" fillId="0" borderId="4" xfId="15" applyFont="1" applyBorder="1" applyAlignment="1">
      <alignment horizontal="center" vertical="center" wrapText="1"/>
    </xf>
    <xf numFmtId="0" fontId="2" fillId="0" borderId="3" xfId="15" applyFont="1" applyBorder="1" applyAlignment="1">
      <alignment horizontal="center" vertical="center" wrapText="1"/>
    </xf>
    <xf numFmtId="0" fontId="2" fillId="0" borderId="2" xfId="15" applyFont="1" applyBorder="1" applyAlignment="1">
      <alignment horizontal="center" vertical="center" wrapText="1"/>
    </xf>
    <xf numFmtId="2" fontId="1" fillId="0" borderId="0" xfId="15" applyNumberFormat="1" applyFont="1" applyAlignment="1">
      <alignment horizontal="left"/>
    </xf>
    <xf numFmtId="0" fontId="10" fillId="0" borderId="0" xfId="15" applyFont="1" applyAlignment="1">
      <alignment horizontal="justify" vertical="top" wrapText="1"/>
    </xf>
    <xf numFmtId="0" fontId="6" fillId="0" borderId="0" xfId="15" applyFont="1" applyAlignment="1">
      <alignment horizontal="center"/>
    </xf>
    <xf numFmtId="0" fontId="6" fillId="0" borderId="0" xfId="15" applyFont="1" applyAlignment="1">
      <alignment horizontal="left" vertical="top" wrapText="1"/>
    </xf>
    <xf numFmtId="0" fontId="1" fillId="0" borderId="0" xfId="15" applyFont="1" applyAlignment="1">
      <alignment horizontal="justify" vertical="top" wrapText="1"/>
    </xf>
    <xf numFmtId="2" fontId="1" fillId="0" borderId="0" xfId="15" applyNumberFormat="1" applyFont="1" applyFill="1" applyAlignment="1">
      <alignment horizontal="center" vertical="top"/>
    </xf>
    <xf numFmtId="0" fontId="1" fillId="0" borderId="0" xfId="15" applyFont="1" applyFill="1" applyAlignment="1">
      <alignment horizontal="justify" vertical="top" wrapText="1"/>
    </xf>
    <xf numFmtId="0" fontId="6" fillId="0" borderId="0" xfId="15" applyFont="1" applyFill="1" applyAlignment="1">
      <alignment horizontal="left" vertical="top"/>
    </xf>
    <xf numFmtId="2" fontId="9" fillId="0" borderId="0" xfId="15" applyNumberFormat="1" applyFill="1" applyAlignment="1">
      <alignment horizontal="left"/>
    </xf>
    <xf numFmtId="0" fontId="1" fillId="0" borderId="0" xfId="15" applyFont="1" applyFill="1" applyAlignment="1">
      <alignment horizontal="center"/>
    </xf>
    <xf numFmtId="0" fontId="6" fillId="0" borderId="0" xfId="15" applyFont="1" applyFill="1" applyAlignment="1">
      <alignment horizontal="right" vertical="top"/>
    </xf>
    <xf numFmtId="0" fontId="7" fillId="0" borderId="0" xfId="15" applyFont="1" applyFill="1" applyAlignment="1">
      <alignment horizontal="left" vertical="top"/>
    </xf>
    <xf numFmtId="0" fontId="6" fillId="0" borderId="0" xfId="15" applyFont="1" applyFill="1" applyAlignment="1">
      <alignment horizontal="left" vertical="top" wrapText="1"/>
    </xf>
    <xf numFmtId="0" fontId="6" fillId="0" borderId="0" xfId="15" applyFont="1" applyFill="1" applyAlignment="1">
      <alignment horizontal="right"/>
    </xf>
    <xf numFmtId="2" fontId="1" fillId="0" borderId="0" xfId="15" applyNumberFormat="1" applyFont="1" applyFill="1" applyAlignment="1">
      <alignment horizontal="left"/>
    </xf>
    <xf numFmtId="0" fontId="6" fillId="0" borderId="0" xfId="15" applyFont="1" applyFill="1" applyBorder="1" applyAlignment="1">
      <alignment horizontal="left" vertical="top" wrapText="1"/>
    </xf>
    <xf numFmtId="0" fontId="1" fillId="0" borderId="0" xfId="15" applyFont="1" applyFill="1" applyAlignment="1">
      <alignment horizontal="center" vertical="top"/>
    </xf>
    <xf numFmtId="0" fontId="1" fillId="0" borderId="0" xfId="15" applyFont="1" applyAlignment="1">
      <alignment horizontal="left"/>
    </xf>
    <xf numFmtId="0" fontId="14" fillId="0" borderId="0" xfId="15" applyFont="1" applyAlignment="1">
      <alignment horizontal="left" vertical="top"/>
    </xf>
    <xf numFmtId="2" fontId="1" fillId="0" borderId="0" xfId="15" applyNumberFormat="1" applyFont="1" applyAlignment="1">
      <alignment horizontal="center"/>
    </xf>
    <xf numFmtId="0" fontId="13" fillId="0" borderId="0" xfId="15" applyFont="1" applyAlignment="1">
      <alignment horizontal="left" vertical="top"/>
    </xf>
    <xf numFmtId="0" fontId="13" fillId="0" borderId="0" xfId="15" applyFont="1" applyAlignment="1">
      <alignment horizontal="center" vertical="top" wrapText="1"/>
    </xf>
    <xf numFmtId="0" fontId="15" fillId="0" borderId="0" xfId="15" applyFont="1" applyAlignment="1">
      <alignment horizontal="left" vertical="top" wrapText="1"/>
    </xf>
    <xf numFmtId="0" fontId="15" fillId="0" borderId="0" xfId="15" applyFont="1" applyAlignment="1">
      <alignment horizontal="justify" wrapText="1"/>
    </xf>
    <xf numFmtId="0" fontId="6" fillId="0" borderId="0" xfId="15" applyFont="1" applyAlignment="1">
      <alignment horizontal="left"/>
    </xf>
    <xf numFmtId="0" fontId="14" fillId="0" borderId="0" xfId="15" applyFont="1" applyAlignment="1">
      <alignment horizontal="left"/>
    </xf>
    <xf numFmtId="0" fontId="1" fillId="0" borderId="0" xfId="15" applyFont="1" applyAlignment="1">
      <alignment horizontal="left" vertical="top" wrapText="1"/>
    </xf>
    <xf numFmtId="0" fontId="1" fillId="0" borderId="0" xfId="15" applyFont="1" applyAlignment="1">
      <alignment horizontal="left" vertical="top"/>
    </xf>
    <xf numFmtId="2" fontId="1" fillId="0" borderId="0" xfId="15" applyNumberFormat="1" applyFont="1" applyAlignment="1">
      <alignment horizontal="left" vertical="top"/>
    </xf>
    <xf numFmtId="0" fontId="6" fillId="0" borderId="0" xfId="15" applyFont="1" applyAlignment="1">
      <alignment horizontal="right"/>
    </xf>
    <xf numFmtId="0" fontId="14" fillId="0" borderId="0" xfId="15" applyFont="1" applyBorder="1" applyAlignment="1">
      <alignment horizontal="center" vertical="top"/>
    </xf>
    <xf numFmtId="2" fontId="6" fillId="0" borderId="0" xfId="15" applyNumberFormat="1" applyFont="1" applyAlignment="1">
      <alignment horizontal="left" vertical="top"/>
    </xf>
    <xf numFmtId="0" fontId="6" fillId="0" borderId="0" xfId="15" applyFont="1" applyAlignment="1">
      <alignment horizontal="left" vertical="center" wrapText="1"/>
    </xf>
    <xf numFmtId="0" fontId="6" fillId="0" borderId="0" xfId="15" applyFont="1" applyBorder="1" applyAlignment="1">
      <alignment horizontal="left" vertical="top" wrapText="1"/>
    </xf>
    <xf numFmtId="2" fontId="1" fillId="0" borderId="0" xfId="15" applyNumberFormat="1" applyFont="1" applyBorder="1" applyAlignment="1">
      <alignment horizontal="center" vertical="top"/>
    </xf>
    <xf numFmtId="2" fontId="1" fillId="0" borderId="0" xfId="15" applyNumberFormat="1" applyFont="1" applyAlignment="1">
      <alignment vertical="top"/>
    </xf>
    <xf numFmtId="2" fontId="1" fillId="0" borderId="0" xfId="15" applyNumberFormat="1" applyFont="1" applyBorder="1" applyAlignment="1">
      <alignment vertical="top"/>
    </xf>
    <xf numFmtId="0" fontId="6" fillId="0" borderId="0" xfId="15" applyFont="1" applyAlignment="1">
      <alignment horizontal="left" vertical="top"/>
    </xf>
    <xf numFmtId="0" fontId="1" fillId="0" borderId="0" xfId="15" applyFont="1" applyAlignment="1">
      <alignment horizontal="justify" vertical="top"/>
    </xf>
    <xf numFmtId="0" fontId="1" fillId="0" borderId="0" xfId="15" applyFont="1" applyAlignment="1">
      <alignment horizontal="center"/>
    </xf>
    <xf numFmtId="0" fontId="1" fillId="0" borderId="0" xfId="15" applyFont="1" applyAlignment="1">
      <alignment horizontal="center" vertical="top"/>
    </xf>
    <xf numFmtId="2" fontId="1" fillId="0" borderId="0" xfId="15" applyNumberFormat="1" applyFont="1" applyAlignment="1">
      <alignment horizontal="center" vertical="top"/>
    </xf>
    <xf numFmtId="0" fontId="3" fillId="0" borderId="1" xfId="15" applyFont="1" applyBorder="1"/>
    <xf numFmtId="2" fontId="6" fillId="0" borderId="0" xfId="15" applyNumberFormat="1" applyFont="1" applyAlignment="1">
      <alignment horizontal="center" vertical="top"/>
    </xf>
  </cellXfs>
  <cellStyles count="17">
    <cellStyle name="Comma 2" xfId="4"/>
    <cellStyle name="Comma 2 2" xfId="5"/>
    <cellStyle name="Comma 2 3" xfId="12"/>
    <cellStyle name="Comma 3" xfId="6"/>
    <cellStyle name="Comma 4" xfId="14"/>
    <cellStyle name="Normal" xfId="0" builtinId="0"/>
    <cellStyle name="Normal 2" xfId="1"/>
    <cellStyle name="Normal 2 2" xfId="3"/>
    <cellStyle name="Normal 2 2 2" xfId="16"/>
    <cellStyle name="Normal 2 3" xfId="7"/>
    <cellStyle name="Normal 3" xfId="2"/>
    <cellStyle name="Normal 4" xfId="13"/>
    <cellStyle name="Normal 5" xfId="15"/>
    <cellStyle name="Percent 2" xfId="8"/>
    <cellStyle name="Percent 2 2" xfId="9"/>
    <cellStyle name="Percent 3" xfId="10"/>
    <cellStyle name="Percent 4" xfId="1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714375</xdr:colOff>
      <xdr:row>0</xdr:row>
      <xdr:rowOff>0</xdr:rowOff>
    </xdr:from>
    <xdr:to>
      <xdr:col>4</xdr:col>
      <xdr:colOff>742950</xdr:colOff>
      <xdr:row>0</xdr:row>
      <xdr:rowOff>209550</xdr:rowOff>
    </xdr:to>
    <xdr:sp macro="" textlink="">
      <xdr:nvSpPr>
        <xdr:cNvPr id="2" name="Text Box 3"/>
        <xdr:cNvSpPr txBox="1">
          <a:spLocks noChangeArrowheads="1"/>
        </xdr:cNvSpPr>
      </xdr:nvSpPr>
      <xdr:spPr bwMode="auto">
        <a:xfrm>
          <a:off x="3571875" y="0"/>
          <a:ext cx="28575" cy="20955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3" name="Text Box 3"/>
        <xdr:cNvSpPr txBox="1">
          <a:spLocks noChangeArrowheads="1"/>
        </xdr:cNvSpPr>
      </xdr:nvSpPr>
      <xdr:spPr bwMode="auto">
        <a:xfrm>
          <a:off x="3571875" y="1981200"/>
          <a:ext cx="123825" cy="20955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4" name="Text Box 3"/>
        <xdr:cNvSpPr txBox="1">
          <a:spLocks noChangeArrowheads="1"/>
        </xdr:cNvSpPr>
      </xdr:nvSpPr>
      <xdr:spPr bwMode="auto">
        <a:xfrm>
          <a:off x="3571875" y="1981200"/>
          <a:ext cx="123825" cy="20955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5" name="Text Box 3"/>
        <xdr:cNvSpPr txBox="1">
          <a:spLocks noChangeArrowheads="1"/>
        </xdr:cNvSpPr>
      </xdr:nvSpPr>
      <xdr:spPr bwMode="auto">
        <a:xfrm>
          <a:off x="3571875" y="1981200"/>
          <a:ext cx="123825" cy="20955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6" name="Text Box 3"/>
        <xdr:cNvSpPr txBox="1">
          <a:spLocks noChangeArrowheads="1"/>
        </xdr:cNvSpPr>
      </xdr:nvSpPr>
      <xdr:spPr bwMode="auto">
        <a:xfrm>
          <a:off x="3571875" y="1981200"/>
          <a:ext cx="123825" cy="20955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38100</xdr:rowOff>
    </xdr:to>
    <xdr:sp macro="" textlink="">
      <xdr:nvSpPr>
        <xdr:cNvPr id="7" name="Text Box 3"/>
        <xdr:cNvSpPr txBox="1">
          <a:spLocks noChangeArrowheads="1"/>
        </xdr:cNvSpPr>
      </xdr:nvSpPr>
      <xdr:spPr bwMode="auto">
        <a:xfrm>
          <a:off x="3571875" y="1981200"/>
          <a:ext cx="123825" cy="24765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8" name="Text Box 3"/>
        <xdr:cNvSpPr txBox="1">
          <a:spLocks noChangeArrowheads="1"/>
        </xdr:cNvSpPr>
      </xdr:nvSpPr>
      <xdr:spPr bwMode="auto">
        <a:xfrm>
          <a:off x="3571875" y="1981200"/>
          <a:ext cx="123825" cy="209550"/>
        </a:xfrm>
        <a:prstGeom prst="rect">
          <a:avLst/>
        </a:prstGeom>
        <a:noFill/>
        <a:ln w="9525">
          <a:noFill/>
          <a:miter lim="800000"/>
          <a:headEnd/>
          <a:tailEnd/>
        </a:ln>
      </xdr:spPr>
    </xdr:sp>
    <xdr:clientData/>
  </xdr:twoCellAnchor>
  <xdr:twoCellAnchor editAs="oneCell">
    <xdr:from>
      <xdr:col>4</xdr:col>
      <xdr:colOff>0</xdr:colOff>
      <xdr:row>9</xdr:row>
      <xdr:rowOff>0</xdr:rowOff>
    </xdr:from>
    <xdr:to>
      <xdr:col>4</xdr:col>
      <xdr:colOff>200025</xdr:colOff>
      <xdr:row>11</xdr:row>
      <xdr:rowOff>0</xdr:rowOff>
    </xdr:to>
    <xdr:sp macro="" textlink="">
      <xdr:nvSpPr>
        <xdr:cNvPr id="9" name="Text Box 3"/>
        <xdr:cNvSpPr txBox="1">
          <a:spLocks noChangeArrowheads="1"/>
        </xdr:cNvSpPr>
      </xdr:nvSpPr>
      <xdr:spPr bwMode="auto">
        <a:xfrm>
          <a:off x="2857500" y="1981200"/>
          <a:ext cx="200025" cy="419100"/>
        </a:xfrm>
        <a:prstGeom prst="rect">
          <a:avLst/>
        </a:prstGeom>
        <a:noFill/>
        <a:ln w="9525">
          <a:noFill/>
          <a:miter lim="800000"/>
          <a:headEnd/>
          <a:tailEnd/>
        </a:ln>
      </xdr:spPr>
    </xdr:sp>
    <xdr:clientData/>
  </xdr:twoCellAnchor>
  <xdr:twoCellAnchor editAs="oneCell">
    <xdr:from>
      <xdr:col>4</xdr:col>
      <xdr:colOff>0</xdr:colOff>
      <xdr:row>9</xdr:row>
      <xdr:rowOff>0</xdr:rowOff>
    </xdr:from>
    <xdr:to>
      <xdr:col>4</xdr:col>
      <xdr:colOff>200025</xdr:colOff>
      <xdr:row>11</xdr:row>
      <xdr:rowOff>0</xdr:rowOff>
    </xdr:to>
    <xdr:sp macro="" textlink="">
      <xdr:nvSpPr>
        <xdr:cNvPr id="10" name="Text Box 3"/>
        <xdr:cNvSpPr txBox="1">
          <a:spLocks noChangeArrowheads="1"/>
        </xdr:cNvSpPr>
      </xdr:nvSpPr>
      <xdr:spPr bwMode="auto">
        <a:xfrm>
          <a:off x="2857500" y="1981200"/>
          <a:ext cx="200025" cy="41910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161925</xdr:rowOff>
    </xdr:to>
    <xdr:sp macro="" textlink="">
      <xdr:nvSpPr>
        <xdr:cNvPr id="11" name="Text Box 3"/>
        <xdr:cNvSpPr txBox="1">
          <a:spLocks noChangeArrowheads="1"/>
        </xdr:cNvSpPr>
      </xdr:nvSpPr>
      <xdr:spPr bwMode="auto">
        <a:xfrm>
          <a:off x="3571875" y="1981200"/>
          <a:ext cx="123825" cy="371475"/>
        </a:xfrm>
        <a:prstGeom prst="rect">
          <a:avLst/>
        </a:prstGeom>
        <a:noFill/>
        <a:ln w="9525">
          <a:noFill/>
          <a:miter lim="800000"/>
          <a:headEnd/>
          <a:tailEnd/>
        </a:ln>
      </xdr:spPr>
    </xdr:sp>
    <xdr:clientData/>
  </xdr:twoCellAnchor>
  <xdr:twoCellAnchor editAs="oneCell">
    <xdr:from>
      <xdr:col>4</xdr:col>
      <xdr:colOff>0</xdr:colOff>
      <xdr:row>9</xdr:row>
      <xdr:rowOff>0</xdr:rowOff>
    </xdr:from>
    <xdr:to>
      <xdr:col>4</xdr:col>
      <xdr:colOff>200025</xdr:colOff>
      <xdr:row>10</xdr:row>
      <xdr:rowOff>0</xdr:rowOff>
    </xdr:to>
    <xdr:sp macro="" textlink="">
      <xdr:nvSpPr>
        <xdr:cNvPr id="12" name="Text Box 3"/>
        <xdr:cNvSpPr txBox="1">
          <a:spLocks noChangeArrowheads="1"/>
        </xdr:cNvSpPr>
      </xdr:nvSpPr>
      <xdr:spPr bwMode="auto">
        <a:xfrm>
          <a:off x="2857500" y="1981200"/>
          <a:ext cx="200025" cy="209550"/>
        </a:xfrm>
        <a:prstGeom prst="rect">
          <a:avLst/>
        </a:prstGeom>
        <a:noFill/>
        <a:ln w="9525">
          <a:noFill/>
          <a:miter lim="800000"/>
          <a:headEnd/>
          <a:tailEnd/>
        </a:ln>
      </xdr:spPr>
    </xdr:sp>
    <xdr:clientData/>
  </xdr:twoCellAnchor>
  <xdr:twoCellAnchor editAs="oneCell">
    <xdr:from>
      <xdr:col>4</xdr:col>
      <xdr:colOff>0</xdr:colOff>
      <xdr:row>9</xdr:row>
      <xdr:rowOff>0</xdr:rowOff>
    </xdr:from>
    <xdr:to>
      <xdr:col>4</xdr:col>
      <xdr:colOff>200025</xdr:colOff>
      <xdr:row>11</xdr:row>
      <xdr:rowOff>0</xdr:rowOff>
    </xdr:to>
    <xdr:sp macro="" textlink="">
      <xdr:nvSpPr>
        <xdr:cNvPr id="13" name="Text Box 3"/>
        <xdr:cNvSpPr txBox="1">
          <a:spLocks noChangeArrowheads="1"/>
        </xdr:cNvSpPr>
      </xdr:nvSpPr>
      <xdr:spPr bwMode="auto">
        <a:xfrm>
          <a:off x="2857500" y="1981200"/>
          <a:ext cx="200025" cy="41910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14" name="Text Box 3"/>
        <xdr:cNvSpPr txBox="1">
          <a:spLocks noChangeArrowheads="1"/>
        </xdr:cNvSpPr>
      </xdr:nvSpPr>
      <xdr:spPr bwMode="auto">
        <a:xfrm>
          <a:off x="3571875" y="1981200"/>
          <a:ext cx="123825" cy="209550"/>
        </a:xfrm>
        <a:prstGeom prst="rect">
          <a:avLst/>
        </a:prstGeom>
        <a:noFill/>
        <a:ln w="9525">
          <a:noFill/>
          <a:miter lim="800000"/>
          <a:headEnd/>
          <a:tailEnd/>
        </a:ln>
      </xdr:spPr>
    </xdr:sp>
    <xdr:clientData/>
  </xdr:twoCellAnchor>
  <xdr:twoCellAnchor editAs="oneCell">
    <xdr:from>
      <xdr:col>4</xdr:col>
      <xdr:colOff>714375</xdr:colOff>
      <xdr:row>19</xdr:row>
      <xdr:rowOff>0</xdr:rowOff>
    </xdr:from>
    <xdr:to>
      <xdr:col>4</xdr:col>
      <xdr:colOff>838200</xdr:colOff>
      <xdr:row>20</xdr:row>
      <xdr:rowOff>47625</xdr:rowOff>
    </xdr:to>
    <xdr:sp macro="" textlink="">
      <xdr:nvSpPr>
        <xdr:cNvPr id="15" name="Text Box 3"/>
        <xdr:cNvSpPr txBox="1">
          <a:spLocks noChangeArrowheads="1"/>
        </xdr:cNvSpPr>
      </xdr:nvSpPr>
      <xdr:spPr bwMode="auto">
        <a:xfrm>
          <a:off x="3571875" y="6819900"/>
          <a:ext cx="123825" cy="247650"/>
        </a:xfrm>
        <a:prstGeom prst="rect">
          <a:avLst/>
        </a:prstGeom>
        <a:noFill/>
        <a:ln w="9525">
          <a:noFill/>
          <a:miter lim="800000"/>
          <a:headEnd/>
          <a:tailEnd/>
        </a:ln>
      </xdr:spPr>
    </xdr:sp>
    <xdr:clientData/>
  </xdr:twoCellAnchor>
  <xdr:twoCellAnchor editAs="oneCell">
    <xdr:from>
      <xdr:col>4</xdr:col>
      <xdr:colOff>714375</xdr:colOff>
      <xdr:row>19</xdr:row>
      <xdr:rowOff>0</xdr:rowOff>
    </xdr:from>
    <xdr:to>
      <xdr:col>4</xdr:col>
      <xdr:colOff>838200</xdr:colOff>
      <xdr:row>20</xdr:row>
      <xdr:rowOff>85725</xdr:rowOff>
    </xdr:to>
    <xdr:sp macro="" textlink="">
      <xdr:nvSpPr>
        <xdr:cNvPr id="16" name="Text Box 3"/>
        <xdr:cNvSpPr txBox="1">
          <a:spLocks noChangeArrowheads="1"/>
        </xdr:cNvSpPr>
      </xdr:nvSpPr>
      <xdr:spPr bwMode="auto">
        <a:xfrm>
          <a:off x="3571875" y="6819900"/>
          <a:ext cx="123825" cy="285750"/>
        </a:xfrm>
        <a:prstGeom prst="rect">
          <a:avLst/>
        </a:prstGeom>
        <a:noFill/>
        <a:ln w="9525">
          <a:noFill/>
          <a:miter lim="800000"/>
          <a:headEnd/>
          <a:tailEnd/>
        </a:ln>
      </xdr:spPr>
    </xdr:sp>
    <xdr:clientData/>
  </xdr:twoCellAnchor>
  <xdr:twoCellAnchor editAs="oneCell">
    <xdr:from>
      <xdr:col>4</xdr:col>
      <xdr:colOff>714375</xdr:colOff>
      <xdr:row>19</xdr:row>
      <xdr:rowOff>0</xdr:rowOff>
    </xdr:from>
    <xdr:to>
      <xdr:col>4</xdr:col>
      <xdr:colOff>838200</xdr:colOff>
      <xdr:row>20</xdr:row>
      <xdr:rowOff>47625</xdr:rowOff>
    </xdr:to>
    <xdr:sp macro="" textlink="">
      <xdr:nvSpPr>
        <xdr:cNvPr id="17" name="Text Box 3"/>
        <xdr:cNvSpPr txBox="1">
          <a:spLocks noChangeArrowheads="1"/>
        </xdr:cNvSpPr>
      </xdr:nvSpPr>
      <xdr:spPr bwMode="auto">
        <a:xfrm>
          <a:off x="3571875" y="6819900"/>
          <a:ext cx="123825" cy="247650"/>
        </a:xfrm>
        <a:prstGeom prst="rect">
          <a:avLst/>
        </a:prstGeom>
        <a:noFill/>
        <a:ln w="9525">
          <a:noFill/>
          <a:miter lim="800000"/>
          <a:headEnd/>
          <a:tailEnd/>
        </a:ln>
      </xdr:spPr>
    </xdr:sp>
    <xdr:clientData/>
  </xdr:twoCellAnchor>
  <xdr:twoCellAnchor editAs="oneCell">
    <xdr:from>
      <xdr:col>4</xdr:col>
      <xdr:colOff>714375</xdr:colOff>
      <xdr:row>19</xdr:row>
      <xdr:rowOff>0</xdr:rowOff>
    </xdr:from>
    <xdr:to>
      <xdr:col>4</xdr:col>
      <xdr:colOff>838200</xdr:colOff>
      <xdr:row>20</xdr:row>
      <xdr:rowOff>47625</xdr:rowOff>
    </xdr:to>
    <xdr:sp macro="" textlink="">
      <xdr:nvSpPr>
        <xdr:cNvPr id="18" name="Text Box 3"/>
        <xdr:cNvSpPr txBox="1">
          <a:spLocks noChangeArrowheads="1"/>
        </xdr:cNvSpPr>
      </xdr:nvSpPr>
      <xdr:spPr bwMode="auto">
        <a:xfrm>
          <a:off x="3571875" y="6819900"/>
          <a:ext cx="123825" cy="247650"/>
        </a:xfrm>
        <a:prstGeom prst="rect">
          <a:avLst/>
        </a:prstGeom>
        <a:noFill/>
        <a:ln w="9525">
          <a:noFill/>
          <a:miter lim="800000"/>
          <a:headEnd/>
          <a:tailEnd/>
        </a:ln>
      </xdr:spPr>
    </xdr:sp>
    <xdr:clientData/>
  </xdr:twoCellAnchor>
  <xdr:twoCellAnchor editAs="oneCell">
    <xdr:from>
      <xdr:col>4</xdr:col>
      <xdr:colOff>714375</xdr:colOff>
      <xdr:row>23</xdr:row>
      <xdr:rowOff>0</xdr:rowOff>
    </xdr:from>
    <xdr:to>
      <xdr:col>4</xdr:col>
      <xdr:colOff>838200</xdr:colOff>
      <xdr:row>24</xdr:row>
      <xdr:rowOff>123825</xdr:rowOff>
    </xdr:to>
    <xdr:sp macro="" textlink="">
      <xdr:nvSpPr>
        <xdr:cNvPr id="19" name="Text Box 3"/>
        <xdr:cNvSpPr txBox="1">
          <a:spLocks noChangeArrowheads="1"/>
        </xdr:cNvSpPr>
      </xdr:nvSpPr>
      <xdr:spPr bwMode="auto">
        <a:xfrm>
          <a:off x="3571875" y="8439150"/>
          <a:ext cx="123825" cy="285750"/>
        </a:xfrm>
        <a:prstGeom prst="rect">
          <a:avLst/>
        </a:prstGeom>
        <a:noFill/>
        <a:ln w="9525">
          <a:noFill/>
          <a:miter lim="800000"/>
          <a:headEnd/>
          <a:tailEnd/>
        </a:ln>
      </xdr:spPr>
    </xdr:sp>
    <xdr:clientData/>
  </xdr:twoCellAnchor>
  <xdr:twoCellAnchor editAs="oneCell">
    <xdr:from>
      <xdr:col>4</xdr:col>
      <xdr:colOff>714375</xdr:colOff>
      <xdr:row>23</xdr:row>
      <xdr:rowOff>0</xdr:rowOff>
    </xdr:from>
    <xdr:to>
      <xdr:col>4</xdr:col>
      <xdr:colOff>838200</xdr:colOff>
      <xdr:row>24</xdr:row>
      <xdr:rowOff>123825</xdr:rowOff>
    </xdr:to>
    <xdr:sp macro="" textlink="">
      <xdr:nvSpPr>
        <xdr:cNvPr id="20" name="Text Box 3"/>
        <xdr:cNvSpPr txBox="1">
          <a:spLocks noChangeArrowheads="1"/>
        </xdr:cNvSpPr>
      </xdr:nvSpPr>
      <xdr:spPr bwMode="auto">
        <a:xfrm>
          <a:off x="3571875" y="8439150"/>
          <a:ext cx="123825" cy="285750"/>
        </a:xfrm>
        <a:prstGeom prst="rect">
          <a:avLst/>
        </a:prstGeom>
        <a:noFill/>
        <a:ln w="9525">
          <a:noFill/>
          <a:miter lim="800000"/>
          <a:headEnd/>
          <a:tailEnd/>
        </a:ln>
      </xdr:spPr>
    </xdr:sp>
    <xdr:clientData/>
  </xdr:twoCellAnchor>
  <xdr:twoCellAnchor editAs="oneCell">
    <xdr:from>
      <xdr:col>4</xdr:col>
      <xdr:colOff>714375</xdr:colOff>
      <xdr:row>23</xdr:row>
      <xdr:rowOff>0</xdr:rowOff>
    </xdr:from>
    <xdr:to>
      <xdr:col>4</xdr:col>
      <xdr:colOff>838200</xdr:colOff>
      <xdr:row>24</xdr:row>
      <xdr:rowOff>85725</xdr:rowOff>
    </xdr:to>
    <xdr:sp macro="" textlink="">
      <xdr:nvSpPr>
        <xdr:cNvPr id="21" name="Text Box 3"/>
        <xdr:cNvSpPr txBox="1">
          <a:spLocks noChangeArrowheads="1"/>
        </xdr:cNvSpPr>
      </xdr:nvSpPr>
      <xdr:spPr bwMode="auto">
        <a:xfrm>
          <a:off x="3571875" y="8439150"/>
          <a:ext cx="123825" cy="247650"/>
        </a:xfrm>
        <a:prstGeom prst="rect">
          <a:avLst/>
        </a:prstGeom>
        <a:noFill/>
        <a:ln w="9525">
          <a:noFill/>
          <a:miter lim="800000"/>
          <a:headEnd/>
          <a:tailEnd/>
        </a:ln>
      </xdr:spPr>
    </xdr:sp>
    <xdr:clientData/>
  </xdr:twoCellAnchor>
  <xdr:twoCellAnchor editAs="oneCell">
    <xdr:from>
      <xdr:col>4</xdr:col>
      <xdr:colOff>714375</xdr:colOff>
      <xdr:row>24</xdr:row>
      <xdr:rowOff>0</xdr:rowOff>
    </xdr:from>
    <xdr:to>
      <xdr:col>4</xdr:col>
      <xdr:colOff>838200</xdr:colOff>
      <xdr:row>25</xdr:row>
      <xdr:rowOff>85725</xdr:rowOff>
    </xdr:to>
    <xdr:sp macro="" textlink="">
      <xdr:nvSpPr>
        <xdr:cNvPr id="22" name="Text Box 3"/>
        <xdr:cNvSpPr txBox="1">
          <a:spLocks noChangeArrowheads="1"/>
        </xdr:cNvSpPr>
      </xdr:nvSpPr>
      <xdr:spPr bwMode="auto">
        <a:xfrm>
          <a:off x="3571875" y="8601075"/>
          <a:ext cx="123825" cy="2476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133</xdr:row>
      <xdr:rowOff>0</xdr:rowOff>
    </xdr:to>
    <xdr:sp macro="" textlink="">
      <xdr:nvSpPr>
        <xdr:cNvPr id="23" name="Text Box 3"/>
        <xdr:cNvSpPr txBox="1">
          <a:spLocks noChangeArrowheads="1"/>
        </xdr:cNvSpPr>
      </xdr:nvSpPr>
      <xdr:spPr bwMode="auto">
        <a:xfrm>
          <a:off x="2857500" y="86525100"/>
          <a:ext cx="200025" cy="3238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133</xdr:row>
      <xdr:rowOff>0</xdr:rowOff>
    </xdr:to>
    <xdr:sp macro="" textlink="">
      <xdr:nvSpPr>
        <xdr:cNvPr id="24" name="Text Box 3"/>
        <xdr:cNvSpPr txBox="1">
          <a:spLocks noChangeArrowheads="1"/>
        </xdr:cNvSpPr>
      </xdr:nvSpPr>
      <xdr:spPr bwMode="auto">
        <a:xfrm>
          <a:off x="2857500" y="87820500"/>
          <a:ext cx="200025" cy="3238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133</xdr:row>
      <xdr:rowOff>0</xdr:rowOff>
    </xdr:to>
    <xdr:sp macro="" textlink="">
      <xdr:nvSpPr>
        <xdr:cNvPr id="25" name="Text Box 3"/>
        <xdr:cNvSpPr txBox="1">
          <a:spLocks noChangeArrowheads="1"/>
        </xdr:cNvSpPr>
      </xdr:nvSpPr>
      <xdr:spPr bwMode="auto">
        <a:xfrm>
          <a:off x="2857500" y="86848950"/>
          <a:ext cx="200025" cy="3238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133</xdr:row>
      <xdr:rowOff>0</xdr:rowOff>
    </xdr:to>
    <xdr:sp macro="" textlink="">
      <xdr:nvSpPr>
        <xdr:cNvPr id="26" name="Text Box 3"/>
        <xdr:cNvSpPr txBox="1">
          <a:spLocks noChangeArrowheads="1"/>
        </xdr:cNvSpPr>
      </xdr:nvSpPr>
      <xdr:spPr bwMode="auto">
        <a:xfrm>
          <a:off x="2857500" y="87172800"/>
          <a:ext cx="200025" cy="323850"/>
        </a:xfrm>
        <a:prstGeom prst="rect">
          <a:avLst/>
        </a:prstGeom>
        <a:noFill/>
        <a:ln w="9525">
          <a:noFill/>
          <a:miter lim="800000"/>
          <a:headEnd/>
          <a:tailEnd/>
        </a:ln>
      </xdr:spPr>
    </xdr:sp>
    <xdr:clientData/>
  </xdr:twoCellAnchor>
  <xdr:twoCellAnchor editAs="oneCell">
    <xdr:from>
      <xdr:col>4</xdr:col>
      <xdr:colOff>714375</xdr:colOff>
      <xdr:row>131</xdr:row>
      <xdr:rowOff>0</xdr:rowOff>
    </xdr:from>
    <xdr:to>
      <xdr:col>4</xdr:col>
      <xdr:colOff>838200</xdr:colOff>
      <xdr:row>133</xdr:row>
      <xdr:rowOff>9525</xdr:rowOff>
    </xdr:to>
    <xdr:sp macro="" textlink="">
      <xdr:nvSpPr>
        <xdr:cNvPr id="27" name="Text Box 3"/>
        <xdr:cNvSpPr txBox="1">
          <a:spLocks noChangeArrowheads="1"/>
        </xdr:cNvSpPr>
      </xdr:nvSpPr>
      <xdr:spPr bwMode="auto">
        <a:xfrm>
          <a:off x="3571875" y="87982425"/>
          <a:ext cx="123825" cy="333375"/>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133</xdr:row>
      <xdr:rowOff>0</xdr:rowOff>
    </xdr:to>
    <xdr:sp macro="" textlink="">
      <xdr:nvSpPr>
        <xdr:cNvPr id="28" name="Text Box 3"/>
        <xdr:cNvSpPr txBox="1">
          <a:spLocks noChangeArrowheads="1"/>
        </xdr:cNvSpPr>
      </xdr:nvSpPr>
      <xdr:spPr bwMode="auto">
        <a:xfrm>
          <a:off x="2857500" y="87820500"/>
          <a:ext cx="200025" cy="3238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133</xdr:row>
      <xdr:rowOff>0</xdr:rowOff>
    </xdr:to>
    <xdr:sp macro="" textlink="">
      <xdr:nvSpPr>
        <xdr:cNvPr id="29" name="Text Box 3"/>
        <xdr:cNvSpPr txBox="1">
          <a:spLocks noChangeArrowheads="1"/>
        </xdr:cNvSpPr>
      </xdr:nvSpPr>
      <xdr:spPr bwMode="auto">
        <a:xfrm>
          <a:off x="2857500" y="87820500"/>
          <a:ext cx="200025" cy="3238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133</xdr:row>
      <xdr:rowOff>0</xdr:rowOff>
    </xdr:to>
    <xdr:sp macro="" textlink="">
      <xdr:nvSpPr>
        <xdr:cNvPr id="30" name="Text Box 3"/>
        <xdr:cNvSpPr txBox="1">
          <a:spLocks noChangeArrowheads="1"/>
        </xdr:cNvSpPr>
      </xdr:nvSpPr>
      <xdr:spPr bwMode="auto">
        <a:xfrm>
          <a:off x="2857500" y="87496650"/>
          <a:ext cx="200025" cy="323850"/>
        </a:xfrm>
        <a:prstGeom prst="rect">
          <a:avLst/>
        </a:prstGeom>
        <a:noFill/>
        <a:ln w="9525">
          <a:noFill/>
          <a:miter lim="800000"/>
          <a:headEnd/>
          <a:tailEnd/>
        </a:ln>
      </xdr:spPr>
    </xdr:sp>
    <xdr:clientData/>
  </xdr:twoCellAnchor>
  <xdr:twoCellAnchor editAs="oneCell">
    <xdr:from>
      <xdr:col>4</xdr:col>
      <xdr:colOff>714375</xdr:colOff>
      <xdr:row>32</xdr:row>
      <xdr:rowOff>0</xdr:rowOff>
    </xdr:from>
    <xdr:to>
      <xdr:col>4</xdr:col>
      <xdr:colOff>838200</xdr:colOff>
      <xdr:row>33</xdr:row>
      <xdr:rowOff>38100</xdr:rowOff>
    </xdr:to>
    <xdr:sp macro="" textlink="">
      <xdr:nvSpPr>
        <xdr:cNvPr id="31" name="Text Box 3"/>
        <xdr:cNvSpPr txBox="1">
          <a:spLocks noChangeArrowheads="1"/>
        </xdr:cNvSpPr>
      </xdr:nvSpPr>
      <xdr:spPr bwMode="auto">
        <a:xfrm>
          <a:off x="3571875" y="13039725"/>
          <a:ext cx="123825" cy="247650"/>
        </a:xfrm>
        <a:prstGeom prst="rect">
          <a:avLst/>
        </a:prstGeom>
        <a:noFill/>
        <a:ln w="9525">
          <a:noFill/>
          <a:miter lim="800000"/>
          <a:headEnd/>
          <a:tailEnd/>
        </a:ln>
      </xdr:spPr>
    </xdr:sp>
    <xdr:clientData/>
  </xdr:twoCellAnchor>
  <xdr:twoCellAnchor editAs="oneCell">
    <xdr:from>
      <xdr:col>4</xdr:col>
      <xdr:colOff>714375</xdr:colOff>
      <xdr:row>32</xdr:row>
      <xdr:rowOff>0</xdr:rowOff>
    </xdr:from>
    <xdr:to>
      <xdr:col>4</xdr:col>
      <xdr:colOff>838200</xdr:colOff>
      <xdr:row>33</xdr:row>
      <xdr:rowOff>76200</xdr:rowOff>
    </xdr:to>
    <xdr:sp macro="" textlink="">
      <xdr:nvSpPr>
        <xdr:cNvPr id="32" name="Text Box 3"/>
        <xdr:cNvSpPr txBox="1">
          <a:spLocks noChangeArrowheads="1"/>
        </xdr:cNvSpPr>
      </xdr:nvSpPr>
      <xdr:spPr bwMode="auto">
        <a:xfrm>
          <a:off x="3571875" y="13039725"/>
          <a:ext cx="123825" cy="285750"/>
        </a:xfrm>
        <a:prstGeom prst="rect">
          <a:avLst/>
        </a:prstGeom>
        <a:noFill/>
        <a:ln w="9525">
          <a:noFill/>
          <a:miter lim="800000"/>
          <a:headEnd/>
          <a:tailEnd/>
        </a:ln>
      </xdr:spPr>
    </xdr:sp>
    <xdr:clientData/>
  </xdr:twoCellAnchor>
  <xdr:twoCellAnchor editAs="oneCell">
    <xdr:from>
      <xdr:col>4</xdr:col>
      <xdr:colOff>714375</xdr:colOff>
      <xdr:row>32</xdr:row>
      <xdr:rowOff>0</xdr:rowOff>
    </xdr:from>
    <xdr:to>
      <xdr:col>4</xdr:col>
      <xdr:colOff>838200</xdr:colOff>
      <xdr:row>33</xdr:row>
      <xdr:rowOff>38100</xdr:rowOff>
    </xdr:to>
    <xdr:sp macro="" textlink="">
      <xdr:nvSpPr>
        <xdr:cNvPr id="33" name="Text Box 3"/>
        <xdr:cNvSpPr txBox="1">
          <a:spLocks noChangeArrowheads="1"/>
        </xdr:cNvSpPr>
      </xdr:nvSpPr>
      <xdr:spPr bwMode="auto">
        <a:xfrm>
          <a:off x="3571875" y="13039725"/>
          <a:ext cx="123825" cy="247650"/>
        </a:xfrm>
        <a:prstGeom prst="rect">
          <a:avLst/>
        </a:prstGeom>
        <a:noFill/>
        <a:ln w="9525">
          <a:noFill/>
          <a:miter lim="800000"/>
          <a:headEnd/>
          <a:tailEnd/>
        </a:ln>
      </xdr:spPr>
    </xdr:sp>
    <xdr:clientData/>
  </xdr:twoCellAnchor>
  <xdr:twoCellAnchor editAs="oneCell">
    <xdr:from>
      <xdr:col>4</xdr:col>
      <xdr:colOff>714375</xdr:colOff>
      <xdr:row>32</xdr:row>
      <xdr:rowOff>0</xdr:rowOff>
    </xdr:from>
    <xdr:to>
      <xdr:col>4</xdr:col>
      <xdr:colOff>838200</xdr:colOff>
      <xdr:row>33</xdr:row>
      <xdr:rowOff>38100</xdr:rowOff>
    </xdr:to>
    <xdr:sp macro="" textlink="">
      <xdr:nvSpPr>
        <xdr:cNvPr id="34" name="Text Box 3"/>
        <xdr:cNvSpPr txBox="1">
          <a:spLocks noChangeArrowheads="1"/>
        </xdr:cNvSpPr>
      </xdr:nvSpPr>
      <xdr:spPr bwMode="auto">
        <a:xfrm>
          <a:off x="3571875" y="13039725"/>
          <a:ext cx="123825" cy="247650"/>
        </a:xfrm>
        <a:prstGeom prst="rect">
          <a:avLst/>
        </a:prstGeom>
        <a:noFill/>
        <a:ln w="9525">
          <a:noFill/>
          <a:miter lim="800000"/>
          <a:headEnd/>
          <a:tailEnd/>
        </a:ln>
      </xdr:spPr>
    </xdr:sp>
    <xdr:clientData/>
  </xdr:twoCellAnchor>
  <xdr:twoCellAnchor editAs="oneCell">
    <xdr:from>
      <xdr:col>4</xdr:col>
      <xdr:colOff>714375</xdr:colOff>
      <xdr:row>33</xdr:row>
      <xdr:rowOff>0</xdr:rowOff>
    </xdr:from>
    <xdr:to>
      <xdr:col>4</xdr:col>
      <xdr:colOff>838200</xdr:colOff>
      <xdr:row>34</xdr:row>
      <xdr:rowOff>47625</xdr:rowOff>
    </xdr:to>
    <xdr:sp macro="" textlink="">
      <xdr:nvSpPr>
        <xdr:cNvPr id="35" name="Text Box 3"/>
        <xdr:cNvSpPr txBox="1">
          <a:spLocks noChangeArrowheads="1"/>
        </xdr:cNvSpPr>
      </xdr:nvSpPr>
      <xdr:spPr bwMode="auto">
        <a:xfrm>
          <a:off x="3571875" y="13249275"/>
          <a:ext cx="123825" cy="247650"/>
        </a:xfrm>
        <a:prstGeom prst="rect">
          <a:avLst/>
        </a:prstGeom>
        <a:noFill/>
        <a:ln w="9525">
          <a:noFill/>
          <a:miter lim="800000"/>
          <a:headEnd/>
          <a:tailEnd/>
        </a:ln>
      </xdr:spPr>
    </xdr:sp>
    <xdr:clientData/>
  </xdr:twoCellAnchor>
  <xdr:twoCellAnchor editAs="oneCell">
    <xdr:from>
      <xdr:col>4</xdr:col>
      <xdr:colOff>714375</xdr:colOff>
      <xdr:row>33</xdr:row>
      <xdr:rowOff>0</xdr:rowOff>
    </xdr:from>
    <xdr:to>
      <xdr:col>4</xdr:col>
      <xdr:colOff>838200</xdr:colOff>
      <xdr:row>34</xdr:row>
      <xdr:rowOff>47625</xdr:rowOff>
    </xdr:to>
    <xdr:sp macro="" textlink="">
      <xdr:nvSpPr>
        <xdr:cNvPr id="36" name="Text Box 3"/>
        <xdr:cNvSpPr txBox="1">
          <a:spLocks noChangeArrowheads="1"/>
        </xdr:cNvSpPr>
      </xdr:nvSpPr>
      <xdr:spPr bwMode="auto">
        <a:xfrm>
          <a:off x="3571875" y="13249275"/>
          <a:ext cx="123825" cy="247650"/>
        </a:xfrm>
        <a:prstGeom prst="rect">
          <a:avLst/>
        </a:prstGeom>
        <a:noFill/>
        <a:ln w="9525">
          <a:noFill/>
          <a:miter lim="800000"/>
          <a:headEnd/>
          <a:tailEnd/>
        </a:ln>
      </xdr:spPr>
    </xdr:sp>
    <xdr:clientData/>
  </xdr:twoCellAnchor>
  <xdr:twoCellAnchor editAs="oneCell">
    <xdr:from>
      <xdr:col>4</xdr:col>
      <xdr:colOff>714375</xdr:colOff>
      <xdr:row>33</xdr:row>
      <xdr:rowOff>0</xdr:rowOff>
    </xdr:from>
    <xdr:to>
      <xdr:col>4</xdr:col>
      <xdr:colOff>838200</xdr:colOff>
      <xdr:row>34</xdr:row>
      <xdr:rowOff>47625</xdr:rowOff>
    </xdr:to>
    <xdr:sp macro="" textlink="">
      <xdr:nvSpPr>
        <xdr:cNvPr id="37" name="Text Box 3"/>
        <xdr:cNvSpPr txBox="1">
          <a:spLocks noChangeArrowheads="1"/>
        </xdr:cNvSpPr>
      </xdr:nvSpPr>
      <xdr:spPr bwMode="auto">
        <a:xfrm>
          <a:off x="3571875" y="13249275"/>
          <a:ext cx="123825" cy="247650"/>
        </a:xfrm>
        <a:prstGeom prst="rect">
          <a:avLst/>
        </a:prstGeom>
        <a:noFill/>
        <a:ln w="9525">
          <a:noFill/>
          <a:miter lim="800000"/>
          <a:headEnd/>
          <a:tailEnd/>
        </a:ln>
      </xdr:spPr>
    </xdr:sp>
    <xdr:clientData/>
  </xdr:twoCellAnchor>
  <xdr:twoCellAnchor editAs="oneCell">
    <xdr:from>
      <xdr:col>4</xdr:col>
      <xdr:colOff>714375</xdr:colOff>
      <xdr:row>33</xdr:row>
      <xdr:rowOff>0</xdr:rowOff>
    </xdr:from>
    <xdr:to>
      <xdr:col>4</xdr:col>
      <xdr:colOff>838200</xdr:colOff>
      <xdr:row>34</xdr:row>
      <xdr:rowOff>47625</xdr:rowOff>
    </xdr:to>
    <xdr:sp macro="" textlink="">
      <xdr:nvSpPr>
        <xdr:cNvPr id="38" name="Text Box 3"/>
        <xdr:cNvSpPr txBox="1">
          <a:spLocks noChangeArrowheads="1"/>
        </xdr:cNvSpPr>
      </xdr:nvSpPr>
      <xdr:spPr bwMode="auto">
        <a:xfrm>
          <a:off x="3571875" y="13249275"/>
          <a:ext cx="123825" cy="247650"/>
        </a:xfrm>
        <a:prstGeom prst="rect">
          <a:avLst/>
        </a:prstGeom>
        <a:noFill/>
        <a:ln w="9525">
          <a:noFill/>
          <a:miter lim="800000"/>
          <a:headEnd/>
          <a:tailEnd/>
        </a:ln>
      </xdr:spPr>
    </xdr:sp>
    <xdr:clientData/>
  </xdr:twoCellAnchor>
  <xdr:twoCellAnchor editAs="oneCell">
    <xdr:from>
      <xdr:col>4</xdr:col>
      <xdr:colOff>714375</xdr:colOff>
      <xdr:row>36</xdr:row>
      <xdr:rowOff>0</xdr:rowOff>
    </xdr:from>
    <xdr:to>
      <xdr:col>4</xdr:col>
      <xdr:colOff>838200</xdr:colOff>
      <xdr:row>37</xdr:row>
      <xdr:rowOff>47625</xdr:rowOff>
    </xdr:to>
    <xdr:sp macro="" textlink="">
      <xdr:nvSpPr>
        <xdr:cNvPr id="39" name="Text Box 3"/>
        <xdr:cNvSpPr txBox="1">
          <a:spLocks noChangeArrowheads="1"/>
        </xdr:cNvSpPr>
      </xdr:nvSpPr>
      <xdr:spPr bwMode="auto">
        <a:xfrm>
          <a:off x="3571875" y="14297025"/>
          <a:ext cx="123825" cy="247650"/>
        </a:xfrm>
        <a:prstGeom prst="rect">
          <a:avLst/>
        </a:prstGeom>
        <a:noFill/>
        <a:ln w="9525">
          <a:noFill/>
          <a:miter lim="800000"/>
          <a:headEnd/>
          <a:tailEnd/>
        </a:ln>
      </xdr:spPr>
    </xdr:sp>
    <xdr:clientData/>
  </xdr:twoCellAnchor>
  <xdr:twoCellAnchor editAs="oneCell">
    <xdr:from>
      <xdr:col>4</xdr:col>
      <xdr:colOff>714375</xdr:colOff>
      <xdr:row>36</xdr:row>
      <xdr:rowOff>0</xdr:rowOff>
    </xdr:from>
    <xdr:to>
      <xdr:col>4</xdr:col>
      <xdr:colOff>838200</xdr:colOff>
      <xdr:row>37</xdr:row>
      <xdr:rowOff>47625</xdr:rowOff>
    </xdr:to>
    <xdr:sp macro="" textlink="">
      <xdr:nvSpPr>
        <xdr:cNvPr id="40" name="Text Box 3"/>
        <xdr:cNvSpPr txBox="1">
          <a:spLocks noChangeArrowheads="1"/>
        </xdr:cNvSpPr>
      </xdr:nvSpPr>
      <xdr:spPr bwMode="auto">
        <a:xfrm>
          <a:off x="3571875" y="14297025"/>
          <a:ext cx="123825" cy="247650"/>
        </a:xfrm>
        <a:prstGeom prst="rect">
          <a:avLst/>
        </a:prstGeom>
        <a:noFill/>
        <a:ln w="9525">
          <a:noFill/>
          <a:miter lim="800000"/>
          <a:headEnd/>
          <a:tailEnd/>
        </a:ln>
      </xdr:spPr>
    </xdr:sp>
    <xdr:clientData/>
  </xdr:twoCellAnchor>
  <xdr:twoCellAnchor editAs="oneCell">
    <xdr:from>
      <xdr:col>4</xdr:col>
      <xdr:colOff>714375</xdr:colOff>
      <xdr:row>36</xdr:row>
      <xdr:rowOff>0</xdr:rowOff>
    </xdr:from>
    <xdr:to>
      <xdr:col>4</xdr:col>
      <xdr:colOff>838200</xdr:colOff>
      <xdr:row>37</xdr:row>
      <xdr:rowOff>47625</xdr:rowOff>
    </xdr:to>
    <xdr:sp macro="" textlink="">
      <xdr:nvSpPr>
        <xdr:cNvPr id="41" name="Text Box 3"/>
        <xdr:cNvSpPr txBox="1">
          <a:spLocks noChangeArrowheads="1"/>
        </xdr:cNvSpPr>
      </xdr:nvSpPr>
      <xdr:spPr bwMode="auto">
        <a:xfrm>
          <a:off x="3571875" y="14297025"/>
          <a:ext cx="123825" cy="247650"/>
        </a:xfrm>
        <a:prstGeom prst="rect">
          <a:avLst/>
        </a:prstGeom>
        <a:noFill/>
        <a:ln w="9525">
          <a:noFill/>
          <a:miter lim="800000"/>
          <a:headEnd/>
          <a:tailEnd/>
        </a:ln>
      </xdr:spPr>
    </xdr:sp>
    <xdr:clientData/>
  </xdr:twoCellAnchor>
  <xdr:twoCellAnchor editAs="oneCell">
    <xdr:from>
      <xdr:col>4</xdr:col>
      <xdr:colOff>714375</xdr:colOff>
      <xdr:row>36</xdr:row>
      <xdr:rowOff>0</xdr:rowOff>
    </xdr:from>
    <xdr:to>
      <xdr:col>4</xdr:col>
      <xdr:colOff>838200</xdr:colOff>
      <xdr:row>37</xdr:row>
      <xdr:rowOff>47625</xdr:rowOff>
    </xdr:to>
    <xdr:sp macro="" textlink="">
      <xdr:nvSpPr>
        <xdr:cNvPr id="42" name="Text Box 3"/>
        <xdr:cNvSpPr txBox="1">
          <a:spLocks noChangeArrowheads="1"/>
        </xdr:cNvSpPr>
      </xdr:nvSpPr>
      <xdr:spPr bwMode="auto">
        <a:xfrm>
          <a:off x="3571875" y="14297025"/>
          <a:ext cx="123825" cy="247650"/>
        </a:xfrm>
        <a:prstGeom prst="rect">
          <a:avLst/>
        </a:prstGeom>
        <a:noFill/>
        <a:ln w="9525">
          <a:noFill/>
          <a:miter lim="800000"/>
          <a:headEnd/>
          <a:tailEnd/>
        </a:ln>
      </xdr:spPr>
    </xdr:sp>
    <xdr:clientData/>
  </xdr:twoCellAnchor>
  <xdr:twoCellAnchor editAs="oneCell">
    <xdr:from>
      <xdr:col>4</xdr:col>
      <xdr:colOff>714375</xdr:colOff>
      <xdr:row>37</xdr:row>
      <xdr:rowOff>0</xdr:rowOff>
    </xdr:from>
    <xdr:to>
      <xdr:col>4</xdr:col>
      <xdr:colOff>838200</xdr:colOff>
      <xdr:row>38</xdr:row>
      <xdr:rowOff>47625</xdr:rowOff>
    </xdr:to>
    <xdr:sp macro="" textlink="">
      <xdr:nvSpPr>
        <xdr:cNvPr id="43" name="Text Box 3"/>
        <xdr:cNvSpPr txBox="1">
          <a:spLocks noChangeArrowheads="1"/>
        </xdr:cNvSpPr>
      </xdr:nvSpPr>
      <xdr:spPr bwMode="auto">
        <a:xfrm>
          <a:off x="3571875" y="14497050"/>
          <a:ext cx="123825" cy="247650"/>
        </a:xfrm>
        <a:prstGeom prst="rect">
          <a:avLst/>
        </a:prstGeom>
        <a:noFill/>
        <a:ln w="9525">
          <a:noFill/>
          <a:miter lim="800000"/>
          <a:headEnd/>
          <a:tailEnd/>
        </a:ln>
      </xdr:spPr>
    </xdr:sp>
    <xdr:clientData/>
  </xdr:twoCellAnchor>
  <xdr:twoCellAnchor editAs="oneCell">
    <xdr:from>
      <xdr:col>4</xdr:col>
      <xdr:colOff>714375</xdr:colOff>
      <xdr:row>37</xdr:row>
      <xdr:rowOff>0</xdr:rowOff>
    </xdr:from>
    <xdr:to>
      <xdr:col>4</xdr:col>
      <xdr:colOff>838200</xdr:colOff>
      <xdr:row>38</xdr:row>
      <xdr:rowOff>47625</xdr:rowOff>
    </xdr:to>
    <xdr:sp macro="" textlink="">
      <xdr:nvSpPr>
        <xdr:cNvPr id="44" name="Text Box 3"/>
        <xdr:cNvSpPr txBox="1">
          <a:spLocks noChangeArrowheads="1"/>
        </xdr:cNvSpPr>
      </xdr:nvSpPr>
      <xdr:spPr bwMode="auto">
        <a:xfrm>
          <a:off x="3571875" y="14497050"/>
          <a:ext cx="123825" cy="247650"/>
        </a:xfrm>
        <a:prstGeom prst="rect">
          <a:avLst/>
        </a:prstGeom>
        <a:noFill/>
        <a:ln w="9525">
          <a:noFill/>
          <a:miter lim="800000"/>
          <a:headEnd/>
          <a:tailEnd/>
        </a:ln>
      </xdr:spPr>
    </xdr:sp>
    <xdr:clientData/>
  </xdr:twoCellAnchor>
  <xdr:twoCellAnchor editAs="oneCell">
    <xdr:from>
      <xdr:col>4</xdr:col>
      <xdr:colOff>714375</xdr:colOff>
      <xdr:row>37</xdr:row>
      <xdr:rowOff>0</xdr:rowOff>
    </xdr:from>
    <xdr:to>
      <xdr:col>4</xdr:col>
      <xdr:colOff>838200</xdr:colOff>
      <xdr:row>38</xdr:row>
      <xdr:rowOff>47625</xdr:rowOff>
    </xdr:to>
    <xdr:sp macro="" textlink="">
      <xdr:nvSpPr>
        <xdr:cNvPr id="45" name="Text Box 3"/>
        <xdr:cNvSpPr txBox="1">
          <a:spLocks noChangeArrowheads="1"/>
        </xdr:cNvSpPr>
      </xdr:nvSpPr>
      <xdr:spPr bwMode="auto">
        <a:xfrm>
          <a:off x="3571875" y="14497050"/>
          <a:ext cx="123825" cy="247650"/>
        </a:xfrm>
        <a:prstGeom prst="rect">
          <a:avLst/>
        </a:prstGeom>
        <a:noFill/>
        <a:ln w="9525">
          <a:noFill/>
          <a:miter lim="800000"/>
          <a:headEnd/>
          <a:tailEnd/>
        </a:ln>
      </xdr:spPr>
    </xdr:sp>
    <xdr:clientData/>
  </xdr:twoCellAnchor>
  <xdr:twoCellAnchor editAs="oneCell">
    <xdr:from>
      <xdr:col>4</xdr:col>
      <xdr:colOff>714375</xdr:colOff>
      <xdr:row>37</xdr:row>
      <xdr:rowOff>0</xdr:rowOff>
    </xdr:from>
    <xdr:to>
      <xdr:col>4</xdr:col>
      <xdr:colOff>838200</xdr:colOff>
      <xdr:row>38</xdr:row>
      <xdr:rowOff>47625</xdr:rowOff>
    </xdr:to>
    <xdr:sp macro="" textlink="">
      <xdr:nvSpPr>
        <xdr:cNvPr id="46" name="Text Box 3"/>
        <xdr:cNvSpPr txBox="1">
          <a:spLocks noChangeArrowheads="1"/>
        </xdr:cNvSpPr>
      </xdr:nvSpPr>
      <xdr:spPr bwMode="auto">
        <a:xfrm>
          <a:off x="3571875" y="14497050"/>
          <a:ext cx="123825" cy="247650"/>
        </a:xfrm>
        <a:prstGeom prst="rect">
          <a:avLst/>
        </a:prstGeom>
        <a:noFill/>
        <a:ln w="9525">
          <a:noFill/>
          <a:miter lim="800000"/>
          <a:headEnd/>
          <a:tailEnd/>
        </a:ln>
      </xdr:spPr>
    </xdr:sp>
    <xdr:clientData/>
  </xdr:twoCellAnchor>
  <xdr:twoCellAnchor editAs="oneCell">
    <xdr:from>
      <xdr:col>4</xdr:col>
      <xdr:colOff>714375</xdr:colOff>
      <xdr:row>36</xdr:row>
      <xdr:rowOff>0</xdr:rowOff>
    </xdr:from>
    <xdr:to>
      <xdr:col>4</xdr:col>
      <xdr:colOff>838200</xdr:colOff>
      <xdr:row>37</xdr:row>
      <xdr:rowOff>47625</xdr:rowOff>
    </xdr:to>
    <xdr:sp macro="" textlink="">
      <xdr:nvSpPr>
        <xdr:cNvPr id="47" name="Text Box 3"/>
        <xdr:cNvSpPr txBox="1">
          <a:spLocks noChangeArrowheads="1"/>
        </xdr:cNvSpPr>
      </xdr:nvSpPr>
      <xdr:spPr bwMode="auto">
        <a:xfrm>
          <a:off x="3571875" y="14297025"/>
          <a:ext cx="123825" cy="247650"/>
        </a:xfrm>
        <a:prstGeom prst="rect">
          <a:avLst/>
        </a:prstGeom>
        <a:noFill/>
        <a:ln w="9525">
          <a:noFill/>
          <a:miter lim="800000"/>
          <a:headEnd/>
          <a:tailEnd/>
        </a:ln>
      </xdr:spPr>
    </xdr:sp>
    <xdr:clientData/>
  </xdr:twoCellAnchor>
  <xdr:twoCellAnchor editAs="oneCell">
    <xdr:from>
      <xdr:col>4</xdr:col>
      <xdr:colOff>714375</xdr:colOff>
      <xdr:row>36</xdr:row>
      <xdr:rowOff>0</xdr:rowOff>
    </xdr:from>
    <xdr:to>
      <xdr:col>4</xdr:col>
      <xdr:colOff>838200</xdr:colOff>
      <xdr:row>37</xdr:row>
      <xdr:rowOff>47625</xdr:rowOff>
    </xdr:to>
    <xdr:sp macro="" textlink="">
      <xdr:nvSpPr>
        <xdr:cNvPr id="48" name="Text Box 3"/>
        <xdr:cNvSpPr txBox="1">
          <a:spLocks noChangeArrowheads="1"/>
        </xdr:cNvSpPr>
      </xdr:nvSpPr>
      <xdr:spPr bwMode="auto">
        <a:xfrm>
          <a:off x="3571875" y="14297025"/>
          <a:ext cx="123825" cy="247650"/>
        </a:xfrm>
        <a:prstGeom prst="rect">
          <a:avLst/>
        </a:prstGeom>
        <a:noFill/>
        <a:ln w="9525">
          <a:noFill/>
          <a:miter lim="800000"/>
          <a:headEnd/>
          <a:tailEnd/>
        </a:ln>
      </xdr:spPr>
    </xdr:sp>
    <xdr:clientData/>
  </xdr:twoCellAnchor>
  <xdr:twoCellAnchor editAs="oneCell">
    <xdr:from>
      <xdr:col>4</xdr:col>
      <xdr:colOff>714375</xdr:colOff>
      <xdr:row>36</xdr:row>
      <xdr:rowOff>0</xdr:rowOff>
    </xdr:from>
    <xdr:to>
      <xdr:col>4</xdr:col>
      <xdr:colOff>838200</xdr:colOff>
      <xdr:row>37</xdr:row>
      <xdr:rowOff>47625</xdr:rowOff>
    </xdr:to>
    <xdr:sp macro="" textlink="">
      <xdr:nvSpPr>
        <xdr:cNvPr id="49" name="Text Box 3"/>
        <xdr:cNvSpPr txBox="1">
          <a:spLocks noChangeArrowheads="1"/>
        </xdr:cNvSpPr>
      </xdr:nvSpPr>
      <xdr:spPr bwMode="auto">
        <a:xfrm>
          <a:off x="3571875" y="14297025"/>
          <a:ext cx="123825" cy="247650"/>
        </a:xfrm>
        <a:prstGeom prst="rect">
          <a:avLst/>
        </a:prstGeom>
        <a:noFill/>
        <a:ln w="9525">
          <a:noFill/>
          <a:miter lim="800000"/>
          <a:headEnd/>
          <a:tailEnd/>
        </a:ln>
      </xdr:spPr>
    </xdr:sp>
    <xdr:clientData/>
  </xdr:twoCellAnchor>
  <xdr:twoCellAnchor editAs="oneCell">
    <xdr:from>
      <xdr:col>4</xdr:col>
      <xdr:colOff>714375</xdr:colOff>
      <xdr:row>36</xdr:row>
      <xdr:rowOff>0</xdr:rowOff>
    </xdr:from>
    <xdr:to>
      <xdr:col>4</xdr:col>
      <xdr:colOff>838200</xdr:colOff>
      <xdr:row>37</xdr:row>
      <xdr:rowOff>47625</xdr:rowOff>
    </xdr:to>
    <xdr:sp macro="" textlink="">
      <xdr:nvSpPr>
        <xdr:cNvPr id="50" name="Text Box 3"/>
        <xdr:cNvSpPr txBox="1">
          <a:spLocks noChangeArrowheads="1"/>
        </xdr:cNvSpPr>
      </xdr:nvSpPr>
      <xdr:spPr bwMode="auto">
        <a:xfrm>
          <a:off x="3571875" y="14297025"/>
          <a:ext cx="123825" cy="247650"/>
        </a:xfrm>
        <a:prstGeom prst="rect">
          <a:avLst/>
        </a:prstGeom>
        <a:noFill/>
        <a:ln w="9525">
          <a:noFill/>
          <a:miter lim="800000"/>
          <a:headEnd/>
          <a:tailEnd/>
        </a:ln>
      </xdr:spPr>
    </xdr:sp>
    <xdr:clientData/>
  </xdr:twoCellAnchor>
  <xdr:twoCellAnchor editAs="oneCell">
    <xdr:from>
      <xdr:col>4</xdr:col>
      <xdr:colOff>714375</xdr:colOff>
      <xdr:row>36</xdr:row>
      <xdr:rowOff>0</xdr:rowOff>
    </xdr:from>
    <xdr:to>
      <xdr:col>4</xdr:col>
      <xdr:colOff>838200</xdr:colOff>
      <xdr:row>37</xdr:row>
      <xdr:rowOff>47625</xdr:rowOff>
    </xdr:to>
    <xdr:sp macro="" textlink="">
      <xdr:nvSpPr>
        <xdr:cNvPr id="51" name="Text Box 3"/>
        <xdr:cNvSpPr txBox="1">
          <a:spLocks noChangeArrowheads="1"/>
        </xdr:cNvSpPr>
      </xdr:nvSpPr>
      <xdr:spPr bwMode="auto">
        <a:xfrm>
          <a:off x="3571875" y="14297025"/>
          <a:ext cx="123825" cy="247650"/>
        </a:xfrm>
        <a:prstGeom prst="rect">
          <a:avLst/>
        </a:prstGeom>
        <a:noFill/>
        <a:ln w="9525">
          <a:noFill/>
          <a:miter lim="800000"/>
          <a:headEnd/>
          <a:tailEnd/>
        </a:ln>
      </xdr:spPr>
    </xdr:sp>
    <xdr:clientData/>
  </xdr:twoCellAnchor>
  <xdr:twoCellAnchor editAs="oneCell">
    <xdr:from>
      <xdr:col>4</xdr:col>
      <xdr:colOff>714375</xdr:colOff>
      <xdr:row>36</xdr:row>
      <xdr:rowOff>0</xdr:rowOff>
    </xdr:from>
    <xdr:to>
      <xdr:col>4</xdr:col>
      <xdr:colOff>838200</xdr:colOff>
      <xdr:row>37</xdr:row>
      <xdr:rowOff>47625</xdr:rowOff>
    </xdr:to>
    <xdr:sp macro="" textlink="">
      <xdr:nvSpPr>
        <xdr:cNvPr id="52" name="Text Box 3"/>
        <xdr:cNvSpPr txBox="1">
          <a:spLocks noChangeArrowheads="1"/>
        </xdr:cNvSpPr>
      </xdr:nvSpPr>
      <xdr:spPr bwMode="auto">
        <a:xfrm>
          <a:off x="3571875" y="14297025"/>
          <a:ext cx="123825" cy="247650"/>
        </a:xfrm>
        <a:prstGeom prst="rect">
          <a:avLst/>
        </a:prstGeom>
        <a:noFill/>
        <a:ln w="9525">
          <a:noFill/>
          <a:miter lim="800000"/>
          <a:headEnd/>
          <a:tailEnd/>
        </a:ln>
      </xdr:spPr>
    </xdr:sp>
    <xdr:clientData/>
  </xdr:twoCellAnchor>
  <xdr:twoCellAnchor editAs="oneCell">
    <xdr:from>
      <xdr:col>4</xdr:col>
      <xdr:colOff>714375</xdr:colOff>
      <xdr:row>36</xdr:row>
      <xdr:rowOff>0</xdr:rowOff>
    </xdr:from>
    <xdr:to>
      <xdr:col>4</xdr:col>
      <xdr:colOff>838200</xdr:colOff>
      <xdr:row>37</xdr:row>
      <xdr:rowOff>47625</xdr:rowOff>
    </xdr:to>
    <xdr:sp macro="" textlink="">
      <xdr:nvSpPr>
        <xdr:cNvPr id="53" name="Text Box 3"/>
        <xdr:cNvSpPr txBox="1">
          <a:spLocks noChangeArrowheads="1"/>
        </xdr:cNvSpPr>
      </xdr:nvSpPr>
      <xdr:spPr bwMode="auto">
        <a:xfrm>
          <a:off x="3571875" y="14297025"/>
          <a:ext cx="123825" cy="247650"/>
        </a:xfrm>
        <a:prstGeom prst="rect">
          <a:avLst/>
        </a:prstGeom>
        <a:noFill/>
        <a:ln w="9525">
          <a:noFill/>
          <a:miter lim="800000"/>
          <a:headEnd/>
          <a:tailEnd/>
        </a:ln>
      </xdr:spPr>
    </xdr:sp>
    <xdr:clientData/>
  </xdr:twoCellAnchor>
  <xdr:twoCellAnchor editAs="oneCell">
    <xdr:from>
      <xdr:col>4</xdr:col>
      <xdr:colOff>714375</xdr:colOff>
      <xdr:row>36</xdr:row>
      <xdr:rowOff>0</xdr:rowOff>
    </xdr:from>
    <xdr:to>
      <xdr:col>4</xdr:col>
      <xdr:colOff>838200</xdr:colOff>
      <xdr:row>37</xdr:row>
      <xdr:rowOff>47625</xdr:rowOff>
    </xdr:to>
    <xdr:sp macro="" textlink="">
      <xdr:nvSpPr>
        <xdr:cNvPr id="54" name="Text Box 3"/>
        <xdr:cNvSpPr txBox="1">
          <a:spLocks noChangeArrowheads="1"/>
        </xdr:cNvSpPr>
      </xdr:nvSpPr>
      <xdr:spPr bwMode="auto">
        <a:xfrm>
          <a:off x="3571875" y="14297025"/>
          <a:ext cx="123825" cy="247650"/>
        </a:xfrm>
        <a:prstGeom prst="rect">
          <a:avLst/>
        </a:prstGeom>
        <a:noFill/>
        <a:ln w="9525">
          <a:noFill/>
          <a:miter lim="800000"/>
          <a:headEnd/>
          <a:tailEnd/>
        </a:ln>
      </xdr:spPr>
    </xdr:sp>
    <xdr:clientData/>
  </xdr:twoCellAnchor>
  <xdr:twoCellAnchor editAs="oneCell">
    <xdr:from>
      <xdr:col>4</xdr:col>
      <xdr:colOff>714375</xdr:colOff>
      <xdr:row>36</xdr:row>
      <xdr:rowOff>0</xdr:rowOff>
    </xdr:from>
    <xdr:to>
      <xdr:col>4</xdr:col>
      <xdr:colOff>838200</xdr:colOff>
      <xdr:row>37</xdr:row>
      <xdr:rowOff>47625</xdr:rowOff>
    </xdr:to>
    <xdr:sp macro="" textlink="">
      <xdr:nvSpPr>
        <xdr:cNvPr id="55" name="Text Box 3"/>
        <xdr:cNvSpPr txBox="1">
          <a:spLocks noChangeArrowheads="1"/>
        </xdr:cNvSpPr>
      </xdr:nvSpPr>
      <xdr:spPr bwMode="auto">
        <a:xfrm>
          <a:off x="3571875" y="14297025"/>
          <a:ext cx="123825" cy="247650"/>
        </a:xfrm>
        <a:prstGeom prst="rect">
          <a:avLst/>
        </a:prstGeom>
        <a:noFill/>
        <a:ln w="9525">
          <a:noFill/>
          <a:miter lim="800000"/>
          <a:headEnd/>
          <a:tailEnd/>
        </a:ln>
      </xdr:spPr>
    </xdr:sp>
    <xdr:clientData/>
  </xdr:twoCellAnchor>
  <xdr:twoCellAnchor editAs="oneCell">
    <xdr:from>
      <xdr:col>4</xdr:col>
      <xdr:colOff>714375</xdr:colOff>
      <xdr:row>36</xdr:row>
      <xdr:rowOff>0</xdr:rowOff>
    </xdr:from>
    <xdr:to>
      <xdr:col>4</xdr:col>
      <xdr:colOff>838200</xdr:colOff>
      <xdr:row>37</xdr:row>
      <xdr:rowOff>47625</xdr:rowOff>
    </xdr:to>
    <xdr:sp macro="" textlink="">
      <xdr:nvSpPr>
        <xdr:cNvPr id="56" name="Text Box 3"/>
        <xdr:cNvSpPr txBox="1">
          <a:spLocks noChangeArrowheads="1"/>
        </xdr:cNvSpPr>
      </xdr:nvSpPr>
      <xdr:spPr bwMode="auto">
        <a:xfrm>
          <a:off x="3571875" y="14297025"/>
          <a:ext cx="123825" cy="247650"/>
        </a:xfrm>
        <a:prstGeom prst="rect">
          <a:avLst/>
        </a:prstGeom>
        <a:noFill/>
        <a:ln w="9525">
          <a:noFill/>
          <a:miter lim="800000"/>
          <a:headEnd/>
          <a:tailEnd/>
        </a:ln>
      </xdr:spPr>
    </xdr:sp>
    <xdr:clientData/>
  </xdr:twoCellAnchor>
  <xdr:twoCellAnchor editAs="oneCell">
    <xdr:from>
      <xdr:col>4</xdr:col>
      <xdr:colOff>714375</xdr:colOff>
      <xdr:row>36</xdr:row>
      <xdr:rowOff>0</xdr:rowOff>
    </xdr:from>
    <xdr:to>
      <xdr:col>4</xdr:col>
      <xdr:colOff>838200</xdr:colOff>
      <xdr:row>37</xdr:row>
      <xdr:rowOff>47625</xdr:rowOff>
    </xdr:to>
    <xdr:sp macro="" textlink="">
      <xdr:nvSpPr>
        <xdr:cNvPr id="57" name="Text Box 3"/>
        <xdr:cNvSpPr txBox="1">
          <a:spLocks noChangeArrowheads="1"/>
        </xdr:cNvSpPr>
      </xdr:nvSpPr>
      <xdr:spPr bwMode="auto">
        <a:xfrm>
          <a:off x="3571875" y="14297025"/>
          <a:ext cx="123825" cy="247650"/>
        </a:xfrm>
        <a:prstGeom prst="rect">
          <a:avLst/>
        </a:prstGeom>
        <a:noFill/>
        <a:ln w="9525">
          <a:noFill/>
          <a:miter lim="800000"/>
          <a:headEnd/>
          <a:tailEnd/>
        </a:ln>
      </xdr:spPr>
    </xdr:sp>
    <xdr:clientData/>
  </xdr:twoCellAnchor>
  <xdr:twoCellAnchor editAs="oneCell">
    <xdr:from>
      <xdr:col>4</xdr:col>
      <xdr:colOff>714375</xdr:colOff>
      <xdr:row>36</xdr:row>
      <xdr:rowOff>0</xdr:rowOff>
    </xdr:from>
    <xdr:to>
      <xdr:col>4</xdr:col>
      <xdr:colOff>838200</xdr:colOff>
      <xdr:row>37</xdr:row>
      <xdr:rowOff>47625</xdr:rowOff>
    </xdr:to>
    <xdr:sp macro="" textlink="">
      <xdr:nvSpPr>
        <xdr:cNvPr id="58" name="Text Box 3"/>
        <xdr:cNvSpPr txBox="1">
          <a:spLocks noChangeArrowheads="1"/>
        </xdr:cNvSpPr>
      </xdr:nvSpPr>
      <xdr:spPr bwMode="auto">
        <a:xfrm>
          <a:off x="3571875" y="14297025"/>
          <a:ext cx="123825" cy="247650"/>
        </a:xfrm>
        <a:prstGeom prst="rect">
          <a:avLst/>
        </a:prstGeom>
        <a:noFill/>
        <a:ln w="9525">
          <a:noFill/>
          <a:miter lim="800000"/>
          <a:headEnd/>
          <a:tailEnd/>
        </a:ln>
      </xdr:spPr>
    </xdr:sp>
    <xdr:clientData/>
  </xdr:twoCellAnchor>
  <xdr:twoCellAnchor>
    <xdr:from>
      <xdr:col>1</xdr:col>
      <xdr:colOff>695325</xdr:colOff>
      <xdr:row>59</xdr:row>
      <xdr:rowOff>28575</xdr:rowOff>
    </xdr:from>
    <xdr:to>
      <xdr:col>1</xdr:col>
      <xdr:colOff>723900</xdr:colOff>
      <xdr:row>59</xdr:row>
      <xdr:rowOff>76200</xdr:rowOff>
    </xdr:to>
    <xdr:sp macro="" textlink="">
      <xdr:nvSpPr>
        <xdr:cNvPr id="59" name="Oval 4"/>
        <xdr:cNvSpPr>
          <a:spLocks noChangeArrowheads="1"/>
        </xdr:cNvSpPr>
      </xdr:nvSpPr>
      <xdr:spPr bwMode="auto">
        <a:xfrm flipV="1">
          <a:off x="1162050" y="22145625"/>
          <a:ext cx="28575" cy="47625"/>
        </a:xfrm>
        <a:prstGeom prst="ellipse">
          <a:avLst/>
        </a:prstGeom>
        <a:solidFill>
          <a:srgbClr val="FFFFFF"/>
        </a:solidFill>
        <a:ln w="9525">
          <a:solidFill>
            <a:srgbClr val="000000"/>
          </a:solidFill>
          <a:round/>
          <a:headEnd/>
          <a:tailEnd/>
        </a:ln>
      </xdr:spPr>
    </xdr:sp>
    <xdr:clientData/>
  </xdr:twoCellAnchor>
  <xdr:twoCellAnchor>
    <xdr:from>
      <xdr:col>1</xdr:col>
      <xdr:colOff>695325</xdr:colOff>
      <xdr:row>69</xdr:row>
      <xdr:rowOff>47625</xdr:rowOff>
    </xdr:from>
    <xdr:to>
      <xdr:col>1</xdr:col>
      <xdr:colOff>723900</xdr:colOff>
      <xdr:row>69</xdr:row>
      <xdr:rowOff>95250</xdr:rowOff>
    </xdr:to>
    <xdr:sp macro="" textlink="">
      <xdr:nvSpPr>
        <xdr:cNvPr id="60" name="Oval 5"/>
        <xdr:cNvSpPr>
          <a:spLocks noChangeArrowheads="1"/>
        </xdr:cNvSpPr>
      </xdr:nvSpPr>
      <xdr:spPr bwMode="auto">
        <a:xfrm flipV="1">
          <a:off x="1162050" y="24212550"/>
          <a:ext cx="28575" cy="47625"/>
        </a:xfrm>
        <a:prstGeom prst="ellipse">
          <a:avLst/>
        </a:pr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714375</xdr:colOff>
      <xdr:row>0</xdr:row>
      <xdr:rowOff>0</xdr:rowOff>
    </xdr:from>
    <xdr:to>
      <xdr:col>4</xdr:col>
      <xdr:colOff>742950</xdr:colOff>
      <xdr:row>0</xdr:row>
      <xdr:rowOff>209550</xdr:rowOff>
    </xdr:to>
    <xdr:sp macro="" textlink="">
      <xdr:nvSpPr>
        <xdr:cNvPr id="2" name="Text Box 3"/>
        <xdr:cNvSpPr txBox="1">
          <a:spLocks noChangeArrowheads="1"/>
        </xdr:cNvSpPr>
      </xdr:nvSpPr>
      <xdr:spPr bwMode="auto">
        <a:xfrm>
          <a:off x="3571875" y="0"/>
          <a:ext cx="28575" cy="20955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3" name="Text Box 3"/>
        <xdr:cNvSpPr txBox="1">
          <a:spLocks noChangeArrowheads="1"/>
        </xdr:cNvSpPr>
      </xdr:nvSpPr>
      <xdr:spPr bwMode="auto">
        <a:xfrm>
          <a:off x="3571875" y="1962150"/>
          <a:ext cx="123825" cy="20955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4" name="Text Box 3"/>
        <xdr:cNvSpPr txBox="1">
          <a:spLocks noChangeArrowheads="1"/>
        </xdr:cNvSpPr>
      </xdr:nvSpPr>
      <xdr:spPr bwMode="auto">
        <a:xfrm>
          <a:off x="3571875" y="1962150"/>
          <a:ext cx="123825" cy="20955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5" name="Text Box 3"/>
        <xdr:cNvSpPr txBox="1">
          <a:spLocks noChangeArrowheads="1"/>
        </xdr:cNvSpPr>
      </xdr:nvSpPr>
      <xdr:spPr bwMode="auto">
        <a:xfrm>
          <a:off x="3571875" y="1962150"/>
          <a:ext cx="123825" cy="20955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6" name="Text Box 3"/>
        <xdr:cNvSpPr txBox="1">
          <a:spLocks noChangeArrowheads="1"/>
        </xdr:cNvSpPr>
      </xdr:nvSpPr>
      <xdr:spPr bwMode="auto">
        <a:xfrm>
          <a:off x="3571875" y="1962150"/>
          <a:ext cx="123825" cy="20955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38100</xdr:rowOff>
    </xdr:to>
    <xdr:sp macro="" textlink="">
      <xdr:nvSpPr>
        <xdr:cNvPr id="7" name="Text Box 3"/>
        <xdr:cNvSpPr txBox="1">
          <a:spLocks noChangeArrowheads="1"/>
        </xdr:cNvSpPr>
      </xdr:nvSpPr>
      <xdr:spPr bwMode="auto">
        <a:xfrm>
          <a:off x="3571875" y="1962150"/>
          <a:ext cx="123825" cy="24765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8" name="Text Box 3"/>
        <xdr:cNvSpPr txBox="1">
          <a:spLocks noChangeArrowheads="1"/>
        </xdr:cNvSpPr>
      </xdr:nvSpPr>
      <xdr:spPr bwMode="auto">
        <a:xfrm>
          <a:off x="3571875" y="1962150"/>
          <a:ext cx="123825" cy="209550"/>
        </a:xfrm>
        <a:prstGeom prst="rect">
          <a:avLst/>
        </a:prstGeom>
        <a:noFill/>
        <a:ln w="9525">
          <a:noFill/>
          <a:miter lim="800000"/>
          <a:headEnd/>
          <a:tailEnd/>
        </a:ln>
      </xdr:spPr>
    </xdr:sp>
    <xdr:clientData/>
  </xdr:twoCellAnchor>
  <xdr:twoCellAnchor editAs="oneCell">
    <xdr:from>
      <xdr:col>4</xdr:col>
      <xdr:colOff>0</xdr:colOff>
      <xdr:row>9</xdr:row>
      <xdr:rowOff>0</xdr:rowOff>
    </xdr:from>
    <xdr:to>
      <xdr:col>4</xdr:col>
      <xdr:colOff>200025</xdr:colOff>
      <xdr:row>10</xdr:row>
      <xdr:rowOff>209550</xdr:rowOff>
    </xdr:to>
    <xdr:sp macro="" textlink="">
      <xdr:nvSpPr>
        <xdr:cNvPr id="9" name="Text Box 3"/>
        <xdr:cNvSpPr txBox="1">
          <a:spLocks noChangeArrowheads="1"/>
        </xdr:cNvSpPr>
      </xdr:nvSpPr>
      <xdr:spPr bwMode="auto">
        <a:xfrm>
          <a:off x="2857500" y="1962150"/>
          <a:ext cx="200025" cy="419100"/>
        </a:xfrm>
        <a:prstGeom prst="rect">
          <a:avLst/>
        </a:prstGeom>
        <a:noFill/>
        <a:ln w="9525">
          <a:noFill/>
          <a:miter lim="800000"/>
          <a:headEnd/>
          <a:tailEnd/>
        </a:ln>
      </xdr:spPr>
    </xdr:sp>
    <xdr:clientData/>
  </xdr:twoCellAnchor>
  <xdr:twoCellAnchor editAs="oneCell">
    <xdr:from>
      <xdr:col>4</xdr:col>
      <xdr:colOff>0</xdr:colOff>
      <xdr:row>9</xdr:row>
      <xdr:rowOff>0</xdr:rowOff>
    </xdr:from>
    <xdr:to>
      <xdr:col>4</xdr:col>
      <xdr:colOff>200025</xdr:colOff>
      <xdr:row>10</xdr:row>
      <xdr:rowOff>209550</xdr:rowOff>
    </xdr:to>
    <xdr:sp macro="" textlink="">
      <xdr:nvSpPr>
        <xdr:cNvPr id="10" name="Text Box 3"/>
        <xdr:cNvSpPr txBox="1">
          <a:spLocks noChangeArrowheads="1"/>
        </xdr:cNvSpPr>
      </xdr:nvSpPr>
      <xdr:spPr bwMode="auto">
        <a:xfrm>
          <a:off x="2857500" y="1962150"/>
          <a:ext cx="200025" cy="41910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161925</xdr:rowOff>
    </xdr:to>
    <xdr:sp macro="" textlink="">
      <xdr:nvSpPr>
        <xdr:cNvPr id="11" name="Text Box 3"/>
        <xdr:cNvSpPr txBox="1">
          <a:spLocks noChangeArrowheads="1"/>
        </xdr:cNvSpPr>
      </xdr:nvSpPr>
      <xdr:spPr bwMode="auto">
        <a:xfrm>
          <a:off x="3571875" y="1962150"/>
          <a:ext cx="123825" cy="371475"/>
        </a:xfrm>
        <a:prstGeom prst="rect">
          <a:avLst/>
        </a:prstGeom>
        <a:noFill/>
        <a:ln w="9525">
          <a:noFill/>
          <a:miter lim="800000"/>
          <a:headEnd/>
          <a:tailEnd/>
        </a:ln>
      </xdr:spPr>
    </xdr:sp>
    <xdr:clientData/>
  </xdr:twoCellAnchor>
  <xdr:twoCellAnchor editAs="oneCell">
    <xdr:from>
      <xdr:col>4</xdr:col>
      <xdr:colOff>0</xdr:colOff>
      <xdr:row>9</xdr:row>
      <xdr:rowOff>0</xdr:rowOff>
    </xdr:from>
    <xdr:to>
      <xdr:col>4</xdr:col>
      <xdr:colOff>200025</xdr:colOff>
      <xdr:row>10</xdr:row>
      <xdr:rowOff>0</xdr:rowOff>
    </xdr:to>
    <xdr:sp macro="" textlink="">
      <xdr:nvSpPr>
        <xdr:cNvPr id="12" name="Text Box 3"/>
        <xdr:cNvSpPr txBox="1">
          <a:spLocks noChangeArrowheads="1"/>
        </xdr:cNvSpPr>
      </xdr:nvSpPr>
      <xdr:spPr bwMode="auto">
        <a:xfrm>
          <a:off x="2857500" y="1962150"/>
          <a:ext cx="200025" cy="209550"/>
        </a:xfrm>
        <a:prstGeom prst="rect">
          <a:avLst/>
        </a:prstGeom>
        <a:noFill/>
        <a:ln w="9525">
          <a:noFill/>
          <a:miter lim="800000"/>
          <a:headEnd/>
          <a:tailEnd/>
        </a:ln>
      </xdr:spPr>
    </xdr:sp>
    <xdr:clientData/>
  </xdr:twoCellAnchor>
  <xdr:twoCellAnchor editAs="oneCell">
    <xdr:from>
      <xdr:col>4</xdr:col>
      <xdr:colOff>0</xdr:colOff>
      <xdr:row>9</xdr:row>
      <xdr:rowOff>0</xdr:rowOff>
    </xdr:from>
    <xdr:to>
      <xdr:col>4</xdr:col>
      <xdr:colOff>200025</xdr:colOff>
      <xdr:row>10</xdr:row>
      <xdr:rowOff>209550</xdr:rowOff>
    </xdr:to>
    <xdr:sp macro="" textlink="">
      <xdr:nvSpPr>
        <xdr:cNvPr id="13" name="Text Box 3"/>
        <xdr:cNvSpPr txBox="1">
          <a:spLocks noChangeArrowheads="1"/>
        </xdr:cNvSpPr>
      </xdr:nvSpPr>
      <xdr:spPr bwMode="auto">
        <a:xfrm>
          <a:off x="2857500" y="1962150"/>
          <a:ext cx="200025" cy="41910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14" name="Text Box 3"/>
        <xdr:cNvSpPr txBox="1">
          <a:spLocks noChangeArrowheads="1"/>
        </xdr:cNvSpPr>
      </xdr:nvSpPr>
      <xdr:spPr bwMode="auto">
        <a:xfrm>
          <a:off x="3571875" y="1962150"/>
          <a:ext cx="123825" cy="209550"/>
        </a:xfrm>
        <a:prstGeom prst="rect">
          <a:avLst/>
        </a:prstGeom>
        <a:noFill/>
        <a:ln w="9525">
          <a:noFill/>
          <a:miter lim="800000"/>
          <a:headEnd/>
          <a:tailEnd/>
        </a:ln>
      </xdr:spPr>
    </xdr:sp>
    <xdr:clientData/>
  </xdr:twoCellAnchor>
  <xdr:twoCellAnchor editAs="oneCell">
    <xdr:from>
      <xdr:col>4</xdr:col>
      <xdr:colOff>714375</xdr:colOff>
      <xdr:row>10</xdr:row>
      <xdr:rowOff>0</xdr:rowOff>
    </xdr:from>
    <xdr:to>
      <xdr:col>4</xdr:col>
      <xdr:colOff>838200</xdr:colOff>
      <xdr:row>11</xdr:row>
      <xdr:rowOff>0</xdr:rowOff>
    </xdr:to>
    <xdr:sp macro="" textlink="">
      <xdr:nvSpPr>
        <xdr:cNvPr id="15" name="Text Box 3"/>
        <xdr:cNvSpPr txBox="1">
          <a:spLocks noChangeArrowheads="1"/>
        </xdr:cNvSpPr>
      </xdr:nvSpPr>
      <xdr:spPr bwMode="auto">
        <a:xfrm>
          <a:off x="3571875" y="2171700"/>
          <a:ext cx="123825" cy="247650"/>
        </a:xfrm>
        <a:prstGeom prst="rect">
          <a:avLst/>
        </a:prstGeom>
        <a:noFill/>
        <a:ln w="9525">
          <a:noFill/>
          <a:miter lim="800000"/>
          <a:headEnd/>
          <a:tailEnd/>
        </a:ln>
      </xdr:spPr>
    </xdr:sp>
    <xdr:clientData/>
  </xdr:twoCellAnchor>
  <xdr:twoCellAnchor editAs="oneCell">
    <xdr:from>
      <xdr:col>4</xdr:col>
      <xdr:colOff>714375</xdr:colOff>
      <xdr:row>10</xdr:row>
      <xdr:rowOff>0</xdr:rowOff>
    </xdr:from>
    <xdr:to>
      <xdr:col>4</xdr:col>
      <xdr:colOff>838200</xdr:colOff>
      <xdr:row>11</xdr:row>
      <xdr:rowOff>38100</xdr:rowOff>
    </xdr:to>
    <xdr:sp macro="" textlink="">
      <xdr:nvSpPr>
        <xdr:cNvPr id="16" name="Text Box 3"/>
        <xdr:cNvSpPr txBox="1">
          <a:spLocks noChangeArrowheads="1"/>
        </xdr:cNvSpPr>
      </xdr:nvSpPr>
      <xdr:spPr bwMode="auto">
        <a:xfrm>
          <a:off x="3571875" y="2171700"/>
          <a:ext cx="123825" cy="285750"/>
        </a:xfrm>
        <a:prstGeom prst="rect">
          <a:avLst/>
        </a:prstGeom>
        <a:noFill/>
        <a:ln w="9525">
          <a:noFill/>
          <a:miter lim="800000"/>
          <a:headEnd/>
          <a:tailEnd/>
        </a:ln>
      </xdr:spPr>
    </xdr:sp>
    <xdr:clientData/>
  </xdr:twoCellAnchor>
  <xdr:twoCellAnchor editAs="oneCell">
    <xdr:from>
      <xdr:col>4</xdr:col>
      <xdr:colOff>714375</xdr:colOff>
      <xdr:row>10</xdr:row>
      <xdr:rowOff>0</xdr:rowOff>
    </xdr:from>
    <xdr:to>
      <xdr:col>4</xdr:col>
      <xdr:colOff>838200</xdr:colOff>
      <xdr:row>11</xdr:row>
      <xdr:rowOff>0</xdr:rowOff>
    </xdr:to>
    <xdr:sp macro="" textlink="">
      <xdr:nvSpPr>
        <xdr:cNvPr id="17" name="Text Box 3"/>
        <xdr:cNvSpPr txBox="1">
          <a:spLocks noChangeArrowheads="1"/>
        </xdr:cNvSpPr>
      </xdr:nvSpPr>
      <xdr:spPr bwMode="auto">
        <a:xfrm>
          <a:off x="3571875" y="2171700"/>
          <a:ext cx="123825" cy="247650"/>
        </a:xfrm>
        <a:prstGeom prst="rect">
          <a:avLst/>
        </a:prstGeom>
        <a:noFill/>
        <a:ln w="9525">
          <a:noFill/>
          <a:miter lim="800000"/>
          <a:headEnd/>
          <a:tailEnd/>
        </a:ln>
      </xdr:spPr>
    </xdr:sp>
    <xdr:clientData/>
  </xdr:twoCellAnchor>
  <xdr:twoCellAnchor editAs="oneCell">
    <xdr:from>
      <xdr:col>4</xdr:col>
      <xdr:colOff>714375</xdr:colOff>
      <xdr:row>10</xdr:row>
      <xdr:rowOff>0</xdr:rowOff>
    </xdr:from>
    <xdr:to>
      <xdr:col>4</xdr:col>
      <xdr:colOff>838200</xdr:colOff>
      <xdr:row>11</xdr:row>
      <xdr:rowOff>0</xdr:rowOff>
    </xdr:to>
    <xdr:sp macro="" textlink="">
      <xdr:nvSpPr>
        <xdr:cNvPr id="18" name="Text Box 3"/>
        <xdr:cNvSpPr txBox="1">
          <a:spLocks noChangeArrowheads="1"/>
        </xdr:cNvSpPr>
      </xdr:nvSpPr>
      <xdr:spPr bwMode="auto">
        <a:xfrm>
          <a:off x="3571875" y="2171700"/>
          <a:ext cx="123825" cy="247650"/>
        </a:xfrm>
        <a:prstGeom prst="rect">
          <a:avLst/>
        </a:prstGeom>
        <a:noFill/>
        <a:ln w="9525">
          <a:noFill/>
          <a:miter lim="800000"/>
          <a:headEnd/>
          <a:tailEnd/>
        </a:ln>
      </xdr:spPr>
    </xdr:sp>
    <xdr:clientData/>
  </xdr:twoCellAnchor>
  <xdr:twoCellAnchor editAs="oneCell">
    <xdr:from>
      <xdr:col>4</xdr:col>
      <xdr:colOff>714375</xdr:colOff>
      <xdr:row>10</xdr:row>
      <xdr:rowOff>0</xdr:rowOff>
    </xdr:from>
    <xdr:to>
      <xdr:col>4</xdr:col>
      <xdr:colOff>838200</xdr:colOff>
      <xdr:row>11</xdr:row>
      <xdr:rowOff>38100</xdr:rowOff>
    </xdr:to>
    <xdr:sp macro="" textlink="">
      <xdr:nvSpPr>
        <xdr:cNvPr id="19" name="Text Box 3"/>
        <xdr:cNvSpPr txBox="1">
          <a:spLocks noChangeArrowheads="1"/>
        </xdr:cNvSpPr>
      </xdr:nvSpPr>
      <xdr:spPr bwMode="auto">
        <a:xfrm>
          <a:off x="3571875" y="2171700"/>
          <a:ext cx="123825" cy="285750"/>
        </a:xfrm>
        <a:prstGeom prst="rect">
          <a:avLst/>
        </a:prstGeom>
        <a:noFill/>
        <a:ln w="9525">
          <a:noFill/>
          <a:miter lim="800000"/>
          <a:headEnd/>
          <a:tailEnd/>
        </a:ln>
      </xdr:spPr>
    </xdr:sp>
    <xdr:clientData/>
  </xdr:twoCellAnchor>
  <xdr:twoCellAnchor editAs="oneCell">
    <xdr:from>
      <xdr:col>4</xdr:col>
      <xdr:colOff>714375</xdr:colOff>
      <xdr:row>10</xdr:row>
      <xdr:rowOff>0</xdr:rowOff>
    </xdr:from>
    <xdr:to>
      <xdr:col>4</xdr:col>
      <xdr:colOff>838200</xdr:colOff>
      <xdr:row>11</xdr:row>
      <xdr:rowOff>38100</xdr:rowOff>
    </xdr:to>
    <xdr:sp macro="" textlink="">
      <xdr:nvSpPr>
        <xdr:cNvPr id="20" name="Text Box 3"/>
        <xdr:cNvSpPr txBox="1">
          <a:spLocks noChangeArrowheads="1"/>
        </xdr:cNvSpPr>
      </xdr:nvSpPr>
      <xdr:spPr bwMode="auto">
        <a:xfrm>
          <a:off x="3571875" y="2171700"/>
          <a:ext cx="123825" cy="285750"/>
        </a:xfrm>
        <a:prstGeom prst="rect">
          <a:avLst/>
        </a:prstGeom>
        <a:noFill/>
        <a:ln w="9525">
          <a:noFill/>
          <a:miter lim="800000"/>
          <a:headEnd/>
          <a:tailEnd/>
        </a:ln>
      </xdr:spPr>
    </xdr:sp>
    <xdr:clientData/>
  </xdr:twoCellAnchor>
  <xdr:twoCellAnchor editAs="oneCell">
    <xdr:from>
      <xdr:col>4</xdr:col>
      <xdr:colOff>714375</xdr:colOff>
      <xdr:row>10</xdr:row>
      <xdr:rowOff>0</xdr:rowOff>
    </xdr:from>
    <xdr:to>
      <xdr:col>4</xdr:col>
      <xdr:colOff>838200</xdr:colOff>
      <xdr:row>11</xdr:row>
      <xdr:rowOff>0</xdr:rowOff>
    </xdr:to>
    <xdr:sp macro="" textlink="">
      <xdr:nvSpPr>
        <xdr:cNvPr id="21" name="Text Box 3"/>
        <xdr:cNvSpPr txBox="1">
          <a:spLocks noChangeArrowheads="1"/>
        </xdr:cNvSpPr>
      </xdr:nvSpPr>
      <xdr:spPr bwMode="auto">
        <a:xfrm>
          <a:off x="3571875" y="2171700"/>
          <a:ext cx="123825" cy="247650"/>
        </a:xfrm>
        <a:prstGeom prst="rect">
          <a:avLst/>
        </a:prstGeom>
        <a:noFill/>
        <a:ln w="9525">
          <a:noFill/>
          <a:miter lim="800000"/>
          <a:headEnd/>
          <a:tailEnd/>
        </a:ln>
      </xdr:spPr>
    </xdr:sp>
    <xdr:clientData/>
  </xdr:twoCellAnchor>
  <xdr:twoCellAnchor editAs="oneCell">
    <xdr:from>
      <xdr:col>4</xdr:col>
      <xdr:colOff>714375</xdr:colOff>
      <xdr:row>10</xdr:row>
      <xdr:rowOff>0</xdr:rowOff>
    </xdr:from>
    <xdr:to>
      <xdr:col>4</xdr:col>
      <xdr:colOff>838200</xdr:colOff>
      <xdr:row>11</xdr:row>
      <xdr:rowOff>0</xdr:rowOff>
    </xdr:to>
    <xdr:sp macro="" textlink="">
      <xdr:nvSpPr>
        <xdr:cNvPr id="22" name="Text Box 3"/>
        <xdr:cNvSpPr txBox="1">
          <a:spLocks noChangeArrowheads="1"/>
        </xdr:cNvSpPr>
      </xdr:nvSpPr>
      <xdr:spPr bwMode="auto">
        <a:xfrm>
          <a:off x="3571875" y="2171700"/>
          <a:ext cx="123825" cy="247650"/>
        </a:xfrm>
        <a:prstGeom prst="rect">
          <a:avLst/>
        </a:prstGeom>
        <a:noFill/>
        <a:ln w="9525">
          <a:noFill/>
          <a:miter lim="800000"/>
          <a:headEnd/>
          <a:tailEnd/>
        </a:ln>
      </xdr:spPr>
    </xdr:sp>
    <xdr:clientData/>
  </xdr:twoCellAnchor>
  <xdr:twoCellAnchor editAs="oneCell">
    <xdr:from>
      <xdr:col>4</xdr:col>
      <xdr:colOff>0</xdr:colOff>
      <xdr:row>267</xdr:row>
      <xdr:rowOff>0</xdr:rowOff>
    </xdr:from>
    <xdr:to>
      <xdr:col>4</xdr:col>
      <xdr:colOff>200025</xdr:colOff>
      <xdr:row>269</xdr:row>
      <xdr:rowOff>0</xdr:rowOff>
    </xdr:to>
    <xdr:sp macro="" textlink="">
      <xdr:nvSpPr>
        <xdr:cNvPr id="23" name="Text Box 3"/>
        <xdr:cNvSpPr txBox="1">
          <a:spLocks noChangeArrowheads="1"/>
        </xdr:cNvSpPr>
      </xdr:nvSpPr>
      <xdr:spPr bwMode="auto">
        <a:xfrm>
          <a:off x="2857500" y="47786925"/>
          <a:ext cx="200025" cy="323850"/>
        </a:xfrm>
        <a:prstGeom prst="rect">
          <a:avLst/>
        </a:prstGeom>
        <a:noFill/>
        <a:ln w="9525">
          <a:noFill/>
          <a:miter lim="800000"/>
          <a:headEnd/>
          <a:tailEnd/>
        </a:ln>
      </xdr:spPr>
    </xdr:sp>
    <xdr:clientData/>
  </xdr:twoCellAnchor>
  <xdr:twoCellAnchor editAs="oneCell">
    <xdr:from>
      <xdr:col>4</xdr:col>
      <xdr:colOff>0</xdr:colOff>
      <xdr:row>275</xdr:row>
      <xdr:rowOff>0</xdr:rowOff>
    </xdr:from>
    <xdr:to>
      <xdr:col>4</xdr:col>
      <xdr:colOff>200025</xdr:colOff>
      <xdr:row>277</xdr:row>
      <xdr:rowOff>0</xdr:rowOff>
    </xdr:to>
    <xdr:sp macro="" textlink="">
      <xdr:nvSpPr>
        <xdr:cNvPr id="24" name="Text Box 3"/>
        <xdr:cNvSpPr txBox="1">
          <a:spLocks noChangeArrowheads="1"/>
        </xdr:cNvSpPr>
      </xdr:nvSpPr>
      <xdr:spPr bwMode="auto">
        <a:xfrm>
          <a:off x="2857500" y="49082325"/>
          <a:ext cx="200025" cy="323850"/>
        </a:xfrm>
        <a:prstGeom prst="rect">
          <a:avLst/>
        </a:prstGeom>
        <a:noFill/>
        <a:ln w="9525">
          <a:noFill/>
          <a:miter lim="800000"/>
          <a:headEnd/>
          <a:tailEnd/>
        </a:ln>
      </xdr:spPr>
    </xdr:sp>
    <xdr:clientData/>
  </xdr:twoCellAnchor>
  <xdr:twoCellAnchor editAs="oneCell">
    <xdr:from>
      <xdr:col>4</xdr:col>
      <xdr:colOff>0</xdr:colOff>
      <xdr:row>269</xdr:row>
      <xdr:rowOff>0</xdr:rowOff>
    </xdr:from>
    <xdr:to>
      <xdr:col>4</xdr:col>
      <xdr:colOff>200025</xdr:colOff>
      <xdr:row>271</xdr:row>
      <xdr:rowOff>0</xdr:rowOff>
    </xdr:to>
    <xdr:sp macro="" textlink="">
      <xdr:nvSpPr>
        <xdr:cNvPr id="25" name="Text Box 3"/>
        <xdr:cNvSpPr txBox="1">
          <a:spLocks noChangeArrowheads="1"/>
        </xdr:cNvSpPr>
      </xdr:nvSpPr>
      <xdr:spPr bwMode="auto">
        <a:xfrm>
          <a:off x="2857500" y="48110775"/>
          <a:ext cx="200025" cy="323850"/>
        </a:xfrm>
        <a:prstGeom prst="rect">
          <a:avLst/>
        </a:prstGeom>
        <a:noFill/>
        <a:ln w="9525">
          <a:noFill/>
          <a:miter lim="800000"/>
          <a:headEnd/>
          <a:tailEnd/>
        </a:ln>
      </xdr:spPr>
    </xdr:sp>
    <xdr:clientData/>
  </xdr:twoCellAnchor>
  <xdr:twoCellAnchor editAs="oneCell">
    <xdr:from>
      <xdr:col>4</xdr:col>
      <xdr:colOff>0</xdr:colOff>
      <xdr:row>271</xdr:row>
      <xdr:rowOff>0</xdr:rowOff>
    </xdr:from>
    <xdr:to>
      <xdr:col>4</xdr:col>
      <xdr:colOff>200025</xdr:colOff>
      <xdr:row>273</xdr:row>
      <xdr:rowOff>0</xdr:rowOff>
    </xdr:to>
    <xdr:sp macro="" textlink="">
      <xdr:nvSpPr>
        <xdr:cNvPr id="26" name="Text Box 3"/>
        <xdr:cNvSpPr txBox="1">
          <a:spLocks noChangeArrowheads="1"/>
        </xdr:cNvSpPr>
      </xdr:nvSpPr>
      <xdr:spPr bwMode="auto">
        <a:xfrm>
          <a:off x="2857500" y="48434625"/>
          <a:ext cx="200025" cy="323850"/>
        </a:xfrm>
        <a:prstGeom prst="rect">
          <a:avLst/>
        </a:prstGeom>
        <a:noFill/>
        <a:ln w="9525">
          <a:noFill/>
          <a:miter lim="800000"/>
          <a:headEnd/>
          <a:tailEnd/>
        </a:ln>
      </xdr:spPr>
    </xdr:sp>
    <xdr:clientData/>
  </xdr:twoCellAnchor>
  <xdr:twoCellAnchor editAs="oneCell">
    <xdr:from>
      <xdr:col>4</xdr:col>
      <xdr:colOff>714375</xdr:colOff>
      <xdr:row>276</xdr:row>
      <xdr:rowOff>0</xdr:rowOff>
    </xdr:from>
    <xdr:to>
      <xdr:col>4</xdr:col>
      <xdr:colOff>838200</xdr:colOff>
      <xdr:row>278</xdr:row>
      <xdr:rowOff>9525</xdr:rowOff>
    </xdr:to>
    <xdr:sp macro="" textlink="">
      <xdr:nvSpPr>
        <xdr:cNvPr id="27" name="Text Box 3"/>
        <xdr:cNvSpPr txBox="1">
          <a:spLocks noChangeArrowheads="1"/>
        </xdr:cNvSpPr>
      </xdr:nvSpPr>
      <xdr:spPr bwMode="auto">
        <a:xfrm>
          <a:off x="3571875" y="49244250"/>
          <a:ext cx="123825" cy="333375"/>
        </a:xfrm>
        <a:prstGeom prst="rect">
          <a:avLst/>
        </a:prstGeom>
        <a:noFill/>
        <a:ln w="9525">
          <a:noFill/>
          <a:miter lim="800000"/>
          <a:headEnd/>
          <a:tailEnd/>
        </a:ln>
      </xdr:spPr>
    </xdr:sp>
    <xdr:clientData/>
  </xdr:twoCellAnchor>
  <xdr:twoCellAnchor editAs="oneCell">
    <xdr:from>
      <xdr:col>4</xdr:col>
      <xdr:colOff>0</xdr:colOff>
      <xdr:row>275</xdr:row>
      <xdr:rowOff>0</xdr:rowOff>
    </xdr:from>
    <xdr:to>
      <xdr:col>4</xdr:col>
      <xdr:colOff>200025</xdr:colOff>
      <xdr:row>277</xdr:row>
      <xdr:rowOff>0</xdr:rowOff>
    </xdr:to>
    <xdr:sp macro="" textlink="">
      <xdr:nvSpPr>
        <xdr:cNvPr id="28" name="Text Box 3"/>
        <xdr:cNvSpPr txBox="1">
          <a:spLocks noChangeArrowheads="1"/>
        </xdr:cNvSpPr>
      </xdr:nvSpPr>
      <xdr:spPr bwMode="auto">
        <a:xfrm>
          <a:off x="2857500" y="49082325"/>
          <a:ext cx="200025" cy="323850"/>
        </a:xfrm>
        <a:prstGeom prst="rect">
          <a:avLst/>
        </a:prstGeom>
        <a:noFill/>
        <a:ln w="9525">
          <a:noFill/>
          <a:miter lim="800000"/>
          <a:headEnd/>
          <a:tailEnd/>
        </a:ln>
      </xdr:spPr>
    </xdr:sp>
    <xdr:clientData/>
  </xdr:twoCellAnchor>
  <xdr:twoCellAnchor editAs="oneCell">
    <xdr:from>
      <xdr:col>4</xdr:col>
      <xdr:colOff>0</xdr:colOff>
      <xdr:row>275</xdr:row>
      <xdr:rowOff>0</xdr:rowOff>
    </xdr:from>
    <xdr:to>
      <xdr:col>4</xdr:col>
      <xdr:colOff>200025</xdr:colOff>
      <xdr:row>277</xdr:row>
      <xdr:rowOff>0</xdr:rowOff>
    </xdr:to>
    <xdr:sp macro="" textlink="">
      <xdr:nvSpPr>
        <xdr:cNvPr id="29" name="Text Box 3"/>
        <xdr:cNvSpPr txBox="1">
          <a:spLocks noChangeArrowheads="1"/>
        </xdr:cNvSpPr>
      </xdr:nvSpPr>
      <xdr:spPr bwMode="auto">
        <a:xfrm>
          <a:off x="2857500" y="49082325"/>
          <a:ext cx="200025" cy="323850"/>
        </a:xfrm>
        <a:prstGeom prst="rect">
          <a:avLst/>
        </a:prstGeom>
        <a:noFill/>
        <a:ln w="9525">
          <a:noFill/>
          <a:miter lim="800000"/>
          <a:headEnd/>
          <a:tailEnd/>
        </a:ln>
      </xdr:spPr>
    </xdr:sp>
    <xdr:clientData/>
  </xdr:twoCellAnchor>
  <xdr:twoCellAnchor editAs="oneCell">
    <xdr:from>
      <xdr:col>4</xdr:col>
      <xdr:colOff>0</xdr:colOff>
      <xdr:row>273</xdr:row>
      <xdr:rowOff>0</xdr:rowOff>
    </xdr:from>
    <xdr:to>
      <xdr:col>4</xdr:col>
      <xdr:colOff>200025</xdr:colOff>
      <xdr:row>275</xdr:row>
      <xdr:rowOff>0</xdr:rowOff>
    </xdr:to>
    <xdr:sp macro="" textlink="">
      <xdr:nvSpPr>
        <xdr:cNvPr id="30" name="Text Box 3"/>
        <xdr:cNvSpPr txBox="1">
          <a:spLocks noChangeArrowheads="1"/>
        </xdr:cNvSpPr>
      </xdr:nvSpPr>
      <xdr:spPr bwMode="auto">
        <a:xfrm>
          <a:off x="2857500" y="48758475"/>
          <a:ext cx="200025" cy="323850"/>
        </a:xfrm>
        <a:prstGeom prst="rect">
          <a:avLst/>
        </a:prstGeom>
        <a:noFill/>
        <a:ln w="9525">
          <a:noFill/>
          <a:miter lim="800000"/>
          <a:headEnd/>
          <a:tailEnd/>
        </a:ln>
      </xdr:spPr>
    </xdr:sp>
    <xdr:clientData/>
  </xdr:twoCellAnchor>
  <xdr:twoCellAnchor editAs="oneCell">
    <xdr:from>
      <xdr:col>4</xdr:col>
      <xdr:colOff>714375</xdr:colOff>
      <xdr:row>17</xdr:row>
      <xdr:rowOff>0</xdr:rowOff>
    </xdr:from>
    <xdr:to>
      <xdr:col>4</xdr:col>
      <xdr:colOff>838200</xdr:colOff>
      <xdr:row>18</xdr:row>
      <xdr:rowOff>38100</xdr:rowOff>
    </xdr:to>
    <xdr:sp macro="" textlink="">
      <xdr:nvSpPr>
        <xdr:cNvPr id="31" name="Text Box 3"/>
        <xdr:cNvSpPr txBox="1">
          <a:spLocks noChangeArrowheads="1"/>
        </xdr:cNvSpPr>
      </xdr:nvSpPr>
      <xdr:spPr bwMode="auto">
        <a:xfrm>
          <a:off x="3571875" y="6448425"/>
          <a:ext cx="123825" cy="247650"/>
        </a:xfrm>
        <a:prstGeom prst="rect">
          <a:avLst/>
        </a:prstGeom>
        <a:noFill/>
        <a:ln w="9525">
          <a:noFill/>
          <a:miter lim="800000"/>
          <a:headEnd/>
          <a:tailEnd/>
        </a:ln>
      </xdr:spPr>
    </xdr:sp>
    <xdr:clientData/>
  </xdr:twoCellAnchor>
  <xdr:twoCellAnchor editAs="oneCell">
    <xdr:from>
      <xdr:col>4</xdr:col>
      <xdr:colOff>714375</xdr:colOff>
      <xdr:row>17</xdr:row>
      <xdr:rowOff>0</xdr:rowOff>
    </xdr:from>
    <xdr:to>
      <xdr:col>4</xdr:col>
      <xdr:colOff>838200</xdr:colOff>
      <xdr:row>18</xdr:row>
      <xdr:rowOff>76200</xdr:rowOff>
    </xdr:to>
    <xdr:sp macro="" textlink="">
      <xdr:nvSpPr>
        <xdr:cNvPr id="32" name="Text Box 3"/>
        <xdr:cNvSpPr txBox="1">
          <a:spLocks noChangeArrowheads="1"/>
        </xdr:cNvSpPr>
      </xdr:nvSpPr>
      <xdr:spPr bwMode="auto">
        <a:xfrm>
          <a:off x="3571875" y="6448425"/>
          <a:ext cx="123825" cy="285750"/>
        </a:xfrm>
        <a:prstGeom prst="rect">
          <a:avLst/>
        </a:prstGeom>
        <a:noFill/>
        <a:ln w="9525">
          <a:noFill/>
          <a:miter lim="800000"/>
          <a:headEnd/>
          <a:tailEnd/>
        </a:ln>
      </xdr:spPr>
    </xdr:sp>
    <xdr:clientData/>
  </xdr:twoCellAnchor>
  <xdr:twoCellAnchor editAs="oneCell">
    <xdr:from>
      <xdr:col>4</xdr:col>
      <xdr:colOff>714375</xdr:colOff>
      <xdr:row>17</xdr:row>
      <xdr:rowOff>0</xdr:rowOff>
    </xdr:from>
    <xdr:to>
      <xdr:col>4</xdr:col>
      <xdr:colOff>838200</xdr:colOff>
      <xdr:row>18</xdr:row>
      <xdr:rowOff>38100</xdr:rowOff>
    </xdr:to>
    <xdr:sp macro="" textlink="">
      <xdr:nvSpPr>
        <xdr:cNvPr id="33" name="Text Box 3"/>
        <xdr:cNvSpPr txBox="1">
          <a:spLocks noChangeArrowheads="1"/>
        </xdr:cNvSpPr>
      </xdr:nvSpPr>
      <xdr:spPr bwMode="auto">
        <a:xfrm>
          <a:off x="3571875" y="6448425"/>
          <a:ext cx="123825" cy="247650"/>
        </a:xfrm>
        <a:prstGeom prst="rect">
          <a:avLst/>
        </a:prstGeom>
        <a:noFill/>
        <a:ln w="9525">
          <a:noFill/>
          <a:miter lim="800000"/>
          <a:headEnd/>
          <a:tailEnd/>
        </a:ln>
      </xdr:spPr>
    </xdr:sp>
    <xdr:clientData/>
  </xdr:twoCellAnchor>
  <xdr:twoCellAnchor editAs="oneCell">
    <xdr:from>
      <xdr:col>4</xdr:col>
      <xdr:colOff>714375</xdr:colOff>
      <xdr:row>17</xdr:row>
      <xdr:rowOff>0</xdr:rowOff>
    </xdr:from>
    <xdr:to>
      <xdr:col>4</xdr:col>
      <xdr:colOff>838200</xdr:colOff>
      <xdr:row>18</xdr:row>
      <xdr:rowOff>38100</xdr:rowOff>
    </xdr:to>
    <xdr:sp macro="" textlink="">
      <xdr:nvSpPr>
        <xdr:cNvPr id="34" name="Text Box 3"/>
        <xdr:cNvSpPr txBox="1">
          <a:spLocks noChangeArrowheads="1"/>
        </xdr:cNvSpPr>
      </xdr:nvSpPr>
      <xdr:spPr bwMode="auto">
        <a:xfrm>
          <a:off x="3571875" y="6448425"/>
          <a:ext cx="123825" cy="247650"/>
        </a:xfrm>
        <a:prstGeom prst="rect">
          <a:avLst/>
        </a:prstGeom>
        <a:noFill/>
        <a:ln w="9525">
          <a:noFill/>
          <a:miter lim="800000"/>
          <a:headEnd/>
          <a:tailEnd/>
        </a:ln>
      </xdr:spPr>
    </xdr:sp>
    <xdr:clientData/>
  </xdr:twoCellAnchor>
  <xdr:twoCellAnchor editAs="oneCell">
    <xdr:from>
      <xdr:col>4</xdr:col>
      <xdr:colOff>714375</xdr:colOff>
      <xdr:row>18</xdr:row>
      <xdr:rowOff>0</xdr:rowOff>
    </xdr:from>
    <xdr:to>
      <xdr:col>4</xdr:col>
      <xdr:colOff>838200</xdr:colOff>
      <xdr:row>19</xdr:row>
      <xdr:rowOff>47625</xdr:rowOff>
    </xdr:to>
    <xdr:sp macro="" textlink="">
      <xdr:nvSpPr>
        <xdr:cNvPr id="35" name="Text Box 3"/>
        <xdr:cNvSpPr txBox="1">
          <a:spLocks noChangeArrowheads="1"/>
        </xdr:cNvSpPr>
      </xdr:nvSpPr>
      <xdr:spPr bwMode="auto">
        <a:xfrm>
          <a:off x="3571875" y="6657975"/>
          <a:ext cx="123825" cy="247650"/>
        </a:xfrm>
        <a:prstGeom prst="rect">
          <a:avLst/>
        </a:prstGeom>
        <a:noFill/>
        <a:ln w="9525">
          <a:noFill/>
          <a:miter lim="800000"/>
          <a:headEnd/>
          <a:tailEnd/>
        </a:ln>
      </xdr:spPr>
    </xdr:sp>
    <xdr:clientData/>
  </xdr:twoCellAnchor>
  <xdr:twoCellAnchor editAs="oneCell">
    <xdr:from>
      <xdr:col>4</xdr:col>
      <xdr:colOff>714375</xdr:colOff>
      <xdr:row>18</xdr:row>
      <xdr:rowOff>0</xdr:rowOff>
    </xdr:from>
    <xdr:to>
      <xdr:col>4</xdr:col>
      <xdr:colOff>838200</xdr:colOff>
      <xdr:row>19</xdr:row>
      <xdr:rowOff>47625</xdr:rowOff>
    </xdr:to>
    <xdr:sp macro="" textlink="">
      <xdr:nvSpPr>
        <xdr:cNvPr id="36" name="Text Box 3"/>
        <xdr:cNvSpPr txBox="1">
          <a:spLocks noChangeArrowheads="1"/>
        </xdr:cNvSpPr>
      </xdr:nvSpPr>
      <xdr:spPr bwMode="auto">
        <a:xfrm>
          <a:off x="3571875" y="6657975"/>
          <a:ext cx="123825" cy="247650"/>
        </a:xfrm>
        <a:prstGeom prst="rect">
          <a:avLst/>
        </a:prstGeom>
        <a:noFill/>
        <a:ln w="9525">
          <a:noFill/>
          <a:miter lim="800000"/>
          <a:headEnd/>
          <a:tailEnd/>
        </a:ln>
      </xdr:spPr>
    </xdr:sp>
    <xdr:clientData/>
  </xdr:twoCellAnchor>
  <xdr:twoCellAnchor editAs="oneCell">
    <xdr:from>
      <xdr:col>4</xdr:col>
      <xdr:colOff>714375</xdr:colOff>
      <xdr:row>18</xdr:row>
      <xdr:rowOff>0</xdr:rowOff>
    </xdr:from>
    <xdr:to>
      <xdr:col>4</xdr:col>
      <xdr:colOff>838200</xdr:colOff>
      <xdr:row>19</xdr:row>
      <xdr:rowOff>47625</xdr:rowOff>
    </xdr:to>
    <xdr:sp macro="" textlink="">
      <xdr:nvSpPr>
        <xdr:cNvPr id="37" name="Text Box 3"/>
        <xdr:cNvSpPr txBox="1">
          <a:spLocks noChangeArrowheads="1"/>
        </xdr:cNvSpPr>
      </xdr:nvSpPr>
      <xdr:spPr bwMode="auto">
        <a:xfrm>
          <a:off x="3571875" y="6657975"/>
          <a:ext cx="123825" cy="247650"/>
        </a:xfrm>
        <a:prstGeom prst="rect">
          <a:avLst/>
        </a:prstGeom>
        <a:noFill/>
        <a:ln w="9525">
          <a:noFill/>
          <a:miter lim="800000"/>
          <a:headEnd/>
          <a:tailEnd/>
        </a:ln>
      </xdr:spPr>
    </xdr:sp>
    <xdr:clientData/>
  </xdr:twoCellAnchor>
  <xdr:twoCellAnchor editAs="oneCell">
    <xdr:from>
      <xdr:col>4</xdr:col>
      <xdr:colOff>714375</xdr:colOff>
      <xdr:row>18</xdr:row>
      <xdr:rowOff>0</xdr:rowOff>
    </xdr:from>
    <xdr:to>
      <xdr:col>4</xdr:col>
      <xdr:colOff>838200</xdr:colOff>
      <xdr:row>19</xdr:row>
      <xdr:rowOff>47625</xdr:rowOff>
    </xdr:to>
    <xdr:sp macro="" textlink="">
      <xdr:nvSpPr>
        <xdr:cNvPr id="38" name="Text Box 3"/>
        <xdr:cNvSpPr txBox="1">
          <a:spLocks noChangeArrowheads="1"/>
        </xdr:cNvSpPr>
      </xdr:nvSpPr>
      <xdr:spPr bwMode="auto">
        <a:xfrm>
          <a:off x="3571875" y="6657975"/>
          <a:ext cx="123825" cy="247650"/>
        </a:xfrm>
        <a:prstGeom prst="rect">
          <a:avLst/>
        </a:prstGeom>
        <a:noFill/>
        <a:ln w="9525">
          <a:noFill/>
          <a:miter lim="800000"/>
          <a:headEnd/>
          <a:tailEnd/>
        </a:ln>
      </xdr:spPr>
    </xdr:sp>
    <xdr:clientData/>
  </xdr:twoCellAnchor>
  <xdr:twoCellAnchor editAs="oneCell">
    <xdr:from>
      <xdr:col>4</xdr:col>
      <xdr:colOff>714375</xdr:colOff>
      <xdr:row>23</xdr:row>
      <xdr:rowOff>0</xdr:rowOff>
    </xdr:from>
    <xdr:to>
      <xdr:col>4</xdr:col>
      <xdr:colOff>838200</xdr:colOff>
      <xdr:row>24</xdr:row>
      <xdr:rowOff>47625</xdr:rowOff>
    </xdr:to>
    <xdr:sp macro="" textlink="">
      <xdr:nvSpPr>
        <xdr:cNvPr id="39" name="Text Box 3"/>
        <xdr:cNvSpPr txBox="1">
          <a:spLocks noChangeArrowheads="1"/>
        </xdr:cNvSpPr>
      </xdr:nvSpPr>
      <xdr:spPr bwMode="auto">
        <a:xfrm>
          <a:off x="3571875" y="8115300"/>
          <a:ext cx="123825" cy="247650"/>
        </a:xfrm>
        <a:prstGeom prst="rect">
          <a:avLst/>
        </a:prstGeom>
        <a:noFill/>
        <a:ln w="9525">
          <a:noFill/>
          <a:miter lim="800000"/>
          <a:headEnd/>
          <a:tailEnd/>
        </a:ln>
      </xdr:spPr>
    </xdr:sp>
    <xdr:clientData/>
  </xdr:twoCellAnchor>
  <xdr:twoCellAnchor editAs="oneCell">
    <xdr:from>
      <xdr:col>4</xdr:col>
      <xdr:colOff>714375</xdr:colOff>
      <xdr:row>23</xdr:row>
      <xdr:rowOff>0</xdr:rowOff>
    </xdr:from>
    <xdr:to>
      <xdr:col>4</xdr:col>
      <xdr:colOff>838200</xdr:colOff>
      <xdr:row>24</xdr:row>
      <xdr:rowOff>47625</xdr:rowOff>
    </xdr:to>
    <xdr:sp macro="" textlink="">
      <xdr:nvSpPr>
        <xdr:cNvPr id="40" name="Text Box 3"/>
        <xdr:cNvSpPr txBox="1">
          <a:spLocks noChangeArrowheads="1"/>
        </xdr:cNvSpPr>
      </xdr:nvSpPr>
      <xdr:spPr bwMode="auto">
        <a:xfrm>
          <a:off x="3571875" y="8115300"/>
          <a:ext cx="123825" cy="247650"/>
        </a:xfrm>
        <a:prstGeom prst="rect">
          <a:avLst/>
        </a:prstGeom>
        <a:noFill/>
        <a:ln w="9525">
          <a:noFill/>
          <a:miter lim="800000"/>
          <a:headEnd/>
          <a:tailEnd/>
        </a:ln>
      </xdr:spPr>
    </xdr:sp>
    <xdr:clientData/>
  </xdr:twoCellAnchor>
  <xdr:twoCellAnchor editAs="oneCell">
    <xdr:from>
      <xdr:col>4</xdr:col>
      <xdr:colOff>714375</xdr:colOff>
      <xdr:row>23</xdr:row>
      <xdr:rowOff>0</xdr:rowOff>
    </xdr:from>
    <xdr:to>
      <xdr:col>4</xdr:col>
      <xdr:colOff>838200</xdr:colOff>
      <xdr:row>24</xdr:row>
      <xdr:rowOff>47625</xdr:rowOff>
    </xdr:to>
    <xdr:sp macro="" textlink="">
      <xdr:nvSpPr>
        <xdr:cNvPr id="41" name="Text Box 3"/>
        <xdr:cNvSpPr txBox="1">
          <a:spLocks noChangeArrowheads="1"/>
        </xdr:cNvSpPr>
      </xdr:nvSpPr>
      <xdr:spPr bwMode="auto">
        <a:xfrm>
          <a:off x="3571875" y="8115300"/>
          <a:ext cx="123825" cy="247650"/>
        </a:xfrm>
        <a:prstGeom prst="rect">
          <a:avLst/>
        </a:prstGeom>
        <a:noFill/>
        <a:ln w="9525">
          <a:noFill/>
          <a:miter lim="800000"/>
          <a:headEnd/>
          <a:tailEnd/>
        </a:ln>
      </xdr:spPr>
    </xdr:sp>
    <xdr:clientData/>
  </xdr:twoCellAnchor>
  <xdr:twoCellAnchor editAs="oneCell">
    <xdr:from>
      <xdr:col>4</xdr:col>
      <xdr:colOff>714375</xdr:colOff>
      <xdr:row>23</xdr:row>
      <xdr:rowOff>0</xdr:rowOff>
    </xdr:from>
    <xdr:to>
      <xdr:col>4</xdr:col>
      <xdr:colOff>838200</xdr:colOff>
      <xdr:row>24</xdr:row>
      <xdr:rowOff>47625</xdr:rowOff>
    </xdr:to>
    <xdr:sp macro="" textlink="">
      <xdr:nvSpPr>
        <xdr:cNvPr id="42" name="Text Box 3"/>
        <xdr:cNvSpPr txBox="1">
          <a:spLocks noChangeArrowheads="1"/>
        </xdr:cNvSpPr>
      </xdr:nvSpPr>
      <xdr:spPr bwMode="auto">
        <a:xfrm>
          <a:off x="3571875" y="8115300"/>
          <a:ext cx="123825" cy="247650"/>
        </a:xfrm>
        <a:prstGeom prst="rect">
          <a:avLst/>
        </a:prstGeom>
        <a:noFill/>
        <a:ln w="9525">
          <a:noFill/>
          <a:miter lim="800000"/>
          <a:headEnd/>
          <a:tailEnd/>
        </a:ln>
      </xdr:spPr>
    </xdr:sp>
    <xdr:clientData/>
  </xdr:twoCellAnchor>
  <xdr:twoCellAnchor editAs="oneCell">
    <xdr:from>
      <xdr:col>4</xdr:col>
      <xdr:colOff>714375</xdr:colOff>
      <xdr:row>19</xdr:row>
      <xdr:rowOff>0</xdr:rowOff>
    </xdr:from>
    <xdr:to>
      <xdr:col>4</xdr:col>
      <xdr:colOff>838200</xdr:colOff>
      <xdr:row>20</xdr:row>
      <xdr:rowOff>28575</xdr:rowOff>
    </xdr:to>
    <xdr:sp macro="" textlink="">
      <xdr:nvSpPr>
        <xdr:cNvPr id="43" name="Text Box 3"/>
        <xdr:cNvSpPr txBox="1">
          <a:spLocks noChangeArrowheads="1"/>
        </xdr:cNvSpPr>
      </xdr:nvSpPr>
      <xdr:spPr bwMode="auto">
        <a:xfrm>
          <a:off x="3571875" y="6858000"/>
          <a:ext cx="123825" cy="238125"/>
        </a:xfrm>
        <a:prstGeom prst="rect">
          <a:avLst/>
        </a:prstGeom>
        <a:noFill/>
        <a:ln w="9525">
          <a:noFill/>
          <a:miter lim="800000"/>
          <a:headEnd/>
          <a:tailEnd/>
        </a:ln>
      </xdr:spPr>
    </xdr:sp>
    <xdr:clientData/>
  </xdr:twoCellAnchor>
  <xdr:twoCellAnchor editAs="oneCell">
    <xdr:from>
      <xdr:col>4</xdr:col>
      <xdr:colOff>714375</xdr:colOff>
      <xdr:row>19</xdr:row>
      <xdr:rowOff>0</xdr:rowOff>
    </xdr:from>
    <xdr:to>
      <xdr:col>4</xdr:col>
      <xdr:colOff>838200</xdr:colOff>
      <xdr:row>20</xdr:row>
      <xdr:rowOff>66675</xdr:rowOff>
    </xdr:to>
    <xdr:sp macro="" textlink="">
      <xdr:nvSpPr>
        <xdr:cNvPr id="44" name="Text Box 3"/>
        <xdr:cNvSpPr txBox="1">
          <a:spLocks noChangeArrowheads="1"/>
        </xdr:cNvSpPr>
      </xdr:nvSpPr>
      <xdr:spPr bwMode="auto">
        <a:xfrm>
          <a:off x="3571875" y="6858000"/>
          <a:ext cx="123825" cy="276225"/>
        </a:xfrm>
        <a:prstGeom prst="rect">
          <a:avLst/>
        </a:prstGeom>
        <a:noFill/>
        <a:ln w="9525">
          <a:noFill/>
          <a:miter lim="800000"/>
          <a:headEnd/>
          <a:tailEnd/>
        </a:ln>
      </xdr:spPr>
    </xdr:sp>
    <xdr:clientData/>
  </xdr:twoCellAnchor>
  <xdr:twoCellAnchor editAs="oneCell">
    <xdr:from>
      <xdr:col>4</xdr:col>
      <xdr:colOff>714375</xdr:colOff>
      <xdr:row>19</xdr:row>
      <xdr:rowOff>0</xdr:rowOff>
    </xdr:from>
    <xdr:to>
      <xdr:col>4</xdr:col>
      <xdr:colOff>838200</xdr:colOff>
      <xdr:row>20</xdr:row>
      <xdr:rowOff>28575</xdr:rowOff>
    </xdr:to>
    <xdr:sp macro="" textlink="">
      <xdr:nvSpPr>
        <xdr:cNvPr id="45" name="Text Box 3"/>
        <xdr:cNvSpPr txBox="1">
          <a:spLocks noChangeArrowheads="1"/>
        </xdr:cNvSpPr>
      </xdr:nvSpPr>
      <xdr:spPr bwMode="auto">
        <a:xfrm>
          <a:off x="3571875" y="6858000"/>
          <a:ext cx="123825" cy="238125"/>
        </a:xfrm>
        <a:prstGeom prst="rect">
          <a:avLst/>
        </a:prstGeom>
        <a:noFill/>
        <a:ln w="9525">
          <a:noFill/>
          <a:miter lim="800000"/>
          <a:headEnd/>
          <a:tailEnd/>
        </a:ln>
      </xdr:spPr>
    </xdr:sp>
    <xdr:clientData/>
  </xdr:twoCellAnchor>
  <xdr:twoCellAnchor editAs="oneCell">
    <xdr:from>
      <xdr:col>4</xdr:col>
      <xdr:colOff>714375</xdr:colOff>
      <xdr:row>19</xdr:row>
      <xdr:rowOff>0</xdr:rowOff>
    </xdr:from>
    <xdr:to>
      <xdr:col>4</xdr:col>
      <xdr:colOff>838200</xdr:colOff>
      <xdr:row>20</xdr:row>
      <xdr:rowOff>28575</xdr:rowOff>
    </xdr:to>
    <xdr:sp macro="" textlink="">
      <xdr:nvSpPr>
        <xdr:cNvPr id="46" name="Text Box 3"/>
        <xdr:cNvSpPr txBox="1">
          <a:spLocks noChangeArrowheads="1"/>
        </xdr:cNvSpPr>
      </xdr:nvSpPr>
      <xdr:spPr bwMode="auto">
        <a:xfrm>
          <a:off x="3571875" y="6858000"/>
          <a:ext cx="123825" cy="238125"/>
        </a:xfrm>
        <a:prstGeom prst="rect">
          <a:avLst/>
        </a:prstGeom>
        <a:noFill/>
        <a:ln w="9525">
          <a:noFill/>
          <a:miter lim="800000"/>
          <a:headEnd/>
          <a:tailEnd/>
        </a:ln>
      </xdr:spPr>
    </xdr:sp>
    <xdr:clientData/>
  </xdr:twoCellAnchor>
  <xdr:twoCellAnchor editAs="oneCell">
    <xdr:from>
      <xdr:col>4</xdr:col>
      <xdr:colOff>714375</xdr:colOff>
      <xdr:row>20</xdr:row>
      <xdr:rowOff>0</xdr:rowOff>
    </xdr:from>
    <xdr:to>
      <xdr:col>4</xdr:col>
      <xdr:colOff>838200</xdr:colOff>
      <xdr:row>21</xdr:row>
      <xdr:rowOff>47625</xdr:rowOff>
    </xdr:to>
    <xdr:sp macro="" textlink="">
      <xdr:nvSpPr>
        <xdr:cNvPr id="47" name="Text Box 3"/>
        <xdr:cNvSpPr txBox="1">
          <a:spLocks noChangeArrowheads="1"/>
        </xdr:cNvSpPr>
      </xdr:nvSpPr>
      <xdr:spPr bwMode="auto">
        <a:xfrm>
          <a:off x="3571875" y="7067550"/>
          <a:ext cx="123825" cy="247650"/>
        </a:xfrm>
        <a:prstGeom prst="rect">
          <a:avLst/>
        </a:prstGeom>
        <a:noFill/>
        <a:ln w="9525">
          <a:noFill/>
          <a:miter lim="800000"/>
          <a:headEnd/>
          <a:tailEnd/>
        </a:ln>
      </xdr:spPr>
    </xdr:sp>
    <xdr:clientData/>
  </xdr:twoCellAnchor>
  <xdr:twoCellAnchor editAs="oneCell">
    <xdr:from>
      <xdr:col>4</xdr:col>
      <xdr:colOff>714375</xdr:colOff>
      <xdr:row>20</xdr:row>
      <xdr:rowOff>0</xdr:rowOff>
    </xdr:from>
    <xdr:to>
      <xdr:col>4</xdr:col>
      <xdr:colOff>838200</xdr:colOff>
      <xdr:row>21</xdr:row>
      <xdr:rowOff>47625</xdr:rowOff>
    </xdr:to>
    <xdr:sp macro="" textlink="">
      <xdr:nvSpPr>
        <xdr:cNvPr id="48" name="Text Box 3"/>
        <xdr:cNvSpPr txBox="1">
          <a:spLocks noChangeArrowheads="1"/>
        </xdr:cNvSpPr>
      </xdr:nvSpPr>
      <xdr:spPr bwMode="auto">
        <a:xfrm>
          <a:off x="3571875" y="7067550"/>
          <a:ext cx="123825" cy="247650"/>
        </a:xfrm>
        <a:prstGeom prst="rect">
          <a:avLst/>
        </a:prstGeom>
        <a:noFill/>
        <a:ln w="9525">
          <a:noFill/>
          <a:miter lim="800000"/>
          <a:headEnd/>
          <a:tailEnd/>
        </a:ln>
      </xdr:spPr>
    </xdr:sp>
    <xdr:clientData/>
  </xdr:twoCellAnchor>
  <xdr:twoCellAnchor editAs="oneCell">
    <xdr:from>
      <xdr:col>4</xdr:col>
      <xdr:colOff>714375</xdr:colOff>
      <xdr:row>20</xdr:row>
      <xdr:rowOff>0</xdr:rowOff>
    </xdr:from>
    <xdr:to>
      <xdr:col>4</xdr:col>
      <xdr:colOff>838200</xdr:colOff>
      <xdr:row>21</xdr:row>
      <xdr:rowOff>47625</xdr:rowOff>
    </xdr:to>
    <xdr:sp macro="" textlink="">
      <xdr:nvSpPr>
        <xdr:cNvPr id="49" name="Text Box 3"/>
        <xdr:cNvSpPr txBox="1">
          <a:spLocks noChangeArrowheads="1"/>
        </xdr:cNvSpPr>
      </xdr:nvSpPr>
      <xdr:spPr bwMode="auto">
        <a:xfrm>
          <a:off x="3571875" y="7067550"/>
          <a:ext cx="123825" cy="247650"/>
        </a:xfrm>
        <a:prstGeom prst="rect">
          <a:avLst/>
        </a:prstGeom>
        <a:noFill/>
        <a:ln w="9525">
          <a:noFill/>
          <a:miter lim="800000"/>
          <a:headEnd/>
          <a:tailEnd/>
        </a:ln>
      </xdr:spPr>
    </xdr:sp>
    <xdr:clientData/>
  </xdr:twoCellAnchor>
  <xdr:twoCellAnchor editAs="oneCell">
    <xdr:from>
      <xdr:col>4</xdr:col>
      <xdr:colOff>714375</xdr:colOff>
      <xdr:row>20</xdr:row>
      <xdr:rowOff>0</xdr:rowOff>
    </xdr:from>
    <xdr:to>
      <xdr:col>4</xdr:col>
      <xdr:colOff>838200</xdr:colOff>
      <xdr:row>21</xdr:row>
      <xdr:rowOff>47625</xdr:rowOff>
    </xdr:to>
    <xdr:sp macro="" textlink="">
      <xdr:nvSpPr>
        <xdr:cNvPr id="50" name="Text Box 3"/>
        <xdr:cNvSpPr txBox="1">
          <a:spLocks noChangeArrowheads="1"/>
        </xdr:cNvSpPr>
      </xdr:nvSpPr>
      <xdr:spPr bwMode="auto">
        <a:xfrm>
          <a:off x="3571875" y="7067550"/>
          <a:ext cx="123825" cy="247650"/>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714375</xdr:colOff>
      <xdr:row>0</xdr:row>
      <xdr:rowOff>0</xdr:rowOff>
    </xdr:from>
    <xdr:to>
      <xdr:col>4</xdr:col>
      <xdr:colOff>742950</xdr:colOff>
      <xdr:row>0</xdr:row>
      <xdr:rowOff>209550</xdr:rowOff>
    </xdr:to>
    <xdr:sp macro="" textlink="">
      <xdr:nvSpPr>
        <xdr:cNvPr id="2" name="Text Box 3"/>
        <xdr:cNvSpPr txBox="1">
          <a:spLocks noChangeArrowheads="1"/>
        </xdr:cNvSpPr>
      </xdr:nvSpPr>
      <xdr:spPr bwMode="auto">
        <a:xfrm>
          <a:off x="3571875" y="0"/>
          <a:ext cx="28575" cy="20955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3" name="Text Box 3"/>
        <xdr:cNvSpPr txBox="1">
          <a:spLocks noChangeArrowheads="1"/>
        </xdr:cNvSpPr>
      </xdr:nvSpPr>
      <xdr:spPr bwMode="auto">
        <a:xfrm>
          <a:off x="3571875" y="1981200"/>
          <a:ext cx="123825" cy="20955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4" name="Text Box 3"/>
        <xdr:cNvSpPr txBox="1">
          <a:spLocks noChangeArrowheads="1"/>
        </xdr:cNvSpPr>
      </xdr:nvSpPr>
      <xdr:spPr bwMode="auto">
        <a:xfrm>
          <a:off x="3571875" y="1981200"/>
          <a:ext cx="123825" cy="20955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5" name="Text Box 3"/>
        <xdr:cNvSpPr txBox="1">
          <a:spLocks noChangeArrowheads="1"/>
        </xdr:cNvSpPr>
      </xdr:nvSpPr>
      <xdr:spPr bwMode="auto">
        <a:xfrm>
          <a:off x="3571875" y="1981200"/>
          <a:ext cx="123825" cy="20955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6" name="Text Box 3"/>
        <xdr:cNvSpPr txBox="1">
          <a:spLocks noChangeArrowheads="1"/>
        </xdr:cNvSpPr>
      </xdr:nvSpPr>
      <xdr:spPr bwMode="auto">
        <a:xfrm>
          <a:off x="3571875" y="1981200"/>
          <a:ext cx="123825" cy="20955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38100</xdr:rowOff>
    </xdr:to>
    <xdr:sp macro="" textlink="">
      <xdr:nvSpPr>
        <xdr:cNvPr id="7" name="Text Box 3"/>
        <xdr:cNvSpPr txBox="1">
          <a:spLocks noChangeArrowheads="1"/>
        </xdr:cNvSpPr>
      </xdr:nvSpPr>
      <xdr:spPr bwMode="auto">
        <a:xfrm>
          <a:off x="3571875" y="1981200"/>
          <a:ext cx="123825" cy="24765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8" name="Text Box 3"/>
        <xdr:cNvSpPr txBox="1">
          <a:spLocks noChangeArrowheads="1"/>
        </xdr:cNvSpPr>
      </xdr:nvSpPr>
      <xdr:spPr bwMode="auto">
        <a:xfrm>
          <a:off x="3571875" y="1981200"/>
          <a:ext cx="123825" cy="209550"/>
        </a:xfrm>
        <a:prstGeom prst="rect">
          <a:avLst/>
        </a:prstGeom>
        <a:noFill/>
        <a:ln w="9525">
          <a:noFill/>
          <a:miter lim="800000"/>
          <a:headEnd/>
          <a:tailEnd/>
        </a:ln>
      </xdr:spPr>
    </xdr:sp>
    <xdr:clientData/>
  </xdr:twoCellAnchor>
  <xdr:twoCellAnchor editAs="oneCell">
    <xdr:from>
      <xdr:col>4</xdr:col>
      <xdr:colOff>0</xdr:colOff>
      <xdr:row>9</xdr:row>
      <xdr:rowOff>0</xdr:rowOff>
    </xdr:from>
    <xdr:to>
      <xdr:col>4</xdr:col>
      <xdr:colOff>200025</xdr:colOff>
      <xdr:row>11</xdr:row>
      <xdr:rowOff>0</xdr:rowOff>
    </xdr:to>
    <xdr:sp macro="" textlink="">
      <xdr:nvSpPr>
        <xdr:cNvPr id="9" name="Text Box 3"/>
        <xdr:cNvSpPr txBox="1">
          <a:spLocks noChangeArrowheads="1"/>
        </xdr:cNvSpPr>
      </xdr:nvSpPr>
      <xdr:spPr bwMode="auto">
        <a:xfrm>
          <a:off x="2857500" y="1981200"/>
          <a:ext cx="200025" cy="419100"/>
        </a:xfrm>
        <a:prstGeom prst="rect">
          <a:avLst/>
        </a:prstGeom>
        <a:noFill/>
        <a:ln w="9525">
          <a:noFill/>
          <a:miter lim="800000"/>
          <a:headEnd/>
          <a:tailEnd/>
        </a:ln>
      </xdr:spPr>
    </xdr:sp>
    <xdr:clientData/>
  </xdr:twoCellAnchor>
  <xdr:twoCellAnchor editAs="oneCell">
    <xdr:from>
      <xdr:col>4</xdr:col>
      <xdr:colOff>0</xdr:colOff>
      <xdr:row>9</xdr:row>
      <xdr:rowOff>0</xdr:rowOff>
    </xdr:from>
    <xdr:to>
      <xdr:col>4</xdr:col>
      <xdr:colOff>200025</xdr:colOff>
      <xdr:row>11</xdr:row>
      <xdr:rowOff>0</xdr:rowOff>
    </xdr:to>
    <xdr:sp macro="" textlink="">
      <xdr:nvSpPr>
        <xdr:cNvPr id="10" name="Text Box 3"/>
        <xdr:cNvSpPr txBox="1">
          <a:spLocks noChangeArrowheads="1"/>
        </xdr:cNvSpPr>
      </xdr:nvSpPr>
      <xdr:spPr bwMode="auto">
        <a:xfrm>
          <a:off x="2857500" y="1981200"/>
          <a:ext cx="200025" cy="41910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161925</xdr:rowOff>
    </xdr:to>
    <xdr:sp macro="" textlink="">
      <xdr:nvSpPr>
        <xdr:cNvPr id="11" name="Text Box 3"/>
        <xdr:cNvSpPr txBox="1">
          <a:spLocks noChangeArrowheads="1"/>
        </xdr:cNvSpPr>
      </xdr:nvSpPr>
      <xdr:spPr bwMode="auto">
        <a:xfrm>
          <a:off x="3571875" y="1981200"/>
          <a:ext cx="123825" cy="371475"/>
        </a:xfrm>
        <a:prstGeom prst="rect">
          <a:avLst/>
        </a:prstGeom>
        <a:noFill/>
        <a:ln w="9525">
          <a:noFill/>
          <a:miter lim="800000"/>
          <a:headEnd/>
          <a:tailEnd/>
        </a:ln>
      </xdr:spPr>
    </xdr:sp>
    <xdr:clientData/>
  </xdr:twoCellAnchor>
  <xdr:twoCellAnchor editAs="oneCell">
    <xdr:from>
      <xdr:col>4</xdr:col>
      <xdr:colOff>0</xdr:colOff>
      <xdr:row>9</xdr:row>
      <xdr:rowOff>0</xdr:rowOff>
    </xdr:from>
    <xdr:to>
      <xdr:col>4</xdr:col>
      <xdr:colOff>200025</xdr:colOff>
      <xdr:row>10</xdr:row>
      <xdr:rowOff>0</xdr:rowOff>
    </xdr:to>
    <xdr:sp macro="" textlink="">
      <xdr:nvSpPr>
        <xdr:cNvPr id="12" name="Text Box 3"/>
        <xdr:cNvSpPr txBox="1">
          <a:spLocks noChangeArrowheads="1"/>
        </xdr:cNvSpPr>
      </xdr:nvSpPr>
      <xdr:spPr bwMode="auto">
        <a:xfrm>
          <a:off x="2857500" y="1981200"/>
          <a:ext cx="200025" cy="209550"/>
        </a:xfrm>
        <a:prstGeom prst="rect">
          <a:avLst/>
        </a:prstGeom>
        <a:noFill/>
        <a:ln w="9525">
          <a:noFill/>
          <a:miter lim="800000"/>
          <a:headEnd/>
          <a:tailEnd/>
        </a:ln>
      </xdr:spPr>
    </xdr:sp>
    <xdr:clientData/>
  </xdr:twoCellAnchor>
  <xdr:twoCellAnchor editAs="oneCell">
    <xdr:from>
      <xdr:col>4</xdr:col>
      <xdr:colOff>0</xdr:colOff>
      <xdr:row>9</xdr:row>
      <xdr:rowOff>0</xdr:rowOff>
    </xdr:from>
    <xdr:to>
      <xdr:col>4</xdr:col>
      <xdr:colOff>200025</xdr:colOff>
      <xdr:row>11</xdr:row>
      <xdr:rowOff>0</xdr:rowOff>
    </xdr:to>
    <xdr:sp macro="" textlink="">
      <xdr:nvSpPr>
        <xdr:cNvPr id="13" name="Text Box 3"/>
        <xdr:cNvSpPr txBox="1">
          <a:spLocks noChangeArrowheads="1"/>
        </xdr:cNvSpPr>
      </xdr:nvSpPr>
      <xdr:spPr bwMode="auto">
        <a:xfrm>
          <a:off x="2857500" y="1981200"/>
          <a:ext cx="200025" cy="41910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14" name="Text Box 3"/>
        <xdr:cNvSpPr txBox="1">
          <a:spLocks noChangeArrowheads="1"/>
        </xdr:cNvSpPr>
      </xdr:nvSpPr>
      <xdr:spPr bwMode="auto">
        <a:xfrm>
          <a:off x="3571875" y="1981200"/>
          <a:ext cx="123825" cy="209550"/>
        </a:xfrm>
        <a:prstGeom prst="rect">
          <a:avLst/>
        </a:prstGeom>
        <a:noFill/>
        <a:ln w="9525">
          <a:noFill/>
          <a:miter lim="800000"/>
          <a:headEnd/>
          <a:tailEnd/>
        </a:ln>
      </xdr:spPr>
    </xdr:sp>
    <xdr:clientData/>
  </xdr:twoCellAnchor>
  <xdr:twoCellAnchor editAs="oneCell">
    <xdr:from>
      <xdr:col>4</xdr:col>
      <xdr:colOff>714375</xdr:colOff>
      <xdr:row>32</xdr:row>
      <xdr:rowOff>0</xdr:rowOff>
    </xdr:from>
    <xdr:to>
      <xdr:col>4</xdr:col>
      <xdr:colOff>838200</xdr:colOff>
      <xdr:row>33</xdr:row>
      <xdr:rowOff>47625</xdr:rowOff>
    </xdr:to>
    <xdr:sp macro="" textlink="">
      <xdr:nvSpPr>
        <xdr:cNvPr id="15" name="Text Box 3"/>
        <xdr:cNvSpPr txBox="1">
          <a:spLocks noChangeArrowheads="1"/>
        </xdr:cNvSpPr>
      </xdr:nvSpPr>
      <xdr:spPr bwMode="auto">
        <a:xfrm>
          <a:off x="3571875" y="11106150"/>
          <a:ext cx="123825" cy="247650"/>
        </a:xfrm>
        <a:prstGeom prst="rect">
          <a:avLst/>
        </a:prstGeom>
        <a:noFill/>
        <a:ln w="9525">
          <a:noFill/>
          <a:miter lim="800000"/>
          <a:headEnd/>
          <a:tailEnd/>
        </a:ln>
      </xdr:spPr>
    </xdr:sp>
    <xdr:clientData/>
  </xdr:twoCellAnchor>
  <xdr:twoCellAnchor editAs="oneCell">
    <xdr:from>
      <xdr:col>4</xdr:col>
      <xdr:colOff>714375</xdr:colOff>
      <xdr:row>32</xdr:row>
      <xdr:rowOff>0</xdr:rowOff>
    </xdr:from>
    <xdr:to>
      <xdr:col>4</xdr:col>
      <xdr:colOff>838200</xdr:colOff>
      <xdr:row>33</xdr:row>
      <xdr:rowOff>85725</xdr:rowOff>
    </xdr:to>
    <xdr:sp macro="" textlink="">
      <xdr:nvSpPr>
        <xdr:cNvPr id="16" name="Text Box 3"/>
        <xdr:cNvSpPr txBox="1">
          <a:spLocks noChangeArrowheads="1"/>
        </xdr:cNvSpPr>
      </xdr:nvSpPr>
      <xdr:spPr bwMode="auto">
        <a:xfrm>
          <a:off x="3571875" y="11106150"/>
          <a:ext cx="123825" cy="285750"/>
        </a:xfrm>
        <a:prstGeom prst="rect">
          <a:avLst/>
        </a:prstGeom>
        <a:noFill/>
        <a:ln w="9525">
          <a:noFill/>
          <a:miter lim="800000"/>
          <a:headEnd/>
          <a:tailEnd/>
        </a:ln>
      </xdr:spPr>
    </xdr:sp>
    <xdr:clientData/>
  </xdr:twoCellAnchor>
  <xdr:twoCellAnchor editAs="oneCell">
    <xdr:from>
      <xdr:col>4</xdr:col>
      <xdr:colOff>714375</xdr:colOff>
      <xdr:row>32</xdr:row>
      <xdr:rowOff>0</xdr:rowOff>
    </xdr:from>
    <xdr:to>
      <xdr:col>4</xdr:col>
      <xdr:colOff>838200</xdr:colOff>
      <xdr:row>33</xdr:row>
      <xdr:rowOff>47625</xdr:rowOff>
    </xdr:to>
    <xdr:sp macro="" textlink="">
      <xdr:nvSpPr>
        <xdr:cNvPr id="17" name="Text Box 3"/>
        <xdr:cNvSpPr txBox="1">
          <a:spLocks noChangeArrowheads="1"/>
        </xdr:cNvSpPr>
      </xdr:nvSpPr>
      <xdr:spPr bwMode="auto">
        <a:xfrm>
          <a:off x="3571875" y="11106150"/>
          <a:ext cx="123825" cy="247650"/>
        </a:xfrm>
        <a:prstGeom prst="rect">
          <a:avLst/>
        </a:prstGeom>
        <a:noFill/>
        <a:ln w="9525">
          <a:noFill/>
          <a:miter lim="800000"/>
          <a:headEnd/>
          <a:tailEnd/>
        </a:ln>
      </xdr:spPr>
    </xdr:sp>
    <xdr:clientData/>
  </xdr:twoCellAnchor>
  <xdr:twoCellAnchor editAs="oneCell">
    <xdr:from>
      <xdr:col>4</xdr:col>
      <xdr:colOff>714375</xdr:colOff>
      <xdr:row>32</xdr:row>
      <xdr:rowOff>0</xdr:rowOff>
    </xdr:from>
    <xdr:to>
      <xdr:col>4</xdr:col>
      <xdr:colOff>838200</xdr:colOff>
      <xdr:row>33</xdr:row>
      <xdr:rowOff>47625</xdr:rowOff>
    </xdr:to>
    <xdr:sp macro="" textlink="">
      <xdr:nvSpPr>
        <xdr:cNvPr id="18" name="Text Box 3"/>
        <xdr:cNvSpPr txBox="1">
          <a:spLocks noChangeArrowheads="1"/>
        </xdr:cNvSpPr>
      </xdr:nvSpPr>
      <xdr:spPr bwMode="auto">
        <a:xfrm>
          <a:off x="3571875" y="11106150"/>
          <a:ext cx="123825" cy="247650"/>
        </a:xfrm>
        <a:prstGeom prst="rect">
          <a:avLst/>
        </a:prstGeom>
        <a:noFill/>
        <a:ln w="9525">
          <a:noFill/>
          <a:miter lim="800000"/>
          <a:headEnd/>
          <a:tailEnd/>
        </a:ln>
      </xdr:spPr>
    </xdr:sp>
    <xdr:clientData/>
  </xdr:twoCellAnchor>
  <xdr:twoCellAnchor editAs="oneCell">
    <xdr:from>
      <xdr:col>4</xdr:col>
      <xdr:colOff>714375</xdr:colOff>
      <xdr:row>36</xdr:row>
      <xdr:rowOff>0</xdr:rowOff>
    </xdr:from>
    <xdr:to>
      <xdr:col>4</xdr:col>
      <xdr:colOff>838200</xdr:colOff>
      <xdr:row>37</xdr:row>
      <xdr:rowOff>123825</xdr:rowOff>
    </xdr:to>
    <xdr:sp macro="" textlink="">
      <xdr:nvSpPr>
        <xdr:cNvPr id="19" name="Text Box 3"/>
        <xdr:cNvSpPr txBox="1">
          <a:spLocks noChangeArrowheads="1"/>
        </xdr:cNvSpPr>
      </xdr:nvSpPr>
      <xdr:spPr bwMode="auto">
        <a:xfrm>
          <a:off x="3571875" y="12725400"/>
          <a:ext cx="123825" cy="285750"/>
        </a:xfrm>
        <a:prstGeom prst="rect">
          <a:avLst/>
        </a:prstGeom>
        <a:noFill/>
        <a:ln w="9525">
          <a:noFill/>
          <a:miter lim="800000"/>
          <a:headEnd/>
          <a:tailEnd/>
        </a:ln>
      </xdr:spPr>
    </xdr:sp>
    <xdr:clientData/>
  </xdr:twoCellAnchor>
  <xdr:twoCellAnchor editAs="oneCell">
    <xdr:from>
      <xdr:col>4</xdr:col>
      <xdr:colOff>714375</xdr:colOff>
      <xdr:row>36</xdr:row>
      <xdr:rowOff>0</xdr:rowOff>
    </xdr:from>
    <xdr:to>
      <xdr:col>4</xdr:col>
      <xdr:colOff>838200</xdr:colOff>
      <xdr:row>37</xdr:row>
      <xdr:rowOff>123825</xdr:rowOff>
    </xdr:to>
    <xdr:sp macro="" textlink="">
      <xdr:nvSpPr>
        <xdr:cNvPr id="20" name="Text Box 3"/>
        <xdr:cNvSpPr txBox="1">
          <a:spLocks noChangeArrowheads="1"/>
        </xdr:cNvSpPr>
      </xdr:nvSpPr>
      <xdr:spPr bwMode="auto">
        <a:xfrm>
          <a:off x="3571875" y="12725400"/>
          <a:ext cx="123825" cy="285750"/>
        </a:xfrm>
        <a:prstGeom prst="rect">
          <a:avLst/>
        </a:prstGeom>
        <a:noFill/>
        <a:ln w="9525">
          <a:noFill/>
          <a:miter lim="800000"/>
          <a:headEnd/>
          <a:tailEnd/>
        </a:ln>
      </xdr:spPr>
    </xdr:sp>
    <xdr:clientData/>
  </xdr:twoCellAnchor>
  <xdr:twoCellAnchor editAs="oneCell">
    <xdr:from>
      <xdr:col>4</xdr:col>
      <xdr:colOff>714375</xdr:colOff>
      <xdr:row>36</xdr:row>
      <xdr:rowOff>0</xdr:rowOff>
    </xdr:from>
    <xdr:to>
      <xdr:col>4</xdr:col>
      <xdr:colOff>838200</xdr:colOff>
      <xdr:row>37</xdr:row>
      <xdr:rowOff>85725</xdr:rowOff>
    </xdr:to>
    <xdr:sp macro="" textlink="">
      <xdr:nvSpPr>
        <xdr:cNvPr id="21" name="Text Box 3"/>
        <xdr:cNvSpPr txBox="1">
          <a:spLocks noChangeArrowheads="1"/>
        </xdr:cNvSpPr>
      </xdr:nvSpPr>
      <xdr:spPr bwMode="auto">
        <a:xfrm>
          <a:off x="3571875" y="12725400"/>
          <a:ext cx="123825" cy="247650"/>
        </a:xfrm>
        <a:prstGeom prst="rect">
          <a:avLst/>
        </a:prstGeom>
        <a:noFill/>
        <a:ln w="9525">
          <a:noFill/>
          <a:miter lim="800000"/>
          <a:headEnd/>
          <a:tailEnd/>
        </a:ln>
      </xdr:spPr>
    </xdr:sp>
    <xdr:clientData/>
  </xdr:twoCellAnchor>
  <xdr:twoCellAnchor editAs="oneCell">
    <xdr:from>
      <xdr:col>4</xdr:col>
      <xdr:colOff>714375</xdr:colOff>
      <xdr:row>37</xdr:row>
      <xdr:rowOff>0</xdr:rowOff>
    </xdr:from>
    <xdr:to>
      <xdr:col>4</xdr:col>
      <xdr:colOff>838200</xdr:colOff>
      <xdr:row>38</xdr:row>
      <xdr:rowOff>85725</xdr:rowOff>
    </xdr:to>
    <xdr:sp macro="" textlink="">
      <xdr:nvSpPr>
        <xdr:cNvPr id="22" name="Text Box 3"/>
        <xdr:cNvSpPr txBox="1">
          <a:spLocks noChangeArrowheads="1"/>
        </xdr:cNvSpPr>
      </xdr:nvSpPr>
      <xdr:spPr bwMode="auto">
        <a:xfrm>
          <a:off x="3571875" y="12887325"/>
          <a:ext cx="123825" cy="247650"/>
        </a:xfrm>
        <a:prstGeom prst="rect">
          <a:avLst/>
        </a:prstGeom>
        <a:noFill/>
        <a:ln w="9525">
          <a:noFill/>
          <a:miter lim="800000"/>
          <a:headEnd/>
          <a:tailEnd/>
        </a:ln>
      </xdr:spPr>
    </xdr:sp>
    <xdr:clientData/>
  </xdr:twoCellAnchor>
  <xdr:twoCellAnchor editAs="oneCell">
    <xdr:from>
      <xdr:col>4</xdr:col>
      <xdr:colOff>0</xdr:colOff>
      <xdr:row>76</xdr:row>
      <xdr:rowOff>0</xdr:rowOff>
    </xdr:from>
    <xdr:to>
      <xdr:col>4</xdr:col>
      <xdr:colOff>200025</xdr:colOff>
      <xdr:row>78</xdr:row>
      <xdr:rowOff>0</xdr:rowOff>
    </xdr:to>
    <xdr:sp macro="" textlink="">
      <xdr:nvSpPr>
        <xdr:cNvPr id="23" name="Text Box 3"/>
        <xdr:cNvSpPr txBox="1">
          <a:spLocks noChangeArrowheads="1"/>
        </xdr:cNvSpPr>
      </xdr:nvSpPr>
      <xdr:spPr bwMode="auto">
        <a:xfrm>
          <a:off x="2857500" y="61883925"/>
          <a:ext cx="200025" cy="323850"/>
        </a:xfrm>
        <a:prstGeom prst="rect">
          <a:avLst/>
        </a:prstGeom>
        <a:noFill/>
        <a:ln w="9525">
          <a:noFill/>
          <a:miter lim="800000"/>
          <a:headEnd/>
          <a:tailEnd/>
        </a:ln>
      </xdr:spPr>
    </xdr:sp>
    <xdr:clientData/>
  </xdr:twoCellAnchor>
  <xdr:twoCellAnchor editAs="oneCell">
    <xdr:from>
      <xdr:col>4</xdr:col>
      <xdr:colOff>0</xdr:colOff>
      <xdr:row>76</xdr:row>
      <xdr:rowOff>0</xdr:rowOff>
    </xdr:from>
    <xdr:to>
      <xdr:col>4</xdr:col>
      <xdr:colOff>200025</xdr:colOff>
      <xdr:row>78</xdr:row>
      <xdr:rowOff>0</xdr:rowOff>
    </xdr:to>
    <xdr:sp macro="" textlink="">
      <xdr:nvSpPr>
        <xdr:cNvPr id="24" name="Text Box 3"/>
        <xdr:cNvSpPr txBox="1">
          <a:spLocks noChangeArrowheads="1"/>
        </xdr:cNvSpPr>
      </xdr:nvSpPr>
      <xdr:spPr bwMode="auto">
        <a:xfrm>
          <a:off x="2857500" y="63179325"/>
          <a:ext cx="200025" cy="323850"/>
        </a:xfrm>
        <a:prstGeom prst="rect">
          <a:avLst/>
        </a:prstGeom>
        <a:noFill/>
        <a:ln w="9525">
          <a:noFill/>
          <a:miter lim="800000"/>
          <a:headEnd/>
          <a:tailEnd/>
        </a:ln>
      </xdr:spPr>
    </xdr:sp>
    <xdr:clientData/>
  </xdr:twoCellAnchor>
  <xdr:twoCellAnchor editAs="oneCell">
    <xdr:from>
      <xdr:col>4</xdr:col>
      <xdr:colOff>0</xdr:colOff>
      <xdr:row>76</xdr:row>
      <xdr:rowOff>0</xdr:rowOff>
    </xdr:from>
    <xdr:to>
      <xdr:col>4</xdr:col>
      <xdr:colOff>200025</xdr:colOff>
      <xdr:row>78</xdr:row>
      <xdr:rowOff>0</xdr:rowOff>
    </xdr:to>
    <xdr:sp macro="" textlink="">
      <xdr:nvSpPr>
        <xdr:cNvPr id="25" name="Text Box 3"/>
        <xdr:cNvSpPr txBox="1">
          <a:spLocks noChangeArrowheads="1"/>
        </xdr:cNvSpPr>
      </xdr:nvSpPr>
      <xdr:spPr bwMode="auto">
        <a:xfrm>
          <a:off x="2857500" y="62207775"/>
          <a:ext cx="200025" cy="323850"/>
        </a:xfrm>
        <a:prstGeom prst="rect">
          <a:avLst/>
        </a:prstGeom>
        <a:noFill/>
        <a:ln w="9525">
          <a:noFill/>
          <a:miter lim="800000"/>
          <a:headEnd/>
          <a:tailEnd/>
        </a:ln>
      </xdr:spPr>
    </xdr:sp>
    <xdr:clientData/>
  </xdr:twoCellAnchor>
  <xdr:twoCellAnchor editAs="oneCell">
    <xdr:from>
      <xdr:col>4</xdr:col>
      <xdr:colOff>0</xdr:colOff>
      <xdr:row>76</xdr:row>
      <xdr:rowOff>0</xdr:rowOff>
    </xdr:from>
    <xdr:to>
      <xdr:col>4</xdr:col>
      <xdr:colOff>200025</xdr:colOff>
      <xdr:row>78</xdr:row>
      <xdr:rowOff>0</xdr:rowOff>
    </xdr:to>
    <xdr:sp macro="" textlink="">
      <xdr:nvSpPr>
        <xdr:cNvPr id="26" name="Text Box 3"/>
        <xdr:cNvSpPr txBox="1">
          <a:spLocks noChangeArrowheads="1"/>
        </xdr:cNvSpPr>
      </xdr:nvSpPr>
      <xdr:spPr bwMode="auto">
        <a:xfrm>
          <a:off x="2857500" y="62531625"/>
          <a:ext cx="200025" cy="323850"/>
        </a:xfrm>
        <a:prstGeom prst="rect">
          <a:avLst/>
        </a:prstGeom>
        <a:noFill/>
        <a:ln w="9525">
          <a:noFill/>
          <a:miter lim="800000"/>
          <a:headEnd/>
          <a:tailEnd/>
        </a:ln>
      </xdr:spPr>
    </xdr:sp>
    <xdr:clientData/>
  </xdr:twoCellAnchor>
  <xdr:twoCellAnchor editAs="oneCell">
    <xdr:from>
      <xdr:col>4</xdr:col>
      <xdr:colOff>714375</xdr:colOff>
      <xdr:row>76</xdr:row>
      <xdr:rowOff>0</xdr:rowOff>
    </xdr:from>
    <xdr:to>
      <xdr:col>4</xdr:col>
      <xdr:colOff>838200</xdr:colOff>
      <xdr:row>78</xdr:row>
      <xdr:rowOff>9525</xdr:rowOff>
    </xdr:to>
    <xdr:sp macro="" textlink="">
      <xdr:nvSpPr>
        <xdr:cNvPr id="27" name="Text Box 3"/>
        <xdr:cNvSpPr txBox="1">
          <a:spLocks noChangeArrowheads="1"/>
        </xdr:cNvSpPr>
      </xdr:nvSpPr>
      <xdr:spPr bwMode="auto">
        <a:xfrm>
          <a:off x="3571875" y="63341250"/>
          <a:ext cx="123825" cy="333375"/>
        </a:xfrm>
        <a:prstGeom prst="rect">
          <a:avLst/>
        </a:prstGeom>
        <a:noFill/>
        <a:ln w="9525">
          <a:noFill/>
          <a:miter lim="800000"/>
          <a:headEnd/>
          <a:tailEnd/>
        </a:ln>
      </xdr:spPr>
    </xdr:sp>
    <xdr:clientData/>
  </xdr:twoCellAnchor>
  <xdr:twoCellAnchor editAs="oneCell">
    <xdr:from>
      <xdr:col>4</xdr:col>
      <xdr:colOff>0</xdr:colOff>
      <xdr:row>76</xdr:row>
      <xdr:rowOff>0</xdr:rowOff>
    </xdr:from>
    <xdr:to>
      <xdr:col>4</xdr:col>
      <xdr:colOff>200025</xdr:colOff>
      <xdr:row>78</xdr:row>
      <xdr:rowOff>0</xdr:rowOff>
    </xdr:to>
    <xdr:sp macro="" textlink="">
      <xdr:nvSpPr>
        <xdr:cNvPr id="28" name="Text Box 3"/>
        <xdr:cNvSpPr txBox="1">
          <a:spLocks noChangeArrowheads="1"/>
        </xdr:cNvSpPr>
      </xdr:nvSpPr>
      <xdr:spPr bwMode="auto">
        <a:xfrm>
          <a:off x="2857500" y="63179325"/>
          <a:ext cx="200025" cy="323850"/>
        </a:xfrm>
        <a:prstGeom prst="rect">
          <a:avLst/>
        </a:prstGeom>
        <a:noFill/>
        <a:ln w="9525">
          <a:noFill/>
          <a:miter lim="800000"/>
          <a:headEnd/>
          <a:tailEnd/>
        </a:ln>
      </xdr:spPr>
    </xdr:sp>
    <xdr:clientData/>
  </xdr:twoCellAnchor>
  <xdr:twoCellAnchor editAs="oneCell">
    <xdr:from>
      <xdr:col>4</xdr:col>
      <xdr:colOff>0</xdr:colOff>
      <xdr:row>76</xdr:row>
      <xdr:rowOff>0</xdr:rowOff>
    </xdr:from>
    <xdr:to>
      <xdr:col>4</xdr:col>
      <xdr:colOff>200025</xdr:colOff>
      <xdr:row>78</xdr:row>
      <xdr:rowOff>0</xdr:rowOff>
    </xdr:to>
    <xdr:sp macro="" textlink="">
      <xdr:nvSpPr>
        <xdr:cNvPr id="29" name="Text Box 3"/>
        <xdr:cNvSpPr txBox="1">
          <a:spLocks noChangeArrowheads="1"/>
        </xdr:cNvSpPr>
      </xdr:nvSpPr>
      <xdr:spPr bwMode="auto">
        <a:xfrm>
          <a:off x="2857500" y="63179325"/>
          <a:ext cx="200025" cy="323850"/>
        </a:xfrm>
        <a:prstGeom prst="rect">
          <a:avLst/>
        </a:prstGeom>
        <a:noFill/>
        <a:ln w="9525">
          <a:noFill/>
          <a:miter lim="800000"/>
          <a:headEnd/>
          <a:tailEnd/>
        </a:ln>
      </xdr:spPr>
    </xdr:sp>
    <xdr:clientData/>
  </xdr:twoCellAnchor>
  <xdr:twoCellAnchor editAs="oneCell">
    <xdr:from>
      <xdr:col>4</xdr:col>
      <xdr:colOff>0</xdr:colOff>
      <xdr:row>76</xdr:row>
      <xdr:rowOff>0</xdr:rowOff>
    </xdr:from>
    <xdr:to>
      <xdr:col>4</xdr:col>
      <xdr:colOff>200025</xdr:colOff>
      <xdr:row>78</xdr:row>
      <xdr:rowOff>0</xdr:rowOff>
    </xdr:to>
    <xdr:sp macro="" textlink="">
      <xdr:nvSpPr>
        <xdr:cNvPr id="30" name="Text Box 3"/>
        <xdr:cNvSpPr txBox="1">
          <a:spLocks noChangeArrowheads="1"/>
        </xdr:cNvSpPr>
      </xdr:nvSpPr>
      <xdr:spPr bwMode="auto">
        <a:xfrm>
          <a:off x="2857500" y="62855475"/>
          <a:ext cx="200025" cy="323850"/>
        </a:xfrm>
        <a:prstGeom prst="rect">
          <a:avLst/>
        </a:prstGeom>
        <a:noFill/>
        <a:ln w="9525">
          <a:noFill/>
          <a:miter lim="800000"/>
          <a:headEnd/>
          <a:tailEnd/>
        </a:ln>
      </xdr:spPr>
    </xdr:sp>
    <xdr:clientData/>
  </xdr:twoCellAnchor>
  <xdr:twoCellAnchor editAs="oneCell">
    <xdr:from>
      <xdr:col>4</xdr:col>
      <xdr:colOff>714375</xdr:colOff>
      <xdr:row>49</xdr:row>
      <xdr:rowOff>0</xdr:rowOff>
    </xdr:from>
    <xdr:to>
      <xdr:col>4</xdr:col>
      <xdr:colOff>838200</xdr:colOff>
      <xdr:row>50</xdr:row>
      <xdr:rowOff>38100</xdr:rowOff>
    </xdr:to>
    <xdr:sp macro="" textlink="">
      <xdr:nvSpPr>
        <xdr:cNvPr id="31" name="Text Box 3"/>
        <xdr:cNvSpPr txBox="1">
          <a:spLocks noChangeArrowheads="1"/>
        </xdr:cNvSpPr>
      </xdr:nvSpPr>
      <xdr:spPr bwMode="auto">
        <a:xfrm>
          <a:off x="3571875" y="19078575"/>
          <a:ext cx="123825" cy="247650"/>
        </a:xfrm>
        <a:prstGeom prst="rect">
          <a:avLst/>
        </a:prstGeom>
        <a:noFill/>
        <a:ln w="9525">
          <a:noFill/>
          <a:miter lim="800000"/>
          <a:headEnd/>
          <a:tailEnd/>
        </a:ln>
      </xdr:spPr>
    </xdr:sp>
    <xdr:clientData/>
  </xdr:twoCellAnchor>
  <xdr:twoCellAnchor editAs="oneCell">
    <xdr:from>
      <xdr:col>4</xdr:col>
      <xdr:colOff>714375</xdr:colOff>
      <xdr:row>49</xdr:row>
      <xdr:rowOff>0</xdr:rowOff>
    </xdr:from>
    <xdr:to>
      <xdr:col>4</xdr:col>
      <xdr:colOff>838200</xdr:colOff>
      <xdr:row>50</xdr:row>
      <xdr:rowOff>76200</xdr:rowOff>
    </xdr:to>
    <xdr:sp macro="" textlink="">
      <xdr:nvSpPr>
        <xdr:cNvPr id="32" name="Text Box 3"/>
        <xdr:cNvSpPr txBox="1">
          <a:spLocks noChangeArrowheads="1"/>
        </xdr:cNvSpPr>
      </xdr:nvSpPr>
      <xdr:spPr bwMode="auto">
        <a:xfrm>
          <a:off x="3571875" y="19078575"/>
          <a:ext cx="123825" cy="285750"/>
        </a:xfrm>
        <a:prstGeom prst="rect">
          <a:avLst/>
        </a:prstGeom>
        <a:noFill/>
        <a:ln w="9525">
          <a:noFill/>
          <a:miter lim="800000"/>
          <a:headEnd/>
          <a:tailEnd/>
        </a:ln>
      </xdr:spPr>
    </xdr:sp>
    <xdr:clientData/>
  </xdr:twoCellAnchor>
  <xdr:twoCellAnchor editAs="oneCell">
    <xdr:from>
      <xdr:col>4</xdr:col>
      <xdr:colOff>714375</xdr:colOff>
      <xdr:row>49</xdr:row>
      <xdr:rowOff>0</xdr:rowOff>
    </xdr:from>
    <xdr:to>
      <xdr:col>4</xdr:col>
      <xdr:colOff>838200</xdr:colOff>
      <xdr:row>50</xdr:row>
      <xdr:rowOff>38100</xdr:rowOff>
    </xdr:to>
    <xdr:sp macro="" textlink="">
      <xdr:nvSpPr>
        <xdr:cNvPr id="33" name="Text Box 3"/>
        <xdr:cNvSpPr txBox="1">
          <a:spLocks noChangeArrowheads="1"/>
        </xdr:cNvSpPr>
      </xdr:nvSpPr>
      <xdr:spPr bwMode="auto">
        <a:xfrm>
          <a:off x="3571875" y="19078575"/>
          <a:ext cx="123825" cy="247650"/>
        </a:xfrm>
        <a:prstGeom prst="rect">
          <a:avLst/>
        </a:prstGeom>
        <a:noFill/>
        <a:ln w="9525">
          <a:noFill/>
          <a:miter lim="800000"/>
          <a:headEnd/>
          <a:tailEnd/>
        </a:ln>
      </xdr:spPr>
    </xdr:sp>
    <xdr:clientData/>
  </xdr:twoCellAnchor>
  <xdr:twoCellAnchor editAs="oneCell">
    <xdr:from>
      <xdr:col>4</xdr:col>
      <xdr:colOff>714375</xdr:colOff>
      <xdr:row>49</xdr:row>
      <xdr:rowOff>0</xdr:rowOff>
    </xdr:from>
    <xdr:to>
      <xdr:col>4</xdr:col>
      <xdr:colOff>838200</xdr:colOff>
      <xdr:row>50</xdr:row>
      <xdr:rowOff>38100</xdr:rowOff>
    </xdr:to>
    <xdr:sp macro="" textlink="">
      <xdr:nvSpPr>
        <xdr:cNvPr id="34" name="Text Box 3"/>
        <xdr:cNvSpPr txBox="1">
          <a:spLocks noChangeArrowheads="1"/>
        </xdr:cNvSpPr>
      </xdr:nvSpPr>
      <xdr:spPr bwMode="auto">
        <a:xfrm>
          <a:off x="3571875" y="19078575"/>
          <a:ext cx="123825" cy="247650"/>
        </a:xfrm>
        <a:prstGeom prst="rect">
          <a:avLst/>
        </a:prstGeom>
        <a:noFill/>
        <a:ln w="9525">
          <a:noFill/>
          <a:miter lim="800000"/>
          <a:headEnd/>
          <a:tailEnd/>
        </a:ln>
      </xdr:spPr>
    </xdr:sp>
    <xdr:clientData/>
  </xdr:twoCellAnchor>
  <xdr:twoCellAnchor editAs="oneCell">
    <xdr:from>
      <xdr:col>4</xdr:col>
      <xdr:colOff>714375</xdr:colOff>
      <xdr:row>50</xdr:row>
      <xdr:rowOff>0</xdr:rowOff>
    </xdr:from>
    <xdr:to>
      <xdr:col>4</xdr:col>
      <xdr:colOff>838200</xdr:colOff>
      <xdr:row>51</xdr:row>
      <xdr:rowOff>47625</xdr:rowOff>
    </xdr:to>
    <xdr:sp macro="" textlink="">
      <xdr:nvSpPr>
        <xdr:cNvPr id="35" name="Text Box 3"/>
        <xdr:cNvSpPr txBox="1">
          <a:spLocks noChangeArrowheads="1"/>
        </xdr:cNvSpPr>
      </xdr:nvSpPr>
      <xdr:spPr bwMode="auto">
        <a:xfrm>
          <a:off x="3571875" y="19288125"/>
          <a:ext cx="123825" cy="247650"/>
        </a:xfrm>
        <a:prstGeom prst="rect">
          <a:avLst/>
        </a:prstGeom>
        <a:noFill/>
        <a:ln w="9525">
          <a:noFill/>
          <a:miter lim="800000"/>
          <a:headEnd/>
          <a:tailEnd/>
        </a:ln>
      </xdr:spPr>
    </xdr:sp>
    <xdr:clientData/>
  </xdr:twoCellAnchor>
  <xdr:twoCellAnchor editAs="oneCell">
    <xdr:from>
      <xdr:col>4</xdr:col>
      <xdr:colOff>714375</xdr:colOff>
      <xdr:row>50</xdr:row>
      <xdr:rowOff>0</xdr:rowOff>
    </xdr:from>
    <xdr:to>
      <xdr:col>4</xdr:col>
      <xdr:colOff>838200</xdr:colOff>
      <xdr:row>51</xdr:row>
      <xdr:rowOff>47625</xdr:rowOff>
    </xdr:to>
    <xdr:sp macro="" textlink="">
      <xdr:nvSpPr>
        <xdr:cNvPr id="36" name="Text Box 3"/>
        <xdr:cNvSpPr txBox="1">
          <a:spLocks noChangeArrowheads="1"/>
        </xdr:cNvSpPr>
      </xdr:nvSpPr>
      <xdr:spPr bwMode="auto">
        <a:xfrm>
          <a:off x="3571875" y="19288125"/>
          <a:ext cx="123825" cy="247650"/>
        </a:xfrm>
        <a:prstGeom prst="rect">
          <a:avLst/>
        </a:prstGeom>
        <a:noFill/>
        <a:ln w="9525">
          <a:noFill/>
          <a:miter lim="800000"/>
          <a:headEnd/>
          <a:tailEnd/>
        </a:ln>
      </xdr:spPr>
    </xdr:sp>
    <xdr:clientData/>
  </xdr:twoCellAnchor>
  <xdr:twoCellAnchor editAs="oneCell">
    <xdr:from>
      <xdr:col>4</xdr:col>
      <xdr:colOff>714375</xdr:colOff>
      <xdr:row>50</xdr:row>
      <xdr:rowOff>0</xdr:rowOff>
    </xdr:from>
    <xdr:to>
      <xdr:col>4</xdr:col>
      <xdr:colOff>838200</xdr:colOff>
      <xdr:row>51</xdr:row>
      <xdr:rowOff>47625</xdr:rowOff>
    </xdr:to>
    <xdr:sp macro="" textlink="">
      <xdr:nvSpPr>
        <xdr:cNvPr id="37" name="Text Box 3"/>
        <xdr:cNvSpPr txBox="1">
          <a:spLocks noChangeArrowheads="1"/>
        </xdr:cNvSpPr>
      </xdr:nvSpPr>
      <xdr:spPr bwMode="auto">
        <a:xfrm>
          <a:off x="3571875" y="19288125"/>
          <a:ext cx="123825" cy="247650"/>
        </a:xfrm>
        <a:prstGeom prst="rect">
          <a:avLst/>
        </a:prstGeom>
        <a:noFill/>
        <a:ln w="9525">
          <a:noFill/>
          <a:miter lim="800000"/>
          <a:headEnd/>
          <a:tailEnd/>
        </a:ln>
      </xdr:spPr>
    </xdr:sp>
    <xdr:clientData/>
  </xdr:twoCellAnchor>
  <xdr:twoCellAnchor editAs="oneCell">
    <xdr:from>
      <xdr:col>4</xdr:col>
      <xdr:colOff>714375</xdr:colOff>
      <xdr:row>50</xdr:row>
      <xdr:rowOff>0</xdr:rowOff>
    </xdr:from>
    <xdr:to>
      <xdr:col>4</xdr:col>
      <xdr:colOff>838200</xdr:colOff>
      <xdr:row>51</xdr:row>
      <xdr:rowOff>47625</xdr:rowOff>
    </xdr:to>
    <xdr:sp macro="" textlink="">
      <xdr:nvSpPr>
        <xdr:cNvPr id="38" name="Text Box 3"/>
        <xdr:cNvSpPr txBox="1">
          <a:spLocks noChangeArrowheads="1"/>
        </xdr:cNvSpPr>
      </xdr:nvSpPr>
      <xdr:spPr bwMode="auto">
        <a:xfrm>
          <a:off x="3571875" y="19288125"/>
          <a:ext cx="123825" cy="247650"/>
        </a:xfrm>
        <a:prstGeom prst="rect">
          <a:avLst/>
        </a:prstGeom>
        <a:noFill/>
        <a:ln w="9525">
          <a:noFill/>
          <a:miter lim="800000"/>
          <a:headEnd/>
          <a:tailEnd/>
        </a:ln>
      </xdr:spPr>
    </xdr:sp>
    <xdr:clientData/>
  </xdr:twoCellAnchor>
  <xdr:twoCellAnchor editAs="oneCell">
    <xdr:from>
      <xdr:col>4</xdr:col>
      <xdr:colOff>714375</xdr:colOff>
      <xdr:row>55</xdr:row>
      <xdr:rowOff>0</xdr:rowOff>
    </xdr:from>
    <xdr:to>
      <xdr:col>4</xdr:col>
      <xdr:colOff>838200</xdr:colOff>
      <xdr:row>56</xdr:row>
      <xdr:rowOff>47625</xdr:rowOff>
    </xdr:to>
    <xdr:sp macro="" textlink="">
      <xdr:nvSpPr>
        <xdr:cNvPr id="39" name="Text Box 3"/>
        <xdr:cNvSpPr txBox="1">
          <a:spLocks noChangeArrowheads="1"/>
        </xdr:cNvSpPr>
      </xdr:nvSpPr>
      <xdr:spPr bwMode="auto">
        <a:xfrm>
          <a:off x="3571875" y="20745450"/>
          <a:ext cx="123825" cy="247650"/>
        </a:xfrm>
        <a:prstGeom prst="rect">
          <a:avLst/>
        </a:prstGeom>
        <a:noFill/>
        <a:ln w="9525">
          <a:noFill/>
          <a:miter lim="800000"/>
          <a:headEnd/>
          <a:tailEnd/>
        </a:ln>
      </xdr:spPr>
    </xdr:sp>
    <xdr:clientData/>
  </xdr:twoCellAnchor>
  <xdr:twoCellAnchor editAs="oneCell">
    <xdr:from>
      <xdr:col>4</xdr:col>
      <xdr:colOff>714375</xdr:colOff>
      <xdr:row>55</xdr:row>
      <xdr:rowOff>0</xdr:rowOff>
    </xdr:from>
    <xdr:to>
      <xdr:col>4</xdr:col>
      <xdr:colOff>838200</xdr:colOff>
      <xdr:row>56</xdr:row>
      <xdr:rowOff>47625</xdr:rowOff>
    </xdr:to>
    <xdr:sp macro="" textlink="">
      <xdr:nvSpPr>
        <xdr:cNvPr id="40" name="Text Box 3"/>
        <xdr:cNvSpPr txBox="1">
          <a:spLocks noChangeArrowheads="1"/>
        </xdr:cNvSpPr>
      </xdr:nvSpPr>
      <xdr:spPr bwMode="auto">
        <a:xfrm>
          <a:off x="3571875" y="20745450"/>
          <a:ext cx="123825" cy="247650"/>
        </a:xfrm>
        <a:prstGeom prst="rect">
          <a:avLst/>
        </a:prstGeom>
        <a:noFill/>
        <a:ln w="9525">
          <a:noFill/>
          <a:miter lim="800000"/>
          <a:headEnd/>
          <a:tailEnd/>
        </a:ln>
      </xdr:spPr>
    </xdr:sp>
    <xdr:clientData/>
  </xdr:twoCellAnchor>
  <xdr:twoCellAnchor editAs="oneCell">
    <xdr:from>
      <xdr:col>4</xdr:col>
      <xdr:colOff>714375</xdr:colOff>
      <xdr:row>55</xdr:row>
      <xdr:rowOff>0</xdr:rowOff>
    </xdr:from>
    <xdr:to>
      <xdr:col>4</xdr:col>
      <xdr:colOff>838200</xdr:colOff>
      <xdr:row>56</xdr:row>
      <xdr:rowOff>47625</xdr:rowOff>
    </xdr:to>
    <xdr:sp macro="" textlink="">
      <xdr:nvSpPr>
        <xdr:cNvPr id="41" name="Text Box 3"/>
        <xdr:cNvSpPr txBox="1">
          <a:spLocks noChangeArrowheads="1"/>
        </xdr:cNvSpPr>
      </xdr:nvSpPr>
      <xdr:spPr bwMode="auto">
        <a:xfrm>
          <a:off x="3571875" y="20745450"/>
          <a:ext cx="123825" cy="247650"/>
        </a:xfrm>
        <a:prstGeom prst="rect">
          <a:avLst/>
        </a:prstGeom>
        <a:noFill/>
        <a:ln w="9525">
          <a:noFill/>
          <a:miter lim="800000"/>
          <a:headEnd/>
          <a:tailEnd/>
        </a:ln>
      </xdr:spPr>
    </xdr:sp>
    <xdr:clientData/>
  </xdr:twoCellAnchor>
  <xdr:twoCellAnchor editAs="oneCell">
    <xdr:from>
      <xdr:col>4</xdr:col>
      <xdr:colOff>714375</xdr:colOff>
      <xdr:row>55</xdr:row>
      <xdr:rowOff>0</xdr:rowOff>
    </xdr:from>
    <xdr:to>
      <xdr:col>4</xdr:col>
      <xdr:colOff>838200</xdr:colOff>
      <xdr:row>56</xdr:row>
      <xdr:rowOff>47625</xdr:rowOff>
    </xdr:to>
    <xdr:sp macro="" textlink="">
      <xdr:nvSpPr>
        <xdr:cNvPr id="42" name="Text Box 3"/>
        <xdr:cNvSpPr txBox="1">
          <a:spLocks noChangeArrowheads="1"/>
        </xdr:cNvSpPr>
      </xdr:nvSpPr>
      <xdr:spPr bwMode="auto">
        <a:xfrm>
          <a:off x="3571875" y="20745450"/>
          <a:ext cx="123825" cy="247650"/>
        </a:xfrm>
        <a:prstGeom prst="rect">
          <a:avLst/>
        </a:prstGeom>
        <a:noFill/>
        <a:ln w="9525">
          <a:noFill/>
          <a:miter lim="800000"/>
          <a:headEnd/>
          <a:tailEnd/>
        </a:ln>
      </xdr:spPr>
    </xdr:sp>
    <xdr:clientData/>
  </xdr:twoCellAnchor>
  <xdr:twoCellAnchor editAs="oneCell">
    <xdr:from>
      <xdr:col>4</xdr:col>
      <xdr:colOff>714375</xdr:colOff>
      <xdr:row>51</xdr:row>
      <xdr:rowOff>0</xdr:rowOff>
    </xdr:from>
    <xdr:to>
      <xdr:col>4</xdr:col>
      <xdr:colOff>838200</xdr:colOff>
      <xdr:row>52</xdr:row>
      <xdr:rowOff>28575</xdr:rowOff>
    </xdr:to>
    <xdr:sp macro="" textlink="">
      <xdr:nvSpPr>
        <xdr:cNvPr id="43" name="Text Box 3"/>
        <xdr:cNvSpPr txBox="1">
          <a:spLocks noChangeArrowheads="1"/>
        </xdr:cNvSpPr>
      </xdr:nvSpPr>
      <xdr:spPr bwMode="auto">
        <a:xfrm>
          <a:off x="3571875" y="19488150"/>
          <a:ext cx="123825" cy="238125"/>
        </a:xfrm>
        <a:prstGeom prst="rect">
          <a:avLst/>
        </a:prstGeom>
        <a:noFill/>
        <a:ln w="9525">
          <a:noFill/>
          <a:miter lim="800000"/>
          <a:headEnd/>
          <a:tailEnd/>
        </a:ln>
      </xdr:spPr>
    </xdr:sp>
    <xdr:clientData/>
  </xdr:twoCellAnchor>
  <xdr:twoCellAnchor editAs="oneCell">
    <xdr:from>
      <xdr:col>4</xdr:col>
      <xdr:colOff>714375</xdr:colOff>
      <xdr:row>51</xdr:row>
      <xdr:rowOff>0</xdr:rowOff>
    </xdr:from>
    <xdr:to>
      <xdr:col>4</xdr:col>
      <xdr:colOff>838200</xdr:colOff>
      <xdr:row>52</xdr:row>
      <xdr:rowOff>66675</xdr:rowOff>
    </xdr:to>
    <xdr:sp macro="" textlink="">
      <xdr:nvSpPr>
        <xdr:cNvPr id="44" name="Text Box 3"/>
        <xdr:cNvSpPr txBox="1">
          <a:spLocks noChangeArrowheads="1"/>
        </xdr:cNvSpPr>
      </xdr:nvSpPr>
      <xdr:spPr bwMode="auto">
        <a:xfrm>
          <a:off x="3571875" y="19488150"/>
          <a:ext cx="123825" cy="276225"/>
        </a:xfrm>
        <a:prstGeom prst="rect">
          <a:avLst/>
        </a:prstGeom>
        <a:noFill/>
        <a:ln w="9525">
          <a:noFill/>
          <a:miter lim="800000"/>
          <a:headEnd/>
          <a:tailEnd/>
        </a:ln>
      </xdr:spPr>
    </xdr:sp>
    <xdr:clientData/>
  </xdr:twoCellAnchor>
  <xdr:twoCellAnchor editAs="oneCell">
    <xdr:from>
      <xdr:col>4</xdr:col>
      <xdr:colOff>714375</xdr:colOff>
      <xdr:row>51</xdr:row>
      <xdr:rowOff>0</xdr:rowOff>
    </xdr:from>
    <xdr:to>
      <xdr:col>4</xdr:col>
      <xdr:colOff>838200</xdr:colOff>
      <xdr:row>52</xdr:row>
      <xdr:rowOff>28575</xdr:rowOff>
    </xdr:to>
    <xdr:sp macro="" textlink="">
      <xdr:nvSpPr>
        <xdr:cNvPr id="45" name="Text Box 3"/>
        <xdr:cNvSpPr txBox="1">
          <a:spLocks noChangeArrowheads="1"/>
        </xdr:cNvSpPr>
      </xdr:nvSpPr>
      <xdr:spPr bwMode="auto">
        <a:xfrm>
          <a:off x="3571875" y="19488150"/>
          <a:ext cx="123825" cy="238125"/>
        </a:xfrm>
        <a:prstGeom prst="rect">
          <a:avLst/>
        </a:prstGeom>
        <a:noFill/>
        <a:ln w="9525">
          <a:noFill/>
          <a:miter lim="800000"/>
          <a:headEnd/>
          <a:tailEnd/>
        </a:ln>
      </xdr:spPr>
    </xdr:sp>
    <xdr:clientData/>
  </xdr:twoCellAnchor>
  <xdr:twoCellAnchor editAs="oneCell">
    <xdr:from>
      <xdr:col>4</xdr:col>
      <xdr:colOff>714375</xdr:colOff>
      <xdr:row>51</xdr:row>
      <xdr:rowOff>0</xdr:rowOff>
    </xdr:from>
    <xdr:to>
      <xdr:col>4</xdr:col>
      <xdr:colOff>838200</xdr:colOff>
      <xdr:row>52</xdr:row>
      <xdr:rowOff>28575</xdr:rowOff>
    </xdr:to>
    <xdr:sp macro="" textlink="">
      <xdr:nvSpPr>
        <xdr:cNvPr id="46" name="Text Box 3"/>
        <xdr:cNvSpPr txBox="1">
          <a:spLocks noChangeArrowheads="1"/>
        </xdr:cNvSpPr>
      </xdr:nvSpPr>
      <xdr:spPr bwMode="auto">
        <a:xfrm>
          <a:off x="3571875" y="19488150"/>
          <a:ext cx="123825" cy="238125"/>
        </a:xfrm>
        <a:prstGeom prst="rect">
          <a:avLst/>
        </a:prstGeom>
        <a:noFill/>
        <a:ln w="9525">
          <a:noFill/>
          <a:miter lim="800000"/>
          <a:headEnd/>
          <a:tailEnd/>
        </a:ln>
      </xdr:spPr>
    </xdr:sp>
    <xdr:clientData/>
  </xdr:twoCellAnchor>
  <xdr:twoCellAnchor editAs="oneCell">
    <xdr:from>
      <xdr:col>4</xdr:col>
      <xdr:colOff>714375</xdr:colOff>
      <xdr:row>52</xdr:row>
      <xdr:rowOff>0</xdr:rowOff>
    </xdr:from>
    <xdr:to>
      <xdr:col>4</xdr:col>
      <xdr:colOff>838200</xdr:colOff>
      <xdr:row>53</xdr:row>
      <xdr:rowOff>47625</xdr:rowOff>
    </xdr:to>
    <xdr:sp macro="" textlink="">
      <xdr:nvSpPr>
        <xdr:cNvPr id="47" name="Text Box 3"/>
        <xdr:cNvSpPr txBox="1">
          <a:spLocks noChangeArrowheads="1"/>
        </xdr:cNvSpPr>
      </xdr:nvSpPr>
      <xdr:spPr bwMode="auto">
        <a:xfrm>
          <a:off x="3571875" y="19697700"/>
          <a:ext cx="123825" cy="247650"/>
        </a:xfrm>
        <a:prstGeom prst="rect">
          <a:avLst/>
        </a:prstGeom>
        <a:noFill/>
        <a:ln w="9525">
          <a:noFill/>
          <a:miter lim="800000"/>
          <a:headEnd/>
          <a:tailEnd/>
        </a:ln>
      </xdr:spPr>
    </xdr:sp>
    <xdr:clientData/>
  </xdr:twoCellAnchor>
  <xdr:twoCellAnchor editAs="oneCell">
    <xdr:from>
      <xdr:col>4</xdr:col>
      <xdr:colOff>714375</xdr:colOff>
      <xdr:row>52</xdr:row>
      <xdr:rowOff>0</xdr:rowOff>
    </xdr:from>
    <xdr:to>
      <xdr:col>4</xdr:col>
      <xdr:colOff>838200</xdr:colOff>
      <xdr:row>53</xdr:row>
      <xdr:rowOff>47625</xdr:rowOff>
    </xdr:to>
    <xdr:sp macro="" textlink="">
      <xdr:nvSpPr>
        <xdr:cNvPr id="48" name="Text Box 3"/>
        <xdr:cNvSpPr txBox="1">
          <a:spLocks noChangeArrowheads="1"/>
        </xdr:cNvSpPr>
      </xdr:nvSpPr>
      <xdr:spPr bwMode="auto">
        <a:xfrm>
          <a:off x="3571875" y="19697700"/>
          <a:ext cx="123825" cy="247650"/>
        </a:xfrm>
        <a:prstGeom prst="rect">
          <a:avLst/>
        </a:prstGeom>
        <a:noFill/>
        <a:ln w="9525">
          <a:noFill/>
          <a:miter lim="800000"/>
          <a:headEnd/>
          <a:tailEnd/>
        </a:ln>
      </xdr:spPr>
    </xdr:sp>
    <xdr:clientData/>
  </xdr:twoCellAnchor>
  <xdr:twoCellAnchor editAs="oneCell">
    <xdr:from>
      <xdr:col>4</xdr:col>
      <xdr:colOff>714375</xdr:colOff>
      <xdr:row>52</xdr:row>
      <xdr:rowOff>0</xdr:rowOff>
    </xdr:from>
    <xdr:to>
      <xdr:col>4</xdr:col>
      <xdr:colOff>838200</xdr:colOff>
      <xdr:row>53</xdr:row>
      <xdr:rowOff>47625</xdr:rowOff>
    </xdr:to>
    <xdr:sp macro="" textlink="">
      <xdr:nvSpPr>
        <xdr:cNvPr id="49" name="Text Box 3"/>
        <xdr:cNvSpPr txBox="1">
          <a:spLocks noChangeArrowheads="1"/>
        </xdr:cNvSpPr>
      </xdr:nvSpPr>
      <xdr:spPr bwMode="auto">
        <a:xfrm>
          <a:off x="3571875" y="19697700"/>
          <a:ext cx="123825" cy="247650"/>
        </a:xfrm>
        <a:prstGeom prst="rect">
          <a:avLst/>
        </a:prstGeom>
        <a:noFill/>
        <a:ln w="9525">
          <a:noFill/>
          <a:miter lim="800000"/>
          <a:headEnd/>
          <a:tailEnd/>
        </a:ln>
      </xdr:spPr>
    </xdr:sp>
    <xdr:clientData/>
  </xdr:twoCellAnchor>
  <xdr:twoCellAnchor editAs="oneCell">
    <xdr:from>
      <xdr:col>4</xdr:col>
      <xdr:colOff>714375</xdr:colOff>
      <xdr:row>52</xdr:row>
      <xdr:rowOff>0</xdr:rowOff>
    </xdr:from>
    <xdr:to>
      <xdr:col>4</xdr:col>
      <xdr:colOff>838200</xdr:colOff>
      <xdr:row>53</xdr:row>
      <xdr:rowOff>47625</xdr:rowOff>
    </xdr:to>
    <xdr:sp macro="" textlink="">
      <xdr:nvSpPr>
        <xdr:cNvPr id="50" name="Text Box 3"/>
        <xdr:cNvSpPr txBox="1">
          <a:spLocks noChangeArrowheads="1"/>
        </xdr:cNvSpPr>
      </xdr:nvSpPr>
      <xdr:spPr bwMode="auto">
        <a:xfrm>
          <a:off x="3571875" y="19697700"/>
          <a:ext cx="123825" cy="247650"/>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etailed%20estimate%202016-17/SDG%20Programme/P.E%20PIPE%20KANDHR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etailed%20estimate%202016-17/Sub-Division-II/bachal%20shah%20mian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etailed%20estimate%202016-17/SDG%20Programme/Bachal%20khan%20dharej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etailed%20estimate%202016-17/sub-division%20rohri/No.%20162%20village%2060%20chowk.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 Abst."/>
      <sheetName val="raising of drains"/>
      <sheetName val="mat raising"/>
      <sheetName val="2. P.Blocks"/>
      <sheetName val="2. Mat."/>
      <sheetName val="1.P.E.Pipe"/>
      <sheetName val="sch b25"/>
      <sheetName val="TER"/>
      <sheetName val="DETAIL"/>
      <sheetName val="T.comp"/>
      <sheetName val="Sheet1"/>
    </sheetNames>
    <sheetDataSet>
      <sheetData sheetId="0" refreshError="1"/>
      <sheetData sheetId="1">
        <row r="4">
          <cell r="A4" t="str">
            <v xml:space="preserve">1)Eart work  excavation in ashes, sand soil, soft soil or silt clearance undressed loead upto 50ft.(a) In ordinary soil with three miles extra lead ( C.S.I.No.2(a)P.No.1)  </v>
          </cell>
        </row>
        <row r="13">
          <cell r="A13" t="str">
            <v xml:space="preserve">3)Pacca brick work in foundation and plinth 1:6.( C.S.I.No.4(e)P.No.21)  </v>
          </cell>
        </row>
        <row r="23">
          <cell r="A23" t="str">
            <v>5)Cement plaster 1:4 upto 20' height ( C.S.I.No.11(b)P.No.52) (b) 1/2"thick</v>
          </cell>
        </row>
      </sheetData>
      <sheetData sheetId="2" refreshError="1"/>
      <sheetData sheetId="3">
        <row r="13">
          <cell r="B13">
            <v>10230</v>
          </cell>
        </row>
        <row r="20">
          <cell r="B20">
            <v>3410</v>
          </cell>
        </row>
        <row r="28">
          <cell r="B28">
            <v>6.5</v>
          </cell>
        </row>
        <row r="35">
          <cell r="B35">
            <v>13</v>
          </cell>
        </row>
      </sheetData>
      <sheetData sheetId="4" refreshError="1"/>
      <sheetData sheetId="5">
        <row r="31">
          <cell r="A31" t="str">
            <v>for 3" dia (90 mm outer dia)</v>
          </cell>
        </row>
        <row r="34">
          <cell r="A34" t="str">
            <v>for 4" dia (110 mm outer dia)</v>
          </cell>
        </row>
        <row r="37">
          <cell r="A37" t="str">
            <v>for 6" dia (160 mm outer dia)</v>
          </cell>
        </row>
        <row r="40">
          <cell r="A40" t="str">
            <v>for 8" dia (225 mm outer dia)</v>
          </cell>
        </row>
      </sheetData>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Abst."/>
      <sheetName val="1. S.Drain"/>
      <sheetName val="1. Mat."/>
      <sheetName val="2. P.Blocks"/>
      <sheetName val="2. Mat."/>
      <sheetName val="sch b21"/>
      <sheetName val="TER"/>
      <sheetName val="DETAIL"/>
      <sheetName val="T.comp"/>
    </sheetNames>
    <sheetDataSet>
      <sheetData sheetId="0"/>
      <sheetData sheetId="1"/>
      <sheetData sheetId="2"/>
      <sheetData sheetId="3">
        <row r="16">
          <cell r="B16">
            <v>10087.5</v>
          </cell>
        </row>
        <row r="23">
          <cell r="B23">
            <v>3362.5</v>
          </cell>
        </row>
        <row r="28">
          <cell r="B28">
            <v>594</v>
          </cell>
        </row>
        <row r="38">
          <cell r="B38">
            <v>100</v>
          </cell>
        </row>
        <row r="42">
          <cell r="B42">
            <v>3362.5</v>
          </cell>
        </row>
      </sheetData>
      <sheetData sheetId="4"/>
      <sheetData sheetId="5"/>
      <sheetData sheetId="6"/>
      <sheetData sheetId="7"/>
      <sheetData sheetId="8"/>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Abst."/>
      <sheetName val="1. S.Drain"/>
      <sheetName val="1. Mat."/>
      <sheetName val="2. P.Blocks"/>
      <sheetName val="2. Mat."/>
      <sheetName val="sch b3"/>
      <sheetName val="TER"/>
      <sheetName val="DETAIL"/>
      <sheetName val="T.comp"/>
    </sheetNames>
    <sheetDataSet>
      <sheetData sheetId="0"/>
      <sheetData sheetId="1">
        <row r="63">
          <cell r="B63">
            <v>2500</v>
          </cell>
        </row>
        <row r="67">
          <cell r="B67">
            <v>1500</v>
          </cell>
        </row>
        <row r="78">
          <cell r="B78">
            <v>10560</v>
          </cell>
        </row>
      </sheetData>
      <sheetData sheetId="2"/>
      <sheetData sheetId="3">
        <row r="20">
          <cell r="B20">
            <v>3915</v>
          </cell>
        </row>
        <row r="27">
          <cell r="B27">
            <v>435</v>
          </cell>
        </row>
      </sheetData>
      <sheetData sheetId="4"/>
      <sheetData sheetId="5"/>
      <sheetData sheetId="6"/>
      <sheetData sheetId="7"/>
      <sheetData sheetId="8"/>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Abst."/>
      <sheetName val="1. S.Drain"/>
      <sheetName val="1. Mat."/>
      <sheetName val="2. P.Blocks"/>
      <sheetName val="2. Mat."/>
      <sheetName val="sch b32"/>
      <sheetName val="TER"/>
      <sheetName val="DETAIL"/>
      <sheetName val="T.comp"/>
    </sheetNames>
    <sheetDataSet>
      <sheetData sheetId="0"/>
      <sheetData sheetId="1"/>
      <sheetData sheetId="2"/>
      <sheetData sheetId="3"/>
      <sheetData sheetId="4"/>
      <sheetData sheetId="5">
        <row r="57">
          <cell r="A57" t="str">
            <v xml:space="preserve">5)Hard Murrum or fine powdery murrum(SMI No.71 ) </v>
          </cell>
        </row>
      </sheetData>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J131"/>
  <sheetViews>
    <sheetView topLeftCell="A128" workbookViewId="0">
      <selection activeCell="B139" sqref="B139"/>
    </sheetView>
  </sheetViews>
  <sheetFormatPr defaultRowHeight="12.75"/>
  <cols>
    <col min="1" max="1" width="7" style="1" customWidth="1"/>
    <col min="2" max="2" width="14.7109375" style="1" customWidth="1"/>
    <col min="3" max="3" width="10.7109375" style="1" customWidth="1"/>
    <col min="4" max="4" width="10.42578125" style="1" customWidth="1"/>
    <col min="5" max="5" width="14.7109375" style="1" customWidth="1"/>
    <col min="6" max="6" width="9.140625" style="1"/>
    <col min="7" max="7" width="5.140625" style="1" customWidth="1"/>
    <col min="8" max="8" width="5" style="1" customWidth="1"/>
    <col min="9" max="9" width="5.42578125" style="1" customWidth="1"/>
    <col min="10" max="10" width="16.85546875" style="1" customWidth="1"/>
    <col min="11" max="256" width="9.140625" style="1"/>
    <col min="257" max="257" width="7" style="1" customWidth="1"/>
    <col min="258" max="258" width="14.7109375" style="1" customWidth="1"/>
    <col min="259" max="259" width="10.7109375" style="1" customWidth="1"/>
    <col min="260" max="260" width="10.42578125" style="1" customWidth="1"/>
    <col min="261" max="261" width="14.7109375" style="1" customWidth="1"/>
    <col min="262" max="262" width="9.140625" style="1"/>
    <col min="263" max="263" width="5.140625" style="1" customWidth="1"/>
    <col min="264" max="264" width="5" style="1" customWidth="1"/>
    <col min="265" max="265" width="5.42578125" style="1" customWidth="1"/>
    <col min="266" max="266" width="16.85546875" style="1" customWidth="1"/>
    <col min="267" max="512" width="9.140625" style="1"/>
    <col min="513" max="513" width="7" style="1" customWidth="1"/>
    <col min="514" max="514" width="14.7109375" style="1" customWidth="1"/>
    <col min="515" max="515" width="10.7109375" style="1" customWidth="1"/>
    <col min="516" max="516" width="10.42578125" style="1" customWidth="1"/>
    <col min="517" max="517" width="14.7109375" style="1" customWidth="1"/>
    <col min="518" max="518" width="9.140625" style="1"/>
    <col min="519" max="519" width="5.140625" style="1" customWidth="1"/>
    <col min="520" max="520" width="5" style="1" customWidth="1"/>
    <col min="521" max="521" width="5.42578125" style="1" customWidth="1"/>
    <col min="522" max="522" width="16.85546875" style="1" customWidth="1"/>
    <col min="523" max="768" width="9.140625" style="1"/>
    <col min="769" max="769" width="7" style="1" customWidth="1"/>
    <col min="770" max="770" width="14.7109375" style="1" customWidth="1"/>
    <col min="771" max="771" width="10.7109375" style="1" customWidth="1"/>
    <col min="772" max="772" width="10.42578125" style="1" customWidth="1"/>
    <col min="773" max="773" width="14.7109375" style="1" customWidth="1"/>
    <col min="774" max="774" width="9.140625" style="1"/>
    <col min="775" max="775" width="5.140625" style="1" customWidth="1"/>
    <col min="776" max="776" width="5" style="1" customWidth="1"/>
    <col min="777" max="777" width="5.42578125" style="1" customWidth="1"/>
    <col min="778" max="778" width="16.85546875" style="1" customWidth="1"/>
    <col min="779" max="1024" width="9.140625" style="1"/>
    <col min="1025" max="1025" width="7" style="1" customWidth="1"/>
    <col min="1026" max="1026" width="14.7109375" style="1" customWidth="1"/>
    <col min="1027" max="1027" width="10.7109375" style="1" customWidth="1"/>
    <col min="1028" max="1028" width="10.42578125" style="1" customWidth="1"/>
    <col min="1029" max="1029" width="14.7109375" style="1" customWidth="1"/>
    <col min="1030" max="1030" width="9.140625" style="1"/>
    <col min="1031" max="1031" width="5.140625" style="1" customWidth="1"/>
    <col min="1032" max="1032" width="5" style="1" customWidth="1"/>
    <col min="1033" max="1033" width="5.42578125" style="1" customWidth="1"/>
    <col min="1034" max="1034" width="16.85546875" style="1" customWidth="1"/>
    <col min="1035" max="1280" width="9.140625" style="1"/>
    <col min="1281" max="1281" width="7" style="1" customWidth="1"/>
    <col min="1282" max="1282" width="14.7109375" style="1" customWidth="1"/>
    <col min="1283" max="1283" width="10.7109375" style="1" customWidth="1"/>
    <col min="1284" max="1284" width="10.42578125" style="1" customWidth="1"/>
    <col min="1285" max="1285" width="14.7109375" style="1" customWidth="1"/>
    <col min="1286" max="1286" width="9.140625" style="1"/>
    <col min="1287" max="1287" width="5.140625" style="1" customWidth="1"/>
    <col min="1288" max="1288" width="5" style="1" customWidth="1"/>
    <col min="1289" max="1289" width="5.42578125" style="1" customWidth="1"/>
    <col min="1290" max="1290" width="16.85546875" style="1" customWidth="1"/>
    <col min="1291" max="1536" width="9.140625" style="1"/>
    <col min="1537" max="1537" width="7" style="1" customWidth="1"/>
    <col min="1538" max="1538" width="14.7109375" style="1" customWidth="1"/>
    <col min="1539" max="1539" width="10.7109375" style="1" customWidth="1"/>
    <col min="1540" max="1540" width="10.42578125" style="1" customWidth="1"/>
    <col min="1541" max="1541" width="14.7109375" style="1" customWidth="1"/>
    <col min="1542" max="1542" width="9.140625" style="1"/>
    <col min="1543" max="1543" width="5.140625" style="1" customWidth="1"/>
    <col min="1544" max="1544" width="5" style="1" customWidth="1"/>
    <col min="1545" max="1545" width="5.42578125" style="1" customWidth="1"/>
    <col min="1546" max="1546" width="16.85546875" style="1" customWidth="1"/>
    <col min="1547" max="1792" width="9.140625" style="1"/>
    <col min="1793" max="1793" width="7" style="1" customWidth="1"/>
    <col min="1794" max="1794" width="14.7109375" style="1" customWidth="1"/>
    <col min="1795" max="1795" width="10.7109375" style="1" customWidth="1"/>
    <col min="1796" max="1796" width="10.42578125" style="1" customWidth="1"/>
    <col min="1797" max="1797" width="14.7109375" style="1" customWidth="1"/>
    <col min="1798" max="1798" width="9.140625" style="1"/>
    <col min="1799" max="1799" width="5.140625" style="1" customWidth="1"/>
    <col min="1800" max="1800" width="5" style="1" customWidth="1"/>
    <col min="1801" max="1801" width="5.42578125" style="1" customWidth="1"/>
    <col min="1802" max="1802" width="16.85546875" style="1" customWidth="1"/>
    <col min="1803" max="2048" width="9.140625" style="1"/>
    <col min="2049" max="2049" width="7" style="1" customWidth="1"/>
    <col min="2050" max="2050" width="14.7109375" style="1" customWidth="1"/>
    <col min="2051" max="2051" width="10.7109375" style="1" customWidth="1"/>
    <col min="2052" max="2052" width="10.42578125" style="1" customWidth="1"/>
    <col min="2053" max="2053" width="14.7109375" style="1" customWidth="1"/>
    <col min="2054" max="2054" width="9.140625" style="1"/>
    <col min="2055" max="2055" width="5.140625" style="1" customWidth="1"/>
    <col min="2056" max="2056" width="5" style="1" customWidth="1"/>
    <col min="2057" max="2057" width="5.42578125" style="1" customWidth="1"/>
    <col min="2058" max="2058" width="16.85546875" style="1" customWidth="1"/>
    <col min="2059" max="2304" width="9.140625" style="1"/>
    <col min="2305" max="2305" width="7" style="1" customWidth="1"/>
    <col min="2306" max="2306" width="14.7109375" style="1" customWidth="1"/>
    <col min="2307" max="2307" width="10.7109375" style="1" customWidth="1"/>
    <col min="2308" max="2308" width="10.42578125" style="1" customWidth="1"/>
    <col min="2309" max="2309" width="14.7109375" style="1" customWidth="1"/>
    <col min="2310" max="2310" width="9.140625" style="1"/>
    <col min="2311" max="2311" width="5.140625" style="1" customWidth="1"/>
    <col min="2312" max="2312" width="5" style="1" customWidth="1"/>
    <col min="2313" max="2313" width="5.42578125" style="1" customWidth="1"/>
    <col min="2314" max="2314" width="16.85546875" style="1" customWidth="1"/>
    <col min="2315" max="2560" width="9.140625" style="1"/>
    <col min="2561" max="2561" width="7" style="1" customWidth="1"/>
    <col min="2562" max="2562" width="14.7109375" style="1" customWidth="1"/>
    <col min="2563" max="2563" width="10.7109375" style="1" customWidth="1"/>
    <col min="2564" max="2564" width="10.42578125" style="1" customWidth="1"/>
    <col min="2565" max="2565" width="14.7109375" style="1" customWidth="1"/>
    <col min="2566" max="2566" width="9.140625" style="1"/>
    <col min="2567" max="2567" width="5.140625" style="1" customWidth="1"/>
    <col min="2568" max="2568" width="5" style="1" customWidth="1"/>
    <col min="2569" max="2569" width="5.42578125" style="1" customWidth="1"/>
    <col min="2570" max="2570" width="16.85546875" style="1" customWidth="1"/>
    <col min="2571" max="2816" width="9.140625" style="1"/>
    <col min="2817" max="2817" width="7" style="1" customWidth="1"/>
    <col min="2818" max="2818" width="14.7109375" style="1" customWidth="1"/>
    <col min="2819" max="2819" width="10.7109375" style="1" customWidth="1"/>
    <col min="2820" max="2820" width="10.42578125" style="1" customWidth="1"/>
    <col min="2821" max="2821" width="14.7109375" style="1" customWidth="1"/>
    <col min="2822" max="2822" width="9.140625" style="1"/>
    <col min="2823" max="2823" width="5.140625" style="1" customWidth="1"/>
    <col min="2824" max="2824" width="5" style="1" customWidth="1"/>
    <col min="2825" max="2825" width="5.42578125" style="1" customWidth="1"/>
    <col min="2826" max="2826" width="16.85546875" style="1" customWidth="1"/>
    <col min="2827" max="3072" width="9.140625" style="1"/>
    <col min="3073" max="3073" width="7" style="1" customWidth="1"/>
    <col min="3074" max="3074" width="14.7109375" style="1" customWidth="1"/>
    <col min="3075" max="3075" width="10.7109375" style="1" customWidth="1"/>
    <col min="3076" max="3076" width="10.42578125" style="1" customWidth="1"/>
    <col min="3077" max="3077" width="14.7109375" style="1" customWidth="1"/>
    <col min="3078" max="3078" width="9.140625" style="1"/>
    <col min="3079" max="3079" width="5.140625" style="1" customWidth="1"/>
    <col min="3080" max="3080" width="5" style="1" customWidth="1"/>
    <col min="3081" max="3081" width="5.42578125" style="1" customWidth="1"/>
    <col min="3082" max="3082" width="16.85546875" style="1" customWidth="1"/>
    <col min="3083" max="3328" width="9.140625" style="1"/>
    <col min="3329" max="3329" width="7" style="1" customWidth="1"/>
    <col min="3330" max="3330" width="14.7109375" style="1" customWidth="1"/>
    <col min="3331" max="3331" width="10.7109375" style="1" customWidth="1"/>
    <col min="3332" max="3332" width="10.42578125" style="1" customWidth="1"/>
    <col min="3333" max="3333" width="14.7109375" style="1" customWidth="1"/>
    <col min="3334" max="3334" width="9.140625" style="1"/>
    <col min="3335" max="3335" width="5.140625" style="1" customWidth="1"/>
    <col min="3336" max="3336" width="5" style="1" customWidth="1"/>
    <col min="3337" max="3337" width="5.42578125" style="1" customWidth="1"/>
    <col min="3338" max="3338" width="16.85546875" style="1" customWidth="1"/>
    <col min="3339" max="3584" width="9.140625" style="1"/>
    <col min="3585" max="3585" width="7" style="1" customWidth="1"/>
    <col min="3586" max="3586" width="14.7109375" style="1" customWidth="1"/>
    <col min="3587" max="3587" width="10.7109375" style="1" customWidth="1"/>
    <col min="3588" max="3588" width="10.42578125" style="1" customWidth="1"/>
    <col min="3589" max="3589" width="14.7109375" style="1" customWidth="1"/>
    <col min="3590" max="3590" width="9.140625" style="1"/>
    <col min="3591" max="3591" width="5.140625" style="1" customWidth="1"/>
    <col min="3592" max="3592" width="5" style="1" customWidth="1"/>
    <col min="3593" max="3593" width="5.42578125" style="1" customWidth="1"/>
    <col min="3594" max="3594" width="16.85546875" style="1" customWidth="1"/>
    <col min="3595" max="3840" width="9.140625" style="1"/>
    <col min="3841" max="3841" width="7" style="1" customWidth="1"/>
    <col min="3842" max="3842" width="14.7109375" style="1" customWidth="1"/>
    <col min="3843" max="3843" width="10.7109375" style="1" customWidth="1"/>
    <col min="3844" max="3844" width="10.42578125" style="1" customWidth="1"/>
    <col min="3845" max="3845" width="14.7109375" style="1" customWidth="1"/>
    <col min="3846" max="3846" width="9.140625" style="1"/>
    <col min="3847" max="3847" width="5.140625" style="1" customWidth="1"/>
    <col min="3848" max="3848" width="5" style="1" customWidth="1"/>
    <col min="3849" max="3849" width="5.42578125" style="1" customWidth="1"/>
    <col min="3850" max="3850" width="16.85546875" style="1" customWidth="1"/>
    <col min="3851" max="4096" width="9.140625" style="1"/>
    <col min="4097" max="4097" width="7" style="1" customWidth="1"/>
    <col min="4098" max="4098" width="14.7109375" style="1" customWidth="1"/>
    <col min="4099" max="4099" width="10.7109375" style="1" customWidth="1"/>
    <col min="4100" max="4100" width="10.42578125" style="1" customWidth="1"/>
    <col min="4101" max="4101" width="14.7109375" style="1" customWidth="1"/>
    <col min="4102" max="4102" width="9.140625" style="1"/>
    <col min="4103" max="4103" width="5.140625" style="1" customWidth="1"/>
    <col min="4104" max="4104" width="5" style="1" customWidth="1"/>
    <col min="4105" max="4105" width="5.42578125" style="1" customWidth="1"/>
    <col min="4106" max="4106" width="16.85546875" style="1" customWidth="1"/>
    <col min="4107" max="4352" width="9.140625" style="1"/>
    <col min="4353" max="4353" width="7" style="1" customWidth="1"/>
    <col min="4354" max="4354" width="14.7109375" style="1" customWidth="1"/>
    <col min="4355" max="4355" width="10.7109375" style="1" customWidth="1"/>
    <col min="4356" max="4356" width="10.42578125" style="1" customWidth="1"/>
    <col min="4357" max="4357" width="14.7109375" style="1" customWidth="1"/>
    <col min="4358" max="4358" width="9.140625" style="1"/>
    <col min="4359" max="4359" width="5.140625" style="1" customWidth="1"/>
    <col min="4360" max="4360" width="5" style="1" customWidth="1"/>
    <col min="4361" max="4361" width="5.42578125" style="1" customWidth="1"/>
    <col min="4362" max="4362" width="16.85546875" style="1" customWidth="1"/>
    <col min="4363" max="4608" width="9.140625" style="1"/>
    <col min="4609" max="4609" width="7" style="1" customWidth="1"/>
    <col min="4610" max="4610" width="14.7109375" style="1" customWidth="1"/>
    <col min="4611" max="4611" width="10.7109375" style="1" customWidth="1"/>
    <col min="4612" max="4612" width="10.42578125" style="1" customWidth="1"/>
    <col min="4613" max="4613" width="14.7109375" style="1" customWidth="1"/>
    <col min="4614" max="4614" width="9.140625" style="1"/>
    <col min="4615" max="4615" width="5.140625" style="1" customWidth="1"/>
    <col min="4616" max="4616" width="5" style="1" customWidth="1"/>
    <col min="4617" max="4617" width="5.42578125" style="1" customWidth="1"/>
    <col min="4618" max="4618" width="16.85546875" style="1" customWidth="1"/>
    <col min="4619" max="4864" width="9.140625" style="1"/>
    <col min="4865" max="4865" width="7" style="1" customWidth="1"/>
    <col min="4866" max="4866" width="14.7109375" style="1" customWidth="1"/>
    <col min="4867" max="4867" width="10.7109375" style="1" customWidth="1"/>
    <col min="4868" max="4868" width="10.42578125" style="1" customWidth="1"/>
    <col min="4869" max="4869" width="14.7109375" style="1" customWidth="1"/>
    <col min="4870" max="4870" width="9.140625" style="1"/>
    <col min="4871" max="4871" width="5.140625" style="1" customWidth="1"/>
    <col min="4872" max="4872" width="5" style="1" customWidth="1"/>
    <col min="4873" max="4873" width="5.42578125" style="1" customWidth="1"/>
    <col min="4874" max="4874" width="16.85546875" style="1" customWidth="1"/>
    <col min="4875" max="5120" width="9.140625" style="1"/>
    <col min="5121" max="5121" width="7" style="1" customWidth="1"/>
    <col min="5122" max="5122" width="14.7109375" style="1" customWidth="1"/>
    <col min="5123" max="5123" width="10.7109375" style="1" customWidth="1"/>
    <col min="5124" max="5124" width="10.42578125" style="1" customWidth="1"/>
    <col min="5125" max="5125" width="14.7109375" style="1" customWidth="1"/>
    <col min="5126" max="5126" width="9.140625" style="1"/>
    <col min="5127" max="5127" width="5.140625" style="1" customWidth="1"/>
    <col min="5128" max="5128" width="5" style="1" customWidth="1"/>
    <col min="5129" max="5129" width="5.42578125" style="1" customWidth="1"/>
    <col min="5130" max="5130" width="16.85546875" style="1" customWidth="1"/>
    <col min="5131" max="5376" width="9.140625" style="1"/>
    <col min="5377" max="5377" width="7" style="1" customWidth="1"/>
    <col min="5378" max="5378" width="14.7109375" style="1" customWidth="1"/>
    <col min="5379" max="5379" width="10.7109375" style="1" customWidth="1"/>
    <col min="5380" max="5380" width="10.42578125" style="1" customWidth="1"/>
    <col min="5381" max="5381" width="14.7109375" style="1" customWidth="1"/>
    <col min="5382" max="5382" width="9.140625" style="1"/>
    <col min="5383" max="5383" width="5.140625" style="1" customWidth="1"/>
    <col min="5384" max="5384" width="5" style="1" customWidth="1"/>
    <col min="5385" max="5385" width="5.42578125" style="1" customWidth="1"/>
    <col min="5386" max="5386" width="16.85546875" style="1" customWidth="1"/>
    <col min="5387" max="5632" width="9.140625" style="1"/>
    <col min="5633" max="5633" width="7" style="1" customWidth="1"/>
    <col min="5634" max="5634" width="14.7109375" style="1" customWidth="1"/>
    <col min="5635" max="5635" width="10.7109375" style="1" customWidth="1"/>
    <col min="5636" max="5636" width="10.42578125" style="1" customWidth="1"/>
    <col min="5637" max="5637" width="14.7109375" style="1" customWidth="1"/>
    <col min="5638" max="5638" width="9.140625" style="1"/>
    <col min="5639" max="5639" width="5.140625" style="1" customWidth="1"/>
    <col min="5640" max="5640" width="5" style="1" customWidth="1"/>
    <col min="5641" max="5641" width="5.42578125" style="1" customWidth="1"/>
    <col min="5642" max="5642" width="16.85546875" style="1" customWidth="1"/>
    <col min="5643" max="5888" width="9.140625" style="1"/>
    <col min="5889" max="5889" width="7" style="1" customWidth="1"/>
    <col min="5890" max="5890" width="14.7109375" style="1" customWidth="1"/>
    <col min="5891" max="5891" width="10.7109375" style="1" customWidth="1"/>
    <col min="5892" max="5892" width="10.42578125" style="1" customWidth="1"/>
    <col min="5893" max="5893" width="14.7109375" style="1" customWidth="1"/>
    <col min="5894" max="5894" width="9.140625" style="1"/>
    <col min="5895" max="5895" width="5.140625" style="1" customWidth="1"/>
    <col min="5896" max="5896" width="5" style="1" customWidth="1"/>
    <col min="5897" max="5897" width="5.42578125" style="1" customWidth="1"/>
    <col min="5898" max="5898" width="16.85546875" style="1" customWidth="1"/>
    <col min="5899" max="6144" width="9.140625" style="1"/>
    <col min="6145" max="6145" width="7" style="1" customWidth="1"/>
    <col min="6146" max="6146" width="14.7109375" style="1" customWidth="1"/>
    <col min="6147" max="6147" width="10.7109375" style="1" customWidth="1"/>
    <col min="6148" max="6148" width="10.42578125" style="1" customWidth="1"/>
    <col min="6149" max="6149" width="14.7109375" style="1" customWidth="1"/>
    <col min="6150" max="6150" width="9.140625" style="1"/>
    <col min="6151" max="6151" width="5.140625" style="1" customWidth="1"/>
    <col min="6152" max="6152" width="5" style="1" customWidth="1"/>
    <col min="6153" max="6153" width="5.42578125" style="1" customWidth="1"/>
    <col min="6154" max="6154" width="16.85546875" style="1" customWidth="1"/>
    <col min="6155" max="6400" width="9.140625" style="1"/>
    <col min="6401" max="6401" width="7" style="1" customWidth="1"/>
    <col min="6402" max="6402" width="14.7109375" style="1" customWidth="1"/>
    <col min="6403" max="6403" width="10.7109375" style="1" customWidth="1"/>
    <col min="6404" max="6404" width="10.42578125" style="1" customWidth="1"/>
    <col min="6405" max="6405" width="14.7109375" style="1" customWidth="1"/>
    <col min="6406" max="6406" width="9.140625" style="1"/>
    <col min="6407" max="6407" width="5.140625" style="1" customWidth="1"/>
    <col min="6408" max="6408" width="5" style="1" customWidth="1"/>
    <col min="6409" max="6409" width="5.42578125" style="1" customWidth="1"/>
    <col min="6410" max="6410" width="16.85546875" style="1" customWidth="1"/>
    <col min="6411" max="6656" width="9.140625" style="1"/>
    <col min="6657" max="6657" width="7" style="1" customWidth="1"/>
    <col min="6658" max="6658" width="14.7109375" style="1" customWidth="1"/>
    <col min="6659" max="6659" width="10.7109375" style="1" customWidth="1"/>
    <col min="6660" max="6660" width="10.42578125" style="1" customWidth="1"/>
    <col min="6661" max="6661" width="14.7109375" style="1" customWidth="1"/>
    <col min="6662" max="6662" width="9.140625" style="1"/>
    <col min="6663" max="6663" width="5.140625" style="1" customWidth="1"/>
    <col min="6664" max="6664" width="5" style="1" customWidth="1"/>
    <col min="6665" max="6665" width="5.42578125" style="1" customWidth="1"/>
    <col min="6666" max="6666" width="16.85546875" style="1" customWidth="1"/>
    <col min="6667" max="6912" width="9.140625" style="1"/>
    <col min="6913" max="6913" width="7" style="1" customWidth="1"/>
    <col min="6914" max="6914" width="14.7109375" style="1" customWidth="1"/>
    <col min="6915" max="6915" width="10.7109375" style="1" customWidth="1"/>
    <col min="6916" max="6916" width="10.42578125" style="1" customWidth="1"/>
    <col min="6917" max="6917" width="14.7109375" style="1" customWidth="1"/>
    <col min="6918" max="6918" width="9.140625" style="1"/>
    <col min="6919" max="6919" width="5.140625" style="1" customWidth="1"/>
    <col min="6920" max="6920" width="5" style="1" customWidth="1"/>
    <col min="6921" max="6921" width="5.42578125" style="1" customWidth="1"/>
    <col min="6922" max="6922" width="16.85546875" style="1" customWidth="1"/>
    <col min="6923" max="7168" width="9.140625" style="1"/>
    <col min="7169" max="7169" width="7" style="1" customWidth="1"/>
    <col min="7170" max="7170" width="14.7109375" style="1" customWidth="1"/>
    <col min="7171" max="7171" width="10.7109375" style="1" customWidth="1"/>
    <col min="7172" max="7172" width="10.42578125" style="1" customWidth="1"/>
    <col min="7173" max="7173" width="14.7109375" style="1" customWidth="1"/>
    <col min="7174" max="7174" width="9.140625" style="1"/>
    <col min="7175" max="7175" width="5.140625" style="1" customWidth="1"/>
    <col min="7176" max="7176" width="5" style="1" customWidth="1"/>
    <col min="7177" max="7177" width="5.42578125" style="1" customWidth="1"/>
    <col min="7178" max="7178" width="16.85546875" style="1" customWidth="1"/>
    <col min="7179" max="7424" width="9.140625" style="1"/>
    <col min="7425" max="7425" width="7" style="1" customWidth="1"/>
    <col min="7426" max="7426" width="14.7109375" style="1" customWidth="1"/>
    <col min="7427" max="7427" width="10.7109375" style="1" customWidth="1"/>
    <col min="7428" max="7428" width="10.42578125" style="1" customWidth="1"/>
    <col min="7429" max="7429" width="14.7109375" style="1" customWidth="1"/>
    <col min="7430" max="7430" width="9.140625" style="1"/>
    <col min="7431" max="7431" width="5.140625" style="1" customWidth="1"/>
    <col min="7432" max="7432" width="5" style="1" customWidth="1"/>
    <col min="7433" max="7433" width="5.42578125" style="1" customWidth="1"/>
    <col min="7434" max="7434" width="16.85546875" style="1" customWidth="1"/>
    <col min="7435" max="7680" width="9.140625" style="1"/>
    <col min="7681" max="7681" width="7" style="1" customWidth="1"/>
    <col min="7682" max="7682" width="14.7109375" style="1" customWidth="1"/>
    <col min="7683" max="7683" width="10.7109375" style="1" customWidth="1"/>
    <col min="7684" max="7684" width="10.42578125" style="1" customWidth="1"/>
    <col min="7685" max="7685" width="14.7109375" style="1" customWidth="1"/>
    <col min="7686" max="7686" width="9.140625" style="1"/>
    <col min="7687" max="7687" width="5.140625" style="1" customWidth="1"/>
    <col min="7688" max="7688" width="5" style="1" customWidth="1"/>
    <col min="7689" max="7689" width="5.42578125" style="1" customWidth="1"/>
    <col min="7690" max="7690" width="16.85546875" style="1" customWidth="1"/>
    <col min="7691" max="7936" width="9.140625" style="1"/>
    <col min="7937" max="7937" width="7" style="1" customWidth="1"/>
    <col min="7938" max="7938" width="14.7109375" style="1" customWidth="1"/>
    <col min="7939" max="7939" width="10.7109375" style="1" customWidth="1"/>
    <col min="7940" max="7940" width="10.42578125" style="1" customWidth="1"/>
    <col min="7941" max="7941" width="14.7109375" style="1" customWidth="1"/>
    <col min="7942" max="7942" width="9.140625" style="1"/>
    <col min="7943" max="7943" width="5.140625" style="1" customWidth="1"/>
    <col min="7944" max="7944" width="5" style="1" customWidth="1"/>
    <col min="7945" max="7945" width="5.42578125" style="1" customWidth="1"/>
    <col min="7946" max="7946" width="16.85546875" style="1" customWidth="1"/>
    <col min="7947" max="8192" width="9.140625" style="1"/>
    <col min="8193" max="8193" width="7" style="1" customWidth="1"/>
    <col min="8194" max="8194" width="14.7109375" style="1" customWidth="1"/>
    <col min="8195" max="8195" width="10.7109375" style="1" customWidth="1"/>
    <col min="8196" max="8196" width="10.42578125" style="1" customWidth="1"/>
    <col min="8197" max="8197" width="14.7109375" style="1" customWidth="1"/>
    <col min="8198" max="8198" width="9.140625" style="1"/>
    <col min="8199" max="8199" width="5.140625" style="1" customWidth="1"/>
    <col min="8200" max="8200" width="5" style="1" customWidth="1"/>
    <col min="8201" max="8201" width="5.42578125" style="1" customWidth="1"/>
    <col min="8202" max="8202" width="16.85546875" style="1" customWidth="1"/>
    <col min="8203" max="8448" width="9.140625" style="1"/>
    <col min="8449" max="8449" width="7" style="1" customWidth="1"/>
    <col min="8450" max="8450" width="14.7109375" style="1" customWidth="1"/>
    <col min="8451" max="8451" width="10.7109375" style="1" customWidth="1"/>
    <col min="8452" max="8452" width="10.42578125" style="1" customWidth="1"/>
    <col min="8453" max="8453" width="14.7109375" style="1" customWidth="1"/>
    <col min="8454" max="8454" width="9.140625" style="1"/>
    <col min="8455" max="8455" width="5.140625" style="1" customWidth="1"/>
    <col min="8456" max="8456" width="5" style="1" customWidth="1"/>
    <col min="8457" max="8457" width="5.42578125" style="1" customWidth="1"/>
    <col min="8458" max="8458" width="16.85546875" style="1" customWidth="1"/>
    <col min="8459" max="8704" width="9.140625" style="1"/>
    <col min="8705" max="8705" width="7" style="1" customWidth="1"/>
    <col min="8706" max="8706" width="14.7109375" style="1" customWidth="1"/>
    <col min="8707" max="8707" width="10.7109375" style="1" customWidth="1"/>
    <col min="8708" max="8708" width="10.42578125" style="1" customWidth="1"/>
    <col min="8709" max="8709" width="14.7109375" style="1" customWidth="1"/>
    <col min="8710" max="8710" width="9.140625" style="1"/>
    <col min="8711" max="8711" width="5.140625" style="1" customWidth="1"/>
    <col min="8712" max="8712" width="5" style="1" customWidth="1"/>
    <col min="8713" max="8713" width="5.42578125" style="1" customWidth="1"/>
    <col min="8714" max="8714" width="16.85546875" style="1" customWidth="1"/>
    <col min="8715" max="8960" width="9.140625" style="1"/>
    <col min="8961" max="8961" width="7" style="1" customWidth="1"/>
    <col min="8962" max="8962" width="14.7109375" style="1" customWidth="1"/>
    <col min="8963" max="8963" width="10.7109375" style="1" customWidth="1"/>
    <col min="8964" max="8964" width="10.42578125" style="1" customWidth="1"/>
    <col min="8965" max="8965" width="14.7109375" style="1" customWidth="1"/>
    <col min="8966" max="8966" width="9.140625" style="1"/>
    <col min="8967" max="8967" width="5.140625" style="1" customWidth="1"/>
    <col min="8968" max="8968" width="5" style="1" customWidth="1"/>
    <col min="8969" max="8969" width="5.42578125" style="1" customWidth="1"/>
    <col min="8970" max="8970" width="16.85546875" style="1" customWidth="1"/>
    <col min="8971" max="9216" width="9.140625" style="1"/>
    <col min="9217" max="9217" width="7" style="1" customWidth="1"/>
    <col min="9218" max="9218" width="14.7109375" style="1" customWidth="1"/>
    <col min="9219" max="9219" width="10.7109375" style="1" customWidth="1"/>
    <col min="9220" max="9220" width="10.42578125" style="1" customWidth="1"/>
    <col min="9221" max="9221" width="14.7109375" style="1" customWidth="1"/>
    <col min="9222" max="9222" width="9.140625" style="1"/>
    <col min="9223" max="9223" width="5.140625" style="1" customWidth="1"/>
    <col min="9224" max="9224" width="5" style="1" customWidth="1"/>
    <col min="9225" max="9225" width="5.42578125" style="1" customWidth="1"/>
    <col min="9226" max="9226" width="16.85546875" style="1" customWidth="1"/>
    <col min="9227" max="9472" width="9.140625" style="1"/>
    <col min="9473" max="9473" width="7" style="1" customWidth="1"/>
    <col min="9474" max="9474" width="14.7109375" style="1" customWidth="1"/>
    <col min="9475" max="9475" width="10.7109375" style="1" customWidth="1"/>
    <col min="9476" max="9476" width="10.42578125" style="1" customWidth="1"/>
    <col min="9477" max="9477" width="14.7109375" style="1" customWidth="1"/>
    <col min="9478" max="9478" width="9.140625" style="1"/>
    <col min="9479" max="9479" width="5.140625" style="1" customWidth="1"/>
    <col min="9480" max="9480" width="5" style="1" customWidth="1"/>
    <col min="9481" max="9481" width="5.42578125" style="1" customWidth="1"/>
    <col min="9482" max="9482" width="16.85546875" style="1" customWidth="1"/>
    <col min="9483" max="9728" width="9.140625" style="1"/>
    <col min="9729" max="9729" width="7" style="1" customWidth="1"/>
    <col min="9730" max="9730" width="14.7109375" style="1" customWidth="1"/>
    <col min="9731" max="9731" width="10.7109375" style="1" customWidth="1"/>
    <col min="9732" max="9732" width="10.42578125" style="1" customWidth="1"/>
    <col min="9733" max="9733" width="14.7109375" style="1" customWidth="1"/>
    <col min="9734" max="9734" width="9.140625" style="1"/>
    <col min="9735" max="9735" width="5.140625" style="1" customWidth="1"/>
    <col min="9736" max="9736" width="5" style="1" customWidth="1"/>
    <col min="9737" max="9737" width="5.42578125" style="1" customWidth="1"/>
    <col min="9738" max="9738" width="16.85546875" style="1" customWidth="1"/>
    <col min="9739" max="9984" width="9.140625" style="1"/>
    <col min="9985" max="9985" width="7" style="1" customWidth="1"/>
    <col min="9986" max="9986" width="14.7109375" style="1" customWidth="1"/>
    <col min="9987" max="9987" width="10.7109375" style="1" customWidth="1"/>
    <col min="9988" max="9988" width="10.42578125" style="1" customWidth="1"/>
    <col min="9989" max="9989" width="14.7109375" style="1" customWidth="1"/>
    <col min="9990" max="9990" width="9.140625" style="1"/>
    <col min="9991" max="9991" width="5.140625" style="1" customWidth="1"/>
    <col min="9992" max="9992" width="5" style="1" customWidth="1"/>
    <col min="9993" max="9993" width="5.42578125" style="1" customWidth="1"/>
    <col min="9994" max="9994" width="16.85546875" style="1" customWidth="1"/>
    <col min="9995" max="10240" width="9.140625" style="1"/>
    <col min="10241" max="10241" width="7" style="1" customWidth="1"/>
    <col min="10242" max="10242" width="14.7109375" style="1" customWidth="1"/>
    <col min="10243" max="10243" width="10.7109375" style="1" customWidth="1"/>
    <col min="10244" max="10244" width="10.42578125" style="1" customWidth="1"/>
    <col min="10245" max="10245" width="14.7109375" style="1" customWidth="1"/>
    <col min="10246" max="10246" width="9.140625" style="1"/>
    <col min="10247" max="10247" width="5.140625" style="1" customWidth="1"/>
    <col min="10248" max="10248" width="5" style="1" customWidth="1"/>
    <col min="10249" max="10249" width="5.42578125" style="1" customWidth="1"/>
    <col min="10250" max="10250" width="16.85546875" style="1" customWidth="1"/>
    <col min="10251" max="10496" width="9.140625" style="1"/>
    <col min="10497" max="10497" width="7" style="1" customWidth="1"/>
    <col min="10498" max="10498" width="14.7109375" style="1" customWidth="1"/>
    <col min="10499" max="10499" width="10.7109375" style="1" customWidth="1"/>
    <col min="10500" max="10500" width="10.42578125" style="1" customWidth="1"/>
    <col min="10501" max="10501" width="14.7109375" style="1" customWidth="1"/>
    <col min="10502" max="10502" width="9.140625" style="1"/>
    <col min="10503" max="10503" width="5.140625" style="1" customWidth="1"/>
    <col min="10504" max="10504" width="5" style="1" customWidth="1"/>
    <col min="10505" max="10505" width="5.42578125" style="1" customWidth="1"/>
    <col min="10506" max="10506" width="16.85546875" style="1" customWidth="1"/>
    <col min="10507" max="10752" width="9.140625" style="1"/>
    <col min="10753" max="10753" width="7" style="1" customWidth="1"/>
    <col min="10754" max="10754" width="14.7109375" style="1" customWidth="1"/>
    <col min="10755" max="10755" width="10.7109375" style="1" customWidth="1"/>
    <col min="10756" max="10756" width="10.42578125" style="1" customWidth="1"/>
    <col min="10757" max="10757" width="14.7109375" style="1" customWidth="1"/>
    <col min="10758" max="10758" width="9.140625" style="1"/>
    <col min="10759" max="10759" width="5.140625" style="1" customWidth="1"/>
    <col min="10760" max="10760" width="5" style="1" customWidth="1"/>
    <col min="10761" max="10761" width="5.42578125" style="1" customWidth="1"/>
    <col min="10762" max="10762" width="16.85546875" style="1" customWidth="1"/>
    <col min="10763" max="11008" width="9.140625" style="1"/>
    <col min="11009" max="11009" width="7" style="1" customWidth="1"/>
    <col min="11010" max="11010" width="14.7109375" style="1" customWidth="1"/>
    <col min="11011" max="11011" width="10.7109375" style="1" customWidth="1"/>
    <col min="11012" max="11012" width="10.42578125" style="1" customWidth="1"/>
    <col min="11013" max="11013" width="14.7109375" style="1" customWidth="1"/>
    <col min="11014" max="11014" width="9.140625" style="1"/>
    <col min="11015" max="11015" width="5.140625" style="1" customWidth="1"/>
    <col min="11016" max="11016" width="5" style="1" customWidth="1"/>
    <col min="11017" max="11017" width="5.42578125" style="1" customWidth="1"/>
    <col min="11018" max="11018" width="16.85546875" style="1" customWidth="1"/>
    <col min="11019" max="11264" width="9.140625" style="1"/>
    <col min="11265" max="11265" width="7" style="1" customWidth="1"/>
    <col min="11266" max="11266" width="14.7109375" style="1" customWidth="1"/>
    <col min="11267" max="11267" width="10.7109375" style="1" customWidth="1"/>
    <col min="11268" max="11268" width="10.42578125" style="1" customWidth="1"/>
    <col min="11269" max="11269" width="14.7109375" style="1" customWidth="1"/>
    <col min="11270" max="11270" width="9.140625" style="1"/>
    <col min="11271" max="11271" width="5.140625" style="1" customWidth="1"/>
    <col min="11272" max="11272" width="5" style="1" customWidth="1"/>
    <col min="11273" max="11273" width="5.42578125" style="1" customWidth="1"/>
    <col min="11274" max="11274" width="16.85546875" style="1" customWidth="1"/>
    <col min="11275" max="11520" width="9.140625" style="1"/>
    <col min="11521" max="11521" width="7" style="1" customWidth="1"/>
    <col min="11522" max="11522" width="14.7109375" style="1" customWidth="1"/>
    <col min="11523" max="11523" width="10.7109375" style="1" customWidth="1"/>
    <col min="11524" max="11524" width="10.42578125" style="1" customWidth="1"/>
    <col min="11525" max="11525" width="14.7109375" style="1" customWidth="1"/>
    <col min="11526" max="11526" width="9.140625" style="1"/>
    <col min="11527" max="11527" width="5.140625" style="1" customWidth="1"/>
    <col min="11528" max="11528" width="5" style="1" customWidth="1"/>
    <col min="11529" max="11529" width="5.42578125" style="1" customWidth="1"/>
    <col min="11530" max="11530" width="16.85546875" style="1" customWidth="1"/>
    <col min="11531" max="11776" width="9.140625" style="1"/>
    <col min="11777" max="11777" width="7" style="1" customWidth="1"/>
    <col min="11778" max="11778" width="14.7109375" style="1" customWidth="1"/>
    <col min="11779" max="11779" width="10.7109375" style="1" customWidth="1"/>
    <col min="11780" max="11780" width="10.42578125" style="1" customWidth="1"/>
    <col min="11781" max="11781" width="14.7109375" style="1" customWidth="1"/>
    <col min="11782" max="11782" width="9.140625" style="1"/>
    <col min="11783" max="11783" width="5.140625" style="1" customWidth="1"/>
    <col min="11784" max="11784" width="5" style="1" customWidth="1"/>
    <col min="11785" max="11785" width="5.42578125" style="1" customWidth="1"/>
    <col min="11786" max="11786" width="16.85546875" style="1" customWidth="1"/>
    <col min="11787" max="12032" width="9.140625" style="1"/>
    <col min="12033" max="12033" width="7" style="1" customWidth="1"/>
    <col min="12034" max="12034" width="14.7109375" style="1" customWidth="1"/>
    <col min="12035" max="12035" width="10.7109375" style="1" customWidth="1"/>
    <col min="12036" max="12036" width="10.42578125" style="1" customWidth="1"/>
    <col min="12037" max="12037" width="14.7109375" style="1" customWidth="1"/>
    <col min="12038" max="12038" width="9.140625" style="1"/>
    <col min="12039" max="12039" width="5.140625" style="1" customWidth="1"/>
    <col min="12040" max="12040" width="5" style="1" customWidth="1"/>
    <col min="12041" max="12041" width="5.42578125" style="1" customWidth="1"/>
    <col min="12042" max="12042" width="16.85546875" style="1" customWidth="1"/>
    <col min="12043" max="12288" width="9.140625" style="1"/>
    <col min="12289" max="12289" width="7" style="1" customWidth="1"/>
    <col min="12290" max="12290" width="14.7109375" style="1" customWidth="1"/>
    <col min="12291" max="12291" width="10.7109375" style="1" customWidth="1"/>
    <col min="12292" max="12292" width="10.42578125" style="1" customWidth="1"/>
    <col min="12293" max="12293" width="14.7109375" style="1" customWidth="1"/>
    <col min="12294" max="12294" width="9.140625" style="1"/>
    <col min="12295" max="12295" width="5.140625" style="1" customWidth="1"/>
    <col min="12296" max="12296" width="5" style="1" customWidth="1"/>
    <col min="12297" max="12297" width="5.42578125" style="1" customWidth="1"/>
    <col min="12298" max="12298" width="16.85546875" style="1" customWidth="1"/>
    <col min="12299" max="12544" width="9.140625" style="1"/>
    <col min="12545" max="12545" width="7" style="1" customWidth="1"/>
    <col min="12546" max="12546" width="14.7109375" style="1" customWidth="1"/>
    <col min="12547" max="12547" width="10.7109375" style="1" customWidth="1"/>
    <col min="12548" max="12548" width="10.42578125" style="1" customWidth="1"/>
    <col min="12549" max="12549" width="14.7109375" style="1" customWidth="1"/>
    <col min="12550" max="12550" width="9.140625" style="1"/>
    <col min="12551" max="12551" width="5.140625" style="1" customWidth="1"/>
    <col min="12552" max="12552" width="5" style="1" customWidth="1"/>
    <col min="12553" max="12553" width="5.42578125" style="1" customWidth="1"/>
    <col min="12554" max="12554" width="16.85546875" style="1" customWidth="1"/>
    <col min="12555" max="12800" width="9.140625" style="1"/>
    <col min="12801" max="12801" width="7" style="1" customWidth="1"/>
    <col min="12802" max="12802" width="14.7109375" style="1" customWidth="1"/>
    <col min="12803" max="12803" width="10.7109375" style="1" customWidth="1"/>
    <col min="12804" max="12804" width="10.42578125" style="1" customWidth="1"/>
    <col min="12805" max="12805" width="14.7109375" style="1" customWidth="1"/>
    <col min="12806" max="12806" width="9.140625" style="1"/>
    <col min="12807" max="12807" width="5.140625" style="1" customWidth="1"/>
    <col min="12808" max="12808" width="5" style="1" customWidth="1"/>
    <col min="12809" max="12809" width="5.42578125" style="1" customWidth="1"/>
    <col min="12810" max="12810" width="16.85546875" style="1" customWidth="1"/>
    <col min="12811" max="13056" width="9.140625" style="1"/>
    <col min="13057" max="13057" width="7" style="1" customWidth="1"/>
    <col min="13058" max="13058" width="14.7109375" style="1" customWidth="1"/>
    <col min="13059" max="13059" width="10.7109375" style="1" customWidth="1"/>
    <col min="13060" max="13060" width="10.42578125" style="1" customWidth="1"/>
    <col min="13061" max="13061" width="14.7109375" style="1" customWidth="1"/>
    <col min="13062" max="13062" width="9.140625" style="1"/>
    <col min="13063" max="13063" width="5.140625" style="1" customWidth="1"/>
    <col min="13064" max="13064" width="5" style="1" customWidth="1"/>
    <col min="13065" max="13065" width="5.42578125" style="1" customWidth="1"/>
    <col min="13066" max="13066" width="16.85546875" style="1" customWidth="1"/>
    <col min="13067" max="13312" width="9.140625" style="1"/>
    <col min="13313" max="13313" width="7" style="1" customWidth="1"/>
    <col min="13314" max="13314" width="14.7109375" style="1" customWidth="1"/>
    <col min="13315" max="13315" width="10.7109375" style="1" customWidth="1"/>
    <col min="13316" max="13316" width="10.42578125" style="1" customWidth="1"/>
    <col min="13317" max="13317" width="14.7109375" style="1" customWidth="1"/>
    <col min="13318" max="13318" width="9.140625" style="1"/>
    <col min="13319" max="13319" width="5.140625" style="1" customWidth="1"/>
    <col min="13320" max="13320" width="5" style="1" customWidth="1"/>
    <col min="13321" max="13321" width="5.42578125" style="1" customWidth="1"/>
    <col min="13322" max="13322" width="16.85546875" style="1" customWidth="1"/>
    <col min="13323" max="13568" width="9.140625" style="1"/>
    <col min="13569" max="13569" width="7" style="1" customWidth="1"/>
    <col min="13570" max="13570" width="14.7109375" style="1" customWidth="1"/>
    <col min="13571" max="13571" width="10.7109375" style="1" customWidth="1"/>
    <col min="13572" max="13572" width="10.42578125" style="1" customWidth="1"/>
    <col min="13573" max="13573" width="14.7109375" style="1" customWidth="1"/>
    <col min="13574" max="13574" width="9.140625" style="1"/>
    <col min="13575" max="13575" width="5.140625" style="1" customWidth="1"/>
    <col min="13576" max="13576" width="5" style="1" customWidth="1"/>
    <col min="13577" max="13577" width="5.42578125" style="1" customWidth="1"/>
    <col min="13578" max="13578" width="16.85546875" style="1" customWidth="1"/>
    <col min="13579" max="13824" width="9.140625" style="1"/>
    <col min="13825" max="13825" width="7" style="1" customWidth="1"/>
    <col min="13826" max="13826" width="14.7109375" style="1" customWidth="1"/>
    <col min="13827" max="13827" width="10.7109375" style="1" customWidth="1"/>
    <col min="13828" max="13828" width="10.42578125" style="1" customWidth="1"/>
    <col min="13829" max="13829" width="14.7109375" style="1" customWidth="1"/>
    <col min="13830" max="13830" width="9.140625" style="1"/>
    <col min="13831" max="13831" width="5.140625" style="1" customWidth="1"/>
    <col min="13832" max="13832" width="5" style="1" customWidth="1"/>
    <col min="13833" max="13833" width="5.42578125" style="1" customWidth="1"/>
    <col min="13834" max="13834" width="16.85546875" style="1" customWidth="1"/>
    <col min="13835" max="14080" width="9.140625" style="1"/>
    <col min="14081" max="14081" width="7" style="1" customWidth="1"/>
    <col min="14082" max="14082" width="14.7109375" style="1" customWidth="1"/>
    <col min="14083" max="14083" width="10.7109375" style="1" customWidth="1"/>
    <col min="14084" max="14084" width="10.42578125" style="1" customWidth="1"/>
    <col min="14085" max="14085" width="14.7109375" style="1" customWidth="1"/>
    <col min="14086" max="14086" width="9.140625" style="1"/>
    <col min="14087" max="14087" width="5.140625" style="1" customWidth="1"/>
    <col min="14088" max="14088" width="5" style="1" customWidth="1"/>
    <col min="14089" max="14089" width="5.42578125" style="1" customWidth="1"/>
    <col min="14090" max="14090" width="16.85546875" style="1" customWidth="1"/>
    <col min="14091" max="14336" width="9.140625" style="1"/>
    <col min="14337" max="14337" width="7" style="1" customWidth="1"/>
    <col min="14338" max="14338" width="14.7109375" style="1" customWidth="1"/>
    <col min="14339" max="14339" width="10.7109375" style="1" customWidth="1"/>
    <col min="14340" max="14340" width="10.42578125" style="1" customWidth="1"/>
    <col min="14341" max="14341" width="14.7109375" style="1" customWidth="1"/>
    <col min="14342" max="14342" width="9.140625" style="1"/>
    <col min="14343" max="14343" width="5.140625" style="1" customWidth="1"/>
    <col min="14344" max="14344" width="5" style="1" customWidth="1"/>
    <col min="14345" max="14345" width="5.42578125" style="1" customWidth="1"/>
    <col min="14346" max="14346" width="16.85546875" style="1" customWidth="1"/>
    <col min="14347" max="14592" width="9.140625" style="1"/>
    <col min="14593" max="14593" width="7" style="1" customWidth="1"/>
    <col min="14594" max="14594" width="14.7109375" style="1" customWidth="1"/>
    <col min="14595" max="14595" width="10.7109375" style="1" customWidth="1"/>
    <col min="14596" max="14596" width="10.42578125" style="1" customWidth="1"/>
    <col min="14597" max="14597" width="14.7109375" style="1" customWidth="1"/>
    <col min="14598" max="14598" width="9.140625" style="1"/>
    <col min="14599" max="14599" width="5.140625" style="1" customWidth="1"/>
    <col min="14600" max="14600" width="5" style="1" customWidth="1"/>
    <col min="14601" max="14601" width="5.42578125" style="1" customWidth="1"/>
    <col min="14602" max="14602" width="16.85546875" style="1" customWidth="1"/>
    <col min="14603" max="14848" width="9.140625" style="1"/>
    <col min="14849" max="14849" width="7" style="1" customWidth="1"/>
    <col min="14850" max="14850" width="14.7109375" style="1" customWidth="1"/>
    <col min="14851" max="14851" width="10.7109375" style="1" customWidth="1"/>
    <col min="14852" max="14852" width="10.42578125" style="1" customWidth="1"/>
    <col min="14853" max="14853" width="14.7109375" style="1" customWidth="1"/>
    <col min="14854" max="14854" width="9.140625" style="1"/>
    <col min="14855" max="14855" width="5.140625" style="1" customWidth="1"/>
    <col min="14856" max="14856" width="5" style="1" customWidth="1"/>
    <col min="14857" max="14857" width="5.42578125" style="1" customWidth="1"/>
    <col min="14858" max="14858" width="16.85546875" style="1" customWidth="1"/>
    <col min="14859" max="15104" width="9.140625" style="1"/>
    <col min="15105" max="15105" width="7" style="1" customWidth="1"/>
    <col min="15106" max="15106" width="14.7109375" style="1" customWidth="1"/>
    <col min="15107" max="15107" width="10.7109375" style="1" customWidth="1"/>
    <col min="15108" max="15108" width="10.42578125" style="1" customWidth="1"/>
    <col min="15109" max="15109" width="14.7109375" style="1" customWidth="1"/>
    <col min="15110" max="15110" width="9.140625" style="1"/>
    <col min="15111" max="15111" width="5.140625" style="1" customWidth="1"/>
    <col min="15112" max="15112" width="5" style="1" customWidth="1"/>
    <col min="15113" max="15113" width="5.42578125" style="1" customWidth="1"/>
    <col min="15114" max="15114" width="16.85546875" style="1" customWidth="1"/>
    <col min="15115" max="15360" width="9.140625" style="1"/>
    <col min="15361" max="15361" width="7" style="1" customWidth="1"/>
    <col min="15362" max="15362" width="14.7109375" style="1" customWidth="1"/>
    <col min="15363" max="15363" width="10.7109375" style="1" customWidth="1"/>
    <col min="15364" max="15364" width="10.42578125" style="1" customWidth="1"/>
    <col min="15365" max="15365" width="14.7109375" style="1" customWidth="1"/>
    <col min="15366" max="15366" width="9.140625" style="1"/>
    <col min="15367" max="15367" width="5.140625" style="1" customWidth="1"/>
    <col min="15368" max="15368" width="5" style="1" customWidth="1"/>
    <col min="15369" max="15369" width="5.42578125" style="1" customWidth="1"/>
    <col min="15370" max="15370" width="16.85546875" style="1" customWidth="1"/>
    <col min="15371" max="15616" width="9.140625" style="1"/>
    <col min="15617" max="15617" width="7" style="1" customWidth="1"/>
    <col min="15618" max="15618" width="14.7109375" style="1" customWidth="1"/>
    <col min="15619" max="15619" width="10.7109375" style="1" customWidth="1"/>
    <col min="15620" max="15620" width="10.42578125" style="1" customWidth="1"/>
    <col min="15621" max="15621" width="14.7109375" style="1" customWidth="1"/>
    <col min="15622" max="15622" width="9.140625" style="1"/>
    <col min="15623" max="15623" width="5.140625" style="1" customWidth="1"/>
    <col min="15624" max="15624" width="5" style="1" customWidth="1"/>
    <col min="15625" max="15625" width="5.42578125" style="1" customWidth="1"/>
    <col min="15626" max="15626" width="16.85546875" style="1" customWidth="1"/>
    <col min="15627" max="15872" width="9.140625" style="1"/>
    <col min="15873" max="15873" width="7" style="1" customWidth="1"/>
    <col min="15874" max="15874" width="14.7109375" style="1" customWidth="1"/>
    <col min="15875" max="15875" width="10.7109375" style="1" customWidth="1"/>
    <col min="15876" max="15876" width="10.42578125" style="1" customWidth="1"/>
    <col min="15877" max="15877" width="14.7109375" style="1" customWidth="1"/>
    <col min="15878" max="15878" width="9.140625" style="1"/>
    <col min="15879" max="15879" width="5.140625" style="1" customWidth="1"/>
    <col min="15880" max="15880" width="5" style="1" customWidth="1"/>
    <col min="15881" max="15881" width="5.42578125" style="1" customWidth="1"/>
    <col min="15882" max="15882" width="16.85546875" style="1" customWidth="1"/>
    <col min="15883" max="16128" width="9.140625" style="1"/>
    <col min="16129" max="16129" width="7" style="1" customWidth="1"/>
    <col min="16130" max="16130" width="14.7109375" style="1" customWidth="1"/>
    <col min="16131" max="16131" width="10.7109375" style="1" customWidth="1"/>
    <col min="16132" max="16132" width="10.42578125" style="1" customWidth="1"/>
    <col min="16133" max="16133" width="14.7109375" style="1" customWidth="1"/>
    <col min="16134" max="16134" width="9.140625" style="1"/>
    <col min="16135" max="16135" width="5.140625" style="1" customWidth="1"/>
    <col min="16136" max="16136" width="5" style="1" customWidth="1"/>
    <col min="16137" max="16137" width="5.42578125" style="1" customWidth="1"/>
    <col min="16138" max="16138" width="16.85546875" style="1" customWidth="1"/>
    <col min="16139" max="16384" width="9.140625" style="1"/>
  </cols>
  <sheetData>
    <row r="1" spans="1:10" ht="18">
      <c r="A1" s="85" t="s">
        <v>41</v>
      </c>
      <c r="B1" s="85"/>
      <c r="C1" s="85"/>
      <c r="D1" s="85"/>
      <c r="E1" s="85"/>
      <c r="F1" s="85"/>
      <c r="G1" s="85"/>
      <c r="H1" s="85"/>
      <c r="I1" s="85"/>
      <c r="J1" s="85"/>
    </row>
    <row r="4" spans="1:10" ht="15.75">
      <c r="A4" s="86" t="s">
        <v>40</v>
      </c>
      <c r="B4" s="86"/>
      <c r="D4" s="87" t="s">
        <v>44</v>
      </c>
      <c r="E4" s="87"/>
      <c r="F4" s="87"/>
      <c r="G4" s="87"/>
      <c r="H4" s="87"/>
      <c r="I4" s="87"/>
      <c r="J4" s="87"/>
    </row>
    <row r="5" spans="1:10">
      <c r="D5" s="87"/>
      <c r="E5" s="87"/>
      <c r="F5" s="87"/>
      <c r="G5" s="87"/>
      <c r="H5" s="87"/>
      <c r="I5" s="87"/>
      <c r="J5" s="87"/>
    </row>
    <row r="6" spans="1:10" ht="21.75" customHeight="1">
      <c r="D6" s="87"/>
      <c r="E6" s="87"/>
      <c r="F6" s="87"/>
      <c r="G6" s="87"/>
      <c r="H6" s="87"/>
      <c r="I6" s="87"/>
      <c r="J6" s="87"/>
    </row>
    <row r="7" spans="1:10" ht="15" customHeight="1"/>
    <row r="8" spans="1:10" ht="15.75">
      <c r="A8" s="2" t="s">
        <v>39</v>
      </c>
      <c r="B8" s="2"/>
      <c r="D8" s="88"/>
      <c r="E8" s="88"/>
      <c r="F8" s="88"/>
      <c r="G8" s="88"/>
      <c r="H8" s="88"/>
    </row>
    <row r="9" spans="1:10" ht="31.5">
      <c r="A9" s="3" t="s">
        <v>38</v>
      </c>
      <c r="B9" s="89" t="s">
        <v>37</v>
      </c>
      <c r="C9" s="90"/>
      <c r="D9" s="91"/>
      <c r="E9" s="3" t="s">
        <v>36</v>
      </c>
      <c r="F9" s="3" t="s">
        <v>35</v>
      </c>
      <c r="G9" s="3" t="s">
        <v>34</v>
      </c>
      <c r="H9" s="92" t="s">
        <v>33</v>
      </c>
      <c r="I9" s="92"/>
      <c r="J9" s="92"/>
    </row>
    <row r="10" spans="1:10" ht="16.5">
      <c r="A10" s="4"/>
      <c r="B10" s="4"/>
      <c r="C10" s="4"/>
      <c r="D10" s="4"/>
      <c r="E10" s="4"/>
      <c r="F10" s="4"/>
      <c r="G10" s="4"/>
      <c r="H10" s="4"/>
      <c r="I10" s="4"/>
      <c r="J10" s="5"/>
    </row>
    <row r="11" spans="1:10" ht="16.5">
      <c r="A11" s="95" t="s">
        <v>45</v>
      </c>
      <c r="B11" s="95"/>
      <c r="C11" s="95"/>
      <c r="D11" s="95" t="s">
        <v>46</v>
      </c>
      <c r="E11" s="95"/>
      <c r="F11" s="95"/>
      <c r="G11" s="6"/>
      <c r="H11" s="6"/>
      <c r="I11" s="6"/>
      <c r="J11" s="6"/>
    </row>
    <row r="12" spans="1:10" ht="16.5">
      <c r="A12" s="96" t="s">
        <v>13</v>
      </c>
      <c r="B12" s="96"/>
      <c r="C12" s="96"/>
      <c r="D12" s="96"/>
      <c r="E12" s="96"/>
      <c r="F12" s="7"/>
      <c r="G12" s="7"/>
      <c r="H12" s="7"/>
      <c r="I12" s="7"/>
      <c r="J12" s="7"/>
    </row>
    <row r="13" spans="1:10" ht="65.25" customHeight="1">
      <c r="A13" s="94" t="str">
        <f>+'[1]raising of drains'!A4:I4</f>
        <v xml:space="preserve">1)Eart work  excavation in ashes, sand soil, soft soil or silt clearance undressed loead upto 50ft.(a) In ordinary soil with three miles extra lead ( C.S.I.No.2(a)P.No.1)  </v>
      </c>
      <c r="B13" s="94"/>
      <c r="C13" s="94"/>
      <c r="D13" s="94"/>
      <c r="E13" s="94"/>
      <c r="F13" s="94"/>
      <c r="G13" s="94"/>
      <c r="H13" s="94"/>
      <c r="I13" s="94"/>
      <c r="J13" s="8"/>
    </row>
    <row r="14" spans="1:10" ht="15.75">
      <c r="A14" s="8" t="s">
        <v>7</v>
      </c>
      <c r="B14" s="9">
        <v>3475</v>
      </c>
      <c r="C14" s="10" t="s">
        <v>6</v>
      </c>
      <c r="D14" s="11" t="s">
        <v>5</v>
      </c>
      <c r="E14" s="93">
        <v>5733.75</v>
      </c>
      <c r="F14" s="93"/>
      <c r="G14" s="12" t="s">
        <v>21</v>
      </c>
      <c r="H14" s="12"/>
      <c r="I14" s="13" t="s">
        <v>0</v>
      </c>
      <c r="J14" s="9">
        <f>+ROUND((B14*E14/1000),0)</f>
        <v>19925</v>
      </c>
    </row>
    <row r="15" spans="1:10" ht="35.25" customHeight="1">
      <c r="A15" s="94" t="str">
        <f>+'[1]raising of drains'!A13:I13</f>
        <v xml:space="preserve">3)Pacca brick work in foundation and plinth 1:6.( C.S.I.No.4(e)P.No.21)  </v>
      </c>
      <c r="B15" s="94"/>
      <c r="C15" s="94"/>
      <c r="D15" s="94"/>
      <c r="E15" s="94"/>
      <c r="F15" s="94"/>
      <c r="G15" s="94"/>
      <c r="H15" s="94"/>
      <c r="I15" s="94"/>
      <c r="J15" s="9"/>
    </row>
    <row r="16" spans="1:10" ht="15.75">
      <c r="A16" s="8" t="s">
        <v>7</v>
      </c>
      <c r="B16" s="9">
        <v>2906.25</v>
      </c>
      <c r="C16" s="10" t="s">
        <v>9</v>
      </c>
      <c r="D16" s="11" t="s">
        <v>5</v>
      </c>
      <c r="E16" s="93">
        <v>11948.36</v>
      </c>
      <c r="F16" s="93"/>
      <c r="G16" s="12" t="s">
        <v>8</v>
      </c>
      <c r="H16" s="12"/>
      <c r="I16" s="13" t="s">
        <v>0</v>
      </c>
      <c r="J16" s="9">
        <f>+ROUND((B16*E16/100),0)</f>
        <v>347249</v>
      </c>
    </row>
    <row r="17" spans="1:10" ht="32.25" customHeight="1">
      <c r="A17" s="94" t="str">
        <f>+'[1]raising of drains'!A23:H23</f>
        <v>5)Cement plaster 1:4 upto 20' height ( C.S.I.No.11(b)P.No.52) (b) 1/2"thick</v>
      </c>
      <c r="B17" s="94"/>
      <c r="C17" s="94"/>
      <c r="D17" s="94"/>
      <c r="E17" s="94"/>
      <c r="F17" s="94"/>
      <c r="G17" s="94"/>
      <c r="H17" s="94"/>
      <c r="I17" s="94"/>
      <c r="J17" s="14"/>
    </row>
    <row r="18" spans="1:10" ht="15.75">
      <c r="A18" s="8" t="s">
        <v>7</v>
      </c>
      <c r="B18" s="15">
        <v>6875</v>
      </c>
      <c r="C18" s="10" t="s">
        <v>47</v>
      </c>
      <c r="D18" s="11" t="s">
        <v>5</v>
      </c>
      <c r="E18" s="93">
        <v>2283.9299999999998</v>
      </c>
      <c r="F18" s="93"/>
      <c r="G18" s="12" t="s">
        <v>48</v>
      </c>
      <c r="H18" s="12"/>
      <c r="I18" s="13" t="s">
        <v>0</v>
      </c>
      <c r="J18" s="9">
        <f>+ROUND((B18*E18)/100,0)</f>
        <v>157020</v>
      </c>
    </row>
    <row r="19" spans="1:10" ht="151.5" customHeight="1">
      <c r="A19" s="94" t="s">
        <v>49</v>
      </c>
      <c r="B19" s="94"/>
      <c r="C19" s="94"/>
      <c r="D19" s="94"/>
      <c r="E19" s="94"/>
      <c r="F19" s="94"/>
      <c r="G19" s="94"/>
      <c r="H19" s="94"/>
      <c r="I19" s="94"/>
      <c r="J19" s="14"/>
    </row>
    <row r="20" spans="1:10" ht="15.75">
      <c r="A20" s="8" t="s">
        <v>7</v>
      </c>
      <c r="B20" s="15">
        <v>80.08</v>
      </c>
      <c r="C20" s="10" t="s">
        <v>6</v>
      </c>
      <c r="D20" s="11" t="s">
        <v>20</v>
      </c>
      <c r="E20" s="93">
        <v>337</v>
      </c>
      <c r="F20" s="93"/>
      <c r="G20" s="12" t="s">
        <v>19</v>
      </c>
      <c r="H20" s="12"/>
      <c r="I20" s="13" t="s">
        <v>0</v>
      </c>
      <c r="J20" s="9">
        <f>+ROUND((B20*E20),0)</f>
        <v>26987</v>
      </c>
    </row>
    <row r="21" spans="1:10" ht="79.5" customHeight="1">
      <c r="A21" s="94" t="s">
        <v>50</v>
      </c>
      <c r="B21" s="94"/>
      <c r="C21" s="94"/>
      <c r="D21" s="94"/>
      <c r="E21" s="94"/>
      <c r="F21" s="94"/>
      <c r="G21" s="94"/>
      <c r="H21" s="94"/>
      <c r="I21" s="94"/>
      <c r="J21" s="16"/>
    </row>
    <row r="22" spans="1:10" ht="15.75">
      <c r="A22" s="13" t="s">
        <v>7</v>
      </c>
      <c r="B22" s="15">
        <v>3.21</v>
      </c>
      <c r="C22" s="10" t="s">
        <v>18</v>
      </c>
      <c r="D22" s="11" t="s">
        <v>5</v>
      </c>
      <c r="E22" s="93">
        <v>5001.7</v>
      </c>
      <c r="F22" s="93"/>
      <c r="G22" s="12" t="s">
        <v>17</v>
      </c>
      <c r="H22" s="12"/>
      <c r="I22" s="17" t="s">
        <v>0</v>
      </c>
      <c r="J22" s="18">
        <f>+ROUND((B22*E22),0)</f>
        <v>16055</v>
      </c>
    </row>
    <row r="23" spans="1:10" ht="16.5">
      <c r="A23" s="19"/>
      <c r="B23" s="20"/>
      <c r="C23" s="21"/>
      <c r="D23" s="22"/>
      <c r="E23" s="23"/>
      <c r="F23" s="103" t="s">
        <v>32</v>
      </c>
      <c r="G23" s="103"/>
      <c r="H23" s="103"/>
      <c r="I23" s="103"/>
      <c r="J23" s="24">
        <f>SUM(J12:J22)</f>
        <v>567236</v>
      </c>
    </row>
    <row r="26" spans="1:10" ht="19.5">
      <c r="A26" s="104" t="s">
        <v>51</v>
      </c>
      <c r="B26" s="104"/>
      <c r="C26" s="104"/>
      <c r="D26" s="104"/>
      <c r="E26" s="104"/>
      <c r="F26" s="104"/>
      <c r="G26" s="25"/>
      <c r="H26" s="25"/>
      <c r="I26" s="25"/>
      <c r="J26" s="25"/>
    </row>
    <row r="27" spans="1:10" ht="16.5">
      <c r="A27" s="105" t="s">
        <v>13</v>
      </c>
      <c r="B27" s="105"/>
      <c r="C27" s="105"/>
      <c r="D27" s="105"/>
      <c r="E27" s="105"/>
      <c r="F27" s="19"/>
      <c r="G27" s="19"/>
      <c r="H27" s="19"/>
      <c r="I27" s="19"/>
      <c r="J27" s="19"/>
    </row>
    <row r="28" spans="1:10" ht="101.25" customHeight="1">
      <c r="A28" s="97" t="s">
        <v>52</v>
      </c>
      <c r="B28" s="97"/>
      <c r="C28" s="97"/>
      <c r="D28" s="97"/>
      <c r="E28" s="97"/>
      <c r="F28" s="97"/>
      <c r="G28" s="97"/>
      <c r="H28" s="97"/>
      <c r="I28" s="26"/>
      <c r="J28" s="26"/>
    </row>
    <row r="29" spans="1:10" ht="15.75">
      <c r="A29" s="27" t="s">
        <v>7</v>
      </c>
      <c r="B29" s="28">
        <f>+'[1]2. P.Blocks'!B13</f>
        <v>10230</v>
      </c>
      <c r="C29" s="29" t="s">
        <v>12</v>
      </c>
      <c r="D29" s="27" t="s">
        <v>5</v>
      </c>
      <c r="E29" s="98">
        <v>223.97</v>
      </c>
      <c r="F29" s="98"/>
      <c r="G29" s="6"/>
      <c r="H29" s="30" t="s">
        <v>11</v>
      </c>
      <c r="I29" s="31" t="s">
        <v>10</v>
      </c>
      <c r="J29" s="32">
        <f>+ROUND((E29*B29),0)</f>
        <v>2291213</v>
      </c>
    </row>
    <row r="30" spans="1:10" ht="104.25" customHeight="1">
      <c r="A30" s="97" t="s">
        <v>53</v>
      </c>
      <c r="B30" s="97"/>
      <c r="C30" s="97"/>
      <c r="D30" s="97"/>
      <c r="E30" s="97"/>
      <c r="F30" s="97"/>
      <c r="G30" s="97"/>
      <c r="H30" s="97"/>
      <c r="I30" s="26"/>
      <c r="J30" s="26"/>
    </row>
    <row r="31" spans="1:10" ht="15.75">
      <c r="A31" s="27" t="s">
        <v>7</v>
      </c>
      <c r="B31" s="28">
        <f>+'[1]2. P.Blocks'!B20</f>
        <v>3410</v>
      </c>
      <c r="C31" s="29" t="s">
        <v>12</v>
      </c>
      <c r="D31" s="27" t="s">
        <v>5</v>
      </c>
      <c r="E31" s="98">
        <v>248.17</v>
      </c>
      <c r="F31" s="98"/>
      <c r="G31" s="6"/>
      <c r="H31" s="30" t="s">
        <v>11</v>
      </c>
      <c r="I31" s="31" t="s">
        <v>10</v>
      </c>
      <c r="J31" s="32">
        <f>+ROUND((E31*B31),0)</f>
        <v>846260</v>
      </c>
    </row>
    <row r="32" spans="1:10" ht="63.75" customHeight="1">
      <c r="A32" s="99" t="s">
        <v>54</v>
      </c>
      <c r="B32" s="99"/>
      <c r="C32" s="99"/>
      <c r="D32" s="99"/>
      <c r="E32" s="99"/>
      <c r="F32" s="99"/>
      <c r="G32" s="99"/>
      <c r="H32" s="99"/>
      <c r="I32" s="33"/>
      <c r="J32" s="34"/>
    </row>
    <row r="33" spans="1:10" ht="16.5">
      <c r="A33" s="100" t="s">
        <v>55</v>
      </c>
      <c r="B33" s="100"/>
      <c r="C33" s="100"/>
      <c r="D33" s="35"/>
      <c r="E33" s="36"/>
      <c r="F33" s="36"/>
      <c r="G33" s="36"/>
      <c r="H33" s="36"/>
      <c r="I33" s="19"/>
      <c r="J33" s="19"/>
    </row>
    <row r="34" spans="1:10" ht="15.75">
      <c r="A34" s="37" t="s">
        <v>7</v>
      </c>
      <c r="B34" s="38">
        <f>+'[1]2. P.Blocks'!B28</f>
        <v>6.5</v>
      </c>
      <c r="C34" s="39" t="s">
        <v>9</v>
      </c>
      <c r="D34" s="40" t="s">
        <v>5</v>
      </c>
      <c r="E34" s="101">
        <v>14429.25</v>
      </c>
      <c r="F34" s="101"/>
      <c r="G34" s="102" t="s">
        <v>8</v>
      </c>
      <c r="H34" s="102"/>
      <c r="I34" s="41" t="s">
        <v>0</v>
      </c>
      <c r="J34" s="38">
        <f>+ROUND((B34*E34/100),0)</f>
        <v>938</v>
      </c>
    </row>
    <row r="35" spans="1:10" ht="50.25" customHeight="1">
      <c r="A35" s="99" t="s">
        <v>56</v>
      </c>
      <c r="B35" s="99"/>
      <c r="C35" s="99"/>
      <c r="D35" s="99"/>
      <c r="E35" s="99"/>
      <c r="F35" s="99"/>
      <c r="G35" s="99"/>
      <c r="H35" s="99"/>
      <c r="I35" s="37"/>
      <c r="J35" s="34"/>
    </row>
    <row r="36" spans="1:10" ht="16.5">
      <c r="A36" s="108" t="s">
        <v>57</v>
      </c>
      <c r="B36" s="108"/>
      <c r="C36" s="109"/>
      <c r="D36" s="109"/>
      <c r="E36" s="109"/>
      <c r="F36" s="109"/>
      <c r="G36" s="109"/>
      <c r="H36" s="37"/>
      <c r="I36" s="37"/>
      <c r="J36" s="34"/>
    </row>
    <row r="37" spans="1:10" ht="15.75">
      <c r="A37" s="37" t="s">
        <v>7</v>
      </c>
      <c r="B37" s="34">
        <f>+'[1]2. P.Blocks'!B35</f>
        <v>13</v>
      </c>
      <c r="C37" s="39" t="s">
        <v>6</v>
      </c>
      <c r="D37" s="40" t="s">
        <v>5</v>
      </c>
      <c r="E37" s="42">
        <v>3127.41</v>
      </c>
      <c r="F37" s="102" t="s">
        <v>4</v>
      </c>
      <c r="G37" s="102"/>
      <c r="H37" s="102"/>
      <c r="I37" s="43" t="s">
        <v>0</v>
      </c>
      <c r="J37" s="44">
        <f>+ROUND((B37*E37/100),0)</f>
        <v>407</v>
      </c>
    </row>
    <row r="38" spans="1:10" ht="15.75" customHeight="1">
      <c r="A38" s="99" t="s">
        <v>58</v>
      </c>
      <c r="B38" s="99"/>
      <c r="C38" s="99"/>
      <c r="D38" s="99"/>
      <c r="E38" s="99"/>
      <c r="F38" s="99"/>
      <c r="G38" s="99"/>
      <c r="H38" s="99"/>
      <c r="I38" s="37"/>
      <c r="J38" s="34"/>
    </row>
    <row r="39" spans="1:10" ht="15.75">
      <c r="A39" s="37" t="s">
        <v>7</v>
      </c>
      <c r="B39" s="34">
        <v>3410</v>
      </c>
      <c r="C39" s="39" t="s">
        <v>6</v>
      </c>
      <c r="D39" s="40" t="s">
        <v>5</v>
      </c>
      <c r="E39" s="42">
        <v>1800</v>
      </c>
      <c r="F39" s="102" t="s">
        <v>4</v>
      </c>
      <c r="G39" s="102"/>
      <c r="H39" s="102"/>
      <c r="I39" s="45" t="s">
        <v>0</v>
      </c>
      <c r="J39" s="46">
        <f>+ROUND((B39*E39/100),0)</f>
        <v>61380</v>
      </c>
    </row>
    <row r="40" spans="1:10" ht="16.5">
      <c r="A40" s="19"/>
      <c r="B40" s="19"/>
      <c r="C40" s="19"/>
      <c r="D40" s="19"/>
      <c r="E40" s="106" t="s">
        <v>59</v>
      </c>
      <c r="F40" s="106"/>
      <c r="G40" s="106"/>
      <c r="H40" s="106"/>
      <c r="I40" s="47" t="s">
        <v>3</v>
      </c>
      <c r="J40" s="48">
        <f>SUM(J26:J37)+J39</f>
        <v>3200198</v>
      </c>
    </row>
    <row r="41" spans="1:10" ht="16.5">
      <c r="A41" s="95" t="s">
        <v>2</v>
      </c>
      <c r="B41" s="95"/>
      <c r="C41" s="95"/>
      <c r="D41" s="95" t="s">
        <v>60</v>
      </c>
      <c r="E41" s="95"/>
      <c r="F41" s="95"/>
      <c r="G41" s="95"/>
      <c r="H41" s="95"/>
      <c r="I41" s="95"/>
      <c r="J41" s="5"/>
    </row>
    <row r="42" spans="1:10" ht="38.25" customHeight="1">
      <c r="A42" s="99" t="s">
        <v>61</v>
      </c>
      <c r="B42" s="99"/>
      <c r="C42" s="99"/>
      <c r="D42" s="99"/>
      <c r="E42" s="99"/>
      <c r="F42" s="99"/>
      <c r="G42" s="99"/>
      <c r="H42" s="99"/>
      <c r="I42" s="7"/>
      <c r="J42" s="7"/>
    </row>
    <row r="43" spans="1:10" ht="15.75">
      <c r="A43" s="37" t="s">
        <v>7</v>
      </c>
      <c r="B43" s="38">
        <v>400</v>
      </c>
      <c r="C43" s="39" t="s">
        <v>6</v>
      </c>
      <c r="D43" s="40" t="s">
        <v>5</v>
      </c>
      <c r="E43" s="107">
        <v>3327.5</v>
      </c>
      <c r="F43" s="107"/>
      <c r="G43" s="49" t="s">
        <v>8</v>
      </c>
      <c r="H43" s="49"/>
      <c r="I43" s="41" t="s">
        <v>0</v>
      </c>
      <c r="J43" s="38">
        <f>+ROUND((B43*E43/100),0)</f>
        <v>13310</v>
      </c>
    </row>
    <row r="44" spans="1:10" ht="34.5" customHeight="1">
      <c r="A44" s="97" t="s">
        <v>43</v>
      </c>
      <c r="B44" s="97"/>
      <c r="C44" s="97"/>
      <c r="D44" s="97"/>
      <c r="E44" s="97"/>
      <c r="F44" s="97"/>
      <c r="G44" s="97"/>
      <c r="H44" s="97"/>
      <c r="I44" s="26"/>
      <c r="J44" s="6"/>
    </row>
    <row r="45" spans="1:10" ht="15.75">
      <c r="A45" s="8" t="s">
        <v>7</v>
      </c>
      <c r="B45" s="9">
        <v>1275</v>
      </c>
      <c r="C45" s="10" t="s">
        <v>6</v>
      </c>
      <c r="D45" s="11" t="s">
        <v>5</v>
      </c>
      <c r="E45" s="112">
        <v>605</v>
      </c>
      <c r="F45" s="112"/>
      <c r="G45" s="12" t="s">
        <v>8</v>
      </c>
      <c r="H45" s="12"/>
      <c r="I45" s="13" t="s">
        <v>0</v>
      </c>
      <c r="J45" s="9">
        <f>+ROUND((B45*E45/100),0)-1</f>
        <v>7713</v>
      </c>
    </row>
    <row r="46" spans="1:10" ht="126" customHeight="1">
      <c r="A46" s="94" t="s">
        <v>62</v>
      </c>
      <c r="B46" s="94"/>
      <c r="C46" s="94"/>
      <c r="D46" s="94"/>
      <c r="E46" s="94"/>
      <c r="F46" s="94"/>
      <c r="G46" s="94"/>
      <c r="H46" s="94"/>
      <c r="I46" s="94"/>
      <c r="J46" s="5"/>
    </row>
    <row r="47" spans="1:10" ht="15.75">
      <c r="A47" s="10" t="s">
        <v>7</v>
      </c>
      <c r="B47" s="50">
        <v>168250</v>
      </c>
      <c r="C47" s="12" t="s">
        <v>6</v>
      </c>
      <c r="D47" s="13" t="s">
        <v>5</v>
      </c>
      <c r="E47" s="93">
        <v>3600</v>
      </c>
      <c r="F47" s="93"/>
      <c r="G47" s="12" t="s">
        <v>31</v>
      </c>
      <c r="H47" s="12"/>
      <c r="I47" s="13" t="s">
        <v>0</v>
      </c>
      <c r="J47" s="15">
        <f>+ROUND((B47*E47/1000),0)</f>
        <v>605700</v>
      </c>
    </row>
    <row r="48" spans="1:10" ht="84" customHeight="1">
      <c r="A48" s="97" t="s">
        <v>63</v>
      </c>
      <c r="B48" s="97"/>
      <c r="C48" s="97"/>
      <c r="D48" s="97"/>
      <c r="E48" s="97"/>
      <c r="F48" s="97"/>
      <c r="G48" s="97"/>
      <c r="H48" s="97"/>
      <c r="I48" s="97"/>
      <c r="J48" s="5"/>
    </row>
    <row r="49" spans="1:10" ht="19.5">
      <c r="A49" s="113" t="s">
        <v>30</v>
      </c>
      <c r="B49" s="113"/>
      <c r="C49" s="113"/>
      <c r="D49" s="51"/>
      <c r="E49" s="51"/>
      <c r="F49" s="51"/>
      <c r="G49" s="51"/>
      <c r="H49" s="51"/>
      <c r="I49" s="51"/>
      <c r="J49" s="5"/>
    </row>
    <row r="50" spans="1:10" ht="16.5">
      <c r="A50" s="111" t="str">
        <f>+'[1]1.P.E.Pipe'!A31:E31</f>
        <v>for 3" dia (90 mm outer dia)</v>
      </c>
      <c r="B50" s="111"/>
      <c r="C50" s="111"/>
      <c r="D50" s="111"/>
      <c r="E50" s="111"/>
      <c r="F50" s="52"/>
      <c r="G50" s="52"/>
      <c r="H50" s="52"/>
      <c r="I50" s="26"/>
      <c r="J50" s="15"/>
    </row>
    <row r="51" spans="1:10" ht="15.75">
      <c r="A51" s="10" t="s">
        <v>7</v>
      </c>
      <c r="B51" s="15">
        <v>4000</v>
      </c>
      <c r="C51" s="12" t="s">
        <v>22</v>
      </c>
      <c r="D51" s="13" t="s">
        <v>5</v>
      </c>
      <c r="E51" s="93">
        <v>148</v>
      </c>
      <c r="F51" s="93"/>
      <c r="G51" s="110" t="s">
        <v>16</v>
      </c>
      <c r="H51" s="110"/>
      <c r="I51" s="13" t="s">
        <v>0</v>
      </c>
      <c r="J51" s="15">
        <f>+ROUND((B51*E51),0)</f>
        <v>592000</v>
      </c>
    </row>
    <row r="52" spans="1:10" ht="16.5">
      <c r="A52" s="111" t="str">
        <f>+'[1]1.P.E.Pipe'!A34:E34</f>
        <v>for 4" dia (110 mm outer dia)</v>
      </c>
      <c r="B52" s="111"/>
      <c r="C52" s="111"/>
      <c r="D52" s="111"/>
      <c r="E52" s="111"/>
      <c r="F52" s="52"/>
      <c r="G52" s="52"/>
      <c r="H52" s="52"/>
      <c r="I52" s="26"/>
      <c r="J52" s="15"/>
    </row>
    <row r="53" spans="1:10" ht="15.75">
      <c r="A53" s="10" t="s">
        <v>7</v>
      </c>
      <c r="B53" s="15">
        <v>4000</v>
      </c>
      <c r="C53" s="12" t="s">
        <v>22</v>
      </c>
      <c r="D53" s="13" t="s">
        <v>5</v>
      </c>
      <c r="E53" s="93">
        <v>224</v>
      </c>
      <c r="F53" s="93"/>
      <c r="G53" s="110" t="s">
        <v>16</v>
      </c>
      <c r="H53" s="110"/>
      <c r="I53" s="13" t="s">
        <v>0</v>
      </c>
      <c r="J53" s="15">
        <f>+ROUND((B53*E53),0)</f>
        <v>896000</v>
      </c>
    </row>
    <row r="54" spans="1:10" ht="16.5">
      <c r="A54" s="111" t="str">
        <f>+'[1]1.P.E.Pipe'!A37:E37</f>
        <v>for 6" dia (160 mm outer dia)</v>
      </c>
      <c r="B54" s="111"/>
      <c r="C54" s="111"/>
      <c r="D54" s="111"/>
      <c r="E54" s="111"/>
      <c r="F54" s="52"/>
      <c r="G54" s="52"/>
      <c r="H54" s="52"/>
      <c r="I54" s="26"/>
      <c r="J54" s="15"/>
    </row>
    <row r="55" spans="1:10" ht="15.75">
      <c r="A55" s="10" t="s">
        <v>7</v>
      </c>
      <c r="B55" s="15">
        <v>4000</v>
      </c>
      <c r="C55" s="12" t="s">
        <v>22</v>
      </c>
      <c r="D55" s="13" t="s">
        <v>5</v>
      </c>
      <c r="E55" s="93">
        <v>440</v>
      </c>
      <c r="F55" s="93"/>
      <c r="G55" s="110" t="s">
        <v>16</v>
      </c>
      <c r="H55" s="110"/>
      <c r="I55" s="13" t="s">
        <v>0</v>
      </c>
      <c r="J55" s="15">
        <f>+ROUND((B55*E55),0)</f>
        <v>1760000</v>
      </c>
    </row>
    <row r="56" spans="1:10" ht="16.5">
      <c r="A56" s="111" t="str">
        <f>+'[1]1.P.E.Pipe'!A40:E40</f>
        <v>for 8" dia (225 mm outer dia)</v>
      </c>
      <c r="B56" s="111"/>
      <c r="C56" s="111"/>
      <c r="D56" s="111"/>
      <c r="E56" s="111"/>
      <c r="F56" s="52"/>
      <c r="G56" s="52"/>
      <c r="H56" s="52"/>
      <c r="I56" s="26"/>
      <c r="J56" s="15"/>
    </row>
    <row r="57" spans="1:10" ht="15.75">
      <c r="A57" s="10" t="s">
        <v>7</v>
      </c>
      <c r="B57" s="15">
        <v>9000</v>
      </c>
      <c r="C57" s="12" t="s">
        <v>22</v>
      </c>
      <c r="D57" s="13" t="s">
        <v>5</v>
      </c>
      <c r="E57" s="93">
        <v>860</v>
      </c>
      <c r="F57" s="93"/>
      <c r="G57" s="110" t="s">
        <v>16</v>
      </c>
      <c r="H57" s="110"/>
      <c r="I57" s="13" t="s">
        <v>0</v>
      </c>
      <c r="J57" s="15">
        <f>+ROUND((B57*E57),0)</f>
        <v>7740000</v>
      </c>
    </row>
    <row r="58" spans="1:10" ht="37.5" customHeight="1">
      <c r="A58" s="97" t="s">
        <v>64</v>
      </c>
      <c r="B58" s="97"/>
      <c r="C58" s="97"/>
      <c r="D58" s="97"/>
      <c r="E58" s="97"/>
      <c r="F58" s="97"/>
      <c r="G58" s="97"/>
      <c r="H58" s="97"/>
      <c r="I58" s="97"/>
      <c r="J58" s="5"/>
    </row>
    <row r="59" spans="1:10" ht="19.5">
      <c r="A59" s="114" t="s">
        <v>29</v>
      </c>
      <c r="B59" s="114"/>
      <c r="C59" s="114"/>
      <c r="D59" s="51"/>
      <c r="E59" s="51"/>
      <c r="F59" s="51"/>
      <c r="G59" s="51"/>
      <c r="H59" s="51"/>
      <c r="I59" s="51"/>
      <c r="J59" s="5"/>
    </row>
    <row r="60" spans="1:10" ht="16.5">
      <c r="A60" s="111" t="s">
        <v>28</v>
      </c>
      <c r="B60" s="111"/>
      <c r="C60" s="111"/>
      <c r="D60" s="111"/>
      <c r="E60" s="53"/>
      <c r="F60" s="53"/>
      <c r="G60" s="53"/>
      <c r="H60" s="54"/>
      <c r="I60" s="54"/>
      <c r="J60" s="5"/>
    </row>
    <row r="61" spans="1:10" ht="16.5">
      <c r="A61" s="115" t="str">
        <f>+A50</f>
        <v>for 3" dia (90 mm outer dia)</v>
      </c>
      <c r="B61" s="115"/>
      <c r="C61" s="115"/>
      <c r="D61" s="8"/>
      <c r="E61" s="8"/>
      <c r="F61" s="55"/>
      <c r="G61" s="13"/>
      <c r="H61" s="56"/>
      <c r="I61" s="12"/>
      <c r="J61" s="12"/>
    </row>
    <row r="62" spans="1:10" ht="15.75">
      <c r="A62" s="10" t="s">
        <v>7</v>
      </c>
      <c r="B62" s="57">
        <v>10</v>
      </c>
      <c r="C62" s="12" t="s">
        <v>22</v>
      </c>
      <c r="D62" s="8" t="s">
        <v>5</v>
      </c>
      <c r="E62" s="93">
        <v>894</v>
      </c>
      <c r="F62" s="93"/>
      <c r="G62" s="12" t="s">
        <v>23</v>
      </c>
      <c r="H62" s="12"/>
      <c r="I62" s="13" t="s">
        <v>0</v>
      </c>
      <c r="J62" s="15">
        <f>+ROUND((B62*E62),0)</f>
        <v>8940</v>
      </c>
    </row>
    <row r="63" spans="1:10" ht="16.5">
      <c r="A63" s="116" t="str">
        <f>+A52</f>
        <v>for 4" dia (110 mm outer dia)</v>
      </c>
      <c r="B63" s="116"/>
      <c r="C63" s="116"/>
      <c r="D63" s="8"/>
      <c r="E63" s="8"/>
      <c r="F63" s="55"/>
      <c r="G63" s="13"/>
      <c r="H63" s="56"/>
      <c r="I63" s="12"/>
      <c r="J63" s="12"/>
    </row>
    <row r="64" spans="1:10" ht="15.75">
      <c r="A64" s="10" t="s">
        <v>7</v>
      </c>
      <c r="B64" s="57">
        <v>4</v>
      </c>
      <c r="C64" s="12" t="s">
        <v>22</v>
      </c>
      <c r="D64" s="8" t="s">
        <v>5</v>
      </c>
      <c r="E64" s="93">
        <v>1324</v>
      </c>
      <c r="F64" s="93"/>
      <c r="G64" s="12" t="s">
        <v>23</v>
      </c>
      <c r="H64" s="12"/>
      <c r="I64" s="13" t="s">
        <v>0</v>
      </c>
      <c r="J64" s="15">
        <f>+ROUND((B64*E64),0)</f>
        <v>5296</v>
      </c>
    </row>
    <row r="65" spans="1:10" ht="16.5">
      <c r="A65" s="115" t="str">
        <f>+A54</f>
        <v>for 6" dia (160 mm outer dia)</v>
      </c>
      <c r="B65" s="115"/>
      <c r="C65" s="115"/>
      <c r="D65" s="8"/>
      <c r="E65" s="8"/>
      <c r="F65" s="55"/>
      <c r="G65" s="13"/>
      <c r="H65" s="56"/>
      <c r="I65" s="12"/>
      <c r="J65" s="12"/>
    </row>
    <row r="66" spans="1:10" ht="15.75">
      <c r="A66" s="10" t="s">
        <v>7</v>
      </c>
      <c r="B66" s="57">
        <v>4</v>
      </c>
      <c r="C66" s="12" t="s">
        <v>22</v>
      </c>
      <c r="D66" s="8" t="s">
        <v>5</v>
      </c>
      <c r="E66" s="93">
        <v>2784</v>
      </c>
      <c r="F66" s="93"/>
      <c r="G66" s="12" t="s">
        <v>23</v>
      </c>
      <c r="H66" s="12"/>
      <c r="I66" s="13" t="s">
        <v>0</v>
      </c>
      <c r="J66" s="15">
        <f>+ROUND((B66*E66),0)</f>
        <v>11136</v>
      </c>
    </row>
    <row r="67" spans="1:10" ht="16.5">
      <c r="A67" s="115" t="str">
        <f>+A56</f>
        <v>for 8" dia (225 mm outer dia)</v>
      </c>
      <c r="B67" s="115"/>
      <c r="C67" s="115"/>
      <c r="D67" s="8"/>
      <c r="E67" s="8"/>
      <c r="F67" s="55"/>
      <c r="G67" s="13"/>
      <c r="H67" s="56"/>
      <c r="I67" s="12"/>
      <c r="J67" s="12"/>
    </row>
    <row r="68" spans="1:10" ht="15.75">
      <c r="A68" s="10" t="s">
        <v>7</v>
      </c>
      <c r="B68" s="57">
        <v>3</v>
      </c>
      <c r="C68" s="12" t="s">
        <v>22</v>
      </c>
      <c r="D68" s="8" t="s">
        <v>5</v>
      </c>
      <c r="E68" s="93">
        <v>5500</v>
      </c>
      <c r="F68" s="93"/>
      <c r="G68" s="12" t="s">
        <v>23</v>
      </c>
      <c r="H68" s="12"/>
      <c r="I68" s="13" t="s">
        <v>0</v>
      </c>
      <c r="J68" s="15">
        <f>+ROUND((B68*E68),0)</f>
        <v>16500</v>
      </c>
    </row>
    <row r="69" spans="1:10" ht="15.75">
      <c r="A69" s="10"/>
      <c r="B69" s="57"/>
      <c r="C69" s="12"/>
      <c r="D69" s="8"/>
      <c r="E69" s="14"/>
      <c r="F69" s="14"/>
      <c r="G69" s="12"/>
      <c r="H69" s="12"/>
      <c r="I69" s="13"/>
      <c r="J69" s="15"/>
    </row>
    <row r="70" spans="1:10" ht="16.5">
      <c r="A70" s="111" t="s">
        <v>27</v>
      </c>
      <c r="B70" s="111"/>
      <c r="C70" s="111"/>
      <c r="D70" s="111"/>
      <c r="E70" s="14"/>
      <c r="F70" s="14"/>
      <c r="G70" s="12"/>
      <c r="H70" s="12"/>
      <c r="I70" s="13"/>
      <c r="J70" s="15"/>
    </row>
    <row r="71" spans="1:10" ht="16.5">
      <c r="A71" s="115" t="str">
        <f>+A61</f>
        <v>for 3" dia (90 mm outer dia)</v>
      </c>
      <c r="B71" s="115"/>
      <c r="C71" s="115"/>
      <c r="D71" s="8"/>
      <c r="E71" s="8"/>
      <c r="F71" s="55"/>
      <c r="G71" s="13"/>
      <c r="H71" s="56"/>
      <c r="I71" s="12"/>
      <c r="J71" s="12"/>
    </row>
    <row r="72" spans="1:10" ht="15.75">
      <c r="A72" s="10" t="s">
        <v>7</v>
      </c>
      <c r="B72" s="57">
        <v>4</v>
      </c>
      <c r="C72" s="12" t="s">
        <v>22</v>
      </c>
      <c r="D72" s="8" t="s">
        <v>5</v>
      </c>
      <c r="E72" s="93">
        <v>1118</v>
      </c>
      <c r="F72" s="93"/>
      <c r="G72" s="12" t="s">
        <v>23</v>
      </c>
      <c r="H72" s="12"/>
      <c r="I72" s="13" t="s">
        <v>0</v>
      </c>
      <c r="J72" s="15">
        <f>+ROUND((B72*E72),0)</f>
        <v>4472</v>
      </c>
    </row>
    <row r="73" spans="1:10" ht="16.5">
      <c r="A73" s="115" t="str">
        <f>+A63</f>
        <v>for 4" dia (110 mm outer dia)</v>
      </c>
      <c r="B73" s="115"/>
      <c r="C73" s="115"/>
      <c r="D73" s="8"/>
      <c r="E73" s="8"/>
      <c r="F73" s="55"/>
      <c r="G73" s="13"/>
      <c r="H73" s="56"/>
      <c r="I73" s="12"/>
      <c r="J73" s="12"/>
    </row>
    <row r="74" spans="1:10" ht="15.75">
      <c r="A74" s="10" t="s">
        <v>7</v>
      </c>
      <c r="B74" s="57">
        <v>4</v>
      </c>
      <c r="C74" s="12" t="s">
        <v>22</v>
      </c>
      <c r="D74" s="8" t="s">
        <v>5</v>
      </c>
      <c r="E74" s="93">
        <v>1655</v>
      </c>
      <c r="F74" s="93"/>
      <c r="G74" s="12" t="s">
        <v>23</v>
      </c>
      <c r="H74" s="12"/>
      <c r="I74" s="13" t="s">
        <v>0</v>
      </c>
      <c r="J74" s="15">
        <f>+ROUND((B74*E74),0)</f>
        <v>6620</v>
      </c>
    </row>
    <row r="75" spans="1:10" ht="16.5">
      <c r="A75" s="115" t="str">
        <f>+A65</f>
        <v>for 6" dia (160 mm outer dia)</v>
      </c>
      <c r="B75" s="115"/>
      <c r="C75" s="115"/>
      <c r="D75" s="8"/>
      <c r="E75" s="8"/>
      <c r="F75" s="55"/>
      <c r="G75" s="13"/>
      <c r="H75" s="56"/>
      <c r="I75" s="12"/>
      <c r="J75" s="12"/>
    </row>
    <row r="76" spans="1:10" ht="15.75">
      <c r="A76" s="10" t="s">
        <v>7</v>
      </c>
      <c r="B76" s="57">
        <v>4</v>
      </c>
      <c r="C76" s="12" t="s">
        <v>22</v>
      </c>
      <c r="D76" s="8" t="s">
        <v>5</v>
      </c>
      <c r="E76" s="93">
        <v>3480</v>
      </c>
      <c r="F76" s="93"/>
      <c r="G76" s="12" t="s">
        <v>23</v>
      </c>
      <c r="H76" s="12"/>
      <c r="I76" s="13" t="s">
        <v>0</v>
      </c>
      <c r="J76" s="15">
        <f>+ROUND((B76*E76),0)</f>
        <v>13920</v>
      </c>
    </row>
    <row r="77" spans="1:10" ht="16.5">
      <c r="A77" s="115" t="str">
        <f>+A67</f>
        <v>for 8" dia (225 mm outer dia)</v>
      </c>
      <c r="B77" s="115"/>
      <c r="C77" s="115"/>
      <c r="D77" s="8"/>
      <c r="E77" s="8"/>
      <c r="F77" s="55"/>
      <c r="G77" s="13"/>
      <c r="H77" s="56"/>
      <c r="I77" s="12"/>
      <c r="J77" s="12"/>
    </row>
    <row r="78" spans="1:10" ht="15.75">
      <c r="A78" s="10" t="s">
        <v>7</v>
      </c>
      <c r="B78" s="57">
        <v>4</v>
      </c>
      <c r="C78" s="12" t="s">
        <v>22</v>
      </c>
      <c r="D78" s="8" t="s">
        <v>5</v>
      </c>
      <c r="E78" s="93">
        <v>6874</v>
      </c>
      <c r="F78" s="93"/>
      <c r="G78" s="12" t="s">
        <v>23</v>
      </c>
      <c r="H78" s="12"/>
      <c r="I78" s="13" t="s">
        <v>0</v>
      </c>
      <c r="J78" s="15">
        <f>+ROUND((B78*E78),0)</f>
        <v>27496</v>
      </c>
    </row>
    <row r="79" spans="1:10" ht="15.75">
      <c r="A79" s="10"/>
      <c r="B79" s="57"/>
      <c r="C79" s="12"/>
      <c r="D79" s="8"/>
      <c r="E79" s="14"/>
      <c r="F79" s="14"/>
      <c r="G79" s="12"/>
      <c r="H79" s="12"/>
      <c r="I79" s="13"/>
      <c r="J79" s="15"/>
    </row>
    <row r="80" spans="1:10" ht="15.75">
      <c r="A80" s="97" t="s">
        <v>26</v>
      </c>
      <c r="B80" s="97"/>
      <c r="C80" s="97"/>
      <c r="D80" s="97"/>
      <c r="E80" s="97"/>
      <c r="F80" s="97"/>
      <c r="G80" s="97"/>
      <c r="H80" s="97"/>
      <c r="I80" s="97"/>
      <c r="J80" s="15"/>
    </row>
    <row r="81" spans="1:10" ht="16.5">
      <c r="A81" s="96" t="s">
        <v>25</v>
      </c>
      <c r="B81" s="96"/>
      <c r="C81" s="96"/>
      <c r="D81" s="96"/>
      <c r="E81" s="96"/>
      <c r="F81" s="51"/>
      <c r="G81" s="51"/>
      <c r="H81" s="51"/>
      <c r="I81" s="51"/>
      <c r="J81" s="15"/>
    </row>
    <row r="82" spans="1:10" ht="16.5">
      <c r="A82" s="117" t="s">
        <v>65</v>
      </c>
      <c r="B82" s="117"/>
      <c r="C82" s="117"/>
      <c r="D82" s="117"/>
      <c r="E82" s="117"/>
      <c r="F82" s="117"/>
      <c r="G82" s="117"/>
      <c r="H82" s="10"/>
      <c r="I82" s="13"/>
      <c r="J82" s="15"/>
    </row>
    <row r="83" spans="1:10" ht="15.75">
      <c r="A83" s="10" t="s">
        <v>7</v>
      </c>
      <c r="B83" s="57">
        <v>22</v>
      </c>
      <c r="C83" s="12" t="s">
        <v>22</v>
      </c>
      <c r="D83" s="8" t="s">
        <v>5</v>
      </c>
      <c r="E83" s="93">
        <v>600</v>
      </c>
      <c r="F83" s="93"/>
      <c r="G83" s="12" t="s">
        <v>23</v>
      </c>
      <c r="H83" s="12"/>
      <c r="I83" s="13" t="s">
        <v>0</v>
      </c>
      <c r="J83" s="15">
        <f>+ROUND((B83*E83),0)</f>
        <v>13200</v>
      </c>
    </row>
    <row r="84" spans="1:10" ht="16.5">
      <c r="A84" s="117" t="s">
        <v>66</v>
      </c>
      <c r="B84" s="117"/>
      <c r="C84" s="117"/>
      <c r="D84" s="117"/>
      <c r="E84" s="117"/>
      <c r="F84" s="117"/>
      <c r="G84" s="117"/>
      <c r="H84" s="10"/>
      <c r="I84" s="13"/>
      <c r="J84" s="15"/>
    </row>
    <row r="85" spans="1:10" ht="15.75">
      <c r="A85" s="10" t="s">
        <v>7</v>
      </c>
      <c r="B85" s="57">
        <v>8</v>
      </c>
      <c r="C85" s="12" t="s">
        <v>22</v>
      </c>
      <c r="D85" s="8" t="s">
        <v>5</v>
      </c>
      <c r="E85" s="93">
        <v>1000</v>
      </c>
      <c r="F85" s="93"/>
      <c r="G85" s="12" t="s">
        <v>23</v>
      </c>
      <c r="H85" s="12"/>
      <c r="I85" s="13" t="s">
        <v>0</v>
      </c>
      <c r="J85" s="15">
        <f>+ROUND((B85*E85),0)</f>
        <v>8000</v>
      </c>
    </row>
    <row r="86" spans="1:10" ht="16.5">
      <c r="A86" s="117" t="s">
        <v>67</v>
      </c>
      <c r="B86" s="117"/>
      <c r="C86" s="117"/>
      <c r="D86" s="117"/>
      <c r="E86" s="117"/>
      <c r="F86" s="117"/>
      <c r="G86" s="117"/>
      <c r="H86" s="10"/>
      <c r="I86" s="13"/>
      <c r="J86" s="15"/>
    </row>
    <row r="87" spans="1:10" ht="15.75">
      <c r="A87" s="10" t="s">
        <v>7</v>
      </c>
      <c r="B87" s="57">
        <v>7</v>
      </c>
      <c r="C87" s="12" t="s">
        <v>22</v>
      </c>
      <c r="D87" s="8" t="s">
        <v>5</v>
      </c>
      <c r="E87" s="93">
        <v>1800</v>
      </c>
      <c r="F87" s="93"/>
      <c r="G87" s="12" t="s">
        <v>23</v>
      </c>
      <c r="H87" s="12"/>
      <c r="I87" s="13" t="s">
        <v>0</v>
      </c>
      <c r="J87" s="15">
        <f>+ROUND((B87*E87),0)</f>
        <v>12600</v>
      </c>
    </row>
    <row r="88" spans="1:10" ht="31.5" customHeight="1">
      <c r="A88" s="97" t="s">
        <v>68</v>
      </c>
      <c r="B88" s="97"/>
      <c r="C88" s="97"/>
      <c r="D88" s="97"/>
      <c r="E88" s="97"/>
      <c r="F88" s="97"/>
      <c r="G88" s="97"/>
      <c r="H88" s="97"/>
      <c r="I88" s="97"/>
      <c r="J88" s="15"/>
    </row>
    <row r="89" spans="1:10" ht="16.5">
      <c r="A89" s="118" t="s">
        <v>69</v>
      </c>
      <c r="B89" s="118"/>
      <c r="C89" s="118"/>
      <c r="D89" s="8"/>
      <c r="E89" s="15"/>
      <c r="F89" s="55"/>
      <c r="G89" s="13"/>
      <c r="H89" s="56"/>
      <c r="I89" s="12"/>
      <c r="J89" s="12"/>
    </row>
    <row r="90" spans="1:10" ht="15.75">
      <c r="A90" s="10" t="s">
        <v>7</v>
      </c>
      <c r="B90" s="57">
        <v>2</v>
      </c>
      <c r="C90" s="12" t="s">
        <v>22</v>
      </c>
      <c r="D90" s="8" t="s">
        <v>5</v>
      </c>
      <c r="E90" s="93">
        <v>500.89</v>
      </c>
      <c r="F90" s="93"/>
      <c r="G90" s="12" t="s">
        <v>23</v>
      </c>
      <c r="H90" s="12"/>
      <c r="I90" s="13" t="s">
        <v>0</v>
      </c>
      <c r="J90" s="15">
        <f>+ROUND((B90*E90),0)</f>
        <v>1002</v>
      </c>
    </row>
    <row r="91" spans="1:10" ht="16.5">
      <c r="A91" s="118" t="s">
        <v>70</v>
      </c>
      <c r="B91" s="118"/>
      <c r="C91" s="118"/>
      <c r="D91" s="8"/>
      <c r="E91" s="15"/>
      <c r="F91" s="55"/>
      <c r="G91" s="13"/>
      <c r="H91" s="56"/>
      <c r="I91" s="12"/>
      <c r="J91" s="12"/>
    </row>
    <row r="92" spans="1:10" ht="15.75">
      <c r="A92" s="10" t="s">
        <v>7</v>
      </c>
      <c r="B92" s="57">
        <v>2</v>
      </c>
      <c r="C92" s="12" t="s">
        <v>22</v>
      </c>
      <c r="D92" s="8" t="s">
        <v>5</v>
      </c>
      <c r="E92" s="93">
        <v>596.75</v>
      </c>
      <c r="F92" s="93"/>
      <c r="G92" s="12" t="s">
        <v>23</v>
      </c>
      <c r="H92" s="12"/>
      <c r="I92" s="13" t="s">
        <v>0</v>
      </c>
      <c r="J92" s="15">
        <f>+ROUND((B92*E92),0)</f>
        <v>1194</v>
      </c>
    </row>
    <row r="93" spans="1:10" ht="16.5">
      <c r="A93" s="120" t="s">
        <v>71</v>
      </c>
      <c r="B93" s="120"/>
      <c r="C93" s="120"/>
      <c r="D93" s="120"/>
      <c r="E93" s="58"/>
      <c r="F93" s="58"/>
      <c r="G93" s="58"/>
      <c r="H93" s="55"/>
      <c r="I93" s="55"/>
      <c r="J93" s="8"/>
    </row>
    <row r="94" spans="1:10" ht="16.5">
      <c r="A94" s="118" t="str">
        <f>+A89</f>
        <v xml:space="preserve">for 3" dia </v>
      </c>
      <c r="B94" s="118"/>
      <c r="C94" s="118"/>
      <c r="D94" s="8"/>
      <c r="E94" s="8"/>
      <c r="F94" s="55"/>
      <c r="G94" s="13"/>
      <c r="H94" s="56"/>
      <c r="I94" s="12"/>
      <c r="J94" s="12"/>
    </row>
    <row r="95" spans="1:10" ht="15.75">
      <c r="A95" s="10" t="s">
        <v>7</v>
      </c>
      <c r="B95" s="57">
        <v>2</v>
      </c>
      <c r="C95" s="12" t="s">
        <v>22</v>
      </c>
      <c r="D95" s="8" t="s">
        <v>5</v>
      </c>
      <c r="E95" s="93">
        <v>675</v>
      </c>
      <c r="F95" s="93"/>
      <c r="G95" s="12" t="s">
        <v>23</v>
      </c>
      <c r="H95" s="12"/>
      <c r="I95" s="13" t="s">
        <v>0</v>
      </c>
      <c r="J95" s="15">
        <f>+ROUND((B95*E95),0)</f>
        <v>1350</v>
      </c>
    </row>
    <row r="96" spans="1:10" ht="16.5">
      <c r="A96" s="118" t="str">
        <f>+A91</f>
        <v xml:space="preserve">for 4" dia </v>
      </c>
      <c r="B96" s="118"/>
      <c r="C96" s="118"/>
      <c r="D96" s="8"/>
      <c r="E96" s="8"/>
      <c r="F96" s="55"/>
      <c r="G96" s="13"/>
      <c r="H96" s="56"/>
      <c r="I96" s="12"/>
      <c r="J96" s="12"/>
    </row>
    <row r="97" spans="1:10" ht="15.75">
      <c r="A97" s="10" t="s">
        <v>7</v>
      </c>
      <c r="B97" s="57">
        <v>2</v>
      </c>
      <c r="C97" s="12" t="s">
        <v>22</v>
      </c>
      <c r="D97" s="8" t="s">
        <v>5</v>
      </c>
      <c r="E97" s="93">
        <v>1215</v>
      </c>
      <c r="F97" s="93"/>
      <c r="G97" s="12" t="s">
        <v>23</v>
      </c>
      <c r="H97" s="12"/>
      <c r="I97" s="13" t="s">
        <v>0</v>
      </c>
      <c r="J97" s="15">
        <f>+ROUND((B97*E97),0)</f>
        <v>2430</v>
      </c>
    </row>
    <row r="98" spans="1:10" ht="48.75" customHeight="1">
      <c r="A98" s="119" t="s">
        <v>72</v>
      </c>
      <c r="B98" s="119"/>
      <c r="C98" s="119"/>
      <c r="D98" s="119"/>
      <c r="E98" s="119"/>
      <c r="F98" s="119"/>
      <c r="G98" s="119"/>
      <c r="H98" s="119"/>
      <c r="I98" s="8"/>
      <c r="J98" s="8"/>
    </row>
    <row r="99" spans="1:10" ht="16.5">
      <c r="A99" s="118" t="s">
        <v>73</v>
      </c>
      <c r="B99" s="118"/>
      <c r="C99" s="118"/>
      <c r="D99" s="8"/>
      <c r="E99" s="15"/>
      <c r="F99" s="55"/>
      <c r="G99" s="13"/>
      <c r="H99" s="59"/>
      <c r="I99" s="12"/>
      <c r="J99" s="12"/>
    </row>
    <row r="100" spans="1:10" ht="15.75">
      <c r="A100" s="10" t="s">
        <v>7</v>
      </c>
      <c r="B100" s="57">
        <v>1</v>
      </c>
      <c r="C100" s="12" t="s">
        <v>22</v>
      </c>
      <c r="D100" s="8" t="s">
        <v>5</v>
      </c>
      <c r="E100" s="93">
        <v>5460</v>
      </c>
      <c r="F100" s="93"/>
      <c r="G100" s="12" t="s">
        <v>23</v>
      </c>
      <c r="H100" s="12"/>
      <c r="I100" s="13" t="s">
        <v>0</v>
      </c>
      <c r="J100" s="15">
        <f>+ROUND((B100*E100),0)</f>
        <v>5460</v>
      </c>
    </row>
    <row r="101" spans="1:10" ht="16.5">
      <c r="A101" s="118" t="s">
        <v>74</v>
      </c>
      <c r="B101" s="118"/>
      <c r="C101" s="118"/>
      <c r="D101" s="8"/>
      <c r="E101" s="15"/>
      <c r="F101" s="55"/>
      <c r="G101" s="13"/>
      <c r="H101" s="59"/>
      <c r="I101" s="12"/>
      <c r="J101" s="12"/>
    </row>
    <row r="102" spans="1:10" ht="15.75">
      <c r="A102" s="10" t="s">
        <v>7</v>
      </c>
      <c r="B102" s="57">
        <v>1</v>
      </c>
      <c r="C102" s="12" t="s">
        <v>22</v>
      </c>
      <c r="D102" s="8" t="s">
        <v>5</v>
      </c>
      <c r="E102" s="93">
        <v>4290</v>
      </c>
      <c r="F102" s="93"/>
      <c r="G102" s="12" t="s">
        <v>23</v>
      </c>
      <c r="H102" s="12"/>
      <c r="I102" s="13" t="s">
        <v>0</v>
      </c>
      <c r="J102" s="15">
        <f>+ROUND((B102*E102),0)</f>
        <v>4290</v>
      </c>
    </row>
    <row r="103" spans="1:10" ht="15.75">
      <c r="A103" s="10"/>
      <c r="B103" s="57"/>
      <c r="C103" s="12"/>
      <c r="D103" s="8"/>
      <c r="E103" s="14"/>
      <c r="F103" s="14"/>
      <c r="G103" s="12"/>
      <c r="H103" s="12"/>
      <c r="I103" s="13"/>
      <c r="J103" s="15"/>
    </row>
    <row r="104" spans="1:10" ht="98.25" customHeight="1">
      <c r="A104" s="97" t="s">
        <v>75</v>
      </c>
      <c r="B104" s="97"/>
      <c r="C104" s="97"/>
      <c r="D104" s="97"/>
      <c r="E104" s="97"/>
      <c r="F104" s="97"/>
      <c r="G104" s="97"/>
      <c r="H104" s="97"/>
      <c r="I104" s="97"/>
      <c r="J104" s="8"/>
    </row>
    <row r="105" spans="1:10" ht="16.5">
      <c r="A105" s="111" t="str">
        <f>+A101</f>
        <v>3" Dia</v>
      </c>
      <c r="B105" s="111"/>
      <c r="C105" s="111"/>
      <c r="D105" s="8"/>
      <c r="E105" s="8"/>
      <c r="F105" s="8"/>
      <c r="G105" s="8"/>
      <c r="H105" s="8"/>
      <c r="I105" s="8"/>
      <c r="J105" s="8"/>
    </row>
    <row r="106" spans="1:10" ht="15.75">
      <c r="A106" s="10" t="s">
        <v>7</v>
      </c>
      <c r="B106" s="60">
        <v>2</v>
      </c>
      <c r="C106" s="8" t="s">
        <v>22</v>
      </c>
      <c r="D106" s="8" t="s">
        <v>5</v>
      </c>
      <c r="E106" s="93">
        <v>499</v>
      </c>
      <c r="F106" s="93"/>
      <c r="G106" s="12" t="s">
        <v>76</v>
      </c>
      <c r="H106" s="12"/>
      <c r="I106" s="13" t="s">
        <v>0</v>
      </c>
      <c r="J106" s="15">
        <f>+ROUND((B106*E106),0)</f>
        <v>998</v>
      </c>
    </row>
    <row r="107" spans="1:10" ht="16.5">
      <c r="A107" s="111" t="str">
        <f>+A99</f>
        <v>4" Dia</v>
      </c>
      <c r="B107" s="111"/>
      <c r="C107" s="111"/>
      <c r="D107" s="8"/>
      <c r="E107" s="8"/>
      <c r="F107" s="8"/>
      <c r="G107" s="8"/>
      <c r="H107" s="8"/>
      <c r="I107" s="8"/>
      <c r="J107" s="8"/>
    </row>
    <row r="108" spans="1:10" ht="15.75">
      <c r="A108" s="10" t="s">
        <v>7</v>
      </c>
      <c r="B108" s="60">
        <v>2</v>
      </c>
      <c r="C108" s="8" t="s">
        <v>22</v>
      </c>
      <c r="D108" s="8" t="s">
        <v>5</v>
      </c>
      <c r="E108" s="93">
        <v>513</v>
      </c>
      <c r="F108" s="93"/>
      <c r="G108" s="12" t="s">
        <v>76</v>
      </c>
      <c r="H108" s="12"/>
      <c r="I108" s="13" t="s">
        <v>0</v>
      </c>
      <c r="J108" s="15">
        <f>+ROUND((B108*E108),0)</f>
        <v>1026</v>
      </c>
    </row>
    <row r="109" spans="1:10" ht="180.75" customHeight="1">
      <c r="A109" s="97" t="s">
        <v>77</v>
      </c>
      <c r="B109" s="97"/>
      <c r="C109" s="97"/>
      <c r="D109" s="97"/>
      <c r="E109" s="97"/>
      <c r="F109" s="97"/>
      <c r="G109" s="97"/>
      <c r="H109" s="97"/>
      <c r="I109" s="97"/>
      <c r="J109" s="5"/>
    </row>
    <row r="110" spans="1:10" ht="15.75">
      <c r="A110" s="10" t="s">
        <v>7</v>
      </c>
      <c r="B110" s="57">
        <v>2</v>
      </c>
      <c r="C110" s="12" t="s">
        <v>22</v>
      </c>
      <c r="D110" s="8" t="s">
        <v>5</v>
      </c>
      <c r="E110" s="93">
        <v>18820</v>
      </c>
      <c r="F110" s="93"/>
      <c r="G110" s="12" t="s">
        <v>23</v>
      </c>
      <c r="H110" s="12"/>
      <c r="I110" s="13" t="s">
        <v>0</v>
      </c>
      <c r="J110" s="15">
        <f>+ROUND((B110*E110),0)</f>
        <v>37640</v>
      </c>
    </row>
    <row r="111" spans="1:10" ht="54.75" customHeight="1">
      <c r="A111" s="97" t="s">
        <v>24</v>
      </c>
      <c r="B111" s="97"/>
      <c r="C111" s="97"/>
      <c r="D111" s="97"/>
      <c r="E111" s="97"/>
      <c r="F111" s="97"/>
      <c r="G111" s="97"/>
      <c r="H111" s="97"/>
      <c r="I111" s="97"/>
      <c r="J111" s="5"/>
    </row>
    <row r="112" spans="1:10" ht="15.75">
      <c r="A112" s="61" t="s">
        <v>7</v>
      </c>
      <c r="B112" s="61">
        <v>152933</v>
      </c>
      <c r="C112" s="62" t="s">
        <v>6</v>
      </c>
      <c r="D112" s="63" t="s">
        <v>5</v>
      </c>
      <c r="E112" s="121">
        <v>2760</v>
      </c>
      <c r="F112" s="121"/>
      <c r="G112" s="120" t="s">
        <v>15</v>
      </c>
      <c r="H112" s="120"/>
      <c r="I112" s="63" t="s">
        <v>0</v>
      </c>
      <c r="J112" s="64">
        <f>+ROUND((B112*E112/1000),0)</f>
        <v>422095</v>
      </c>
    </row>
    <row r="113" spans="1:10" ht="16.5">
      <c r="A113" s="8"/>
      <c r="B113" s="8"/>
      <c r="C113" s="8"/>
      <c r="D113" s="8"/>
      <c r="E113" s="8"/>
      <c r="F113" s="122" t="s">
        <v>14</v>
      </c>
      <c r="G113" s="122"/>
      <c r="H113" s="122"/>
      <c r="I113" s="122"/>
      <c r="J113" s="65">
        <f>SUM(J43:J112)-1</f>
        <v>12220387</v>
      </c>
    </row>
    <row r="114" spans="1:10" ht="16.5">
      <c r="A114" s="19"/>
      <c r="B114" s="19"/>
      <c r="C114" s="19"/>
      <c r="D114" s="19"/>
      <c r="E114" s="66"/>
      <c r="F114" s="66"/>
      <c r="G114" s="66"/>
      <c r="H114" s="66"/>
      <c r="I114" s="47"/>
      <c r="J114" s="48"/>
    </row>
    <row r="115" spans="1:10" ht="16.5">
      <c r="A115" s="19"/>
      <c r="B115" s="19"/>
      <c r="C115" s="19"/>
      <c r="D115" s="19"/>
      <c r="E115" s="66"/>
      <c r="F115" s="66"/>
      <c r="G115" s="66"/>
      <c r="H115" s="66"/>
      <c r="I115" s="47"/>
      <c r="J115" s="48"/>
    </row>
    <row r="116" spans="1:10" ht="16.5">
      <c r="A116" s="123" t="s">
        <v>42</v>
      </c>
      <c r="B116" s="123"/>
      <c r="C116" s="123"/>
      <c r="D116" s="123"/>
      <c r="E116" s="123"/>
      <c r="F116" s="123"/>
      <c r="G116" s="123"/>
      <c r="H116" s="123"/>
      <c r="I116" s="123"/>
      <c r="J116" s="48"/>
    </row>
    <row r="117" spans="1:10" ht="16.5">
      <c r="A117" s="26"/>
      <c r="B117" s="67"/>
      <c r="C117" s="68"/>
      <c r="D117" s="69"/>
      <c r="E117" s="69"/>
      <c r="F117" s="69"/>
      <c r="G117" s="15"/>
      <c r="H117" s="8"/>
      <c r="I117" s="70"/>
      <c r="J117" s="48"/>
    </row>
    <row r="118" spans="1:10" ht="16.5">
      <c r="A118" s="100" t="s">
        <v>45</v>
      </c>
      <c r="B118" s="100"/>
      <c r="C118" s="100"/>
      <c r="D118" s="100" t="s">
        <v>46</v>
      </c>
      <c r="E118" s="100"/>
      <c r="F118" s="100"/>
      <c r="G118" s="100"/>
      <c r="H118" s="63" t="s">
        <v>0</v>
      </c>
      <c r="I118" s="121">
        <f>+J23</f>
        <v>567236</v>
      </c>
      <c r="J118" s="121"/>
    </row>
    <row r="119" spans="1:10" ht="16.5">
      <c r="A119" s="71"/>
      <c r="B119" s="71"/>
      <c r="C119" s="71"/>
      <c r="D119" s="71"/>
      <c r="E119" s="71"/>
      <c r="F119" s="71"/>
      <c r="G119" s="71"/>
      <c r="H119" s="63"/>
      <c r="I119" s="72"/>
      <c r="J119" s="48"/>
    </row>
    <row r="120" spans="1:10" ht="16.5">
      <c r="A120" s="100" t="s">
        <v>78</v>
      </c>
      <c r="B120" s="100"/>
      <c r="C120" s="100"/>
      <c r="D120" s="100" t="s">
        <v>79</v>
      </c>
      <c r="E120" s="100"/>
      <c r="F120" s="100"/>
      <c r="G120" s="100"/>
      <c r="H120" s="63" t="s">
        <v>0</v>
      </c>
      <c r="I120" s="121">
        <f>+J40</f>
        <v>3200198</v>
      </c>
      <c r="J120" s="121"/>
    </row>
    <row r="121" spans="1:10" ht="16.5">
      <c r="A121" s="71"/>
      <c r="B121" s="71"/>
      <c r="C121" s="71"/>
      <c r="D121" s="71"/>
      <c r="E121" s="71"/>
      <c r="F121" s="71"/>
      <c r="G121" s="71"/>
      <c r="H121" s="63"/>
      <c r="I121" s="72"/>
      <c r="J121" s="48"/>
    </row>
    <row r="122" spans="1:10" ht="16.5">
      <c r="A122" s="100" t="s">
        <v>80</v>
      </c>
      <c r="B122" s="100"/>
      <c r="C122" s="100"/>
      <c r="D122" s="100" t="s">
        <v>81</v>
      </c>
      <c r="E122" s="100"/>
      <c r="F122" s="100"/>
      <c r="G122" s="100"/>
      <c r="H122" s="63" t="s">
        <v>0</v>
      </c>
      <c r="I122" s="121">
        <f>+J113</f>
        <v>12220387</v>
      </c>
      <c r="J122" s="121"/>
    </row>
    <row r="123" spans="1:10" ht="16.5">
      <c r="A123" s="73"/>
      <c r="B123" s="73"/>
      <c r="C123" s="73"/>
      <c r="D123" s="73"/>
      <c r="E123" s="73"/>
      <c r="F123" s="73"/>
      <c r="G123" s="73"/>
      <c r="H123" s="63"/>
      <c r="I123" s="64"/>
      <c r="J123" s="74"/>
    </row>
    <row r="124" spans="1:10" ht="16.5">
      <c r="A124" s="26"/>
      <c r="B124" s="26"/>
      <c r="C124" s="67"/>
      <c r="D124" s="67"/>
      <c r="E124" s="67"/>
      <c r="F124" s="16"/>
      <c r="G124" s="75" t="s">
        <v>1</v>
      </c>
      <c r="H124" s="75" t="s">
        <v>0</v>
      </c>
      <c r="I124" s="124">
        <f>SUM(I118:J122)</f>
        <v>15987821</v>
      </c>
      <c r="J124" s="124"/>
    </row>
    <row r="125" spans="1:10" ht="16.5">
      <c r="A125" s="19"/>
      <c r="B125" s="19"/>
      <c r="C125" s="19"/>
      <c r="D125" s="19"/>
      <c r="E125" s="66"/>
      <c r="F125" s="66"/>
      <c r="G125" s="66"/>
      <c r="H125" s="66"/>
      <c r="I125" s="47"/>
      <c r="J125" s="48"/>
    </row>
    <row r="126" spans="1:10" ht="16.5">
      <c r="A126" s="19"/>
      <c r="B126" s="19"/>
      <c r="C126" s="19"/>
      <c r="D126" s="19"/>
      <c r="E126" s="66"/>
      <c r="F126" s="66"/>
      <c r="G126" s="66"/>
      <c r="H126" s="66"/>
      <c r="I126" s="47"/>
      <c r="J126" s="48"/>
    </row>
    <row r="127" spans="1:10" ht="16.5">
      <c r="A127" s="19"/>
      <c r="B127" s="19"/>
      <c r="C127" s="19"/>
      <c r="D127" s="19"/>
      <c r="E127" s="66"/>
      <c r="F127" s="66"/>
      <c r="G127" s="66"/>
      <c r="H127" s="66"/>
      <c r="I127" s="47"/>
      <c r="J127" s="48"/>
    </row>
    <row r="128" spans="1:10" ht="16.5">
      <c r="A128" s="19"/>
      <c r="B128" s="19"/>
      <c r="C128" s="19"/>
      <c r="D128" s="19"/>
      <c r="E128" s="66"/>
      <c r="F128" s="66"/>
      <c r="G128" s="66"/>
      <c r="H128" s="66"/>
      <c r="I128" s="47"/>
      <c r="J128" s="48"/>
    </row>
    <row r="129" spans="1:10" ht="16.5">
      <c r="A129" s="19"/>
      <c r="B129" s="19"/>
      <c r="C129" s="19"/>
      <c r="D129" s="19"/>
      <c r="E129" s="66"/>
      <c r="F129" s="66"/>
      <c r="G129" s="66"/>
      <c r="H129" s="66"/>
      <c r="I129" s="47"/>
      <c r="J129" s="48"/>
    </row>
    <row r="130" spans="1:10" ht="16.5">
      <c r="A130" s="19"/>
      <c r="B130" s="19"/>
      <c r="C130" s="19"/>
      <c r="D130" s="19"/>
      <c r="E130" s="66"/>
      <c r="F130" s="66"/>
      <c r="G130" s="66"/>
      <c r="H130" s="66"/>
      <c r="I130" s="47"/>
      <c r="J130" s="48"/>
    </row>
    <row r="131" spans="1:10" ht="16.5">
      <c r="A131" s="19"/>
      <c r="B131" s="19"/>
      <c r="C131" s="19"/>
      <c r="D131" s="19"/>
      <c r="E131" s="66"/>
      <c r="F131" s="66"/>
      <c r="G131" s="66"/>
      <c r="H131" s="66"/>
      <c r="I131" s="47"/>
      <c r="J131" s="48"/>
    </row>
  </sheetData>
  <mergeCells count="124">
    <mergeCell ref="A122:C122"/>
    <mergeCell ref="D122:G122"/>
    <mergeCell ref="I122:J122"/>
    <mergeCell ref="I124:J124"/>
    <mergeCell ref="A118:C118"/>
    <mergeCell ref="D118:G118"/>
    <mergeCell ref="I118:J118"/>
    <mergeCell ref="A120:C120"/>
    <mergeCell ref="D120:G120"/>
    <mergeCell ref="I120:J120"/>
    <mergeCell ref="E110:F110"/>
    <mergeCell ref="A111:I111"/>
    <mergeCell ref="E112:F112"/>
    <mergeCell ref="G112:H112"/>
    <mergeCell ref="F113:I113"/>
    <mergeCell ref="A116:I116"/>
    <mergeCell ref="A104:I104"/>
    <mergeCell ref="A105:C105"/>
    <mergeCell ref="E106:F106"/>
    <mergeCell ref="A107:C107"/>
    <mergeCell ref="E108:F108"/>
    <mergeCell ref="A109:I109"/>
    <mergeCell ref="E97:F97"/>
    <mergeCell ref="A98:H98"/>
    <mergeCell ref="A99:C99"/>
    <mergeCell ref="E100:F100"/>
    <mergeCell ref="A101:C101"/>
    <mergeCell ref="E102:F102"/>
    <mergeCell ref="A91:C91"/>
    <mergeCell ref="E92:F92"/>
    <mergeCell ref="A93:D93"/>
    <mergeCell ref="A94:C94"/>
    <mergeCell ref="E95:F95"/>
    <mergeCell ref="A96:C96"/>
    <mergeCell ref="E85:F85"/>
    <mergeCell ref="A86:G86"/>
    <mergeCell ref="E87:F87"/>
    <mergeCell ref="A88:I88"/>
    <mergeCell ref="A89:C89"/>
    <mergeCell ref="E90:F90"/>
    <mergeCell ref="E78:F78"/>
    <mergeCell ref="A80:I80"/>
    <mergeCell ref="A81:E81"/>
    <mergeCell ref="A82:G82"/>
    <mergeCell ref="E83:F83"/>
    <mergeCell ref="A84:G84"/>
    <mergeCell ref="E72:F72"/>
    <mergeCell ref="A73:C73"/>
    <mergeCell ref="E74:F74"/>
    <mergeCell ref="A75:C75"/>
    <mergeCell ref="E76:F76"/>
    <mergeCell ref="A77:C77"/>
    <mergeCell ref="A65:C65"/>
    <mergeCell ref="E66:F66"/>
    <mergeCell ref="A67:C67"/>
    <mergeCell ref="E68:F68"/>
    <mergeCell ref="A70:D70"/>
    <mergeCell ref="A71:C71"/>
    <mergeCell ref="A59:C59"/>
    <mergeCell ref="A60:D60"/>
    <mergeCell ref="A61:C61"/>
    <mergeCell ref="E62:F62"/>
    <mergeCell ref="A63:C63"/>
    <mergeCell ref="E64:F64"/>
    <mergeCell ref="E55:F55"/>
    <mergeCell ref="G55:H55"/>
    <mergeCell ref="A56:E56"/>
    <mergeCell ref="E57:F57"/>
    <mergeCell ref="G57:H57"/>
    <mergeCell ref="A58:I58"/>
    <mergeCell ref="E51:F51"/>
    <mergeCell ref="G51:H51"/>
    <mergeCell ref="A52:E52"/>
    <mergeCell ref="E53:F53"/>
    <mergeCell ref="G53:H53"/>
    <mergeCell ref="A54:E54"/>
    <mergeCell ref="E45:F45"/>
    <mergeCell ref="A46:I46"/>
    <mergeCell ref="E47:F47"/>
    <mergeCell ref="A48:I48"/>
    <mergeCell ref="A49:C49"/>
    <mergeCell ref="A50:E50"/>
    <mergeCell ref="E40:H40"/>
    <mergeCell ref="A41:C41"/>
    <mergeCell ref="D41:I41"/>
    <mergeCell ref="A42:H42"/>
    <mergeCell ref="E43:F43"/>
    <mergeCell ref="A44:H44"/>
    <mergeCell ref="A35:H35"/>
    <mergeCell ref="A36:B36"/>
    <mergeCell ref="C36:G36"/>
    <mergeCell ref="F37:H37"/>
    <mergeCell ref="A38:H38"/>
    <mergeCell ref="F39:H39"/>
    <mergeCell ref="A30:H30"/>
    <mergeCell ref="E31:F31"/>
    <mergeCell ref="A32:H32"/>
    <mergeCell ref="A33:C33"/>
    <mergeCell ref="E34:F34"/>
    <mergeCell ref="G34:H34"/>
    <mergeCell ref="E22:F22"/>
    <mergeCell ref="F23:I23"/>
    <mergeCell ref="A26:F26"/>
    <mergeCell ref="A27:E27"/>
    <mergeCell ref="A28:H28"/>
    <mergeCell ref="E29:F29"/>
    <mergeCell ref="A19:I19"/>
    <mergeCell ref="E20:F20"/>
    <mergeCell ref="A21:I21"/>
    <mergeCell ref="A11:C11"/>
    <mergeCell ref="D11:F11"/>
    <mergeCell ref="A12:E12"/>
    <mergeCell ref="A13:I13"/>
    <mergeCell ref="E14:F14"/>
    <mergeCell ref="A15:I15"/>
    <mergeCell ref="A1:J1"/>
    <mergeCell ref="A4:B4"/>
    <mergeCell ref="D4:J6"/>
    <mergeCell ref="D8:H8"/>
    <mergeCell ref="B9:D9"/>
    <mergeCell ref="H9:J9"/>
    <mergeCell ref="E16:F16"/>
    <mergeCell ref="A17:I17"/>
    <mergeCell ref="E18:F18"/>
  </mergeCells>
  <pageMargins left="0.75" right="0.25" top="0.5" bottom="0.5" header="0.5" footer="0.5"/>
  <pageSetup paperSize="9" scale="9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J27"/>
  <sheetViews>
    <sheetView workbookViewId="0">
      <selection activeCell="E28" sqref="E28"/>
    </sheetView>
  </sheetViews>
  <sheetFormatPr defaultRowHeight="12.75"/>
  <cols>
    <col min="1" max="1" width="7" style="1" customWidth="1"/>
    <col min="2" max="2" width="14.7109375" style="1" customWidth="1"/>
    <col min="3" max="3" width="10.7109375" style="1" customWidth="1"/>
    <col min="4" max="4" width="10.42578125" style="1" customWidth="1"/>
    <col min="5" max="5" width="14.7109375" style="1" customWidth="1"/>
    <col min="6" max="6" width="9.140625" style="1"/>
    <col min="7" max="7" width="5.140625" style="1" customWidth="1"/>
    <col min="8" max="8" width="5" style="1" customWidth="1"/>
    <col min="9" max="9" width="5.42578125" style="1" customWidth="1"/>
    <col min="10" max="10" width="16.85546875" style="1" customWidth="1"/>
    <col min="11" max="256" width="9.140625" style="1"/>
    <col min="257" max="257" width="7" style="1" customWidth="1"/>
    <col min="258" max="258" width="14.7109375" style="1" customWidth="1"/>
    <col min="259" max="259" width="10.7109375" style="1" customWidth="1"/>
    <col min="260" max="260" width="10.42578125" style="1" customWidth="1"/>
    <col min="261" max="261" width="14.7109375" style="1" customWidth="1"/>
    <col min="262" max="262" width="9.140625" style="1"/>
    <col min="263" max="263" width="5.140625" style="1" customWidth="1"/>
    <col min="264" max="264" width="5" style="1" customWidth="1"/>
    <col min="265" max="265" width="5.42578125" style="1" customWidth="1"/>
    <col min="266" max="266" width="16.85546875" style="1" customWidth="1"/>
    <col min="267" max="512" width="9.140625" style="1"/>
    <col min="513" max="513" width="7" style="1" customWidth="1"/>
    <col min="514" max="514" width="14.7109375" style="1" customWidth="1"/>
    <col min="515" max="515" width="10.7109375" style="1" customWidth="1"/>
    <col min="516" max="516" width="10.42578125" style="1" customWidth="1"/>
    <col min="517" max="517" width="14.7109375" style="1" customWidth="1"/>
    <col min="518" max="518" width="9.140625" style="1"/>
    <col min="519" max="519" width="5.140625" style="1" customWidth="1"/>
    <col min="520" max="520" width="5" style="1" customWidth="1"/>
    <col min="521" max="521" width="5.42578125" style="1" customWidth="1"/>
    <col min="522" max="522" width="16.85546875" style="1" customWidth="1"/>
    <col min="523" max="768" width="9.140625" style="1"/>
    <col min="769" max="769" width="7" style="1" customWidth="1"/>
    <col min="770" max="770" width="14.7109375" style="1" customWidth="1"/>
    <col min="771" max="771" width="10.7109375" style="1" customWidth="1"/>
    <col min="772" max="772" width="10.42578125" style="1" customWidth="1"/>
    <col min="773" max="773" width="14.7109375" style="1" customWidth="1"/>
    <col min="774" max="774" width="9.140625" style="1"/>
    <col min="775" max="775" width="5.140625" style="1" customWidth="1"/>
    <col min="776" max="776" width="5" style="1" customWidth="1"/>
    <col min="777" max="777" width="5.42578125" style="1" customWidth="1"/>
    <col min="778" max="778" width="16.85546875" style="1" customWidth="1"/>
    <col min="779" max="1024" width="9.140625" style="1"/>
    <col min="1025" max="1025" width="7" style="1" customWidth="1"/>
    <col min="1026" max="1026" width="14.7109375" style="1" customWidth="1"/>
    <col min="1027" max="1027" width="10.7109375" style="1" customWidth="1"/>
    <col min="1028" max="1028" width="10.42578125" style="1" customWidth="1"/>
    <col min="1029" max="1029" width="14.7109375" style="1" customWidth="1"/>
    <col min="1030" max="1030" width="9.140625" style="1"/>
    <col min="1031" max="1031" width="5.140625" style="1" customWidth="1"/>
    <col min="1032" max="1032" width="5" style="1" customWidth="1"/>
    <col min="1033" max="1033" width="5.42578125" style="1" customWidth="1"/>
    <col min="1034" max="1034" width="16.85546875" style="1" customWidth="1"/>
    <col min="1035" max="1280" width="9.140625" style="1"/>
    <col min="1281" max="1281" width="7" style="1" customWidth="1"/>
    <col min="1282" max="1282" width="14.7109375" style="1" customWidth="1"/>
    <col min="1283" max="1283" width="10.7109375" style="1" customWidth="1"/>
    <col min="1284" max="1284" width="10.42578125" style="1" customWidth="1"/>
    <col min="1285" max="1285" width="14.7109375" style="1" customWidth="1"/>
    <col min="1286" max="1286" width="9.140625" style="1"/>
    <col min="1287" max="1287" width="5.140625" style="1" customWidth="1"/>
    <col min="1288" max="1288" width="5" style="1" customWidth="1"/>
    <col min="1289" max="1289" width="5.42578125" style="1" customWidth="1"/>
    <col min="1290" max="1290" width="16.85546875" style="1" customWidth="1"/>
    <col min="1291" max="1536" width="9.140625" style="1"/>
    <col min="1537" max="1537" width="7" style="1" customWidth="1"/>
    <col min="1538" max="1538" width="14.7109375" style="1" customWidth="1"/>
    <col min="1539" max="1539" width="10.7109375" style="1" customWidth="1"/>
    <col min="1540" max="1540" width="10.42578125" style="1" customWidth="1"/>
    <col min="1541" max="1541" width="14.7109375" style="1" customWidth="1"/>
    <col min="1542" max="1542" width="9.140625" style="1"/>
    <col min="1543" max="1543" width="5.140625" style="1" customWidth="1"/>
    <col min="1544" max="1544" width="5" style="1" customWidth="1"/>
    <col min="1545" max="1545" width="5.42578125" style="1" customWidth="1"/>
    <col min="1546" max="1546" width="16.85546875" style="1" customWidth="1"/>
    <col min="1547" max="1792" width="9.140625" style="1"/>
    <col min="1793" max="1793" width="7" style="1" customWidth="1"/>
    <col min="1794" max="1794" width="14.7109375" style="1" customWidth="1"/>
    <col min="1795" max="1795" width="10.7109375" style="1" customWidth="1"/>
    <col min="1796" max="1796" width="10.42578125" style="1" customWidth="1"/>
    <col min="1797" max="1797" width="14.7109375" style="1" customWidth="1"/>
    <col min="1798" max="1798" width="9.140625" style="1"/>
    <col min="1799" max="1799" width="5.140625" style="1" customWidth="1"/>
    <col min="1800" max="1800" width="5" style="1" customWidth="1"/>
    <col min="1801" max="1801" width="5.42578125" style="1" customWidth="1"/>
    <col min="1802" max="1802" width="16.85546875" style="1" customWidth="1"/>
    <col min="1803" max="2048" width="9.140625" style="1"/>
    <col min="2049" max="2049" width="7" style="1" customWidth="1"/>
    <col min="2050" max="2050" width="14.7109375" style="1" customWidth="1"/>
    <col min="2051" max="2051" width="10.7109375" style="1" customWidth="1"/>
    <col min="2052" max="2052" width="10.42578125" style="1" customWidth="1"/>
    <col min="2053" max="2053" width="14.7109375" style="1" customWidth="1"/>
    <col min="2054" max="2054" width="9.140625" style="1"/>
    <col min="2055" max="2055" width="5.140625" style="1" customWidth="1"/>
    <col min="2056" max="2056" width="5" style="1" customWidth="1"/>
    <col min="2057" max="2057" width="5.42578125" style="1" customWidth="1"/>
    <col min="2058" max="2058" width="16.85546875" style="1" customWidth="1"/>
    <col min="2059" max="2304" width="9.140625" style="1"/>
    <col min="2305" max="2305" width="7" style="1" customWidth="1"/>
    <col min="2306" max="2306" width="14.7109375" style="1" customWidth="1"/>
    <col min="2307" max="2307" width="10.7109375" style="1" customWidth="1"/>
    <col min="2308" max="2308" width="10.42578125" style="1" customWidth="1"/>
    <col min="2309" max="2309" width="14.7109375" style="1" customWidth="1"/>
    <col min="2310" max="2310" width="9.140625" style="1"/>
    <col min="2311" max="2311" width="5.140625" style="1" customWidth="1"/>
    <col min="2312" max="2312" width="5" style="1" customWidth="1"/>
    <col min="2313" max="2313" width="5.42578125" style="1" customWidth="1"/>
    <col min="2314" max="2314" width="16.85546875" style="1" customWidth="1"/>
    <col min="2315" max="2560" width="9.140625" style="1"/>
    <col min="2561" max="2561" width="7" style="1" customWidth="1"/>
    <col min="2562" max="2562" width="14.7109375" style="1" customWidth="1"/>
    <col min="2563" max="2563" width="10.7109375" style="1" customWidth="1"/>
    <col min="2564" max="2564" width="10.42578125" style="1" customWidth="1"/>
    <col min="2565" max="2565" width="14.7109375" style="1" customWidth="1"/>
    <col min="2566" max="2566" width="9.140625" style="1"/>
    <col min="2567" max="2567" width="5.140625" style="1" customWidth="1"/>
    <col min="2568" max="2568" width="5" style="1" customWidth="1"/>
    <col min="2569" max="2569" width="5.42578125" style="1" customWidth="1"/>
    <col min="2570" max="2570" width="16.85546875" style="1" customWidth="1"/>
    <col min="2571" max="2816" width="9.140625" style="1"/>
    <col min="2817" max="2817" width="7" style="1" customWidth="1"/>
    <col min="2818" max="2818" width="14.7109375" style="1" customWidth="1"/>
    <col min="2819" max="2819" width="10.7109375" style="1" customWidth="1"/>
    <col min="2820" max="2820" width="10.42578125" style="1" customWidth="1"/>
    <col min="2821" max="2821" width="14.7109375" style="1" customWidth="1"/>
    <col min="2822" max="2822" width="9.140625" style="1"/>
    <col min="2823" max="2823" width="5.140625" style="1" customWidth="1"/>
    <col min="2824" max="2824" width="5" style="1" customWidth="1"/>
    <col min="2825" max="2825" width="5.42578125" style="1" customWidth="1"/>
    <col min="2826" max="2826" width="16.85546875" style="1" customWidth="1"/>
    <col min="2827" max="3072" width="9.140625" style="1"/>
    <col min="3073" max="3073" width="7" style="1" customWidth="1"/>
    <col min="3074" max="3074" width="14.7109375" style="1" customWidth="1"/>
    <col min="3075" max="3075" width="10.7109375" style="1" customWidth="1"/>
    <col min="3076" max="3076" width="10.42578125" style="1" customWidth="1"/>
    <col min="3077" max="3077" width="14.7109375" style="1" customWidth="1"/>
    <col min="3078" max="3078" width="9.140625" style="1"/>
    <col min="3079" max="3079" width="5.140625" style="1" customWidth="1"/>
    <col min="3080" max="3080" width="5" style="1" customWidth="1"/>
    <col min="3081" max="3081" width="5.42578125" style="1" customWidth="1"/>
    <col min="3082" max="3082" width="16.85546875" style="1" customWidth="1"/>
    <col min="3083" max="3328" width="9.140625" style="1"/>
    <col min="3329" max="3329" width="7" style="1" customWidth="1"/>
    <col min="3330" max="3330" width="14.7109375" style="1" customWidth="1"/>
    <col min="3331" max="3331" width="10.7109375" style="1" customWidth="1"/>
    <col min="3332" max="3332" width="10.42578125" style="1" customWidth="1"/>
    <col min="3333" max="3333" width="14.7109375" style="1" customWidth="1"/>
    <col min="3334" max="3334" width="9.140625" style="1"/>
    <col min="3335" max="3335" width="5.140625" style="1" customWidth="1"/>
    <col min="3336" max="3336" width="5" style="1" customWidth="1"/>
    <col min="3337" max="3337" width="5.42578125" style="1" customWidth="1"/>
    <col min="3338" max="3338" width="16.85546875" style="1" customWidth="1"/>
    <col min="3339" max="3584" width="9.140625" style="1"/>
    <col min="3585" max="3585" width="7" style="1" customWidth="1"/>
    <col min="3586" max="3586" width="14.7109375" style="1" customWidth="1"/>
    <col min="3587" max="3587" width="10.7109375" style="1" customWidth="1"/>
    <col min="3588" max="3588" width="10.42578125" style="1" customWidth="1"/>
    <col min="3589" max="3589" width="14.7109375" style="1" customWidth="1"/>
    <col min="3590" max="3590" width="9.140625" style="1"/>
    <col min="3591" max="3591" width="5.140625" style="1" customWidth="1"/>
    <col min="3592" max="3592" width="5" style="1" customWidth="1"/>
    <col min="3593" max="3593" width="5.42578125" style="1" customWidth="1"/>
    <col min="3594" max="3594" width="16.85546875" style="1" customWidth="1"/>
    <col min="3595" max="3840" width="9.140625" style="1"/>
    <col min="3841" max="3841" width="7" style="1" customWidth="1"/>
    <col min="3842" max="3842" width="14.7109375" style="1" customWidth="1"/>
    <col min="3843" max="3843" width="10.7109375" style="1" customWidth="1"/>
    <col min="3844" max="3844" width="10.42578125" style="1" customWidth="1"/>
    <col min="3845" max="3845" width="14.7109375" style="1" customWidth="1"/>
    <col min="3846" max="3846" width="9.140625" style="1"/>
    <col min="3847" max="3847" width="5.140625" style="1" customWidth="1"/>
    <col min="3848" max="3848" width="5" style="1" customWidth="1"/>
    <col min="3849" max="3849" width="5.42578125" style="1" customWidth="1"/>
    <col min="3850" max="3850" width="16.85546875" style="1" customWidth="1"/>
    <col min="3851" max="4096" width="9.140625" style="1"/>
    <col min="4097" max="4097" width="7" style="1" customWidth="1"/>
    <col min="4098" max="4098" width="14.7109375" style="1" customWidth="1"/>
    <col min="4099" max="4099" width="10.7109375" style="1" customWidth="1"/>
    <col min="4100" max="4100" width="10.42578125" style="1" customWidth="1"/>
    <col min="4101" max="4101" width="14.7109375" style="1" customWidth="1"/>
    <col min="4102" max="4102" width="9.140625" style="1"/>
    <col min="4103" max="4103" width="5.140625" style="1" customWidth="1"/>
    <col min="4104" max="4104" width="5" style="1" customWidth="1"/>
    <col min="4105" max="4105" width="5.42578125" style="1" customWidth="1"/>
    <col min="4106" max="4106" width="16.85546875" style="1" customWidth="1"/>
    <col min="4107" max="4352" width="9.140625" style="1"/>
    <col min="4353" max="4353" width="7" style="1" customWidth="1"/>
    <col min="4354" max="4354" width="14.7109375" style="1" customWidth="1"/>
    <col min="4355" max="4355" width="10.7109375" style="1" customWidth="1"/>
    <col min="4356" max="4356" width="10.42578125" style="1" customWidth="1"/>
    <col min="4357" max="4357" width="14.7109375" style="1" customWidth="1"/>
    <col min="4358" max="4358" width="9.140625" style="1"/>
    <col min="4359" max="4359" width="5.140625" style="1" customWidth="1"/>
    <col min="4360" max="4360" width="5" style="1" customWidth="1"/>
    <col min="4361" max="4361" width="5.42578125" style="1" customWidth="1"/>
    <col min="4362" max="4362" width="16.85546875" style="1" customWidth="1"/>
    <col min="4363" max="4608" width="9.140625" style="1"/>
    <col min="4609" max="4609" width="7" style="1" customWidth="1"/>
    <col min="4610" max="4610" width="14.7109375" style="1" customWidth="1"/>
    <col min="4611" max="4611" width="10.7109375" style="1" customWidth="1"/>
    <col min="4612" max="4612" width="10.42578125" style="1" customWidth="1"/>
    <col min="4613" max="4613" width="14.7109375" style="1" customWidth="1"/>
    <col min="4614" max="4614" width="9.140625" style="1"/>
    <col min="4615" max="4615" width="5.140625" style="1" customWidth="1"/>
    <col min="4616" max="4616" width="5" style="1" customWidth="1"/>
    <col min="4617" max="4617" width="5.42578125" style="1" customWidth="1"/>
    <col min="4618" max="4618" width="16.85546875" style="1" customWidth="1"/>
    <col min="4619" max="4864" width="9.140625" style="1"/>
    <col min="4865" max="4865" width="7" style="1" customWidth="1"/>
    <col min="4866" max="4866" width="14.7109375" style="1" customWidth="1"/>
    <col min="4867" max="4867" width="10.7109375" style="1" customWidth="1"/>
    <col min="4868" max="4868" width="10.42578125" style="1" customWidth="1"/>
    <col min="4869" max="4869" width="14.7109375" style="1" customWidth="1"/>
    <col min="4870" max="4870" width="9.140625" style="1"/>
    <col min="4871" max="4871" width="5.140625" style="1" customWidth="1"/>
    <col min="4872" max="4872" width="5" style="1" customWidth="1"/>
    <col min="4873" max="4873" width="5.42578125" style="1" customWidth="1"/>
    <col min="4874" max="4874" width="16.85546875" style="1" customWidth="1"/>
    <col min="4875" max="5120" width="9.140625" style="1"/>
    <col min="5121" max="5121" width="7" style="1" customWidth="1"/>
    <col min="5122" max="5122" width="14.7109375" style="1" customWidth="1"/>
    <col min="5123" max="5123" width="10.7109375" style="1" customWidth="1"/>
    <col min="5124" max="5124" width="10.42578125" style="1" customWidth="1"/>
    <col min="5125" max="5125" width="14.7109375" style="1" customWidth="1"/>
    <col min="5126" max="5126" width="9.140625" style="1"/>
    <col min="5127" max="5127" width="5.140625" style="1" customWidth="1"/>
    <col min="5128" max="5128" width="5" style="1" customWidth="1"/>
    <col min="5129" max="5129" width="5.42578125" style="1" customWidth="1"/>
    <col min="5130" max="5130" width="16.85546875" style="1" customWidth="1"/>
    <col min="5131" max="5376" width="9.140625" style="1"/>
    <col min="5377" max="5377" width="7" style="1" customWidth="1"/>
    <col min="5378" max="5378" width="14.7109375" style="1" customWidth="1"/>
    <col min="5379" max="5379" width="10.7109375" style="1" customWidth="1"/>
    <col min="5380" max="5380" width="10.42578125" style="1" customWidth="1"/>
    <col min="5381" max="5381" width="14.7109375" style="1" customWidth="1"/>
    <col min="5382" max="5382" width="9.140625" style="1"/>
    <col min="5383" max="5383" width="5.140625" style="1" customWidth="1"/>
    <col min="5384" max="5384" width="5" style="1" customWidth="1"/>
    <col min="5385" max="5385" width="5.42578125" style="1" customWidth="1"/>
    <col min="5386" max="5386" width="16.85546875" style="1" customWidth="1"/>
    <col min="5387" max="5632" width="9.140625" style="1"/>
    <col min="5633" max="5633" width="7" style="1" customWidth="1"/>
    <col min="5634" max="5634" width="14.7109375" style="1" customWidth="1"/>
    <col min="5635" max="5635" width="10.7109375" style="1" customWidth="1"/>
    <col min="5636" max="5636" width="10.42578125" style="1" customWidth="1"/>
    <col min="5637" max="5637" width="14.7109375" style="1" customWidth="1"/>
    <col min="5638" max="5638" width="9.140625" style="1"/>
    <col min="5639" max="5639" width="5.140625" style="1" customWidth="1"/>
    <col min="5640" max="5640" width="5" style="1" customWidth="1"/>
    <col min="5641" max="5641" width="5.42578125" style="1" customWidth="1"/>
    <col min="5642" max="5642" width="16.85546875" style="1" customWidth="1"/>
    <col min="5643" max="5888" width="9.140625" style="1"/>
    <col min="5889" max="5889" width="7" style="1" customWidth="1"/>
    <col min="5890" max="5890" width="14.7109375" style="1" customWidth="1"/>
    <col min="5891" max="5891" width="10.7109375" style="1" customWidth="1"/>
    <col min="5892" max="5892" width="10.42578125" style="1" customWidth="1"/>
    <col min="5893" max="5893" width="14.7109375" style="1" customWidth="1"/>
    <col min="5894" max="5894" width="9.140625" style="1"/>
    <col min="5895" max="5895" width="5.140625" style="1" customWidth="1"/>
    <col min="5896" max="5896" width="5" style="1" customWidth="1"/>
    <col min="5897" max="5897" width="5.42578125" style="1" customWidth="1"/>
    <col min="5898" max="5898" width="16.85546875" style="1" customWidth="1"/>
    <col min="5899" max="6144" width="9.140625" style="1"/>
    <col min="6145" max="6145" width="7" style="1" customWidth="1"/>
    <col min="6146" max="6146" width="14.7109375" style="1" customWidth="1"/>
    <col min="6147" max="6147" width="10.7109375" style="1" customWidth="1"/>
    <col min="6148" max="6148" width="10.42578125" style="1" customWidth="1"/>
    <col min="6149" max="6149" width="14.7109375" style="1" customWidth="1"/>
    <col min="6150" max="6150" width="9.140625" style="1"/>
    <col min="6151" max="6151" width="5.140625" style="1" customWidth="1"/>
    <col min="6152" max="6152" width="5" style="1" customWidth="1"/>
    <col min="6153" max="6153" width="5.42578125" style="1" customWidth="1"/>
    <col min="6154" max="6154" width="16.85546875" style="1" customWidth="1"/>
    <col min="6155" max="6400" width="9.140625" style="1"/>
    <col min="6401" max="6401" width="7" style="1" customWidth="1"/>
    <col min="6402" max="6402" width="14.7109375" style="1" customWidth="1"/>
    <col min="6403" max="6403" width="10.7109375" style="1" customWidth="1"/>
    <col min="6404" max="6404" width="10.42578125" style="1" customWidth="1"/>
    <col min="6405" max="6405" width="14.7109375" style="1" customWidth="1"/>
    <col min="6406" max="6406" width="9.140625" style="1"/>
    <col min="6407" max="6407" width="5.140625" style="1" customWidth="1"/>
    <col min="6408" max="6408" width="5" style="1" customWidth="1"/>
    <col min="6409" max="6409" width="5.42578125" style="1" customWidth="1"/>
    <col min="6410" max="6410" width="16.85546875" style="1" customWidth="1"/>
    <col min="6411" max="6656" width="9.140625" style="1"/>
    <col min="6657" max="6657" width="7" style="1" customWidth="1"/>
    <col min="6658" max="6658" width="14.7109375" style="1" customWidth="1"/>
    <col min="6659" max="6659" width="10.7109375" style="1" customWidth="1"/>
    <col min="6660" max="6660" width="10.42578125" style="1" customWidth="1"/>
    <col min="6661" max="6661" width="14.7109375" style="1" customWidth="1"/>
    <col min="6662" max="6662" width="9.140625" style="1"/>
    <col min="6663" max="6663" width="5.140625" style="1" customWidth="1"/>
    <col min="6664" max="6664" width="5" style="1" customWidth="1"/>
    <col min="6665" max="6665" width="5.42578125" style="1" customWidth="1"/>
    <col min="6666" max="6666" width="16.85546875" style="1" customWidth="1"/>
    <col min="6667" max="6912" width="9.140625" style="1"/>
    <col min="6913" max="6913" width="7" style="1" customWidth="1"/>
    <col min="6914" max="6914" width="14.7109375" style="1" customWidth="1"/>
    <col min="6915" max="6915" width="10.7109375" style="1" customWidth="1"/>
    <col min="6916" max="6916" width="10.42578125" style="1" customWidth="1"/>
    <col min="6917" max="6917" width="14.7109375" style="1" customWidth="1"/>
    <col min="6918" max="6918" width="9.140625" style="1"/>
    <col min="6919" max="6919" width="5.140625" style="1" customWidth="1"/>
    <col min="6920" max="6920" width="5" style="1" customWidth="1"/>
    <col min="6921" max="6921" width="5.42578125" style="1" customWidth="1"/>
    <col min="6922" max="6922" width="16.85546875" style="1" customWidth="1"/>
    <col min="6923" max="7168" width="9.140625" style="1"/>
    <col min="7169" max="7169" width="7" style="1" customWidth="1"/>
    <col min="7170" max="7170" width="14.7109375" style="1" customWidth="1"/>
    <col min="7171" max="7171" width="10.7109375" style="1" customWidth="1"/>
    <col min="7172" max="7172" width="10.42578125" style="1" customWidth="1"/>
    <col min="7173" max="7173" width="14.7109375" style="1" customWidth="1"/>
    <col min="7174" max="7174" width="9.140625" style="1"/>
    <col min="7175" max="7175" width="5.140625" style="1" customWidth="1"/>
    <col min="7176" max="7176" width="5" style="1" customWidth="1"/>
    <col min="7177" max="7177" width="5.42578125" style="1" customWidth="1"/>
    <col min="7178" max="7178" width="16.85546875" style="1" customWidth="1"/>
    <col min="7179" max="7424" width="9.140625" style="1"/>
    <col min="7425" max="7425" width="7" style="1" customWidth="1"/>
    <col min="7426" max="7426" width="14.7109375" style="1" customWidth="1"/>
    <col min="7427" max="7427" width="10.7109375" style="1" customWidth="1"/>
    <col min="7428" max="7428" width="10.42578125" style="1" customWidth="1"/>
    <col min="7429" max="7429" width="14.7109375" style="1" customWidth="1"/>
    <col min="7430" max="7430" width="9.140625" style="1"/>
    <col min="7431" max="7431" width="5.140625" style="1" customWidth="1"/>
    <col min="7432" max="7432" width="5" style="1" customWidth="1"/>
    <col min="7433" max="7433" width="5.42578125" style="1" customWidth="1"/>
    <col min="7434" max="7434" width="16.85546875" style="1" customWidth="1"/>
    <col min="7435" max="7680" width="9.140625" style="1"/>
    <col min="7681" max="7681" width="7" style="1" customWidth="1"/>
    <col min="7682" max="7682" width="14.7109375" style="1" customWidth="1"/>
    <col min="7683" max="7683" width="10.7109375" style="1" customWidth="1"/>
    <col min="7684" max="7684" width="10.42578125" style="1" customWidth="1"/>
    <col min="7685" max="7685" width="14.7109375" style="1" customWidth="1"/>
    <col min="7686" max="7686" width="9.140625" style="1"/>
    <col min="7687" max="7687" width="5.140625" style="1" customWidth="1"/>
    <col min="7688" max="7688" width="5" style="1" customWidth="1"/>
    <col min="7689" max="7689" width="5.42578125" style="1" customWidth="1"/>
    <col min="7690" max="7690" width="16.85546875" style="1" customWidth="1"/>
    <col min="7691" max="7936" width="9.140625" style="1"/>
    <col min="7937" max="7937" width="7" style="1" customWidth="1"/>
    <col min="7938" max="7938" width="14.7109375" style="1" customWidth="1"/>
    <col min="7939" max="7939" width="10.7109375" style="1" customWidth="1"/>
    <col min="7940" max="7940" width="10.42578125" style="1" customWidth="1"/>
    <col min="7941" max="7941" width="14.7109375" style="1" customWidth="1"/>
    <col min="7942" max="7942" width="9.140625" style="1"/>
    <col min="7943" max="7943" width="5.140625" style="1" customWidth="1"/>
    <col min="7944" max="7944" width="5" style="1" customWidth="1"/>
    <col min="7945" max="7945" width="5.42578125" style="1" customWidth="1"/>
    <col min="7946" max="7946" width="16.85546875" style="1" customWidth="1"/>
    <col min="7947" max="8192" width="9.140625" style="1"/>
    <col min="8193" max="8193" width="7" style="1" customWidth="1"/>
    <col min="8194" max="8194" width="14.7109375" style="1" customWidth="1"/>
    <col min="8195" max="8195" width="10.7109375" style="1" customWidth="1"/>
    <col min="8196" max="8196" width="10.42578125" style="1" customWidth="1"/>
    <col min="8197" max="8197" width="14.7109375" style="1" customWidth="1"/>
    <col min="8198" max="8198" width="9.140625" style="1"/>
    <col min="8199" max="8199" width="5.140625" style="1" customWidth="1"/>
    <col min="8200" max="8200" width="5" style="1" customWidth="1"/>
    <col min="8201" max="8201" width="5.42578125" style="1" customWidth="1"/>
    <col min="8202" max="8202" width="16.85546875" style="1" customWidth="1"/>
    <col min="8203" max="8448" width="9.140625" style="1"/>
    <col min="8449" max="8449" width="7" style="1" customWidth="1"/>
    <col min="8450" max="8450" width="14.7109375" style="1" customWidth="1"/>
    <col min="8451" max="8451" width="10.7109375" style="1" customWidth="1"/>
    <col min="8452" max="8452" width="10.42578125" style="1" customWidth="1"/>
    <col min="8453" max="8453" width="14.7109375" style="1" customWidth="1"/>
    <col min="8454" max="8454" width="9.140625" style="1"/>
    <col min="8455" max="8455" width="5.140625" style="1" customWidth="1"/>
    <col min="8456" max="8456" width="5" style="1" customWidth="1"/>
    <col min="8457" max="8457" width="5.42578125" style="1" customWidth="1"/>
    <col min="8458" max="8458" width="16.85546875" style="1" customWidth="1"/>
    <col min="8459" max="8704" width="9.140625" style="1"/>
    <col min="8705" max="8705" width="7" style="1" customWidth="1"/>
    <col min="8706" max="8706" width="14.7109375" style="1" customWidth="1"/>
    <col min="8707" max="8707" width="10.7109375" style="1" customWidth="1"/>
    <col min="8708" max="8708" width="10.42578125" style="1" customWidth="1"/>
    <col min="8709" max="8709" width="14.7109375" style="1" customWidth="1"/>
    <col min="8710" max="8710" width="9.140625" style="1"/>
    <col min="8711" max="8711" width="5.140625" style="1" customWidth="1"/>
    <col min="8712" max="8712" width="5" style="1" customWidth="1"/>
    <col min="8713" max="8713" width="5.42578125" style="1" customWidth="1"/>
    <col min="8714" max="8714" width="16.85546875" style="1" customWidth="1"/>
    <col min="8715" max="8960" width="9.140625" style="1"/>
    <col min="8961" max="8961" width="7" style="1" customWidth="1"/>
    <col min="8962" max="8962" width="14.7109375" style="1" customWidth="1"/>
    <col min="8963" max="8963" width="10.7109375" style="1" customWidth="1"/>
    <col min="8964" max="8964" width="10.42578125" style="1" customWidth="1"/>
    <col min="8965" max="8965" width="14.7109375" style="1" customWidth="1"/>
    <col min="8966" max="8966" width="9.140625" style="1"/>
    <col min="8967" max="8967" width="5.140625" style="1" customWidth="1"/>
    <col min="8968" max="8968" width="5" style="1" customWidth="1"/>
    <col min="8969" max="8969" width="5.42578125" style="1" customWidth="1"/>
    <col min="8970" max="8970" width="16.85546875" style="1" customWidth="1"/>
    <col min="8971" max="9216" width="9.140625" style="1"/>
    <col min="9217" max="9217" width="7" style="1" customWidth="1"/>
    <col min="9218" max="9218" width="14.7109375" style="1" customWidth="1"/>
    <col min="9219" max="9219" width="10.7109375" style="1" customWidth="1"/>
    <col min="9220" max="9220" width="10.42578125" style="1" customWidth="1"/>
    <col min="9221" max="9221" width="14.7109375" style="1" customWidth="1"/>
    <col min="9222" max="9222" width="9.140625" style="1"/>
    <col min="9223" max="9223" width="5.140625" style="1" customWidth="1"/>
    <col min="9224" max="9224" width="5" style="1" customWidth="1"/>
    <col min="9225" max="9225" width="5.42578125" style="1" customWidth="1"/>
    <col min="9226" max="9226" width="16.85546875" style="1" customWidth="1"/>
    <col min="9227" max="9472" width="9.140625" style="1"/>
    <col min="9473" max="9473" width="7" style="1" customWidth="1"/>
    <col min="9474" max="9474" width="14.7109375" style="1" customWidth="1"/>
    <col min="9475" max="9475" width="10.7109375" style="1" customWidth="1"/>
    <col min="9476" max="9476" width="10.42578125" style="1" customWidth="1"/>
    <col min="9477" max="9477" width="14.7109375" style="1" customWidth="1"/>
    <col min="9478" max="9478" width="9.140625" style="1"/>
    <col min="9479" max="9479" width="5.140625" style="1" customWidth="1"/>
    <col min="9480" max="9480" width="5" style="1" customWidth="1"/>
    <col min="9481" max="9481" width="5.42578125" style="1" customWidth="1"/>
    <col min="9482" max="9482" width="16.85546875" style="1" customWidth="1"/>
    <col min="9483" max="9728" width="9.140625" style="1"/>
    <col min="9729" max="9729" width="7" style="1" customWidth="1"/>
    <col min="9730" max="9730" width="14.7109375" style="1" customWidth="1"/>
    <col min="9731" max="9731" width="10.7109375" style="1" customWidth="1"/>
    <col min="9732" max="9732" width="10.42578125" style="1" customWidth="1"/>
    <col min="9733" max="9733" width="14.7109375" style="1" customWidth="1"/>
    <col min="9734" max="9734" width="9.140625" style="1"/>
    <col min="9735" max="9735" width="5.140625" style="1" customWidth="1"/>
    <col min="9736" max="9736" width="5" style="1" customWidth="1"/>
    <col min="9737" max="9737" width="5.42578125" style="1" customWidth="1"/>
    <col min="9738" max="9738" width="16.85546875" style="1" customWidth="1"/>
    <col min="9739" max="9984" width="9.140625" style="1"/>
    <col min="9985" max="9985" width="7" style="1" customWidth="1"/>
    <col min="9986" max="9986" width="14.7109375" style="1" customWidth="1"/>
    <col min="9987" max="9987" width="10.7109375" style="1" customWidth="1"/>
    <col min="9988" max="9988" width="10.42578125" style="1" customWidth="1"/>
    <col min="9989" max="9989" width="14.7109375" style="1" customWidth="1"/>
    <col min="9990" max="9990" width="9.140625" style="1"/>
    <col min="9991" max="9991" width="5.140625" style="1" customWidth="1"/>
    <col min="9992" max="9992" width="5" style="1" customWidth="1"/>
    <col min="9993" max="9993" width="5.42578125" style="1" customWidth="1"/>
    <col min="9994" max="9994" width="16.85546875" style="1" customWidth="1"/>
    <col min="9995" max="10240" width="9.140625" style="1"/>
    <col min="10241" max="10241" width="7" style="1" customWidth="1"/>
    <col min="10242" max="10242" width="14.7109375" style="1" customWidth="1"/>
    <col min="10243" max="10243" width="10.7109375" style="1" customWidth="1"/>
    <col min="10244" max="10244" width="10.42578125" style="1" customWidth="1"/>
    <col min="10245" max="10245" width="14.7109375" style="1" customWidth="1"/>
    <col min="10246" max="10246" width="9.140625" style="1"/>
    <col min="10247" max="10247" width="5.140625" style="1" customWidth="1"/>
    <col min="10248" max="10248" width="5" style="1" customWidth="1"/>
    <col min="10249" max="10249" width="5.42578125" style="1" customWidth="1"/>
    <col min="10250" max="10250" width="16.85546875" style="1" customWidth="1"/>
    <col min="10251" max="10496" width="9.140625" style="1"/>
    <col min="10497" max="10497" width="7" style="1" customWidth="1"/>
    <col min="10498" max="10498" width="14.7109375" style="1" customWidth="1"/>
    <col min="10499" max="10499" width="10.7109375" style="1" customWidth="1"/>
    <col min="10500" max="10500" width="10.42578125" style="1" customWidth="1"/>
    <col min="10501" max="10501" width="14.7109375" style="1" customWidth="1"/>
    <col min="10502" max="10502" width="9.140625" style="1"/>
    <col min="10503" max="10503" width="5.140625" style="1" customWidth="1"/>
    <col min="10504" max="10504" width="5" style="1" customWidth="1"/>
    <col min="10505" max="10505" width="5.42578125" style="1" customWidth="1"/>
    <col min="10506" max="10506" width="16.85546875" style="1" customWidth="1"/>
    <col min="10507" max="10752" width="9.140625" style="1"/>
    <col min="10753" max="10753" width="7" style="1" customWidth="1"/>
    <col min="10754" max="10754" width="14.7109375" style="1" customWidth="1"/>
    <col min="10755" max="10755" width="10.7109375" style="1" customWidth="1"/>
    <col min="10756" max="10756" width="10.42578125" style="1" customWidth="1"/>
    <col min="10757" max="10757" width="14.7109375" style="1" customWidth="1"/>
    <col min="10758" max="10758" width="9.140625" style="1"/>
    <col min="10759" max="10759" width="5.140625" style="1" customWidth="1"/>
    <col min="10760" max="10760" width="5" style="1" customWidth="1"/>
    <col min="10761" max="10761" width="5.42578125" style="1" customWidth="1"/>
    <col min="10762" max="10762" width="16.85546875" style="1" customWidth="1"/>
    <col min="10763" max="11008" width="9.140625" style="1"/>
    <col min="11009" max="11009" width="7" style="1" customWidth="1"/>
    <col min="11010" max="11010" width="14.7109375" style="1" customWidth="1"/>
    <col min="11011" max="11011" width="10.7109375" style="1" customWidth="1"/>
    <col min="11012" max="11012" width="10.42578125" style="1" customWidth="1"/>
    <col min="11013" max="11013" width="14.7109375" style="1" customWidth="1"/>
    <col min="11014" max="11014" width="9.140625" style="1"/>
    <col min="11015" max="11015" width="5.140625" style="1" customWidth="1"/>
    <col min="11016" max="11016" width="5" style="1" customWidth="1"/>
    <col min="11017" max="11017" width="5.42578125" style="1" customWidth="1"/>
    <col min="11018" max="11018" width="16.85546875" style="1" customWidth="1"/>
    <col min="11019" max="11264" width="9.140625" style="1"/>
    <col min="11265" max="11265" width="7" style="1" customWidth="1"/>
    <col min="11266" max="11266" width="14.7109375" style="1" customWidth="1"/>
    <col min="11267" max="11267" width="10.7109375" style="1" customWidth="1"/>
    <col min="11268" max="11268" width="10.42578125" style="1" customWidth="1"/>
    <col min="11269" max="11269" width="14.7109375" style="1" customWidth="1"/>
    <col min="11270" max="11270" width="9.140625" style="1"/>
    <col min="11271" max="11271" width="5.140625" style="1" customWidth="1"/>
    <col min="11272" max="11272" width="5" style="1" customWidth="1"/>
    <col min="11273" max="11273" width="5.42578125" style="1" customWidth="1"/>
    <col min="11274" max="11274" width="16.85546875" style="1" customWidth="1"/>
    <col min="11275" max="11520" width="9.140625" style="1"/>
    <col min="11521" max="11521" width="7" style="1" customWidth="1"/>
    <col min="11522" max="11522" width="14.7109375" style="1" customWidth="1"/>
    <col min="11523" max="11523" width="10.7109375" style="1" customWidth="1"/>
    <col min="11524" max="11524" width="10.42578125" style="1" customWidth="1"/>
    <col min="11525" max="11525" width="14.7109375" style="1" customWidth="1"/>
    <col min="11526" max="11526" width="9.140625" style="1"/>
    <col min="11527" max="11527" width="5.140625" style="1" customWidth="1"/>
    <col min="11528" max="11528" width="5" style="1" customWidth="1"/>
    <col min="11529" max="11529" width="5.42578125" style="1" customWidth="1"/>
    <col min="11530" max="11530" width="16.85546875" style="1" customWidth="1"/>
    <col min="11531" max="11776" width="9.140625" style="1"/>
    <col min="11777" max="11777" width="7" style="1" customWidth="1"/>
    <col min="11778" max="11778" width="14.7109375" style="1" customWidth="1"/>
    <col min="11779" max="11779" width="10.7109375" style="1" customWidth="1"/>
    <col min="11780" max="11780" width="10.42578125" style="1" customWidth="1"/>
    <col min="11781" max="11781" width="14.7109375" style="1" customWidth="1"/>
    <col min="11782" max="11782" width="9.140625" style="1"/>
    <col min="11783" max="11783" width="5.140625" style="1" customWidth="1"/>
    <col min="11784" max="11784" width="5" style="1" customWidth="1"/>
    <col min="11785" max="11785" width="5.42578125" style="1" customWidth="1"/>
    <col min="11786" max="11786" width="16.85546875" style="1" customWidth="1"/>
    <col min="11787" max="12032" width="9.140625" style="1"/>
    <col min="12033" max="12033" width="7" style="1" customWidth="1"/>
    <col min="12034" max="12034" width="14.7109375" style="1" customWidth="1"/>
    <col min="12035" max="12035" width="10.7109375" style="1" customWidth="1"/>
    <col min="12036" max="12036" width="10.42578125" style="1" customWidth="1"/>
    <col min="12037" max="12037" width="14.7109375" style="1" customWidth="1"/>
    <col min="12038" max="12038" width="9.140625" style="1"/>
    <col min="12039" max="12039" width="5.140625" style="1" customWidth="1"/>
    <col min="12040" max="12040" width="5" style="1" customWidth="1"/>
    <col min="12041" max="12041" width="5.42578125" style="1" customWidth="1"/>
    <col min="12042" max="12042" width="16.85546875" style="1" customWidth="1"/>
    <col min="12043" max="12288" width="9.140625" style="1"/>
    <col min="12289" max="12289" width="7" style="1" customWidth="1"/>
    <col min="12290" max="12290" width="14.7109375" style="1" customWidth="1"/>
    <col min="12291" max="12291" width="10.7109375" style="1" customWidth="1"/>
    <col min="12292" max="12292" width="10.42578125" style="1" customWidth="1"/>
    <col min="12293" max="12293" width="14.7109375" style="1" customWidth="1"/>
    <col min="12294" max="12294" width="9.140625" style="1"/>
    <col min="12295" max="12295" width="5.140625" style="1" customWidth="1"/>
    <col min="12296" max="12296" width="5" style="1" customWidth="1"/>
    <col min="12297" max="12297" width="5.42578125" style="1" customWidth="1"/>
    <col min="12298" max="12298" width="16.85546875" style="1" customWidth="1"/>
    <col min="12299" max="12544" width="9.140625" style="1"/>
    <col min="12545" max="12545" width="7" style="1" customWidth="1"/>
    <col min="12546" max="12546" width="14.7109375" style="1" customWidth="1"/>
    <col min="12547" max="12547" width="10.7109375" style="1" customWidth="1"/>
    <col min="12548" max="12548" width="10.42578125" style="1" customWidth="1"/>
    <col min="12549" max="12549" width="14.7109375" style="1" customWidth="1"/>
    <col min="12550" max="12550" width="9.140625" style="1"/>
    <col min="12551" max="12551" width="5.140625" style="1" customWidth="1"/>
    <col min="12552" max="12552" width="5" style="1" customWidth="1"/>
    <col min="12553" max="12553" width="5.42578125" style="1" customWidth="1"/>
    <col min="12554" max="12554" width="16.85546875" style="1" customWidth="1"/>
    <col min="12555" max="12800" width="9.140625" style="1"/>
    <col min="12801" max="12801" width="7" style="1" customWidth="1"/>
    <col min="12802" max="12802" width="14.7109375" style="1" customWidth="1"/>
    <col min="12803" max="12803" width="10.7109375" style="1" customWidth="1"/>
    <col min="12804" max="12804" width="10.42578125" style="1" customWidth="1"/>
    <col min="12805" max="12805" width="14.7109375" style="1" customWidth="1"/>
    <col min="12806" max="12806" width="9.140625" style="1"/>
    <col min="12807" max="12807" width="5.140625" style="1" customWidth="1"/>
    <col min="12808" max="12808" width="5" style="1" customWidth="1"/>
    <col min="12809" max="12809" width="5.42578125" style="1" customWidth="1"/>
    <col min="12810" max="12810" width="16.85546875" style="1" customWidth="1"/>
    <col min="12811" max="13056" width="9.140625" style="1"/>
    <col min="13057" max="13057" width="7" style="1" customWidth="1"/>
    <col min="13058" max="13058" width="14.7109375" style="1" customWidth="1"/>
    <col min="13059" max="13059" width="10.7109375" style="1" customWidth="1"/>
    <col min="13060" max="13060" width="10.42578125" style="1" customWidth="1"/>
    <col min="13061" max="13061" width="14.7109375" style="1" customWidth="1"/>
    <col min="13062" max="13062" width="9.140625" style="1"/>
    <col min="13063" max="13063" width="5.140625" style="1" customWidth="1"/>
    <col min="13064" max="13064" width="5" style="1" customWidth="1"/>
    <col min="13065" max="13065" width="5.42578125" style="1" customWidth="1"/>
    <col min="13066" max="13066" width="16.85546875" style="1" customWidth="1"/>
    <col min="13067" max="13312" width="9.140625" style="1"/>
    <col min="13313" max="13313" width="7" style="1" customWidth="1"/>
    <col min="13314" max="13314" width="14.7109375" style="1" customWidth="1"/>
    <col min="13315" max="13315" width="10.7109375" style="1" customWidth="1"/>
    <col min="13316" max="13316" width="10.42578125" style="1" customWidth="1"/>
    <col min="13317" max="13317" width="14.7109375" style="1" customWidth="1"/>
    <col min="13318" max="13318" width="9.140625" style="1"/>
    <col min="13319" max="13319" width="5.140625" style="1" customWidth="1"/>
    <col min="13320" max="13320" width="5" style="1" customWidth="1"/>
    <col min="13321" max="13321" width="5.42578125" style="1" customWidth="1"/>
    <col min="13322" max="13322" width="16.85546875" style="1" customWidth="1"/>
    <col min="13323" max="13568" width="9.140625" style="1"/>
    <col min="13569" max="13569" width="7" style="1" customWidth="1"/>
    <col min="13570" max="13570" width="14.7109375" style="1" customWidth="1"/>
    <col min="13571" max="13571" width="10.7109375" style="1" customWidth="1"/>
    <col min="13572" max="13572" width="10.42578125" style="1" customWidth="1"/>
    <col min="13573" max="13573" width="14.7109375" style="1" customWidth="1"/>
    <col min="13574" max="13574" width="9.140625" style="1"/>
    <col min="13575" max="13575" width="5.140625" style="1" customWidth="1"/>
    <col min="13576" max="13576" width="5" style="1" customWidth="1"/>
    <col min="13577" max="13577" width="5.42578125" style="1" customWidth="1"/>
    <col min="13578" max="13578" width="16.85546875" style="1" customWidth="1"/>
    <col min="13579" max="13824" width="9.140625" style="1"/>
    <col min="13825" max="13825" width="7" style="1" customWidth="1"/>
    <col min="13826" max="13826" width="14.7109375" style="1" customWidth="1"/>
    <col min="13827" max="13827" width="10.7109375" style="1" customWidth="1"/>
    <col min="13828" max="13828" width="10.42578125" style="1" customWidth="1"/>
    <col min="13829" max="13829" width="14.7109375" style="1" customWidth="1"/>
    <col min="13830" max="13830" width="9.140625" style="1"/>
    <col min="13831" max="13831" width="5.140625" style="1" customWidth="1"/>
    <col min="13832" max="13832" width="5" style="1" customWidth="1"/>
    <col min="13833" max="13833" width="5.42578125" style="1" customWidth="1"/>
    <col min="13834" max="13834" width="16.85546875" style="1" customWidth="1"/>
    <col min="13835" max="14080" width="9.140625" style="1"/>
    <col min="14081" max="14081" width="7" style="1" customWidth="1"/>
    <col min="14082" max="14082" width="14.7109375" style="1" customWidth="1"/>
    <col min="14083" max="14083" width="10.7109375" style="1" customWidth="1"/>
    <col min="14084" max="14084" width="10.42578125" style="1" customWidth="1"/>
    <col min="14085" max="14085" width="14.7109375" style="1" customWidth="1"/>
    <col min="14086" max="14086" width="9.140625" style="1"/>
    <col min="14087" max="14087" width="5.140625" style="1" customWidth="1"/>
    <col min="14088" max="14088" width="5" style="1" customWidth="1"/>
    <col min="14089" max="14089" width="5.42578125" style="1" customWidth="1"/>
    <col min="14090" max="14090" width="16.85546875" style="1" customWidth="1"/>
    <col min="14091" max="14336" width="9.140625" style="1"/>
    <col min="14337" max="14337" width="7" style="1" customWidth="1"/>
    <col min="14338" max="14338" width="14.7109375" style="1" customWidth="1"/>
    <col min="14339" max="14339" width="10.7109375" style="1" customWidth="1"/>
    <col min="14340" max="14340" width="10.42578125" style="1" customWidth="1"/>
    <col min="14341" max="14341" width="14.7109375" style="1" customWidth="1"/>
    <col min="14342" max="14342" width="9.140625" style="1"/>
    <col min="14343" max="14343" width="5.140625" style="1" customWidth="1"/>
    <col min="14344" max="14344" width="5" style="1" customWidth="1"/>
    <col min="14345" max="14345" width="5.42578125" style="1" customWidth="1"/>
    <col min="14346" max="14346" width="16.85546875" style="1" customWidth="1"/>
    <col min="14347" max="14592" width="9.140625" style="1"/>
    <col min="14593" max="14593" width="7" style="1" customWidth="1"/>
    <col min="14594" max="14594" width="14.7109375" style="1" customWidth="1"/>
    <col min="14595" max="14595" width="10.7109375" style="1" customWidth="1"/>
    <col min="14596" max="14596" width="10.42578125" style="1" customWidth="1"/>
    <col min="14597" max="14597" width="14.7109375" style="1" customWidth="1"/>
    <col min="14598" max="14598" width="9.140625" style="1"/>
    <col min="14599" max="14599" width="5.140625" style="1" customWidth="1"/>
    <col min="14600" max="14600" width="5" style="1" customWidth="1"/>
    <col min="14601" max="14601" width="5.42578125" style="1" customWidth="1"/>
    <col min="14602" max="14602" width="16.85546875" style="1" customWidth="1"/>
    <col min="14603" max="14848" width="9.140625" style="1"/>
    <col min="14849" max="14849" width="7" style="1" customWidth="1"/>
    <col min="14850" max="14850" width="14.7109375" style="1" customWidth="1"/>
    <col min="14851" max="14851" width="10.7109375" style="1" customWidth="1"/>
    <col min="14852" max="14852" width="10.42578125" style="1" customWidth="1"/>
    <col min="14853" max="14853" width="14.7109375" style="1" customWidth="1"/>
    <col min="14854" max="14854" width="9.140625" style="1"/>
    <col min="14855" max="14855" width="5.140625" style="1" customWidth="1"/>
    <col min="14856" max="14856" width="5" style="1" customWidth="1"/>
    <col min="14857" max="14857" width="5.42578125" style="1" customWidth="1"/>
    <col min="14858" max="14858" width="16.85546875" style="1" customWidth="1"/>
    <col min="14859" max="15104" width="9.140625" style="1"/>
    <col min="15105" max="15105" width="7" style="1" customWidth="1"/>
    <col min="15106" max="15106" width="14.7109375" style="1" customWidth="1"/>
    <col min="15107" max="15107" width="10.7109375" style="1" customWidth="1"/>
    <col min="15108" max="15108" width="10.42578125" style="1" customWidth="1"/>
    <col min="15109" max="15109" width="14.7109375" style="1" customWidth="1"/>
    <col min="15110" max="15110" width="9.140625" style="1"/>
    <col min="15111" max="15111" width="5.140625" style="1" customWidth="1"/>
    <col min="15112" max="15112" width="5" style="1" customWidth="1"/>
    <col min="15113" max="15113" width="5.42578125" style="1" customWidth="1"/>
    <col min="15114" max="15114" width="16.85546875" style="1" customWidth="1"/>
    <col min="15115" max="15360" width="9.140625" style="1"/>
    <col min="15361" max="15361" width="7" style="1" customWidth="1"/>
    <col min="15362" max="15362" width="14.7109375" style="1" customWidth="1"/>
    <col min="15363" max="15363" width="10.7109375" style="1" customWidth="1"/>
    <col min="15364" max="15364" width="10.42578125" style="1" customWidth="1"/>
    <col min="15365" max="15365" width="14.7109375" style="1" customWidth="1"/>
    <col min="15366" max="15366" width="9.140625" style="1"/>
    <col min="15367" max="15367" width="5.140625" style="1" customWidth="1"/>
    <col min="15368" max="15368" width="5" style="1" customWidth="1"/>
    <col min="15369" max="15369" width="5.42578125" style="1" customWidth="1"/>
    <col min="15370" max="15370" width="16.85546875" style="1" customWidth="1"/>
    <col min="15371" max="15616" width="9.140625" style="1"/>
    <col min="15617" max="15617" width="7" style="1" customWidth="1"/>
    <col min="15618" max="15618" width="14.7109375" style="1" customWidth="1"/>
    <col min="15619" max="15619" width="10.7109375" style="1" customWidth="1"/>
    <col min="15620" max="15620" width="10.42578125" style="1" customWidth="1"/>
    <col min="15621" max="15621" width="14.7109375" style="1" customWidth="1"/>
    <col min="15622" max="15622" width="9.140625" style="1"/>
    <col min="15623" max="15623" width="5.140625" style="1" customWidth="1"/>
    <col min="15624" max="15624" width="5" style="1" customWidth="1"/>
    <col min="15625" max="15625" width="5.42578125" style="1" customWidth="1"/>
    <col min="15626" max="15626" width="16.85546875" style="1" customWidth="1"/>
    <col min="15627" max="15872" width="9.140625" style="1"/>
    <col min="15873" max="15873" width="7" style="1" customWidth="1"/>
    <col min="15874" max="15874" width="14.7109375" style="1" customWidth="1"/>
    <col min="15875" max="15875" width="10.7109375" style="1" customWidth="1"/>
    <col min="15876" max="15876" width="10.42578125" style="1" customWidth="1"/>
    <col min="15877" max="15877" width="14.7109375" style="1" customWidth="1"/>
    <col min="15878" max="15878" width="9.140625" style="1"/>
    <col min="15879" max="15879" width="5.140625" style="1" customWidth="1"/>
    <col min="15880" max="15880" width="5" style="1" customWidth="1"/>
    <col min="15881" max="15881" width="5.42578125" style="1" customWidth="1"/>
    <col min="15882" max="15882" width="16.85546875" style="1" customWidth="1"/>
    <col min="15883" max="16128" width="9.140625" style="1"/>
    <col min="16129" max="16129" width="7" style="1" customWidth="1"/>
    <col min="16130" max="16130" width="14.7109375" style="1" customWidth="1"/>
    <col min="16131" max="16131" width="10.7109375" style="1" customWidth="1"/>
    <col min="16132" max="16132" width="10.42578125" style="1" customWidth="1"/>
    <col min="16133" max="16133" width="14.7109375" style="1" customWidth="1"/>
    <col min="16134" max="16134" width="9.140625" style="1"/>
    <col min="16135" max="16135" width="5.140625" style="1" customWidth="1"/>
    <col min="16136" max="16136" width="5" style="1" customWidth="1"/>
    <col min="16137" max="16137" width="5.42578125" style="1" customWidth="1"/>
    <col min="16138" max="16138" width="16.85546875" style="1" customWidth="1"/>
    <col min="16139" max="16384" width="9.140625" style="1"/>
  </cols>
  <sheetData>
    <row r="1" spans="1:10" ht="18">
      <c r="A1" s="85" t="s">
        <v>41</v>
      </c>
      <c r="B1" s="85"/>
      <c r="C1" s="85"/>
      <c r="D1" s="85"/>
      <c r="E1" s="85"/>
      <c r="F1" s="85"/>
      <c r="G1" s="85"/>
      <c r="H1" s="85"/>
      <c r="I1" s="85"/>
      <c r="J1" s="85"/>
    </row>
    <row r="4" spans="1:10" ht="15.75">
      <c r="A4" s="86" t="s">
        <v>40</v>
      </c>
      <c r="B4" s="86"/>
      <c r="D4" s="87" t="s">
        <v>82</v>
      </c>
      <c r="E4" s="87"/>
      <c r="F4" s="87"/>
      <c r="G4" s="87"/>
      <c r="H4" s="87"/>
      <c r="I4" s="87"/>
      <c r="J4" s="87"/>
    </row>
    <row r="5" spans="1:10">
      <c r="D5" s="87"/>
      <c r="E5" s="87"/>
      <c r="F5" s="87"/>
      <c r="G5" s="87"/>
      <c r="H5" s="87"/>
      <c r="I5" s="87"/>
      <c r="J5" s="87"/>
    </row>
    <row r="6" spans="1:10" ht="20.25" customHeight="1">
      <c r="D6" s="87"/>
      <c r="E6" s="87"/>
      <c r="F6" s="87"/>
      <c r="G6" s="87"/>
      <c r="H6" s="87"/>
      <c r="I6" s="87"/>
      <c r="J6" s="87"/>
    </row>
    <row r="7" spans="1:10" ht="15" customHeight="1"/>
    <row r="8" spans="1:10" ht="15.75">
      <c r="A8" s="2" t="s">
        <v>39</v>
      </c>
      <c r="B8" s="2"/>
      <c r="D8" s="88"/>
      <c r="E8" s="88"/>
      <c r="F8" s="88"/>
      <c r="G8" s="88"/>
      <c r="H8" s="88"/>
    </row>
    <row r="9" spans="1:10" ht="31.5">
      <c r="A9" s="3" t="s">
        <v>38</v>
      </c>
      <c r="B9" s="89" t="s">
        <v>37</v>
      </c>
      <c r="C9" s="90"/>
      <c r="D9" s="91"/>
      <c r="E9" s="3" t="s">
        <v>36</v>
      </c>
      <c r="F9" s="3" t="s">
        <v>35</v>
      </c>
      <c r="G9" s="3" t="s">
        <v>34</v>
      </c>
      <c r="H9" s="92" t="s">
        <v>33</v>
      </c>
      <c r="I9" s="92"/>
      <c r="J9" s="92"/>
    </row>
    <row r="10" spans="1:10" ht="16.5">
      <c r="A10" s="4"/>
      <c r="B10" s="4"/>
      <c r="C10" s="4"/>
      <c r="D10" s="4"/>
      <c r="E10" s="4"/>
      <c r="F10" s="4"/>
      <c r="G10" s="4"/>
      <c r="H10" s="4"/>
      <c r="I10" s="4"/>
      <c r="J10" s="5"/>
    </row>
    <row r="11" spans="1:10" ht="19.5">
      <c r="A11" s="104" t="s">
        <v>51</v>
      </c>
      <c r="B11" s="104"/>
      <c r="C11" s="104"/>
      <c r="D11" s="104"/>
      <c r="E11" s="104"/>
      <c r="F11" s="104"/>
      <c r="G11" s="25"/>
      <c r="H11" s="25"/>
      <c r="I11" s="25"/>
      <c r="J11" s="25"/>
    </row>
    <row r="12" spans="1:10" ht="16.5">
      <c r="A12" s="105" t="s">
        <v>13</v>
      </c>
      <c r="B12" s="105"/>
      <c r="C12" s="105"/>
      <c r="D12" s="105"/>
      <c r="E12" s="105"/>
      <c r="F12" s="19"/>
      <c r="G12" s="19"/>
      <c r="H12" s="19"/>
      <c r="I12" s="19"/>
      <c r="J12" s="19"/>
    </row>
    <row r="13" spans="1:10" ht="101.25" customHeight="1">
      <c r="A13" s="97" t="s">
        <v>52</v>
      </c>
      <c r="B13" s="97"/>
      <c r="C13" s="97"/>
      <c r="D13" s="97"/>
      <c r="E13" s="97"/>
      <c r="F13" s="97"/>
      <c r="G13" s="97"/>
      <c r="H13" s="97"/>
      <c r="I13" s="26"/>
      <c r="J13" s="26"/>
    </row>
    <row r="14" spans="1:10" ht="15.75">
      <c r="A14" s="27" t="s">
        <v>7</v>
      </c>
      <c r="B14" s="28">
        <f>+'[2]2. P.Blocks'!B16</f>
        <v>10087.5</v>
      </c>
      <c r="C14" s="29" t="s">
        <v>12</v>
      </c>
      <c r="D14" s="27" t="s">
        <v>5</v>
      </c>
      <c r="E14" s="98">
        <v>223.97</v>
      </c>
      <c r="F14" s="98"/>
      <c r="G14" s="6"/>
      <c r="H14" s="30" t="s">
        <v>11</v>
      </c>
      <c r="I14" s="31" t="s">
        <v>10</v>
      </c>
      <c r="J14" s="32">
        <f>+ROUND((E14*B14),0)</f>
        <v>2259297</v>
      </c>
    </row>
    <row r="15" spans="1:10" ht="104.25" customHeight="1">
      <c r="A15" s="97" t="s">
        <v>53</v>
      </c>
      <c r="B15" s="97"/>
      <c r="C15" s="97"/>
      <c r="D15" s="97"/>
      <c r="E15" s="97"/>
      <c r="F15" s="97"/>
      <c r="G15" s="97"/>
      <c r="H15" s="97"/>
      <c r="I15" s="26"/>
      <c r="J15" s="26"/>
    </row>
    <row r="16" spans="1:10" ht="15.75">
      <c r="A16" s="27" t="s">
        <v>7</v>
      </c>
      <c r="B16" s="28">
        <f>+'[2]2. P.Blocks'!B23</f>
        <v>3362.5</v>
      </c>
      <c r="C16" s="29" t="s">
        <v>12</v>
      </c>
      <c r="D16" s="27" t="s">
        <v>5</v>
      </c>
      <c r="E16" s="98">
        <v>248.17</v>
      </c>
      <c r="F16" s="98"/>
      <c r="G16" s="6"/>
      <c r="H16" s="30" t="s">
        <v>11</v>
      </c>
      <c r="I16" s="31" t="s">
        <v>10</v>
      </c>
      <c r="J16" s="32">
        <f>+ROUND((E16*B16),0)</f>
        <v>834472</v>
      </c>
    </row>
    <row r="17" spans="1:10" ht="63.75" customHeight="1">
      <c r="A17" s="99" t="s">
        <v>54</v>
      </c>
      <c r="B17" s="99"/>
      <c r="C17" s="99"/>
      <c r="D17" s="99"/>
      <c r="E17" s="99"/>
      <c r="F17" s="99"/>
      <c r="G17" s="99"/>
      <c r="H17" s="99"/>
      <c r="I17" s="33"/>
      <c r="J17" s="34"/>
    </row>
    <row r="18" spans="1:10" ht="16.5">
      <c r="A18" s="100" t="s">
        <v>83</v>
      </c>
      <c r="B18" s="100"/>
      <c r="C18" s="100"/>
      <c r="D18" s="35"/>
      <c r="E18" s="36"/>
      <c r="F18" s="36"/>
      <c r="G18" s="36"/>
      <c r="H18" s="36"/>
      <c r="I18" s="19"/>
      <c r="J18" s="19"/>
    </row>
    <row r="19" spans="1:10" ht="15.75">
      <c r="A19" s="37" t="s">
        <v>7</v>
      </c>
      <c r="B19" s="38">
        <f>+'[2]2. P.Blocks'!B28</f>
        <v>594</v>
      </c>
      <c r="C19" s="39" t="s">
        <v>9</v>
      </c>
      <c r="D19" s="40" t="s">
        <v>5</v>
      </c>
      <c r="E19" s="101">
        <v>11288.75</v>
      </c>
      <c r="F19" s="101"/>
      <c r="G19" s="102" t="s">
        <v>8</v>
      </c>
      <c r="H19" s="102"/>
      <c r="I19" s="41" t="s">
        <v>0</v>
      </c>
      <c r="J19" s="38">
        <f>+ROUND((B19*E19/100),0)</f>
        <v>67055</v>
      </c>
    </row>
    <row r="20" spans="1:10" ht="16.5">
      <c r="A20" s="100" t="s">
        <v>55</v>
      </c>
      <c r="B20" s="100"/>
      <c r="C20" s="100"/>
      <c r="D20" s="35"/>
      <c r="E20" s="36"/>
      <c r="F20" s="36"/>
      <c r="G20" s="36"/>
      <c r="H20" s="36"/>
      <c r="I20" s="19"/>
      <c r="J20" s="19"/>
    </row>
    <row r="21" spans="1:10" ht="15.75">
      <c r="A21" s="37" t="s">
        <v>7</v>
      </c>
      <c r="B21" s="38">
        <v>50</v>
      </c>
      <c r="C21" s="39" t="s">
        <v>9</v>
      </c>
      <c r="D21" s="40" t="s">
        <v>5</v>
      </c>
      <c r="E21" s="101">
        <v>14429.25</v>
      </c>
      <c r="F21" s="101"/>
      <c r="G21" s="102" t="s">
        <v>8</v>
      </c>
      <c r="H21" s="102"/>
      <c r="I21" s="41" t="s">
        <v>0</v>
      </c>
      <c r="J21" s="38">
        <f>+ROUND((B21*E21/100),0)</f>
        <v>7215</v>
      </c>
    </row>
    <row r="22" spans="1:10" ht="50.25" customHeight="1">
      <c r="A22" s="99" t="s">
        <v>56</v>
      </c>
      <c r="B22" s="99"/>
      <c r="C22" s="99"/>
      <c r="D22" s="99"/>
      <c r="E22" s="99"/>
      <c r="F22" s="99"/>
      <c r="G22" s="99"/>
      <c r="H22" s="99"/>
      <c r="I22" s="37"/>
      <c r="J22" s="34"/>
    </row>
    <row r="23" spans="1:10" ht="16.5">
      <c r="A23" s="108" t="s">
        <v>57</v>
      </c>
      <c r="B23" s="108"/>
      <c r="C23" s="109"/>
      <c r="D23" s="109"/>
      <c r="E23" s="109"/>
      <c r="F23" s="109"/>
      <c r="G23" s="109"/>
      <c r="H23" s="37"/>
      <c r="I23" s="37"/>
      <c r="J23" s="34"/>
    </row>
    <row r="24" spans="1:10" ht="15.75">
      <c r="A24" s="37" t="s">
        <v>7</v>
      </c>
      <c r="B24" s="34">
        <f>+'[2]2. P.Blocks'!B38</f>
        <v>100</v>
      </c>
      <c r="C24" s="39" t="s">
        <v>6</v>
      </c>
      <c r="D24" s="40" t="s">
        <v>5</v>
      </c>
      <c r="E24" s="42">
        <v>3127.41</v>
      </c>
      <c r="F24" s="102" t="s">
        <v>4</v>
      </c>
      <c r="G24" s="102"/>
      <c r="H24" s="102"/>
      <c r="I24" s="43" t="s">
        <v>0</v>
      </c>
      <c r="J24" s="44">
        <f>+ROUND((B24*E24/100),0)</f>
        <v>3127</v>
      </c>
    </row>
    <row r="25" spans="1:10" ht="15.75">
      <c r="A25" s="99" t="s">
        <v>84</v>
      </c>
      <c r="B25" s="99"/>
      <c r="C25" s="99"/>
      <c r="D25" s="99"/>
      <c r="E25" s="99"/>
      <c r="F25" s="99"/>
      <c r="G25" s="99"/>
      <c r="H25" s="99"/>
      <c r="I25" s="37"/>
      <c r="J25" s="34"/>
    </row>
    <row r="26" spans="1:10" ht="15.75">
      <c r="A26" s="37" t="s">
        <v>7</v>
      </c>
      <c r="B26" s="34">
        <f>+'[2]2. P.Blocks'!B42</f>
        <v>3362.5</v>
      </c>
      <c r="C26" s="39" t="s">
        <v>6</v>
      </c>
      <c r="D26" s="40" t="s">
        <v>5</v>
      </c>
      <c r="E26" s="42">
        <v>1800</v>
      </c>
      <c r="F26" s="102" t="s">
        <v>4</v>
      </c>
      <c r="G26" s="102"/>
      <c r="H26" s="102"/>
      <c r="I26" s="45" t="s">
        <v>0</v>
      </c>
      <c r="J26" s="46">
        <f>+ROUND((B26*E26/100),0)</f>
        <v>60525</v>
      </c>
    </row>
    <row r="27" spans="1:10" ht="16.5">
      <c r="A27" s="19"/>
      <c r="B27" s="19"/>
      <c r="C27" s="19"/>
      <c r="D27" s="19"/>
      <c r="E27" s="106" t="s">
        <v>59</v>
      </c>
      <c r="F27" s="106"/>
      <c r="G27" s="106"/>
      <c r="H27" s="106"/>
      <c r="I27" s="47" t="s">
        <v>3</v>
      </c>
      <c r="J27" s="48">
        <f>SUM(J11:J24)+J26</f>
        <v>3231691</v>
      </c>
    </row>
  </sheetData>
  <mergeCells count="26">
    <mergeCell ref="E27:H27"/>
    <mergeCell ref="A22:H22"/>
    <mergeCell ref="A23:B23"/>
    <mergeCell ref="C23:G23"/>
    <mergeCell ref="F24:H24"/>
    <mergeCell ref="A25:H25"/>
    <mergeCell ref="F26:H26"/>
    <mergeCell ref="E21:F21"/>
    <mergeCell ref="G21:H21"/>
    <mergeCell ref="A11:F11"/>
    <mergeCell ref="A12:E12"/>
    <mergeCell ref="A13:H13"/>
    <mergeCell ref="E14:F14"/>
    <mergeCell ref="A15:H15"/>
    <mergeCell ref="E16:F16"/>
    <mergeCell ref="A17:H17"/>
    <mergeCell ref="A18:C18"/>
    <mergeCell ref="E19:F19"/>
    <mergeCell ref="G19:H19"/>
    <mergeCell ref="A20:C20"/>
    <mergeCell ref="A1:J1"/>
    <mergeCell ref="A4:B4"/>
    <mergeCell ref="D4:J6"/>
    <mergeCell ref="D8:H8"/>
    <mergeCell ref="B9:D9"/>
    <mergeCell ref="H9:J9"/>
  </mergeCells>
  <pageMargins left="0.75" right="0.25" top="0.5" bottom="0.5" header="0.5" footer="0.5"/>
  <pageSetup paperSize="9" scale="9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dimension ref="A1:J70"/>
  <sheetViews>
    <sheetView tabSelected="1" topLeftCell="A62" workbookViewId="0">
      <selection activeCell="C73" sqref="C73"/>
    </sheetView>
  </sheetViews>
  <sheetFormatPr defaultRowHeight="12.75"/>
  <cols>
    <col min="1" max="1" width="7" style="1" customWidth="1"/>
    <col min="2" max="2" width="14.7109375" style="1" customWidth="1"/>
    <col min="3" max="3" width="10.7109375" style="1" customWidth="1"/>
    <col min="4" max="4" width="10.42578125" style="1" customWidth="1"/>
    <col min="5" max="5" width="14.7109375" style="1" customWidth="1"/>
    <col min="6" max="6" width="9.140625" style="1"/>
    <col min="7" max="7" width="5.140625" style="1" customWidth="1"/>
    <col min="8" max="8" width="5" style="1" customWidth="1"/>
    <col min="9" max="9" width="5.42578125" style="1" customWidth="1"/>
    <col min="10" max="10" width="16.85546875" style="1" customWidth="1"/>
    <col min="11" max="256" width="9.140625" style="1"/>
    <col min="257" max="257" width="7" style="1" customWidth="1"/>
    <col min="258" max="258" width="14.7109375" style="1" customWidth="1"/>
    <col min="259" max="259" width="10.7109375" style="1" customWidth="1"/>
    <col min="260" max="260" width="10.42578125" style="1" customWidth="1"/>
    <col min="261" max="261" width="14.7109375" style="1" customWidth="1"/>
    <col min="262" max="262" width="9.140625" style="1"/>
    <col min="263" max="263" width="5.140625" style="1" customWidth="1"/>
    <col min="264" max="264" width="5" style="1" customWidth="1"/>
    <col min="265" max="265" width="5.42578125" style="1" customWidth="1"/>
    <col min="266" max="266" width="16.85546875" style="1" customWidth="1"/>
    <col min="267" max="512" width="9.140625" style="1"/>
    <col min="513" max="513" width="7" style="1" customWidth="1"/>
    <col min="514" max="514" width="14.7109375" style="1" customWidth="1"/>
    <col min="515" max="515" width="10.7109375" style="1" customWidth="1"/>
    <col min="516" max="516" width="10.42578125" style="1" customWidth="1"/>
    <col min="517" max="517" width="14.7109375" style="1" customWidth="1"/>
    <col min="518" max="518" width="9.140625" style="1"/>
    <col min="519" max="519" width="5.140625" style="1" customWidth="1"/>
    <col min="520" max="520" width="5" style="1" customWidth="1"/>
    <col min="521" max="521" width="5.42578125" style="1" customWidth="1"/>
    <col min="522" max="522" width="16.85546875" style="1" customWidth="1"/>
    <col min="523" max="768" width="9.140625" style="1"/>
    <col min="769" max="769" width="7" style="1" customWidth="1"/>
    <col min="770" max="770" width="14.7109375" style="1" customWidth="1"/>
    <col min="771" max="771" width="10.7109375" style="1" customWidth="1"/>
    <col min="772" max="772" width="10.42578125" style="1" customWidth="1"/>
    <col min="773" max="773" width="14.7109375" style="1" customWidth="1"/>
    <col min="774" max="774" width="9.140625" style="1"/>
    <col min="775" max="775" width="5.140625" style="1" customWidth="1"/>
    <col min="776" max="776" width="5" style="1" customWidth="1"/>
    <col min="777" max="777" width="5.42578125" style="1" customWidth="1"/>
    <col min="778" max="778" width="16.85546875" style="1" customWidth="1"/>
    <col min="779" max="1024" width="9.140625" style="1"/>
    <col min="1025" max="1025" width="7" style="1" customWidth="1"/>
    <col min="1026" max="1026" width="14.7109375" style="1" customWidth="1"/>
    <col min="1027" max="1027" width="10.7109375" style="1" customWidth="1"/>
    <col min="1028" max="1028" width="10.42578125" style="1" customWidth="1"/>
    <col min="1029" max="1029" width="14.7109375" style="1" customWidth="1"/>
    <col min="1030" max="1030" width="9.140625" style="1"/>
    <col min="1031" max="1031" width="5.140625" style="1" customWidth="1"/>
    <col min="1032" max="1032" width="5" style="1" customWidth="1"/>
    <col min="1033" max="1033" width="5.42578125" style="1" customWidth="1"/>
    <col min="1034" max="1034" width="16.85546875" style="1" customWidth="1"/>
    <col min="1035" max="1280" width="9.140625" style="1"/>
    <col min="1281" max="1281" width="7" style="1" customWidth="1"/>
    <col min="1282" max="1282" width="14.7109375" style="1" customWidth="1"/>
    <col min="1283" max="1283" width="10.7109375" style="1" customWidth="1"/>
    <col min="1284" max="1284" width="10.42578125" style="1" customWidth="1"/>
    <col min="1285" max="1285" width="14.7109375" style="1" customWidth="1"/>
    <col min="1286" max="1286" width="9.140625" style="1"/>
    <col min="1287" max="1287" width="5.140625" style="1" customWidth="1"/>
    <col min="1288" max="1288" width="5" style="1" customWidth="1"/>
    <col min="1289" max="1289" width="5.42578125" style="1" customWidth="1"/>
    <col min="1290" max="1290" width="16.85546875" style="1" customWidth="1"/>
    <col min="1291" max="1536" width="9.140625" style="1"/>
    <col min="1537" max="1537" width="7" style="1" customWidth="1"/>
    <col min="1538" max="1538" width="14.7109375" style="1" customWidth="1"/>
    <col min="1539" max="1539" width="10.7109375" style="1" customWidth="1"/>
    <col min="1540" max="1540" width="10.42578125" style="1" customWidth="1"/>
    <col min="1541" max="1541" width="14.7109375" style="1" customWidth="1"/>
    <col min="1542" max="1542" width="9.140625" style="1"/>
    <col min="1543" max="1543" width="5.140625" style="1" customWidth="1"/>
    <col min="1544" max="1544" width="5" style="1" customWidth="1"/>
    <col min="1545" max="1545" width="5.42578125" style="1" customWidth="1"/>
    <col min="1546" max="1546" width="16.85546875" style="1" customWidth="1"/>
    <col min="1547" max="1792" width="9.140625" style="1"/>
    <col min="1793" max="1793" width="7" style="1" customWidth="1"/>
    <col min="1794" max="1794" width="14.7109375" style="1" customWidth="1"/>
    <col min="1795" max="1795" width="10.7109375" style="1" customWidth="1"/>
    <col min="1796" max="1796" width="10.42578125" style="1" customWidth="1"/>
    <col min="1797" max="1797" width="14.7109375" style="1" customWidth="1"/>
    <col min="1798" max="1798" width="9.140625" style="1"/>
    <col min="1799" max="1799" width="5.140625" style="1" customWidth="1"/>
    <col min="1800" max="1800" width="5" style="1" customWidth="1"/>
    <col min="1801" max="1801" width="5.42578125" style="1" customWidth="1"/>
    <col min="1802" max="1802" width="16.85546875" style="1" customWidth="1"/>
    <col min="1803" max="2048" width="9.140625" style="1"/>
    <col min="2049" max="2049" width="7" style="1" customWidth="1"/>
    <col min="2050" max="2050" width="14.7109375" style="1" customWidth="1"/>
    <col min="2051" max="2051" width="10.7109375" style="1" customWidth="1"/>
    <col min="2052" max="2052" width="10.42578125" style="1" customWidth="1"/>
    <col min="2053" max="2053" width="14.7109375" style="1" customWidth="1"/>
    <col min="2054" max="2054" width="9.140625" style="1"/>
    <col min="2055" max="2055" width="5.140625" style="1" customWidth="1"/>
    <col min="2056" max="2056" width="5" style="1" customWidth="1"/>
    <col min="2057" max="2057" width="5.42578125" style="1" customWidth="1"/>
    <col min="2058" max="2058" width="16.85546875" style="1" customWidth="1"/>
    <col min="2059" max="2304" width="9.140625" style="1"/>
    <col min="2305" max="2305" width="7" style="1" customWidth="1"/>
    <col min="2306" max="2306" width="14.7109375" style="1" customWidth="1"/>
    <col min="2307" max="2307" width="10.7109375" style="1" customWidth="1"/>
    <col min="2308" max="2308" width="10.42578125" style="1" customWidth="1"/>
    <col min="2309" max="2309" width="14.7109375" style="1" customWidth="1"/>
    <col min="2310" max="2310" width="9.140625" style="1"/>
    <col min="2311" max="2311" width="5.140625" style="1" customWidth="1"/>
    <col min="2312" max="2312" width="5" style="1" customWidth="1"/>
    <col min="2313" max="2313" width="5.42578125" style="1" customWidth="1"/>
    <col min="2314" max="2314" width="16.85546875" style="1" customWidth="1"/>
    <col min="2315" max="2560" width="9.140625" style="1"/>
    <col min="2561" max="2561" width="7" style="1" customWidth="1"/>
    <col min="2562" max="2562" width="14.7109375" style="1" customWidth="1"/>
    <col min="2563" max="2563" width="10.7109375" style="1" customWidth="1"/>
    <col min="2564" max="2564" width="10.42578125" style="1" customWidth="1"/>
    <col min="2565" max="2565" width="14.7109375" style="1" customWidth="1"/>
    <col min="2566" max="2566" width="9.140625" style="1"/>
    <col min="2567" max="2567" width="5.140625" style="1" customWidth="1"/>
    <col min="2568" max="2568" width="5" style="1" customWidth="1"/>
    <col min="2569" max="2569" width="5.42578125" style="1" customWidth="1"/>
    <col min="2570" max="2570" width="16.85546875" style="1" customWidth="1"/>
    <col min="2571" max="2816" width="9.140625" style="1"/>
    <col min="2817" max="2817" width="7" style="1" customWidth="1"/>
    <col min="2818" max="2818" width="14.7109375" style="1" customWidth="1"/>
    <col min="2819" max="2819" width="10.7109375" style="1" customWidth="1"/>
    <col min="2820" max="2820" width="10.42578125" style="1" customWidth="1"/>
    <col min="2821" max="2821" width="14.7109375" style="1" customWidth="1"/>
    <col min="2822" max="2822" width="9.140625" style="1"/>
    <col min="2823" max="2823" width="5.140625" style="1" customWidth="1"/>
    <col min="2824" max="2824" width="5" style="1" customWidth="1"/>
    <col min="2825" max="2825" width="5.42578125" style="1" customWidth="1"/>
    <col min="2826" max="2826" width="16.85546875" style="1" customWidth="1"/>
    <col min="2827" max="3072" width="9.140625" style="1"/>
    <col min="3073" max="3073" width="7" style="1" customWidth="1"/>
    <col min="3074" max="3074" width="14.7109375" style="1" customWidth="1"/>
    <col min="3075" max="3075" width="10.7109375" style="1" customWidth="1"/>
    <col min="3076" max="3076" width="10.42578125" style="1" customWidth="1"/>
    <col min="3077" max="3077" width="14.7109375" style="1" customWidth="1"/>
    <col min="3078" max="3078" width="9.140625" style="1"/>
    <col min="3079" max="3079" width="5.140625" style="1" customWidth="1"/>
    <col min="3080" max="3080" width="5" style="1" customWidth="1"/>
    <col min="3081" max="3081" width="5.42578125" style="1" customWidth="1"/>
    <col min="3082" max="3082" width="16.85546875" style="1" customWidth="1"/>
    <col min="3083" max="3328" width="9.140625" style="1"/>
    <col min="3329" max="3329" width="7" style="1" customWidth="1"/>
    <col min="3330" max="3330" width="14.7109375" style="1" customWidth="1"/>
    <col min="3331" max="3331" width="10.7109375" style="1" customWidth="1"/>
    <col min="3332" max="3332" width="10.42578125" style="1" customWidth="1"/>
    <col min="3333" max="3333" width="14.7109375" style="1" customWidth="1"/>
    <col min="3334" max="3334" width="9.140625" style="1"/>
    <col min="3335" max="3335" width="5.140625" style="1" customWidth="1"/>
    <col min="3336" max="3336" width="5" style="1" customWidth="1"/>
    <col min="3337" max="3337" width="5.42578125" style="1" customWidth="1"/>
    <col min="3338" max="3338" width="16.85546875" style="1" customWidth="1"/>
    <col min="3339" max="3584" width="9.140625" style="1"/>
    <col min="3585" max="3585" width="7" style="1" customWidth="1"/>
    <col min="3586" max="3586" width="14.7109375" style="1" customWidth="1"/>
    <col min="3587" max="3587" width="10.7109375" style="1" customWidth="1"/>
    <col min="3588" max="3588" width="10.42578125" style="1" customWidth="1"/>
    <col min="3589" max="3589" width="14.7109375" style="1" customWidth="1"/>
    <col min="3590" max="3590" width="9.140625" style="1"/>
    <col min="3591" max="3591" width="5.140625" style="1" customWidth="1"/>
    <col min="3592" max="3592" width="5" style="1" customWidth="1"/>
    <col min="3593" max="3593" width="5.42578125" style="1" customWidth="1"/>
    <col min="3594" max="3594" width="16.85546875" style="1" customWidth="1"/>
    <col min="3595" max="3840" width="9.140625" style="1"/>
    <col min="3841" max="3841" width="7" style="1" customWidth="1"/>
    <col min="3842" max="3842" width="14.7109375" style="1" customWidth="1"/>
    <col min="3843" max="3843" width="10.7109375" style="1" customWidth="1"/>
    <col min="3844" max="3844" width="10.42578125" style="1" customWidth="1"/>
    <col min="3845" max="3845" width="14.7109375" style="1" customWidth="1"/>
    <col min="3846" max="3846" width="9.140625" style="1"/>
    <col min="3847" max="3847" width="5.140625" style="1" customWidth="1"/>
    <col min="3848" max="3848" width="5" style="1" customWidth="1"/>
    <col min="3849" max="3849" width="5.42578125" style="1" customWidth="1"/>
    <col min="3850" max="3850" width="16.85546875" style="1" customWidth="1"/>
    <col min="3851" max="4096" width="9.140625" style="1"/>
    <col min="4097" max="4097" width="7" style="1" customWidth="1"/>
    <col min="4098" max="4098" width="14.7109375" style="1" customWidth="1"/>
    <col min="4099" max="4099" width="10.7109375" style="1" customWidth="1"/>
    <col min="4100" max="4100" width="10.42578125" style="1" customWidth="1"/>
    <col min="4101" max="4101" width="14.7109375" style="1" customWidth="1"/>
    <col min="4102" max="4102" width="9.140625" style="1"/>
    <col min="4103" max="4103" width="5.140625" style="1" customWidth="1"/>
    <col min="4104" max="4104" width="5" style="1" customWidth="1"/>
    <col min="4105" max="4105" width="5.42578125" style="1" customWidth="1"/>
    <col min="4106" max="4106" width="16.85546875" style="1" customWidth="1"/>
    <col min="4107" max="4352" width="9.140625" style="1"/>
    <col min="4353" max="4353" width="7" style="1" customWidth="1"/>
    <col min="4354" max="4354" width="14.7109375" style="1" customWidth="1"/>
    <col min="4355" max="4355" width="10.7109375" style="1" customWidth="1"/>
    <col min="4356" max="4356" width="10.42578125" style="1" customWidth="1"/>
    <col min="4357" max="4357" width="14.7109375" style="1" customWidth="1"/>
    <col min="4358" max="4358" width="9.140625" style="1"/>
    <col min="4359" max="4359" width="5.140625" style="1" customWidth="1"/>
    <col min="4360" max="4360" width="5" style="1" customWidth="1"/>
    <col min="4361" max="4361" width="5.42578125" style="1" customWidth="1"/>
    <col min="4362" max="4362" width="16.85546875" style="1" customWidth="1"/>
    <col min="4363" max="4608" width="9.140625" style="1"/>
    <col min="4609" max="4609" width="7" style="1" customWidth="1"/>
    <col min="4610" max="4610" width="14.7109375" style="1" customWidth="1"/>
    <col min="4611" max="4611" width="10.7109375" style="1" customWidth="1"/>
    <col min="4612" max="4612" width="10.42578125" style="1" customWidth="1"/>
    <col min="4613" max="4613" width="14.7109375" style="1" customWidth="1"/>
    <col min="4614" max="4614" width="9.140625" style="1"/>
    <col min="4615" max="4615" width="5.140625" style="1" customWidth="1"/>
    <col min="4616" max="4616" width="5" style="1" customWidth="1"/>
    <col min="4617" max="4617" width="5.42578125" style="1" customWidth="1"/>
    <col min="4618" max="4618" width="16.85546875" style="1" customWidth="1"/>
    <col min="4619" max="4864" width="9.140625" style="1"/>
    <col min="4865" max="4865" width="7" style="1" customWidth="1"/>
    <col min="4866" max="4866" width="14.7109375" style="1" customWidth="1"/>
    <col min="4867" max="4867" width="10.7109375" style="1" customWidth="1"/>
    <col min="4868" max="4868" width="10.42578125" style="1" customWidth="1"/>
    <col min="4869" max="4869" width="14.7109375" style="1" customWidth="1"/>
    <col min="4870" max="4870" width="9.140625" style="1"/>
    <col min="4871" max="4871" width="5.140625" style="1" customWidth="1"/>
    <col min="4872" max="4872" width="5" style="1" customWidth="1"/>
    <col min="4873" max="4873" width="5.42578125" style="1" customWidth="1"/>
    <col min="4874" max="4874" width="16.85546875" style="1" customWidth="1"/>
    <col min="4875" max="5120" width="9.140625" style="1"/>
    <col min="5121" max="5121" width="7" style="1" customWidth="1"/>
    <col min="5122" max="5122" width="14.7109375" style="1" customWidth="1"/>
    <col min="5123" max="5123" width="10.7109375" style="1" customWidth="1"/>
    <col min="5124" max="5124" width="10.42578125" style="1" customWidth="1"/>
    <col min="5125" max="5125" width="14.7109375" style="1" customWidth="1"/>
    <col min="5126" max="5126" width="9.140625" style="1"/>
    <col min="5127" max="5127" width="5.140625" style="1" customWidth="1"/>
    <col min="5128" max="5128" width="5" style="1" customWidth="1"/>
    <col min="5129" max="5129" width="5.42578125" style="1" customWidth="1"/>
    <col min="5130" max="5130" width="16.85546875" style="1" customWidth="1"/>
    <col min="5131" max="5376" width="9.140625" style="1"/>
    <col min="5377" max="5377" width="7" style="1" customWidth="1"/>
    <col min="5378" max="5378" width="14.7109375" style="1" customWidth="1"/>
    <col min="5379" max="5379" width="10.7109375" style="1" customWidth="1"/>
    <col min="5380" max="5380" width="10.42578125" style="1" customWidth="1"/>
    <col min="5381" max="5381" width="14.7109375" style="1" customWidth="1"/>
    <col min="5382" max="5382" width="9.140625" style="1"/>
    <col min="5383" max="5383" width="5.140625" style="1" customWidth="1"/>
    <col min="5384" max="5384" width="5" style="1" customWidth="1"/>
    <col min="5385" max="5385" width="5.42578125" style="1" customWidth="1"/>
    <col min="5386" max="5386" width="16.85546875" style="1" customWidth="1"/>
    <col min="5387" max="5632" width="9.140625" style="1"/>
    <col min="5633" max="5633" width="7" style="1" customWidth="1"/>
    <col min="5634" max="5634" width="14.7109375" style="1" customWidth="1"/>
    <col min="5635" max="5635" width="10.7109375" style="1" customWidth="1"/>
    <col min="5636" max="5636" width="10.42578125" style="1" customWidth="1"/>
    <col min="5637" max="5637" width="14.7109375" style="1" customWidth="1"/>
    <col min="5638" max="5638" width="9.140625" style="1"/>
    <col min="5639" max="5639" width="5.140625" style="1" customWidth="1"/>
    <col min="5640" max="5640" width="5" style="1" customWidth="1"/>
    <col min="5641" max="5641" width="5.42578125" style="1" customWidth="1"/>
    <col min="5642" max="5642" width="16.85546875" style="1" customWidth="1"/>
    <col min="5643" max="5888" width="9.140625" style="1"/>
    <col min="5889" max="5889" width="7" style="1" customWidth="1"/>
    <col min="5890" max="5890" width="14.7109375" style="1" customWidth="1"/>
    <col min="5891" max="5891" width="10.7109375" style="1" customWidth="1"/>
    <col min="5892" max="5892" width="10.42578125" style="1" customWidth="1"/>
    <col min="5893" max="5893" width="14.7109375" style="1" customWidth="1"/>
    <col min="5894" max="5894" width="9.140625" style="1"/>
    <col min="5895" max="5895" width="5.140625" style="1" customWidth="1"/>
    <col min="5896" max="5896" width="5" style="1" customWidth="1"/>
    <col min="5897" max="5897" width="5.42578125" style="1" customWidth="1"/>
    <col min="5898" max="5898" width="16.85546875" style="1" customWidth="1"/>
    <col min="5899" max="6144" width="9.140625" style="1"/>
    <col min="6145" max="6145" width="7" style="1" customWidth="1"/>
    <col min="6146" max="6146" width="14.7109375" style="1" customWidth="1"/>
    <col min="6147" max="6147" width="10.7109375" style="1" customWidth="1"/>
    <col min="6148" max="6148" width="10.42578125" style="1" customWidth="1"/>
    <col min="6149" max="6149" width="14.7109375" style="1" customWidth="1"/>
    <col min="6150" max="6150" width="9.140625" style="1"/>
    <col min="6151" max="6151" width="5.140625" style="1" customWidth="1"/>
    <col min="6152" max="6152" width="5" style="1" customWidth="1"/>
    <col min="6153" max="6153" width="5.42578125" style="1" customWidth="1"/>
    <col min="6154" max="6154" width="16.85546875" style="1" customWidth="1"/>
    <col min="6155" max="6400" width="9.140625" style="1"/>
    <col min="6401" max="6401" width="7" style="1" customWidth="1"/>
    <col min="6402" max="6402" width="14.7109375" style="1" customWidth="1"/>
    <col min="6403" max="6403" width="10.7109375" style="1" customWidth="1"/>
    <col min="6404" max="6404" width="10.42578125" style="1" customWidth="1"/>
    <col min="6405" max="6405" width="14.7109375" style="1" customWidth="1"/>
    <col min="6406" max="6406" width="9.140625" style="1"/>
    <col min="6407" max="6407" width="5.140625" style="1" customWidth="1"/>
    <col min="6408" max="6408" width="5" style="1" customWidth="1"/>
    <col min="6409" max="6409" width="5.42578125" style="1" customWidth="1"/>
    <col min="6410" max="6410" width="16.85546875" style="1" customWidth="1"/>
    <col min="6411" max="6656" width="9.140625" style="1"/>
    <col min="6657" max="6657" width="7" style="1" customWidth="1"/>
    <col min="6658" max="6658" width="14.7109375" style="1" customWidth="1"/>
    <col min="6659" max="6659" width="10.7109375" style="1" customWidth="1"/>
    <col min="6660" max="6660" width="10.42578125" style="1" customWidth="1"/>
    <col min="6661" max="6661" width="14.7109375" style="1" customWidth="1"/>
    <col min="6662" max="6662" width="9.140625" style="1"/>
    <col min="6663" max="6663" width="5.140625" style="1" customWidth="1"/>
    <col min="6664" max="6664" width="5" style="1" customWidth="1"/>
    <col min="6665" max="6665" width="5.42578125" style="1" customWidth="1"/>
    <col min="6666" max="6666" width="16.85546875" style="1" customWidth="1"/>
    <col min="6667" max="6912" width="9.140625" style="1"/>
    <col min="6913" max="6913" width="7" style="1" customWidth="1"/>
    <col min="6914" max="6914" width="14.7109375" style="1" customWidth="1"/>
    <col min="6915" max="6915" width="10.7109375" style="1" customWidth="1"/>
    <col min="6916" max="6916" width="10.42578125" style="1" customWidth="1"/>
    <col min="6917" max="6917" width="14.7109375" style="1" customWidth="1"/>
    <col min="6918" max="6918" width="9.140625" style="1"/>
    <col min="6919" max="6919" width="5.140625" style="1" customWidth="1"/>
    <col min="6920" max="6920" width="5" style="1" customWidth="1"/>
    <col min="6921" max="6921" width="5.42578125" style="1" customWidth="1"/>
    <col min="6922" max="6922" width="16.85546875" style="1" customWidth="1"/>
    <col min="6923" max="7168" width="9.140625" style="1"/>
    <col min="7169" max="7169" width="7" style="1" customWidth="1"/>
    <col min="7170" max="7170" width="14.7109375" style="1" customWidth="1"/>
    <col min="7171" max="7171" width="10.7109375" style="1" customWidth="1"/>
    <col min="7172" max="7172" width="10.42578125" style="1" customWidth="1"/>
    <col min="7173" max="7173" width="14.7109375" style="1" customWidth="1"/>
    <col min="7174" max="7174" width="9.140625" style="1"/>
    <col min="7175" max="7175" width="5.140625" style="1" customWidth="1"/>
    <col min="7176" max="7176" width="5" style="1" customWidth="1"/>
    <col min="7177" max="7177" width="5.42578125" style="1" customWidth="1"/>
    <col min="7178" max="7178" width="16.85546875" style="1" customWidth="1"/>
    <col min="7179" max="7424" width="9.140625" style="1"/>
    <col min="7425" max="7425" width="7" style="1" customWidth="1"/>
    <col min="7426" max="7426" width="14.7109375" style="1" customWidth="1"/>
    <col min="7427" max="7427" width="10.7109375" style="1" customWidth="1"/>
    <col min="7428" max="7428" width="10.42578125" style="1" customWidth="1"/>
    <col min="7429" max="7429" width="14.7109375" style="1" customWidth="1"/>
    <col min="7430" max="7430" width="9.140625" style="1"/>
    <col min="7431" max="7431" width="5.140625" style="1" customWidth="1"/>
    <col min="7432" max="7432" width="5" style="1" customWidth="1"/>
    <col min="7433" max="7433" width="5.42578125" style="1" customWidth="1"/>
    <col min="7434" max="7434" width="16.85546875" style="1" customWidth="1"/>
    <col min="7435" max="7680" width="9.140625" style="1"/>
    <col min="7681" max="7681" width="7" style="1" customWidth="1"/>
    <col min="7682" max="7682" width="14.7109375" style="1" customWidth="1"/>
    <col min="7683" max="7683" width="10.7109375" style="1" customWidth="1"/>
    <col min="7684" max="7684" width="10.42578125" style="1" customWidth="1"/>
    <col min="7685" max="7685" width="14.7109375" style="1" customWidth="1"/>
    <col min="7686" max="7686" width="9.140625" style="1"/>
    <col min="7687" max="7687" width="5.140625" style="1" customWidth="1"/>
    <col min="7688" max="7688" width="5" style="1" customWidth="1"/>
    <col min="7689" max="7689" width="5.42578125" style="1" customWidth="1"/>
    <col min="7690" max="7690" width="16.85546875" style="1" customWidth="1"/>
    <col min="7691" max="7936" width="9.140625" style="1"/>
    <col min="7937" max="7937" width="7" style="1" customWidth="1"/>
    <col min="7938" max="7938" width="14.7109375" style="1" customWidth="1"/>
    <col min="7939" max="7939" width="10.7109375" style="1" customWidth="1"/>
    <col min="7940" max="7940" width="10.42578125" style="1" customWidth="1"/>
    <col min="7941" max="7941" width="14.7109375" style="1" customWidth="1"/>
    <col min="7942" max="7942" width="9.140625" style="1"/>
    <col min="7943" max="7943" width="5.140625" style="1" customWidth="1"/>
    <col min="7944" max="7944" width="5" style="1" customWidth="1"/>
    <col min="7945" max="7945" width="5.42578125" style="1" customWidth="1"/>
    <col min="7946" max="7946" width="16.85546875" style="1" customWidth="1"/>
    <col min="7947" max="8192" width="9.140625" style="1"/>
    <col min="8193" max="8193" width="7" style="1" customWidth="1"/>
    <col min="8194" max="8194" width="14.7109375" style="1" customWidth="1"/>
    <col min="8195" max="8195" width="10.7109375" style="1" customWidth="1"/>
    <col min="8196" max="8196" width="10.42578125" style="1" customWidth="1"/>
    <col min="8197" max="8197" width="14.7109375" style="1" customWidth="1"/>
    <col min="8198" max="8198" width="9.140625" style="1"/>
    <col min="8199" max="8199" width="5.140625" style="1" customWidth="1"/>
    <col min="8200" max="8200" width="5" style="1" customWidth="1"/>
    <col min="8201" max="8201" width="5.42578125" style="1" customWidth="1"/>
    <col min="8202" max="8202" width="16.85546875" style="1" customWidth="1"/>
    <col min="8203" max="8448" width="9.140625" style="1"/>
    <col min="8449" max="8449" width="7" style="1" customWidth="1"/>
    <col min="8450" max="8450" width="14.7109375" style="1" customWidth="1"/>
    <col min="8451" max="8451" width="10.7109375" style="1" customWidth="1"/>
    <col min="8452" max="8452" width="10.42578125" style="1" customWidth="1"/>
    <col min="8453" max="8453" width="14.7109375" style="1" customWidth="1"/>
    <col min="8454" max="8454" width="9.140625" style="1"/>
    <col min="8455" max="8455" width="5.140625" style="1" customWidth="1"/>
    <col min="8456" max="8456" width="5" style="1" customWidth="1"/>
    <col min="8457" max="8457" width="5.42578125" style="1" customWidth="1"/>
    <col min="8458" max="8458" width="16.85546875" style="1" customWidth="1"/>
    <col min="8459" max="8704" width="9.140625" style="1"/>
    <col min="8705" max="8705" width="7" style="1" customWidth="1"/>
    <col min="8706" max="8706" width="14.7109375" style="1" customWidth="1"/>
    <col min="8707" max="8707" width="10.7109375" style="1" customWidth="1"/>
    <col min="8708" max="8708" width="10.42578125" style="1" customWidth="1"/>
    <col min="8709" max="8709" width="14.7109375" style="1" customWidth="1"/>
    <col min="8710" max="8710" width="9.140625" style="1"/>
    <col min="8711" max="8711" width="5.140625" style="1" customWidth="1"/>
    <col min="8712" max="8712" width="5" style="1" customWidth="1"/>
    <col min="8713" max="8713" width="5.42578125" style="1" customWidth="1"/>
    <col min="8714" max="8714" width="16.85546875" style="1" customWidth="1"/>
    <col min="8715" max="8960" width="9.140625" style="1"/>
    <col min="8961" max="8961" width="7" style="1" customWidth="1"/>
    <col min="8962" max="8962" width="14.7109375" style="1" customWidth="1"/>
    <col min="8963" max="8963" width="10.7109375" style="1" customWidth="1"/>
    <col min="8964" max="8964" width="10.42578125" style="1" customWidth="1"/>
    <col min="8965" max="8965" width="14.7109375" style="1" customWidth="1"/>
    <col min="8966" max="8966" width="9.140625" style="1"/>
    <col min="8967" max="8967" width="5.140625" style="1" customWidth="1"/>
    <col min="8968" max="8968" width="5" style="1" customWidth="1"/>
    <col min="8969" max="8969" width="5.42578125" style="1" customWidth="1"/>
    <col min="8970" max="8970" width="16.85546875" style="1" customWidth="1"/>
    <col min="8971" max="9216" width="9.140625" style="1"/>
    <col min="9217" max="9217" width="7" style="1" customWidth="1"/>
    <col min="9218" max="9218" width="14.7109375" style="1" customWidth="1"/>
    <col min="9219" max="9219" width="10.7109375" style="1" customWidth="1"/>
    <col min="9220" max="9220" width="10.42578125" style="1" customWidth="1"/>
    <col min="9221" max="9221" width="14.7109375" style="1" customWidth="1"/>
    <col min="9222" max="9222" width="9.140625" style="1"/>
    <col min="9223" max="9223" width="5.140625" style="1" customWidth="1"/>
    <col min="9224" max="9224" width="5" style="1" customWidth="1"/>
    <col min="9225" max="9225" width="5.42578125" style="1" customWidth="1"/>
    <col min="9226" max="9226" width="16.85546875" style="1" customWidth="1"/>
    <col min="9227" max="9472" width="9.140625" style="1"/>
    <col min="9473" max="9473" width="7" style="1" customWidth="1"/>
    <col min="9474" max="9474" width="14.7109375" style="1" customWidth="1"/>
    <col min="9475" max="9475" width="10.7109375" style="1" customWidth="1"/>
    <col min="9476" max="9476" width="10.42578125" style="1" customWidth="1"/>
    <col min="9477" max="9477" width="14.7109375" style="1" customWidth="1"/>
    <col min="9478" max="9478" width="9.140625" style="1"/>
    <col min="9479" max="9479" width="5.140625" style="1" customWidth="1"/>
    <col min="9480" max="9480" width="5" style="1" customWidth="1"/>
    <col min="9481" max="9481" width="5.42578125" style="1" customWidth="1"/>
    <col min="9482" max="9482" width="16.85546875" style="1" customWidth="1"/>
    <col min="9483" max="9728" width="9.140625" style="1"/>
    <col min="9729" max="9729" width="7" style="1" customWidth="1"/>
    <col min="9730" max="9730" width="14.7109375" style="1" customWidth="1"/>
    <col min="9731" max="9731" width="10.7109375" style="1" customWidth="1"/>
    <col min="9732" max="9732" width="10.42578125" style="1" customWidth="1"/>
    <col min="9733" max="9733" width="14.7109375" style="1" customWidth="1"/>
    <col min="9734" max="9734" width="9.140625" style="1"/>
    <col min="9735" max="9735" width="5.140625" style="1" customWidth="1"/>
    <col min="9736" max="9736" width="5" style="1" customWidth="1"/>
    <col min="9737" max="9737" width="5.42578125" style="1" customWidth="1"/>
    <col min="9738" max="9738" width="16.85546875" style="1" customWidth="1"/>
    <col min="9739" max="9984" width="9.140625" style="1"/>
    <col min="9985" max="9985" width="7" style="1" customWidth="1"/>
    <col min="9986" max="9986" width="14.7109375" style="1" customWidth="1"/>
    <col min="9987" max="9987" width="10.7109375" style="1" customWidth="1"/>
    <col min="9988" max="9988" width="10.42578125" style="1" customWidth="1"/>
    <col min="9989" max="9989" width="14.7109375" style="1" customWidth="1"/>
    <col min="9990" max="9990" width="9.140625" style="1"/>
    <col min="9991" max="9991" width="5.140625" style="1" customWidth="1"/>
    <col min="9992" max="9992" width="5" style="1" customWidth="1"/>
    <col min="9993" max="9993" width="5.42578125" style="1" customWidth="1"/>
    <col min="9994" max="9994" width="16.85546875" style="1" customWidth="1"/>
    <col min="9995" max="10240" width="9.140625" style="1"/>
    <col min="10241" max="10241" width="7" style="1" customWidth="1"/>
    <col min="10242" max="10242" width="14.7109375" style="1" customWidth="1"/>
    <col min="10243" max="10243" width="10.7109375" style="1" customWidth="1"/>
    <col min="10244" max="10244" width="10.42578125" style="1" customWidth="1"/>
    <col min="10245" max="10245" width="14.7109375" style="1" customWidth="1"/>
    <col min="10246" max="10246" width="9.140625" style="1"/>
    <col min="10247" max="10247" width="5.140625" style="1" customWidth="1"/>
    <col min="10248" max="10248" width="5" style="1" customWidth="1"/>
    <col min="10249" max="10249" width="5.42578125" style="1" customWidth="1"/>
    <col min="10250" max="10250" width="16.85546875" style="1" customWidth="1"/>
    <col min="10251" max="10496" width="9.140625" style="1"/>
    <col min="10497" max="10497" width="7" style="1" customWidth="1"/>
    <col min="10498" max="10498" width="14.7109375" style="1" customWidth="1"/>
    <col min="10499" max="10499" width="10.7109375" style="1" customWidth="1"/>
    <col min="10500" max="10500" width="10.42578125" style="1" customWidth="1"/>
    <col min="10501" max="10501" width="14.7109375" style="1" customWidth="1"/>
    <col min="10502" max="10502" width="9.140625" style="1"/>
    <col min="10503" max="10503" width="5.140625" style="1" customWidth="1"/>
    <col min="10504" max="10504" width="5" style="1" customWidth="1"/>
    <col min="10505" max="10505" width="5.42578125" style="1" customWidth="1"/>
    <col min="10506" max="10506" width="16.85546875" style="1" customWidth="1"/>
    <col min="10507" max="10752" width="9.140625" style="1"/>
    <col min="10753" max="10753" width="7" style="1" customWidth="1"/>
    <col min="10754" max="10754" width="14.7109375" style="1" customWidth="1"/>
    <col min="10755" max="10755" width="10.7109375" style="1" customWidth="1"/>
    <col min="10756" max="10756" width="10.42578125" style="1" customWidth="1"/>
    <col min="10757" max="10757" width="14.7109375" style="1" customWidth="1"/>
    <col min="10758" max="10758" width="9.140625" style="1"/>
    <col min="10759" max="10759" width="5.140625" style="1" customWidth="1"/>
    <col min="10760" max="10760" width="5" style="1" customWidth="1"/>
    <col min="10761" max="10761" width="5.42578125" style="1" customWidth="1"/>
    <col min="10762" max="10762" width="16.85546875" style="1" customWidth="1"/>
    <col min="10763" max="11008" width="9.140625" style="1"/>
    <col min="11009" max="11009" width="7" style="1" customWidth="1"/>
    <col min="11010" max="11010" width="14.7109375" style="1" customWidth="1"/>
    <col min="11011" max="11011" width="10.7109375" style="1" customWidth="1"/>
    <col min="11012" max="11012" width="10.42578125" style="1" customWidth="1"/>
    <col min="11013" max="11013" width="14.7109375" style="1" customWidth="1"/>
    <col min="11014" max="11014" width="9.140625" style="1"/>
    <col min="11015" max="11015" width="5.140625" style="1" customWidth="1"/>
    <col min="11016" max="11016" width="5" style="1" customWidth="1"/>
    <col min="11017" max="11017" width="5.42578125" style="1" customWidth="1"/>
    <col min="11018" max="11018" width="16.85546875" style="1" customWidth="1"/>
    <col min="11019" max="11264" width="9.140625" style="1"/>
    <col min="11265" max="11265" width="7" style="1" customWidth="1"/>
    <col min="11266" max="11266" width="14.7109375" style="1" customWidth="1"/>
    <col min="11267" max="11267" width="10.7109375" style="1" customWidth="1"/>
    <col min="11268" max="11268" width="10.42578125" style="1" customWidth="1"/>
    <col min="11269" max="11269" width="14.7109375" style="1" customWidth="1"/>
    <col min="11270" max="11270" width="9.140625" style="1"/>
    <col min="11271" max="11271" width="5.140625" style="1" customWidth="1"/>
    <col min="11272" max="11272" width="5" style="1" customWidth="1"/>
    <col min="11273" max="11273" width="5.42578125" style="1" customWidth="1"/>
    <col min="11274" max="11274" width="16.85546875" style="1" customWidth="1"/>
    <col min="11275" max="11520" width="9.140625" style="1"/>
    <col min="11521" max="11521" width="7" style="1" customWidth="1"/>
    <col min="11522" max="11522" width="14.7109375" style="1" customWidth="1"/>
    <col min="11523" max="11523" width="10.7109375" style="1" customWidth="1"/>
    <col min="11524" max="11524" width="10.42578125" style="1" customWidth="1"/>
    <col min="11525" max="11525" width="14.7109375" style="1" customWidth="1"/>
    <col min="11526" max="11526" width="9.140625" style="1"/>
    <col min="11527" max="11527" width="5.140625" style="1" customWidth="1"/>
    <col min="11528" max="11528" width="5" style="1" customWidth="1"/>
    <col min="11529" max="11529" width="5.42578125" style="1" customWidth="1"/>
    <col min="11530" max="11530" width="16.85546875" style="1" customWidth="1"/>
    <col min="11531" max="11776" width="9.140625" style="1"/>
    <col min="11777" max="11777" width="7" style="1" customWidth="1"/>
    <col min="11778" max="11778" width="14.7109375" style="1" customWidth="1"/>
    <col min="11779" max="11779" width="10.7109375" style="1" customWidth="1"/>
    <col min="11780" max="11780" width="10.42578125" style="1" customWidth="1"/>
    <col min="11781" max="11781" width="14.7109375" style="1" customWidth="1"/>
    <col min="11782" max="11782" width="9.140625" style="1"/>
    <col min="11783" max="11783" width="5.140625" style="1" customWidth="1"/>
    <col min="11784" max="11784" width="5" style="1" customWidth="1"/>
    <col min="11785" max="11785" width="5.42578125" style="1" customWidth="1"/>
    <col min="11786" max="11786" width="16.85546875" style="1" customWidth="1"/>
    <col min="11787" max="12032" width="9.140625" style="1"/>
    <col min="12033" max="12033" width="7" style="1" customWidth="1"/>
    <col min="12034" max="12034" width="14.7109375" style="1" customWidth="1"/>
    <col min="12035" max="12035" width="10.7109375" style="1" customWidth="1"/>
    <col min="12036" max="12036" width="10.42578125" style="1" customWidth="1"/>
    <col min="12037" max="12037" width="14.7109375" style="1" customWidth="1"/>
    <col min="12038" max="12038" width="9.140625" style="1"/>
    <col min="12039" max="12039" width="5.140625" style="1" customWidth="1"/>
    <col min="12040" max="12040" width="5" style="1" customWidth="1"/>
    <col min="12041" max="12041" width="5.42578125" style="1" customWidth="1"/>
    <col min="12042" max="12042" width="16.85546875" style="1" customWidth="1"/>
    <col min="12043" max="12288" width="9.140625" style="1"/>
    <col min="12289" max="12289" width="7" style="1" customWidth="1"/>
    <col min="12290" max="12290" width="14.7109375" style="1" customWidth="1"/>
    <col min="12291" max="12291" width="10.7109375" style="1" customWidth="1"/>
    <col min="12292" max="12292" width="10.42578125" style="1" customWidth="1"/>
    <col min="12293" max="12293" width="14.7109375" style="1" customWidth="1"/>
    <col min="12294" max="12294" width="9.140625" style="1"/>
    <col min="12295" max="12295" width="5.140625" style="1" customWidth="1"/>
    <col min="12296" max="12296" width="5" style="1" customWidth="1"/>
    <col min="12297" max="12297" width="5.42578125" style="1" customWidth="1"/>
    <col min="12298" max="12298" width="16.85546875" style="1" customWidth="1"/>
    <col min="12299" max="12544" width="9.140625" style="1"/>
    <col min="12545" max="12545" width="7" style="1" customWidth="1"/>
    <col min="12546" max="12546" width="14.7109375" style="1" customWidth="1"/>
    <col min="12547" max="12547" width="10.7109375" style="1" customWidth="1"/>
    <col min="12548" max="12548" width="10.42578125" style="1" customWidth="1"/>
    <col min="12549" max="12549" width="14.7109375" style="1" customWidth="1"/>
    <col min="12550" max="12550" width="9.140625" style="1"/>
    <col min="12551" max="12551" width="5.140625" style="1" customWidth="1"/>
    <col min="12552" max="12552" width="5" style="1" customWidth="1"/>
    <col min="12553" max="12553" width="5.42578125" style="1" customWidth="1"/>
    <col min="12554" max="12554" width="16.85546875" style="1" customWidth="1"/>
    <col min="12555" max="12800" width="9.140625" style="1"/>
    <col min="12801" max="12801" width="7" style="1" customWidth="1"/>
    <col min="12802" max="12802" width="14.7109375" style="1" customWidth="1"/>
    <col min="12803" max="12803" width="10.7109375" style="1" customWidth="1"/>
    <col min="12804" max="12804" width="10.42578125" style="1" customWidth="1"/>
    <col min="12805" max="12805" width="14.7109375" style="1" customWidth="1"/>
    <col min="12806" max="12806" width="9.140625" style="1"/>
    <col min="12807" max="12807" width="5.140625" style="1" customWidth="1"/>
    <col min="12808" max="12808" width="5" style="1" customWidth="1"/>
    <col min="12809" max="12809" width="5.42578125" style="1" customWidth="1"/>
    <col min="12810" max="12810" width="16.85546875" style="1" customWidth="1"/>
    <col min="12811" max="13056" width="9.140625" style="1"/>
    <col min="13057" max="13057" width="7" style="1" customWidth="1"/>
    <col min="13058" max="13058" width="14.7109375" style="1" customWidth="1"/>
    <col min="13059" max="13059" width="10.7109375" style="1" customWidth="1"/>
    <col min="13060" max="13060" width="10.42578125" style="1" customWidth="1"/>
    <col min="13061" max="13061" width="14.7109375" style="1" customWidth="1"/>
    <col min="13062" max="13062" width="9.140625" style="1"/>
    <col min="13063" max="13063" width="5.140625" style="1" customWidth="1"/>
    <col min="13064" max="13064" width="5" style="1" customWidth="1"/>
    <col min="13065" max="13065" width="5.42578125" style="1" customWidth="1"/>
    <col min="13066" max="13066" width="16.85546875" style="1" customWidth="1"/>
    <col min="13067" max="13312" width="9.140625" style="1"/>
    <col min="13313" max="13313" width="7" style="1" customWidth="1"/>
    <col min="13314" max="13314" width="14.7109375" style="1" customWidth="1"/>
    <col min="13315" max="13315" width="10.7109375" style="1" customWidth="1"/>
    <col min="13316" max="13316" width="10.42578125" style="1" customWidth="1"/>
    <col min="13317" max="13317" width="14.7109375" style="1" customWidth="1"/>
    <col min="13318" max="13318" width="9.140625" style="1"/>
    <col min="13319" max="13319" width="5.140625" style="1" customWidth="1"/>
    <col min="13320" max="13320" width="5" style="1" customWidth="1"/>
    <col min="13321" max="13321" width="5.42578125" style="1" customWidth="1"/>
    <col min="13322" max="13322" width="16.85546875" style="1" customWidth="1"/>
    <col min="13323" max="13568" width="9.140625" style="1"/>
    <col min="13569" max="13569" width="7" style="1" customWidth="1"/>
    <col min="13570" max="13570" width="14.7109375" style="1" customWidth="1"/>
    <col min="13571" max="13571" width="10.7109375" style="1" customWidth="1"/>
    <col min="13572" max="13572" width="10.42578125" style="1" customWidth="1"/>
    <col min="13573" max="13573" width="14.7109375" style="1" customWidth="1"/>
    <col min="13574" max="13574" width="9.140625" style="1"/>
    <col min="13575" max="13575" width="5.140625" style="1" customWidth="1"/>
    <col min="13576" max="13576" width="5" style="1" customWidth="1"/>
    <col min="13577" max="13577" width="5.42578125" style="1" customWidth="1"/>
    <col min="13578" max="13578" width="16.85546875" style="1" customWidth="1"/>
    <col min="13579" max="13824" width="9.140625" style="1"/>
    <col min="13825" max="13825" width="7" style="1" customWidth="1"/>
    <col min="13826" max="13826" width="14.7109375" style="1" customWidth="1"/>
    <col min="13827" max="13827" width="10.7109375" style="1" customWidth="1"/>
    <col min="13828" max="13828" width="10.42578125" style="1" customWidth="1"/>
    <col min="13829" max="13829" width="14.7109375" style="1" customWidth="1"/>
    <col min="13830" max="13830" width="9.140625" style="1"/>
    <col min="13831" max="13831" width="5.140625" style="1" customWidth="1"/>
    <col min="13832" max="13832" width="5" style="1" customWidth="1"/>
    <col min="13833" max="13833" width="5.42578125" style="1" customWidth="1"/>
    <col min="13834" max="13834" width="16.85546875" style="1" customWidth="1"/>
    <col min="13835" max="14080" width="9.140625" style="1"/>
    <col min="14081" max="14081" width="7" style="1" customWidth="1"/>
    <col min="14082" max="14082" width="14.7109375" style="1" customWidth="1"/>
    <col min="14083" max="14083" width="10.7109375" style="1" customWidth="1"/>
    <col min="14084" max="14084" width="10.42578125" style="1" customWidth="1"/>
    <col min="14085" max="14085" width="14.7109375" style="1" customWidth="1"/>
    <col min="14086" max="14086" width="9.140625" style="1"/>
    <col min="14087" max="14087" width="5.140625" style="1" customWidth="1"/>
    <col min="14088" max="14088" width="5" style="1" customWidth="1"/>
    <col min="14089" max="14089" width="5.42578125" style="1" customWidth="1"/>
    <col min="14090" max="14090" width="16.85546875" style="1" customWidth="1"/>
    <col min="14091" max="14336" width="9.140625" style="1"/>
    <col min="14337" max="14337" width="7" style="1" customWidth="1"/>
    <col min="14338" max="14338" width="14.7109375" style="1" customWidth="1"/>
    <col min="14339" max="14339" width="10.7109375" style="1" customWidth="1"/>
    <col min="14340" max="14340" width="10.42578125" style="1" customWidth="1"/>
    <col min="14341" max="14341" width="14.7109375" style="1" customWidth="1"/>
    <col min="14342" max="14342" width="9.140625" style="1"/>
    <col min="14343" max="14343" width="5.140625" style="1" customWidth="1"/>
    <col min="14344" max="14344" width="5" style="1" customWidth="1"/>
    <col min="14345" max="14345" width="5.42578125" style="1" customWidth="1"/>
    <col min="14346" max="14346" width="16.85546875" style="1" customWidth="1"/>
    <col min="14347" max="14592" width="9.140625" style="1"/>
    <col min="14593" max="14593" width="7" style="1" customWidth="1"/>
    <col min="14594" max="14594" width="14.7109375" style="1" customWidth="1"/>
    <col min="14595" max="14595" width="10.7109375" style="1" customWidth="1"/>
    <col min="14596" max="14596" width="10.42578125" style="1" customWidth="1"/>
    <col min="14597" max="14597" width="14.7109375" style="1" customWidth="1"/>
    <col min="14598" max="14598" width="9.140625" style="1"/>
    <col min="14599" max="14599" width="5.140625" style="1" customWidth="1"/>
    <col min="14600" max="14600" width="5" style="1" customWidth="1"/>
    <col min="14601" max="14601" width="5.42578125" style="1" customWidth="1"/>
    <col min="14602" max="14602" width="16.85546875" style="1" customWidth="1"/>
    <col min="14603" max="14848" width="9.140625" style="1"/>
    <col min="14849" max="14849" width="7" style="1" customWidth="1"/>
    <col min="14850" max="14850" width="14.7109375" style="1" customWidth="1"/>
    <col min="14851" max="14851" width="10.7109375" style="1" customWidth="1"/>
    <col min="14852" max="14852" width="10.42578125" style="1" customWidth="1"/>
    <col min="14853" max="14853" width="14.7109375" style="1" customWidth="1"/>
    <col min="14854" max="14854" width="9.140625" style="1"/>
    <col min="14855" max="14855" width="5.140625" style="1" customWidth="1"/>
    <col min="14856" max="14856" width="5" style="1" customWidth="1"/>
    <col min="14857" max="14857" width="5.42578125" style="1" customWidth="1"/>
    <col min="14858" max="14858" width="16.85546875" style="1" customWidth="1"/>
    <col min="14859" max="15104" width="9.140625" style="1"/>
    <col min="15105" max="15105" width="7" style="1" customWidth="1"/>
    <col min="15106" max="15106" width="14.7109375" style="1" customWidth="1"/>
    <col min="15107" max="15107" width="10.7109375" style="1" customWidth="1"/>
    <col min="15108" max="15108" width="10.42578125" style="1" customWidth="1"/>
    <col min="15109" max="15109" width="14.7109375" style="1" customWidth="1"/>
    <col min="15110" max="15110" width="9.140625" style="1"/>
    <col min="15111" max="15111" width="5.140625" style="1" customWidth="1"/>
    <col min="15112" max="15112" width="5" style="1" customWidth="1"/>
    <col min="15113" max="15113" width="5.42578125" style="1" customWidth="1"/>
    <col min="15114" max="15114" width="16.85546875" style="1" customWidth="1"/>
    <col min="15115" max="15360" width="9.140625" style="1"/>
    <col min="15361" max="15361" width="7" style="1" customWidth="1"/>
    <col min="15362" max="15362" width="14.7109375" style="1" customWidth="1"/>
    <col min="15363" max="15363" width="10.7109375" style="1" customWidth="1"/>
    <col min="15364" max="15364" width="10.42578125" style="1" customWidth="1"/>
    <col min="15365" max="15365" width="14.7109375" style="1" customWidth="1"/>
    <col min="15366" max="15366" width="9.140625" style="1"/>
    <col min="15367" max="15367" width="5.140625" style="1" customWidth="1"/>
    <col min="15368" max="15368" width="5" style="1" customWidth="1"/>
    <col min="15369" max="15369" width="5.42578125" style="1" customWidth="1"/>
    <col min="15370" max="15370" width="16.85546875" style="1" customWidth="1"/>
    <col min="15371" max="15616" width="9.140625" style="1"/>
    <col min="15617" max="15617" width="7" style="1" customWidth="1"/>
    <col min="15618" max="15618" width="14.7109375" style="1" customWidth="1"/>
    <col min="15619" max="15619" width="10.7109375" style="1" customWidth="1"/>
    <col min="15620" max="15620" width="10.42578125" style="1" customWidth="1"/>
    <col min="15621" max="15621" width="14.7109375" style="1" customWidth="1"/>
    <col min="15622" max="15622" width="9.140625" style="1"/>
    <col min="15623" max="15623" width="5.140625" style="1" customWidth="1"/>
    <col min="15624" max="15624" width="5" style="1" customWidth="1"/>
    <col min="15625" max="15625" width="5.42578125" style="1" customWidth="1"/>
    <col min="15626" max="15626" width="16.85546875" style="1" customWidth="1"/>
    <col min="15627" max="15872" width="9.140625" style="1"/>
    <col min="15873" max="15873" width="7" style="1" customWidth="1"/>
    <col min="15874" max="15874" width="14.7109375" style="1" customWidth="1"/>
    <col min="15875" max="15875" width="10.7109375" style="1" customWidth="1"/>
    <col min="15876" max="15876" width="10.42578125" style="1" customWidth="1"/>
    <col min="15877" max="15877" width="14.7109375" style="1" customWidth="1"/>
    <col min="15878" max="15878" width="9.140625" style="1"/>
    <col min="15879" max="15879" width="5.140625" style="1" customWidth="1"/>
    <col min="15880" max="15880" width="5" style="1" customWidth="1"/>
    <col min="15881" max="15881" width="5.42578125" style="1" customWidth="1"/>
    <col min="15882" max="15882" width="16.85546875" style="1" customWidth="1"/>
    <col min="15883" max="16128" width="9.140625" style="1"/>
    <col min="16129" max="16129" width="7" style="1" customWidth="1"/>
    <col min="16130" max="16130" width="14.7109375" style="1" customWidth="1"/>
    <col min="16131" max="16131" width="10.7109375" style="1" customWidth="1"/>
    <col min="16132" max="16132" width="10.42578125" style="1" customWidth="1"/>
    <col min="16133" max="16133" width="14.7109375" style="1" customWidth="1"/>
    <col min="16134" max="16134" width="9.140625" style="1"/>
    <col min="16135" max="16135" width="5.140625" style="1" customWidth="1"/>
    <col min="16136" max="16136" width="5" style="1" customWidth="1"/>
    <col min="16137" max="16137" width="5.42578125" style="1" customWidth="1"/>
    <col min="16138" max="16138" width="16.85546875" style="1" customWidth="1"/>
    <col min="16139" max="16384" width="9.140625" style="1"/>
  </cols>
  <sheetData>
    <row r="1" spans="1:10" ht="18">
      <c r="A1" s="85" t="s">
        <v>41</v>
      </c>
      <c r="B1" s="85"/>
      <c r="C1" s="85"/>
      <c r="D1" s="85"/>
      <c r="E1" s="85"/>
      <c r="F1" s="85"/>
      <c r="G1" s="85"/>
      <c r="H1" s="85"/>
      <c r="I1" s="85"/>
      <c r="J1" s="85"/>
    </row>
    <row r="4" spans="1:10" ht="15.75">
      <c r="A4" s="86" t="s">
        <v>40</v>
      </c>
      <c r="B4" s="86"/>
      <c r="D4" s="87" t="s">
        <v>85</v>
      </c>
      <c r="E4" s="87"/>
      <c r="F4" s="87"/>
      <c r="G4" s="87"/>
      <c r="H4" s="87"/>
      <c r="I4" s="87"/>
      <c r="J4" s="87"/>
    </row>
    <row r="5" spans="1:10">
      <c r="D5" s="87"/>
      <c r="E5" s="87"/>
      <c r="F5" s="87"/>
      <c r="G5" s="87"/>
      <c r="H5" s="87"/>
      <c r="I5" s="87"/>
      <c r="J5" s="87"/>
    </row>
    <row r="6" spans="1:10" ht="21.75" customHeight="1">
      <c r="D6" s="87"/>
      <c r="E6" s="87"/>
      <c r="F6" s="87"/>
      <c r="G6" s="87"/>
      <c r="H6" s="87"/>
      <c r="I6" s="87"/>
      <c r="J6" s="87"/>
    </row>
    <row r="7" spans="1:10" ht="15" customHeight="1"/>
    <row r="8" spans="1:10" ht="15.75">
      <c r="A8" s="2" t="s">
        <v>39</v>
      </c>
      <c r="B8" s="2"/>
      <c r="D8" s="88"/>
      <c r="E8" s="88"/>
      <c r="F8" s="88"/>
      <c r="G8" s="88"/>
      <c r="H8" s="88"/>
    </row>
    <row r="9" spans="1:10" ht="31.5">
      <c r="A9" s="84" t="s">
        <v>38</v>
      </c>
      <c r="B9" s="89" t="s">
        <v>37</v>
      </c>
      <c r="C9" s="90"/>
      <c r="D9" s="91"/>
      <c r="E9" s="84" t="s">
        <v>36</v>
      </c>
      <c r="F9" s="84" t="s">
        <v>35</v>
      </c>
      <c r="G9" s="84" t="s">
        <v>34</v>
      </c>
      <c r="H9" s="92" t="s">
        <v>33</v>
      </c>
      <c r="I9" s="92"/>
      <c r="J9" s="92"/>
    </row>
    <row r="10" spans="1:10" ht="16.5">
      <c r="A10" s="79"/>
      <c r="B10" s="79"/>
      <c r="C10" s="79"/>
      <c r="D10" s="79"/>
      <c r="E10" s="79"/>
      <c r="F10" s="79"/>
      <c r="G10" s="79"/>
      <c r="H10" s="79"/>
      <c r="I10" s="79"/>
      <c r="J10" s="5"/>
    </row>
    <row r="11" spans="1:10" ht="16.5">
      <c r="A11" s="95" t="s">
        <v>45</v>
      </c>
      <c r="B11" s="95"/>
      <c r="C11" s="95"/>
      <c r="D11" s="95" t="s">
        <v>46</v>
      </c>
      <c r="E11" s="95"/>
      <c r="F11" s="95"/>
      <c r="G11" s="6"/>
      <c r="H11" s="6"/>
      <c r="I11" s="6"/>
      <c r="J11" s="6"/>
    </row>
    <row r="12" spans="1:10" ht="16.5">
      <c r="A12" s="96" t="s">
        <v>13</v>
      </c>
      <c r="B12" s="96"/>
      <c r="C12" s="96"/>
      <c r="D12" s="96"/>
      <c r="E12" s="96"/>
      <c r="F12" s="7"/>
      <c r="G12" s="7"/>
      <c r="H12" s="7"/>
      <c r="I12" s="7"/>
      <c r="J12" s="7"/>
    </row>
    <row r="13" spans="1:10" ht="65.25" customHeight="1">
      <c r="A13" s="94" t="s">
        <v>86</v>
      </c>
      <c r="B13" s="94"/>
      <c r="C13" s="94"/>
      <c r="D13" s="94"/>
      <c r="E13" s="94"/>
      <c r="F13" s="94"/>
      <c r="G13" s="94"/>
      <c r="H13" s="94"/>
      <c r="I13" s="94"/>
      <c r="J13" s="8"/>
    </row>
    <row r="14" spans="1:10" ht="15.75">
      <c r="A14" s="8" t="s">
        <v>7</v>
      </c>
      <c r="B14" s="9">
        <v>15437.5</v>
      </c>
      <c r="C14" s="81" t="s">
        <v>6</v>
      </c>
      <c r="D14" s="11" t="s">
        <v>5</v>
      </c>
      <c r="E14" s="93">
        <v>3176.25</v>
      </c>
      <c r="F14" s="93"/>
      <c r="G14" s="12" t="s">
        <v>21</v>
      </c>
      <c r="H14" s="12"/>
      <c r="I14" s="13" t="s">
        <v>0</v>
      </c>
      <c r="J14" s="9">
        <f>+ROUND((B14*E14/1000),0)</f>
        <v>49033</v>
      </c>
    </row>
    <row r="15" spans="1:10" ht="50.25" customHeight="1">
      <c r="A15" s="94" t="s">
        <v>87</v>
      </c>
      <c r="B15" s="94"/>
      <c r="C15" s="94"/>
      <c r="D15" s="94"/>
      <c r="E15" s="94"/>
      <c r="F15" s="94"/>
      <c r="G15" s="94"/>
      <c r="H15" s="94"/>
      <c r="I15" s="94"/>
      <c r="J15" s="9"/>
    </row>
    <row r="16" spans="1:10" ht="16.5">
      <c r="A16" s="125" t="s">
        <v>88</v>
      </c>
      <c r="B16" s="125"/>
      <c r="C16" s="125"/>
      <c r="D16" s="125"/>
      <c r="E16" s="125"/>
      <c r="F16" s="125"/>
      <c r="G16" s="11"/>
      <c r="H16" s="11"/>
      <c r="I16" s="13"/>
      <c r="J16" s="9"/>
    </row>
    <row r="17" spans="1:10" ht="15.75">
      <c r="A17" s="8" t="s">
        <v>7</v>
      </c>
      <c r="B17" s="9">
        <v>2637.5</v>
      </c>
      <c r="C17" s="81" t="s">
        <v>9</v>
      </c>
      <c r="D17" s="11" t="s">
        <v>5</v>
      </c>
      <c r="E17" s="93">
        <v>11288.75</v>
      </c>
      <c r="F17" s="93"/>
      <c r="G17" s="12" t="s">
        <v>8</v>
      </c>
      <c r="H17" s="12"/>
      <c r="I17" s="13" t="s">
        <v>0</v>
      </c>
      <c r="J17" s="9">
        <f>+ROUND((B17*E17/100),0)</f>
        <v>297741</v>
      </c>
    </row>
    <row r="18" spans="1:10" ht="16.5">
      <c r="A18" s="125" t="s">
        <v>89</v>
      </c>
      <c r="B18" s="125"/>
      <c r="C18" s="125"/>
      <c r="D18" s="125"/>
      <c r="E18" s="125"/>
      <c r="F18" s="125"/>
      <c r="G18" s="11"/>
      <c r="H18" s="11"/>
      <c r="I18" s="13"/>
      <c r="J18" s="9"/>
    </row>
    <row r="19" spans="1:10" ht="15.75">
      <c r="A19" s="8" t="s">
        <v>7</v>
      </c>
      <c r="B19" s="9">
        <v>72.3</v>
      </c>
      <c r="C19" s="81" t="s">
        <v>9</v>
      </c>
      <c r="D19" s="11" t="s">
        <v>5</v>
      </c>
      <c r="E19" s="93">
        <v>14429.25</v>
      </c>
      <c r="F19" s="93"/>
      <c r="G19" s="12" t="s">
        <v>8</v>
      </c>
      <c r="H19" s="12"/>
      <c r="I19" s="13" t="s">
        <v>0</v>
      </c>
      <c r="J19" s="9">
        <f>+ROUND((B19*E19/100),0)</f>
        <v>10432</v>
      </c>
    </row>
    <row r="20" spans="1:10" ht="48" customHeight="1">
      <c r="A20" s="94" t="s">
        <v>90</v>
      </c>
      <c r="B20" s="94"/>
      <c r="C20" s="94"/>
      <c r="D20" s="94"/>
      <c r="E20" s="94"/>
      <c r="F20" s="94"/>
      <c r="G20" s="94"/>
      <c r="H20" s="94"/>
      <c r="I20" s="58"/>
      <c r="J20" s="72"/>
    </row>
    <row r="21" spans="1:10" ht="16.5">
      <c r="A21" s="126" t="s">
        <v>57</v>
      </c>
      <c r="B21" s="126"/>
      <c r="C21" s="126"/>
      <c r="D21" s="127"/>
      <c r="E21" s="127"/>
      <c r="F21" s="127"/>
      <c r="G21" s="8"/>
      <c r="H21" s="8"/>
      <c r="I21" s="58"/>
      <c r="J21" s="72"/>
    </row>
    <row r="22" spans="1:10" ht="15.75">
      <c r="A22" s="67" t="s">
        <v>7</v>
      </c>
      <c r="B22" s="128">
        <v>19.55</v>
      </c>
      <c r="C22" s="78" t="s">
        <v>12</v>
      </c>
      <c r="D22" s="58" t="s">
        <v>5</v>
      </c>
      <c r="E22" s="121">
        <v>3127.41</v>
      </c>
      <c r="F22" s="121"/>
      <c r="G22" s="67" t="s">
        <v>4</v>
      </c>
      <c r="H22" s="67"/>
      <c r="I22" s="58" t="s">
        <v>0</v>
      </c>
      <c r="J22" s="129">
        <f>+ROUND((B22*E22/100),0)</f>
        <v>611</v>
      </c>
    </row>
    <row r="23" spans="1:10" ht="31.5" customHeight="1">
      <c r="A23" s="94" t="s">
        <v>91</v>
      </c>
      <c r="B23" s="94"/>
      <c r="C23" s="94"/>
      <c r="D23" s="94"/>
      <c r="E23" s="94"/>
      <c r="F23" s="94"/>
      <c r="G23" s="94"/>
      <c r="H23" s="94"/>
      <c r="I23" s="94"/>
      <c r="J23" s="9"/>
    </row>
    <row r="24" spans="1:10" ht="15.75">
      <c r="A24" s="8" t="s">
        <v>7</v>
      </c>
      <c r="B24" s="15">
        <v>7754.4</v>
      </c>
      <c r="C24" s="81" t="s">
        <v>6</v>
      </c>
      <c r="D24" s="11" t="s">
        <v>5</v>
      </c>
      <c r="E24" s="93">
        <v>11948.36</v>
      </c>
      <c r="F24" s="93"/>
      <c r="G24" s="12" t="s">
        <v>92</v>
      </c>
      <c r="H24" s="12"/>
      <c r="I24" s="13" t="s">
        <v>0</v>
      </c>
      <c r="J24" s="9">
        <f>+ROUND((B24*E24/100),0)</f>
        <v>926524</v>
      </c>
    </row>
    <row r="25" spans="1:10" ht="77.25" customHeight="1">
      <c r="A25" s="94" t="s">
        <v>93</v>
      </c>
      <c r="B25" s="94"/>
      <c r="C25" s="94"/>
      <c r="D25" s="94"/>
      <c r="E25" s="94"/>
      <c r="F25" s="94"/>
      <c r="G25" s="94"/>
      <c r="H25" s="94"/>
      <c r="I25" s="94"/>
      <c r="J25" s="77"/>
    </row>
    <row r="26" spans="1:10" ht="16.5">
      <c r="A26" s="130" t="s">
        <v>94</v>
      </c>
      <c r="B26" s="130"/>
      <c r="C26" s="130"/>
      <c r="D26" s="130"/>
      <c r="E26" s="131"/>
      <c r="F26" s="131"/>
      <c r="G26" s="8"/>
      <c r="H26" s="8"/>
      <c r="I26" s="8"/>
      <c r="J26" s="77"/>
    </row>
    <row r="27" spans="1:10" ht="15.75">
      <c r="A27" s="8" t="s">
        <v>7</v>
      </c>
      <c r="B27" s="15">
        <f>+'[3]1. S.Drain'!B63</f>
        <v>2500</v>
      </c>
      <c r="C27" s="81" t="s">
        <v>47</v>
      </c>
      <c r="D27" s="11" t="s">
        <v>5</v>
      </c>
      <c r="E27" s="77">
        <v>94</v>
      </c>
      <c r="F27" s="132" t="s">
        <v>95</v>
      </c>
      <c r="G27" s="132"/>
      <c r="H27" s="132"/>
      <c r="I27" s="13" t="s">
        <v>0</v>
      </c>
      <c r="J27" s="9">
        <f>+ROUND((B27*E27),0)</f>
        <v>235000</v>
      </c>
    </row>
    <row r="28" spans="1:10" ht="16.5">
      <c r="A28" s="130" t="s">
        <v>96</v>
      </c>
      <c r="B28" s="130"/>
      <c r="C28" s="130"/>
      <c r="D28" s="130"/>
      <c r="E28" s="131"/>
      <c r="F28" s="131"/>
      <c r="G28" s="8"/>
      <c r="H28" s="8"/>
      <c r="I28" s="8"/>
      <c r="J28" s="77"/>
    </row>
    <row r="29" spans="1:10" ht="15.75">
      <c r="A29" s="8" t="s">
        <v>7</v>
      </c>
      <c r="B29" s="15">
        <f>+'[3]1. S.Drain'!B67</f>
        <v>1500</v>
      </c>
      <c r="C29" s="81" t="s">
        <v>47</v>
      </c>
      <c r="D29" s="11" t="s">
        <v>5</v>
      </c>
      <c r="E29" s="93">
        <v>174</v>
      </c>
      <c r="F29" s="93"/>
      <c r="G29" s="12" t="s">
        <v>95</v>
      </c>
      <c r="H29" s="12"/>
      <c r="I29" s="13" t="s">
        <v>0</v>
      </c>
      <c r="J29" s="9">
        <f>+ROUND((B29*E29),0)</f>
        <v>261000</v>
      </c>
    </row>
    <row r="30" spans="1:10" ht="36.75" customHeight="1">
      <c r="A30" s="94" t="s">
        <v>97</v>
      </c>
      <c r="B30" s="94"/>
      <c r="C30" s="94"/>
      <c r="D30" s="94"/>
      <c r="E30" s="94"/>
      <c r="F30" s="94"/>
      <c r="G30" s="94"/>
      <c r="H30" s="94"/>
      <c r="I30" s="13"/>
      <c r="J30" s="9"/>
    </row>
    <row r="31" spans="1:10" ht="15.75">
      <c r="A31" s="8" t="s">
        <v>7</v>
      </c>
      <c r="B31" s="15">
        <f>+'[3]1. S.Drain'!B78</f>
        <v>10560</v>
      </c>
      <c r="C31" s="81" t="s">
        <v>12</v>
      </c>
      <c r="D31" s="11" t="s">
        <v>5</v>
      </c>
      <c r="E31" s="112">
        <v>2283.9299999999998</v>
      </c>
      <c r="F31" s="112"/>
      <c r="G31" s="12" t="s">
        <v>4</v>
      </c>
      <c r="H31" s="12"/>
      <c r="I31" s="13" t="s">
        <v>0</v>
      </c>
      <c r="J31" s="9">
        <f>+ROUND((B31*E31/100),0)</f>
        <v>241183</v>
      </c>
    </row>
    <row r="32" spans="1:10" ht="151.5" customHeight="1">
      <c r="A32" s="94" t="s">
        <v>49</v>
      </c>
      <c r="B32" s="94"/>
      <c r="C32" s="94"/>
      <c r="D32" s="94"/>
      <c r="E32" s="94"/>
      <c r="F32" s="94"/>
      <c r="G32" s="94"/>
      <c r="H32" s="94"/>
      <c r="I32" s="94"/>
      <c r="J32" s="77"/>
    </row>
    <row r="33" spans="1:10" ht="15.75">
      <c r="A33" s="8" t="s">
        <v>7</v>
      </c>
      <c r="B33" s="15">
        <v>234.7</v>
      </c>
      <c r="C33" s="81" t="s">
        <v>6</v>
      </c>
      <c r="D33" s="11" t="s">
        <v>20</v>
      </c>
      <c r="E33" s="93">
        <v>337</v>
      </c>
      <c r="F33" s="93"/>
      <c r="G33" s="12" t="s">
        <v>19</v>
      </c>
      <c r="H33" s="12"/>
      <c r="I33" s="13" t="s">
        <v>0</v>
      </c>
      <c r="J33" s="9">
        <f>+ROUND((B33*E33),0)</f>
        <v>79094</v>
      </c>
    </row>
    <row r="34" spans="1:10" ht="79.5" customHeight="1">
      <c r="A34" s="94" t="s">
        <v>50</v>
      </c>
      <c r="B34" s="94"/>
      <c r="C34" s="94"/>
      <c r="D34" s="94"/>
      <c r="E34" s="94"/>
      <c r="F34" s="94"/>
      <c r="G34" s="94"/>
      <c r="H34" s="94"/>
      <c r="I34" s="94"/>
      <c r="J34" s="78"/>
    </row>
    <row r="35" spans="1:10" ht="15.75">
      <c r="A35" s="13" t="s">
        <v>7</v>
      </c>
      <c r="B35" s="15">
        <v>9.42</v>
      </c>
      <c r="C35" s="81" t="s">
        <v>18</v>
      </c>
      <c r="D35" s="11" t="s">
        <v>5</v>
      </c>
      <c r="E35" s="93">
        <v>5001.7</v>
      </c>
      <c r="F35" s="93"/>
      <c r="G35" s="12" t="s">
        <v>17</v>
      </c>
      <c r="H35" s="12"/>
      <c r="I35" s="17" t="s">
        <v>0</v>
      </c>
      <c r="J35" s="18">
        <f>+ROUND((B35*E35),0)</f>
        <v>47116</v>
      </c>
    </row>
    <row r="36" spans="1:10" ht="16.5">
      <c r="A36" s="19"/>
      <c r="B36" s="20"/>
      <c r="C36" s="21"/>
      <c r="D36" s="22"/>
      <c r="E36" s="23"/>
      <c r="F36" s="103" t="s">
        <v>32</v>
      </c>
      <c r="G36" s="103"/>
      <c r="H36" s="103"/>
      <c r="I36" s="103"/>
      <c r="J36" s="24">
        <f>SUM(J12:J35)</f>
        <v>2147734</v>
      </c>
    </row>
    <row r="39" spans="1:10" ht="19.5">
      <c r="A39" s="104" t="s">
        <v>51</v>
      </c>
      <c r="B39" s="104"/>
      <c r="C39" s="104"/>
      <c r="D39" s="104"/>
      <c r="E39" s="104"/>
      <c r="F39" s="104"/>
      <c r="G39" s="25"/>
      <c r="H39" s="25"/>
      <c r="I39" s="25"/>
      <c r="J39" s="25"/>
    </row>
    <row r="40" spans="1:10" ht="16.5">
      <c r="A40" s="105" t="s">
        <v>13</v>
      </c>
      <c r="B40" s="105"/>
      <c r="C40" s="105"/>
      <c r="D40" s="105"/>
      <c r="E40" s="105"/>
      <c r="F40" s="19"/>
      <c r="G40" s="19"/>
      <c r="H40" s="19"/>
      <c r="I40" s="19"/>
      <c r="J40" s="19"/>
    </row>
    <row r="41" spans="1:10" ht="52.5" customHeight="1">
      <c r="A41" s="99" t="s">
        <v>98</v>
      </c>
      <c r="B41" s="99"/>
      <c r="C41" s="99"/>
      <c r="D41" s="99"/>
      <c r="E41" s="99"/>
      <c r="F41" s="99"/>
      <c r="G41" s="99"/>
      <c r="H41" s="99"/>
      <c r="I41" s="70"/>
      <c r="J41" s="70"/>
    </row>
    <row r="42" spans="1:10" ht="15.75">
      <c r="A42" s="67" t="s">
        <v>7</v>
      </c>
      <c r="B42" s="128">
        <v>2025</v>
      </c>
      <c r="C42" s="78" t="s">
        <v>9</v>
      </c>
      <c r="D42" s="58" t="s">
        <v>5</v>
      </c>
      <c r="E42" s="83">
        <f>7911.6-768.9</f>
        <v>7142.7000000000007</v>
      </c>
      <c r="F42" s="133" t="s">
        <v>99</v>
      </c>
      <c r="G42" s="133"/>
      <c r="H42" s="133"/>
      <c r="I42" s="63" t="s">
        <v>0</v>
      </c>
      <c r="J42" s="129">
        <f>ROUND(((B42*E42/1000)),0)</f>
        <v>14464</v>
      </c>
    </row>
    <row r="43" spans="1:10" ht="54" customHeight="1">
      <c r="A43" s="97" t="s">
        <v>100</v>
      </c>
      <c r="B43" s="97"/>
      <c r="C43" s="97"/>
      <c r="D43" s="97"/>
      <c r="E43" s="97"/>
      <c r="F43" s="97"/>
      <c r="G43" s="97"/>
      <c r="H43" s="97"/>
      <c r="I43" s="8"/>
      <c r="J43" s="8"/>
    </row>
    <row r="44" spans="1:10" ht="15.75">
      <c r="A44" s="67" t="s">
        <v>7</v>
      </c>
      <c r="B44" s="128">
        <f>+B42</f>
        <v>2025</v>
      </c>
      <c r="C44" s="78" t="s">
        <v>9</v>
      </c>
      <c r="D44" s="58" t="s">
        <v>5</v>
      </c>
      <c r="E44" s="62">
        <v>354</v>
      </c>
      <c r="F44" s="133" t="s">
        <v>99</v>
      </c>
      <c r="G44" s="133"/>
      <c r="H44" s="133"/>
      <c r="I44" s="63" t="s">
        <v>0</v>
      </c>
      <c r="J44" s="129">
        <f>ROUND(((B44*E44/1000)),0)</f>
        <v>717</v>
      </c>
    </row>
    <row r="45" spans="1:10" ht="101.25" customHeight="1">
      <c r="A45" s="97" t="s">
        <v>52</v>
      </c>
      <c r="B45" s="97"/>
      <c r="C45" s="97"/>
      <c r="D45" s="97"/>
      <c r="E45" s="97"/>
      <c r="F45" s="97"/>
      <c r="G45" s="97"/>
      <c r="H45" s="97"/>
      <c r="I45" s="26"/>
      <c r="J45" s="26"/>
    </row>
    <row r="46" spans="1:10" ht="15.75">
      <c r="A46" s="27" t="s">
        <v>7</v>
      </c>
      <c r="B46" s="28">
        <f>+'[3]2. P.Blocks'!B20</f>
        <v>3915</v>
      </c>
      <c r="C46" s="29" t="s">
        <v>12</v>
      </c>
      <c r="D46" s="27" t="s">
        <v>5</v>
      </c>
      <c r="E46" s="98">
        <v>223.97</v>
      </c>
      <c r="F46" s="98"/>
      <c r="G46" s="6"/>
      <c r="H46" s="30" t="s">
        <v>11</v>
      </c>
      <c r="I46" s="31" t="s">
        <v>10</v>
      </c>
      <c r="J46" s="32">
        <f>+ROUND((E46*B46),0)</f>
        <v>876843</v>
      </c>
    </row>
    <row r="47" spans="1:10" ht="104.25" customHeight="1">
      <c r="A47" s="97" t="s">
        <v>53</v>
      </c>
      <c r="B47" s="97"/>
      <c r="C47" s="97"/>
      <c r="D47" s="97"/>
      <c r="E47" s="97"/>
      <c r="F47" s="97"/>
      <c r="G47" s="97"/>
      <c r="H47" s="97"/>
      <c r="I47" s="26"/>
      <c r="J47" s="26"/>
    </row>
    <row r="48" spans="1:10" ht="15.75">
      <c r="A48" s="27" t="s">
        <v>7</v>
      </c>
      <c r="B48" s="28">
        <f>+'[3]2. P.Blocks'!B27</f>
        <v>435</v>
      </c>
      <c r="C48" s="29" t="s">
        <v>12</v>
      </c>
      <c r="D48" s="27" t="s">
        <v>5</v>
      </c>
      <c r="E48" s="98">
        <v>248.17</v>
      </c>
      <c r="F48" s="98"/>
      <c r="G48" s="6"/>
      <c r="H48" s="30" t="s">
        <v>11</v>
      </c>
      <c r="I48" s="31" t="s">
        <v>10</v>
      </c>
      <c r="J48" s="32">
        <f>+ROUND((E48*B48),0)</f>
        <v>107954</v>
      </c>
    </row>
    <row r="49" spans="1:10" ht="63.75" customHeight="1">
      <c r="A49" s="99" t="s">
        <v>54</v>
      </c>
      <c r="B49" s="99"/>
      <c r="C49" s="99"/>
      <c r="D49" s="99"/>
      <c r="E49" s="99"/>
      <c r="F49" s="99"/>
      <c r="G49" s="99"/>
      <c r="H49" s="99"/>
      <c r="I49" s="33"/>
      <c r="J49" s="34"/>
    </row>
    <row r="50" spans="1:10" ht="16.5">
      <c r="A50" s="100" t="s">
        <v>101</v>
      </c>
      <c r="B50" s="100"/>
      <c r="C50" s="100"/>
      <c r="D50" s="35"/>
      <c r="E50" s="36"/>
      <c r="F50" s="36"/>
      <c r="G50" s="36"/>
      <c r="H50" s="36"/>
      <c r="I50" s="19"/>
      <c r="J50" s="19"/>
    </row>
    <row r="51" spans="1:10" ht="15.75">
      <c r="A51" s="37" t="s">
        <v>7</v>
      </c>
      <c r="B51" s="38">
        <v>600</v>
      </c>
      <c r="C51" s="39" t="s">
        <v>9</v>
      </c>
      <c r="D51" s="82" t="s">
        <v>5</v>
      </c>
      <c r="E51" s="101">
        <v>11288.75</v>
      </c>
      <c r="F51" s="101"/>
      <c r="G51" s="102" t="s">
        <v>8</v>
      </c>
      <c r="H51" s="102"/>
      <c r="I51" s="41" t="s">
        <v>0</v>
      </c>
      <c r="J51" s="38">
        <f>+ROUND((B51*E51/100),0)</f>
        <v>67733</v>
      </c>
    </row>
    <row r="52" spans="1:10" ht="16.5">
      <c r="A52" s="100" t="s">
        <v>55</v>
      </c>
      <c r="B52" s="100"/>
      <c r="C52" s="100"/>
      <c r="D52" s="35"/>
      <c r="E52" s="36"/>
      <c r="F52" s="36"/>
      <c r="G52" s="36"/>
      <c r="H52" s="36"/>
      <c r="I52" s="19"/>
      <c r="J52" s="19"/>
    </row>
    <row r="53" spans="1:10" ht="15.75">
      <c r="A53" s="37" t="s">
        <v>7</v>
      </c>
      <c r="B53" s="38">
        <v>9.5</v>
      </c>
      <c r="C53" s="39" t="s">
        <v>9</v>
      </c>
      <c r="D53" s="82" t="s">
        <v>5</v>
      </c>
      <c r="E53" s="101">
        <v>14429.25</v>
      </c>
      <c r="F53" s="101"/>
      <c r="G53" s="102" t="s">
        <v>8</v>
      </c>
      <c r="H53" s="102"/>
      <c r="I53" s="41" t="s">
        <v>0</v>
      </c>
      <c r="J53" s="38">
        <f>+ROUND((B53*E53/100),0)</f>
        <v>1371</v>
      </c>
    </row>
    <row r="54" spans="1:10" ht="50.25" customHeight="1">
      <c r="A54" s="99" t="s">
        <v>56</v>
      </c>
      <c r="B54" s="99"/>
      <c r="C54" s="99"/>
      <c r="D54" s="99"/>
      <c r="E54" s="99"/>
      <c r="F54" s="99"/>
      <c r="G54" s="99"/>
      <c r="H54" s="99"/>
      <c r="I54" s="37"/>
      <c r="J54" s="34"/>
    </row>
    <row r="55" spans="1:10" ht="16.5">
      <c r="A55" s="108" t="s">
        <v>57</v>
      </c>
      <c r="B55" s="108"/>
      <c r="C55" s="109"/>
      <c r="D55" s="109"/>
      <c r="E55" s="109"/>
      <c r="F55" s="109"/>
      <c r="G55" s="109"/>
      <c r="H55" s="37"/>
      <c r="I55" s="37"/>
      <c r="J55" s="34"/>
    </row>
    <row r="56" spans="1:10" ht="15.75">
      <c r="A56" s="37" t="s">
        <v>7</v>
      </c>
      <c r="B56" s="34">
        <v>9.5</v>
      </c>
      <c r="C56" s="39" t="s">
        <v>6</v>
      </c>
      <c r="D56" s="82" t="s">
        <v>5</v>
      </c>
      <c r="E56" s="42">
        <v>3127.41</v>
      </c>
      <c r="F56" s="102" t="s">
        <v>4</v>
      </c>
      <c r="G56" s="102"/>
      <c r="H56" s="102"/>
      <c r="I56" s="43" t="s">
        <v>0</v>
      </c>
      <c r="J56" s="44">
        <f>+ROUND((B56*E56/100),0)</f>
        <v>297</v>
      </c>
    </row>
    <row r="57" spans="1:10" ht="15.75">
      <c r="A57" s="99" t="str">
        <f>+'[4]sch b32'!$A$57:$H$57</f>
        <v xml:space="preserve">5)Hard Murrum or fine powdery murrum(SMI No.71 ) </v>
      </c>
      <c r="B57" s="99"/>
      <c r="C57" s="99"/>
      <c r="D57" s="99"/>
      <c r="E57" s="99"/>
      <c r="F57" s="99"/>
      <c r="G57" s="99"/>
      <c r="H57" s="99"/>
      <c r="I57" s="37"/>
      <c r="J57" s="34"/>
    </row>
    <row r="58" spans="1:10" ht="15.75">
      <c r="A58" s="37" t="s">
        <v>7</v>
      </c>
      <c r="B58" s="34">
        <v>1087.5</v>
      </c>
      <c r="C58" s="39" t="s">
        <v>6</v>
      </c>
      <c r="D58" s="82" t="s">
        <v>5</v>
      </c>
      <c r="E58" s="42">
        <v>1800</v>
      </c>
      <c r="F58" s="102" t="s">
        <v>4</v>
      </c>
      <c r="G58" s="102"/>
      <c r="H58" s="102"/>
      <c r="I58" s="45" t="s">
        <v>0</v>
      </c>
      <c r="J58" s="46">
        <f>+ROUND((B58*E58/100),0)</f>
        <v>19575</v>
      </c>
    </row>
    <row r="59" spans="1:10" ht="16.5">
      <c r="A59" s="19"/>
      <c r="B59" s="19"/>
      <c r="C59" s="19"/>
      <c r="D59" s="19"/>
      <c r="E59" s="106" t="s">
        <v>59</v>
      </c>
      <c r="F59" s="106"/>
      <c r="G59" s="106"/>
      <c r="H59" s="106"/>
      <c r="I59" s="47" t="s">
        <v>3</v>
      </c>
      <c r="J59" s="48">
        <f>SUM(J39:J56)+J58</f>
        <v>1088954</v>
      </c>
    </row>
    <row r="64" spans="1:10" ht="16.5">
      <c r="A64" s="123" t="s">
        <v>42</v>
      </c>
      <c r="B64" s="123"/>
      <c r="C64" s="123"/>
      <c r="D64" s="123"/>
      <c r="E64" s="123"/>
      <c r="F64" s="123"/>
      <c r="G64" s="123"/>
      <c r="H64" s="123"/>
      <c r="I64" s="123"/>
    </row>
    <row r="65" spans="1:10" ht="16.5">
      <c r="A65" s="26"/>
      <c r="B65" s="67"/>
      <c r="C65" s="68"/>
      <c r="D65" s="69"/>
      <c r="E65" s="69"/>
      <c r="F65" s="69"/>
      <c r="G65" s="15"/>
      <c r="H65" s="8"/>
      <c r="I65" s="70"/>
    </row>
    <row r="66" spans="1:10" ht="16.5">
      <c r="A66" s="100" t="s">
        <v>102</v>
      </c>
      <c r="B66" s="100"/>
      <c r="C66" s="100"/>
      <c r="D66" s="100" t="s">
        <v>103</v>
      </c>
      <c r="E66" s="100"/>
      <c r="F66" s="100"/>
      <c r="G66" s="100"/>
      <c r="H66" s="63" t="s">
        <v>0</v>
      </c>
      <c r="I66" s="134">
        <f>+J36</f>
        <v>2147734</v>
      </c>
      <c r="J66" s="134"/>
    </row>
    <row r="67" spans="1:10" ht="16.5">
      <c r="A67" s="76"/>
      <c r="B67" s="76"/>
      <c r="C67" s="76"/>
      <c r="D67" s="76"/>
      <c r="E67" s="76"/>
      <c r="F67" s="76"/>
      <c r="G67" s="76"/>
      <c r="H67" s="63"/>
      <c r="I67" s="72"/>
    </row>
    <row r="68" spans="1:10" ht="16.5">
      <c r="A68" s="100" t="s">
        <v>104</v>
      </c>
      <c r="B68" s="100"/>
      <c r="C68" s="100"/>
      <c r="D68" s="100" t="s">
        <v>79</v>
      </c>
      <c r="E68" s="100"/>
      <c r="F68" s="100"/>
      <c r="G68" s="100"/>
      <c r="H68" s="63" t="s">
        <v>0</v>
      </c>
      <c r="I68" s="134">
        <f>+J59</f>
        <v>1088954</v>
      </c>
      <c r="J68" s="134"/>
    </row>
    <row r="69" spans="1:10" ht="16.5">
      <c r="A69" s="80"/>
      <c r="B69" s="80"/>
      <c r="C69" s="80"/>
      <c r="D69" s="80"/>
      <c r="E69" s="80"/>
      <c r="F69" s="80"/>
      <c r="G69" s="80"/>
      <c r="H69" s="63"/>
      <c r="I69" s="64"/>
      <c r="J69" s="135"/>
    </row>
    <row r="70" spans="1:10" ht="16.5">
      <c r="A70" s="26"/>
      <c r="B70" s="26"/>
      <c r="C70" s="67"/>
      <c r="D70" s="67"/>
      <c r="E70" s="67"/>
      <c r="F70" s="78"/>
      <c r="G70" s="75" t="s">
        <v>1</v>
      </c>
      <c r="H70" s="75" t="s">
        <v>0</v>
      </c>
      <c r="I70" s="136">
        <f>SUM(I66:I69)</f>
        <v>3236688</v>
      </c>
      <c r="J70" s="136"/>
    </row>
  </sheetData>
  <mergeCells count="66">
    <mergeCell ref="A68:C68"/>
    <mergeCell ref="D68:G68"/>
    <mergeCell ref="I68:J68"/>
    <mergeCell ref="I70:J70"/>
    <mergeCell ref="A57:H57"/>
    <mergeCell ref="F58:H58"/>
    <mergeCell ref="E59:H59"/>
    <mergeCell ref="A64:I64"/>
    <mergeCell ref="A66:C66"/>
    <mergeCell ref="D66:G66"/>
    <mergeCell ref="I66:J66"/>
    <mergeCell ref="E53:F53"/>
    <mergeCell ref="G53:H53"/>
    <mergeCell ref="A54:H54"/>
    <mergeCell ref="A55:B55"/>
    <mergeCell ref="C55:G55"/>
    <mergeCell ref="F56:H56"/>
    <mergeCell ref="E48:F48"/>
    <mergeCell ref="A49:H49"/>
    <mergeCell ref="A50:C50"/>
    <mergeCell ref="E51:F51"/>
    <mergeCell ref="G51:H51"/>
    <mergeCell ref="A52:C52"/>
    <mergeCell ref="F42:H42"/>
    <mergeCell ref="A43:H43"/>
    <mergeCell ref="F44:H44"/>
    <mergeCell ref="A45:H45"/>
    <mergeCell ref="E46:F46"/>
    <mergeCell ref="A47:H47"/>
    <mergeCell ref="A34:I34"/>
    <mergeCell ref="E35:F35"/>
    <mergeCell ref="F36:I36"/>
    <mergeCell ref="A39:F39"/>
    <mergeCell ref="A40:E40"/>
    <mergeCell ref="A41:H41"/>
    <mergeCell ref="A28:D28"/>
    <mergeCell ref="E29:F29"/>
    <mergeCell ref="A30:H30"/>
    <mergeCell ref="E31:F31"/>
    <mergeCell ref="A32:I32"/>
    <mergeCell ref="E33:F33"/>
    <mergeCell ref="E22:F22"/>
    <mergeCell ref="A23:I23"/>
    <mergeCell ref="E24:F24"/>
    <mergeCell ref="A25:I25"/>
    <mergeCell ref="A26:D26"/>
    <mergeCell ref="F27:H27"/>
    <mergeCell ref="A16:F16"/>
    <mergeCell ref="E17:F17"/>
    <mergeCell ref="A18:F18"/>
    <mergeCell ref="E19:F19"/>
    <mergeCell ref="A20:H20"/>
    <mergeCell ref="A21:C21"/>
    <mergeCell ref="D21:F21"/>
    <mergeCell ref="A11:C11"/>
    <mergeCell ref="D11:F11"/>
    <mergeCell ref="A12:E12"/>
    <mergeCell ref="A13:I13"/>
    <mergeCell ref="E14:F14"/>
    <mergeCell ref="A15:I15"/>
    <mergeCell ref="A1:J1"/>
    <mergeCell ref="A4:B4"/>
    <mergeCell ref="D4:J6"/>
    <mergeCell ref="D8:H8"/>
    <mergeCell ref="B9:D9"/>
    <mergeCell ref="H9:J9"/>
  </mergeCells>
  <pageMargins left="0.75" right="0.25" top="0.5" bottom="0.5" header="0.5" footer="0.5"/>
  <pageSetup paperSize="9" scale="9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sch b1</vt:lpstr>
      <vt:lpstr>sch b2</vt:lpstr>
      <vt:lpstr>sch b3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Noushad</dc:creator>
  <cp:lastModifiedBy>Noushad</cp:lastModifiedBy>
  <cp:lastPrinted>2017-02-20T09:50:58Z</cp:lastPrinted>
  <dcterms:created xsi:type="dcterms:W3CDTF">2017-02-04T13:33:35Z</dcterms:created>
  <dcterms:modified xsi:type="dcterms:W3CDTF">2017-02-20T09:51:00Z</dcterms:modified>
</cp:coreProperties>
</file>