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420" windowWidth="8730" windowHeight="396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'(Abs)'!$A$1:$K$38</definedName>
    <definedName name="_xlnm.Print_Area" localSheetId="2">Mes!$A$1:$K$50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43" i="56" l="1"/>
  <c r="J34" i="56" l="1"/>
  <c r="J30" i="56"/>
  <c r="J29" i="56"/>
  <c r="J28" i="56"/>
  <c r="J25" i="56"/>
  <c r="J22" i="56"/>
  <c r="J21" i="56"/>
  <c r="J20" i="56"/>
  <c r="J16" i="56"/>
  <c r="H10" i="59" l="1"/>
  <c r="J23" i="56" l="1"/>
  <c r="J17" i="56"/>
  <c r="J13" i="56"/>
  <c r="J31" i="56"/>
  <c r="H9" i="59" l="1"/>
  <c r="H26" i="59" l="1"/>
  <c r="H28" i="59" s="1"/>
</calcChain>
</file>

<file path=xl/sharedStrings.xml><?xml version="1.0" encoding="utf-8"?>
<sst xmlns="http://schemas.openxmlformats.org/spreadsheetml/2006/main" count="168" uniqueCount="138">
  <si>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</si>
  <si>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</si>
  <si>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</si>
  <si>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</si>
  <si>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</si>
  <si>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</si>
  <si>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</si>
  <si>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</si>
  <si>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</si>
  <si>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</si>
  <si>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</si>
  <si>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</si>
  <si>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</si>
  <si>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</si>
  <si>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</si>
  <si>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</si>
  <si>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</si>
  <si>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</si>
  <si>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</si>
  <si>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</si>
  <si>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</si>
  <si>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</si>
  <si>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</si>
  <si>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</si>
  <si>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</si>
  <si>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</si>
  <si>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</si>
  <si>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</si>
  <si>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</si>
  <si>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</si>
  <si>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</si>
  <si>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</si>
  <si>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</si>
  <si>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</si>
  <si>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</si>
  <si>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</si>
  <si>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</si>
  <si>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</si>
  <si>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</si>
  <si>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</si>
  <si>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</si>
  <si>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</si>
  <si>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</si>
  <si>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</si>
  <si>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</si>
  <si>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</si>
  <si>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</si>
  <si>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</si>
  <si>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</si>
  <si>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</si>
  <si>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</si>
  <si>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</si>
  <si>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</si>
  <si>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</si>
  <si>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</si>
  <si>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</si>
  <si>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</si>
  <si>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</si>
  <si>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</si>
  <si>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</si>
  <si>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</si>
  <si>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</si>
  <si>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</si>
  <si>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</si>
  <si>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</si>
  <si>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</si>
  <si>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PART (A) Civil Work)</t>
  </si>
  <si>
    <t>EXECUTIVE ENGINEER</t>
  </si>
  <si>
    <t>"  "</t>
  </si>
  <si>
    <t>Cft</t>
  </si>
  <si>
    <t>Cement Concrete Brick or Stone Ballast</t>
  </si>
  <si>
    <t>R.C.C 1:2:4</t>
  </si>
  <si>
    <t>Footing</t>
  </si>
  <si>
    <t>Footing 1/2" dia</t>
  </si>
  <si>
    <t>Rings 3/8" dia</t>
  </si>
  <si>
    <t>Lbs</t>
  </si>
  <si>
    <t xml:space="preserve">Fabrication of mild steel </t>
  </si>
  <si>
    <t>Part A-ii Civil Work Non Schedule Item</t>
  </si>
  <si>
    <t>Job</t>
  </si>
  <si>
    <t>Cwt</t>
  </si>
  <si>
    <t xml:space="preserve">Dismantling C.C Plain 1:2:4 </t>
  </si>
  <si>
    <t>Gate Piller</t>
  </si>
  <si>
    <t>2x1.50x1.50x9.50</t>
  </si>
  <si>
    <t>2x2.0x2.0x2.50</t>
  </si>
  <si>
    <t>Pillar Below Ground</t>
  </si>
  <si>
    <t>2x3.50x3.50x1.50</t>
  </si>
  <si>
    <t>2x3.50x3.50x0.50</t>
  </si>
  <si>
    <t>Coloumn 5/8" dia</t>
  </si>
  <si>
    <t>2x2x7x4.25x0.667</t>
  </si>
  <si>
    <t>2x10x14.50x1.043</t>
  </si>
  <si>
    <t>2x27x5.67x0.376</t>
  </si>
  <si>
    <t>496.36 / 112</t>
  </si>
  <si>
    <t>2x3.50x3.50x1.0</t>
  </si>
  <si>
    <t>2x1.67x1.67x11.0</t>
  </si>
  <si>
    <t>Coloumn Below Ground</t>
  </si>
  <si>
    <t>Coloumn Above Ground</t>
  </si>
  <si>
    <t>P/L Hala Tiles</t>
  </si>
  <si>
    <t>Coloumns</t>
  </si>
  <si>
    <t>2x2x(1.83+1.83)x10.0</t>
  </si>
  <si>
    <t xml:space="preserve">P/F Security Barriers with double solid </t>
  </si>
  <si>
    <t xml:space="preserve">steel 6" dia Rod having 8 Nos steel grider </t>
  </si>
  <si>
    <t xml:space="preserve">M/Fixing Heavy Iron Steel Gate using angle     </t>
  </si>
  <si>
    <t>1  x 1</t>
  </si>
  <si>
    <t xml:space="preserve">section of 2"x2"x1/4" and iron sq: channel 2" </t>
  </si>
  <si>
    <t>wide central pivot</t>
  </si>
  <si>
    <t>1x16.0x11.25</t>
  </si>
  <si>
    <t>M/R TO SINDH SECRETARIAT BLOCK 4-B KARACHI DAY TO DAY COMPLAINTS</t>
  </si>
  <si>
    <t>SUMMARY OF COST</t>
  </si>
  <si>
    <t>Cost of Civil Work Non Schedule Item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</si>
  <si>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</si>
  <si>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</si>
  <si>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</si>
  <si>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</si>
  <si>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</si>
  <si>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</si>
  <si>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</si>
  <si>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</si>
  <si>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</si>
  <si>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</si>
  <si>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</si>
  <si>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</si>
  <si>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</si>
  <si>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</si>
  <si>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</si>
  <si>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</si>
  <si>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</si>
  <si>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</si>
  <si>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</si>
  <si>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A-ii</t>
  </si>
  <si>
    <t>SCHEDULE " B"</t>
  </si>
  <si>
    <t>P/Fixing fiber glass shade with fiber glass</t>
  </si>
  <si>
    <t>2-3mm thick including necessary frame</t>
  </si>
  <si>
    <t>work of angle iron &amp; G.I Pipe &amp; fixing</t>
  </si>
  <si>
    <t>sheet with screws in proper design</t>
  </si>
  <si>
    <t>&amp; shape as directed by the E.I.</t>
  </si>
  <si>
    <t>Total</t>
  </si>
  <si>
    <t>PART (A) Civil Work)(i) Non Schedule Item</t>
  </si>
  <si>
    <t>M/R TO SINDH SECRETARIAT BLOCK 4-B KARACHI DAY TO DAY COMPLAINTS P/FIXING FIBER GLASS SHADE FOR MAIN ENTRANCE 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</si>
</sst>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10"/>
      <name val="Arial"/>
      <family val="2"/>
    </font>
    <font>
      <sz val="8"/>
      <name val="Times New Roman"/>
      <family val="1"/>
    </font>
    <font>
      <b/>
      <i/>
      <sz val="14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right"/>
    </xf>
    <xf numFmtId="0" fontId="26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6" fillId="0" borderId="0" xfId="0" applyFont="1" applyFill="1" applyAlignment="1">
      <alignment horizontal="right"/>
    </xf>
    <xf numFmtId="0" fontId="26" fillId="0" borderId="0" xfId="0" quotePrefix="1" applyFont="1" applyFill="1" applyAlignment="1">
      <alignment horizontal="center"/>
    </xf>
    <xf numFmtId="166" fontId="26" fillId="0" borderId="0" xfId="0" quotePrefix="1" applyNumberFormat="1" applyFont="1" applyFill="1" applyAlignment="1">
      <alignment horizontal="left"/>
    </xf>
    <xf numFmtId="0" fontId="26" fillId="0" borderId="0" xfId="0" applyFont="1" applyFill="1" applyAlignment="1">
      <alignment horizontal="center"/>
    </xf>
    <xf numFmtId="165" fontId="26" fillId="0" borderId="0" xfId="1" quotePrefix="1" applyNumberFormat="1" applyFont="1" applyFill="1" applyAlignment="1">
      <alignment horizontal="right" vertical="top"/>
    </xf>
    <xf numFmtId="0" fontId="26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6" fillId="0" borderId="1" xfId="0" applyFont="1" applyBorder="1" applyAlignment="1">
      <alignment horizontal="left"/>
    </xf>
    <xf numFmtId="0" fontId="23" fillId="0" borderId="1" xfId="0" applyFont="1" applyBorder="1"/>
    <xf numFmtId="0" fontId="26" fillId="0" borderId="2" xfId="0" applyFont="1" applyBorder="1"/>
    <xf numFmtId="0" fontId="23" fillId="0" borderId="0" xfId="0" applyFont="1" applyBorder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>
      <alignment vertical="top"/>
    </xf>
    <xf numFmtId="0" fontId="26" fillId="0" borderId="0" xfId="0" quotePrefix="1" applyFont="1" applyFill="1" applyAlignment="1">
      <alignment horizontal="left"/>
    </xf>
    <xf numFmtId="2" fontId="26" fillId="0" borderId="0" xfId="0" applyNumberFormat="1" applyFont="1" applyFill="1" applyAlignment="1">
      <alignment horizontal="right"/>
    </xf>
    <xf numFmtId="0" fontId="26" fillId="0" borderId="0" xfId="0" applyFont="1" applyFill="1" applyAlignment="1">
      <alignment horizontal="left"/>
    </xf>
    <xf numFmtId="0" fontId="26" fillId="0" borderId="0" xfId="0" applyFont="1" applyBorder="1" applyAlignment="1">
      <alignment horizontal="center"/>
    </xf>
    <xf numFmtId="166" fontId="26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 wrapText="1"/>
    </xf>
    <xf numFmtId="0" fontId="26" fillId="0" borderId="0" xfId="0" quotePrefix="1" applyFont="1" applyAlignment="1">
      <alignment wrapText="1"/>
    </xf>
    <xf numFmtId="0" fontId="26" fillId="0" borderId="0" xfId="0" applyFont="1" applyAlignment="1">
      <alignment horizontal="center" wrapText="1"/>
    </xf>
    <xf numFmtId="165" fontId="26" fillId="0" borderId="0" xfId="1" quotePrefix="1" applyNumberFormat="1" applyFont="1" applyAlignment="1">
      <alignment horizontal="right" wrapText="1"/>
    </xf>
    <xf numFmtId="0" fontId="26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Border="1" applyAlignment="1">
      <alignment wrapText="1"/>
    </xf>
    <xf numFmtId="0" fontId="26" fillId="0" borderId="0" xfId="0" applyFont="1" applyAlignment="1">
      <alignment horizontal="left" wrapText="1"/>
    </xf>
    <xf numFmtId="0" fontId="23" fillId="0" borderId="0" xfId="0" applyFont="1"/>
    <xf numFmtId="165" fontId="23" fillId="0" borderId="0" xfId="0" applyNumberFormat="1" applyFont="1" applyBorder="1" applyAlignment="1">
      <alignment horizontal="center"/>
    </xf>
    <xf numFmtId="0" fontId="26" fillId="0" borderId="0" xfId="0" applyFont="1" applyFill="1" applyBorder="1"/>
    <xf numFmtId="0" fontId="26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7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1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vertical="top"/>
    </xf>
    <xf numFmtId="2" fontId="25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0" fontId="28" fillId="0" borderId="0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164" fontId="26" fillId="0" borderId="0" xfId="0" applyNumberFormat="1" applyFont="1" applyBorder="1" applyAlignment="1">
      <alignment vertical="top"/>
    </xf>
    <xf numFmtId="0" fontId="29" fillId="0" borderId="0" xfId="0" applyFont="1"/>
    <xf numFmtId="164" fontId="23" fillId="0" borderId="0" xfId="0" applyNumberFormat="1" applyFont="1" applyBorder="1" applyAlignment="1">
      <alignment vertical="top"/>
    </xf>
    <xf numFmtId="2" fontId="26" fillId="0" borderId="0" xfId="0" applyNumberFormat="1" applyFont="1" applyFill="1"/>
    <xf numFmtId="2" fontId="23" fillId="0" borderId="0" xfId="0" applyNumberFormat="1" applyFont="1" applyFill="1" applyBorder="1"/>
    <xf numFmtId="0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/>
    </xf>
    <xf numFmtId="0" fontId="32" fillId="0" borderId="3" xfId="0" applyFont="1" applyFill="1" applyBorder="1"/>
    <xf numFmtId="1" fontId="32" fillId="0" borderId="7" xfId="0" applyNumberFormat="1" applyFont="1" applyBorder="1" applyAlignment="1">
      <alignment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right" wrapText="1"/>
    </xf>
    <xf numFmtId="1" fontId="4" fillId="0" borderId="0" xfId="0" applyNumberFormat="1" applyFont="1" applyBorder="1" applyAlignment="1">
      <alignment wrapText="1"/>
    </xf>
    <xf numFmtId="0" fontId="33" fillId="0" borderId="0" xfId="0" applyFont="1" applyFill="1"/>
    <xf numFmtId="0" fontId="30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16" fontId="21" fillId="0" borderId="0" xfId="0" applyNumberFormat="1" applyFont="1" applyAlignment="1">
      <alignment horizontal="right"/>
    </xf>
    <xf numFmtId="165" fontId="26" fillId="0" borderId="4" xfId="1" quotePrefix="1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31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31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2"/>
      <c r="E3" s="34" t="s">
        <v>19</v>
      </c>
    </row>
    <row r="4" spans="2:8" ht="15">
      <c r="B4" s="23"/>
      <c r="C4" s="22"/>
      <c r="D4" s="22"/>
      <c r="E4" s="22"/>
    </row>
    <row r="5" spans="2:8" ht="15">
      <c r="B5" s="23" t="s">
        <v>20</v>
      </c>
      <c r="E5" s="23" t="s">
        <v>21</v>
      </c>
    </row>
    <row r="6" spans="2:8" ht="15">
      <c r="B6" s="23"/>
      <c r="E6" s="23"/>
    </row>
    <row r="7" spans="2:8" ht="15">
      <c r="B7" s="23" t="s">
        <v>22</v>
      </c>
      <c r="E7" s="23" t="s">
        <v>23</v>
      </c>
    </row>
    <row r="8" spans="2:8" ht="15">
      <c r="B8" s="23"/>
      <c r="E8" s="23"/>
    </row>
    <row r="9" spans="2:8" ht="15">
      <c r="B9" s="23" t="s">
        <v>24</v>
      </c>
      <c r="E9" s="23" t="s">
        <v>25</v>
      </c>
    </row>
    <row r="10" spans="2:8" ht="15">
      <c r="B10" s="23"/>
      <c r="E10" s="23"/>
    </row>
    <row r="11" spans="2:8" ht="15">
      <c r="B11" s="23" t="s">
        <v>26</v>
      </c>
      <c r="E11" s="23" t="s">
        <v>41</v>
      </c>
    </row>
    <row r="12" spans="2:8" ht="15">
      <c r="B12" s="23"/>
      <c r="D12" s="23"/>
      <c r="E12" s="23"/>
    </row>
    <row r="13" spans="2:8" ht="15.75" customHeight="1">
      <c r="B13" s="23" t="s">
        <v>27</v>
      </c>
      <c r="E13" s="177" t="s">
        <v>45</v>
      </c>
      <c r="F13" s="177"/>
      <c r="G13" s="177"/>
      <c r="H13" s="177"/>
    </row>
    <row r="14" spans="2:8" ht="15.75" customHeight="1">
      <c r="B14" s="23"/>
      <c r="D14" s="33"/>
      <c r="E14" s="177"/>
      <c r="F14" s="177"/>
      <c r="G14" s="177"/>
      <c r="H14" s="177"/>
    </row>
    <row r="15" spans="2:8" ht="15.75" customHeight="1">
      <c r="B15" s="23"/>
      <c r="D15" s="33"/>
      <c r="E15" s="177"/>
      <c r="F15" s="177"/>
      <c r="G15" s="177"/>
      <c r="H15" s="177"/>
    </row>
    <row r="16" spans="2:8" ht="15.75" customHeight="1">
      <c r="B16" s="23"/>
      <c r="D16" s="33"/>
      <c r="E16" s="177"/>
      <c r="F16" s="177"/>
      <c r="G16" s="177"/>
      <c r="H16" s="177"/>
    </row>
    <row r="17" spans="2:8" ht="15.75">
      <c r="B17" s="23"/>
      <c r="D17" s="24"/>
      <c r="E17" s="177"/>
      <c r="F17" s="177"/>
      <c r="G17" s="177"/>
      <c r="H17" s="177"/>
    </row>
    <row r="18" spans="2:8" ht="15.75">
      <c r="B18" s="23"/>
      <c r="D18" s="24"/>
      <c r="E18" s="24"/>
    </row>
    <row r="19" spans="2:8" ht="20.25">
      <c r="B19" s="23" t="s">
        <v>28</v>
      </c>
      <c r="E19" s="25" t="s">
        <v>29</v>
      </c>
    </row>
    <row r="20" spans="2:8" ht="15">
      <c r="B20" s="23"/>
      <c r="C20" s="22"/>
      <c r="D20" s="22"/>
      <c r="E20" s="22"/>
    </row>
    <row r="21" spans="2:8">
      <c r="B21" s="178" t="s">
        <v>42</v>
      </c>
      <c r="C21" s="179"/>
      <c r="D21" s="179"/>
      <c r="E21" s="179"/>
      <c r="F21" s="179"/>
      <c r="G21" s="179"/>
      <c r="H21" s="179"/>
    </row>
    <row r="22" spans="2:8">
      <c r="B22" s="179"/>
      <c r="C22" s="179"/>
      <c r="D22" s="179"/>
      <c r="E22" s="179"/>
      <c r="F22" s="179"/>
      <c r="G22" s="179"/>
      <c r="H22" s="179"/>
    </row>
    <row r="23" spans="2:8">
      <c r="B23" s="179"/>
      <c r="C23" s="179"/>
      <c r="D23" s="179"/>
      <c r="E23" s="179"/>
      <c r="F23" s="179"/>
      <c r="G23" s="179"/>
      <c r="H23" s="179"/>
    </row>
    <row r="24" spans="2:8">
      <c r="B24" s="179"/>
      <c r="C24" s="179"/>
      <c r="D24" s="179"/>
      <c r="E24" s="179"/>
      <c r="F24" s="179"/>
      <c r="G24" s="179"/>
      <c r="H24" s="179"/>
    </row>
    <row r="25" spans="2:8" ht="15">
      <c r="B25" s="23"/>
      <c r="C25" s="22"/>
      <c r="D25" s="22"/>
      <c r="E25" s="22"/>
    </row>
    <row r="26" spans="2:8" ht="12.75" customHeight="1">
      <c r="C26" s="22"/>
      <c r="D26" s="184" t="s">
        <v>46</v>
      </c>
      <c r="E26" s="184"/>
      <c r="F26" s="184"/>
    </row>
    <row r="27" spans="2:8" ht="20.25">
      <c r="B27" s="26"/>
      <c r="C27" s="22"/>
      <c r="D27" s="184"/>
      <c r="E27" s="184"/>
      <c r="F27" s="184"/>
    </row>
    <row r="28" spans="2:8">
      <c r="B28" s="178" t="s">
        <v>43</v>
      </c>
      <c r="C28" s="179"/>
      <c r="D28" s="179"/>
      <c r="E28" s="179"/>
      <c r="F28" s="179"/>
      <c r="G28" s="179"/>
      <c r="H28" s="179"/>
    </row>
    <row r="29" spans="2:8">
      <c r="B29" s="179"/>
      <c r="C29" s="179"/>
      <c r="D29" s="179"/>
      <c r="E29" s="179"/>
      <c r="F29" s="179"/>
      <c r="G29" s="179"/>
      <c r="H29" s="179"/>
    </row>
    <row r="30" spans="2:8">
      <c r="B30" s="179"/>
      <c r="C30" s="179"/>
      <c r="D30" s="179"/>
      <c r="E30" s="179"/>
      <c r="F30" s="179"/>
      <c r="G30" s="179"/>
      <c r="H30" s="179"/>
    </row>
    <row r="31" spans="2:8" ht="15">
      <c r="B31" s="23"/>
      <c r="C31" s="22"/>
      <c r="D31" s="22"/>
      <c r="E31" s="22"/>
    </row>
    <row r="32" spans="2:8" ht="12.75" customHeight="1">
      <c r="C32" s="174" t="s">
        <v>47</v>
      </c>
      <c r="D32" s="174"/>
      <c r="E32" s="174"/>
      <c r="F32" s="174"/>
    </row>
    <row r="33" spans="2:8" ht="20.25">
      <c r="B33" s="26"/>
      <c r="C33" s="174"/>
      <c r="D33" s="174"/>
      <c r="E33" s="174"/>
      <c r="F33" s="174"/>
    </row>
    <row r="34" spans="2:8">
      <c r="B34" s="178" t="s">
        <v>44</v>
      </c>
      <c r="C34" s="179"/>
      <c r="D34" s="179"/>
      <c r="E34" s="179"/>
      <c r="F34" s="179"/>
      <c r="G34" s="179"/>
      <c r="H34" s="179"/>
    </row>
    <row r="35" spans="2:8">
      <c r="B35" s="179"/>
      <c r="C35" s="179"/>
      <c r="D35" s="179"/>
      <c r="E35" s="179"/>
      <c r="F35" s="179"/>
      <c r="G35" s="179"/>
      <c r="H35" s="179"/>
    </row>
    <row r="36" spans="2:8">
      <c r="B36" s="179"/>
      <c r="C36" s="179"/>
      <c r="D36" s="179"/>
      <c r="E36" s="179"/>
      <c r="F36" s="179"/>
      <c r="G36" s="179"/>
      <c r="H36" s="179"/>
    </row>
    <row r="37" spans="2:8">
      <c r="B37" s="179"/>
      <c r="C37" s="179"/>
      <c r="D37" s="179"/>
      <c r="E37" s="179"/>
      <c r="F37" s="179"/>
      <c r="G37" s="179"/>
      <c r="H37" s="179"/>
    </row>
    <row r="38" spans="2:8">
      <c r="B38" s="179"/>
      <c r="C38" s="179"/>
      <c r="D38" s="179"/>
      <c r="E38" s="179"/>
      <c r="F38" s="179"/>
      <c r="G38" s="179"/>
      <c r="H38" s="179"/>
    </row>
    <row r="39" spans="2:8">
      <c r="B39" s="179"/>
      <c r="C39" s="179"/>
      <c r="D39" s="179"/>
      <c r="E39" s="179"/>
      <c r="F39" s="179"/>
      <c r="G39" s="179"/>
      <c r="H39" s="179"/>
    </row>
    <row r="40" spans="2:8">
      <c r="B40" s="179"/>
      <c r="C40" s="179"/>
      <c r="D40" s="179"/>
      <c r="E40" s="179"/>
      <c r="F40" s="179"/>
      <c r="G40" s="179"/>
      <c r="H40" s="179"/>
    </row>
    <row r="41" spans="2:8" ht="15">
      <c r="B41" s="23"/>
      <c r="C41" s="22"/>
      <c r="D41" s="22"/>
      <c r="E41" s="22"/>
    </row>
    <row r="42" spans="2:8" ht="15.75" thickBot="1">
      <c r="B42" s="23"/>
      <c r="C42" s="22"/>
      <c r="D42" s="22"/>
      <c r="E42" s="22"/>
    </row>
    <row r="43" spans="2:8" s="30" customFormat="1" ht="24.95" customHeight="1" thickBot="1">
      <c r="C43" s="27" t="s">
        <v>30</v>
      </c>
      <c r="D43" s="180" t="s">
        <v>31</v>
      </c>
      <c r="E43" s="181"/>
      <c r="F43" s="28" t="s">
        <v>36</v>
      </c>
      <c r="G43" s="29" t="s">
        <v>37</v>
      </c>
    </row>
    <row r="44" spans="2:8" s="30" customFormat="1" ht="24.95" customHeight="1">
      <c r="C44" s="32">
        <v>1</v>
      </c>
      <c r="D44" s="182" t="s">
        <v>32</v>
      </c>
      <c r="E44" s="183"/>
      <c r="F44" s="32" t="s">
        <v>38</v>
      </c>
      <c r="G44" s="32" t="s">
        <v>38</v>
      </c>
    </row>
    <row r="45" spans="2:8" s="30" customFormat="1" ht="24.95" customHeight="1">
      <c r="C45" s="31">
        <v>2</v>
      </c>
      <c r="D45" s="175" t="s">
        <v>33</v>
      </c>
      <c r="E45" s="176"/>
      <c r="F45" s="31" t="s">
        <v>39</v>
      </c>
      <c r="G45" s="31" t="s">
        <v>39</v>
      </c>
    </row>
    <row r="46" spans="2:8" s="30" customFormat="1" ht="24.95" customHeight="1">
      <c r="C46" s="31">
        <v>3</v>
      </c>
      <c r="D46" s="175" t="s">
        <v>34</v>
      </c>
      <c r="E46" s="176"/>
      <c r="F46" s="31" t="s">
        <v>40</v>
      </c>
      <c r="G46" s="31" t="s">
        <v>40</v>
      </c>
    </row>
    <row r="47" spans="2:8" ht="15">
      <c r="B47" s="23" t="s">
        <v>35</v>
      </c>
      <c r="C47" s="22"/>
      <c r="D47" s="22"/>
      <c r="E47" s="2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3" t="s">
        <v>6</v>
      </c>
      <c r="D2" s="185" t="s">
        <v>106</v>
      </c>
      <c r="E2" s="185"/>
      <c r="F2" s="185"/>
      <c r="G2" s="185"/>
      <c r="H2" s="185"/>
      <c r="I2" s="185"/>
      <c r="J2" s="185"/>
      <c r="K2" s="42"/>
      <c r="L2" s="42"/>
    </row>
    <row r="3" spans="2:12" ht="21" customHeight="1">
      <c r="D3" s="185"/>
      <c r="E3" s="185"/>
      <c r="F3" s="185"/>
      <c r="G3" s="185"/>
      <c r="H3" s="185"/>
      <c r="I3" s="185"/>
      <c r="J3" s="185"/>
      <c r="K3" s="42"/>
      <c r="L3" s="42"/>
    </row>
    <row r="4" spans="2:12" ht="27">
      <c r="F4" s="41" t="s">
        <v>62</v>
      </c>
      <c r="I4" s="41"/>
    </row>
    <row r="5" spans="2:12" ht="16.5" thickBot="1"/>
    <row r="6" spans="2:12" s="35" customFormat="1" ht="16.5" thickBot="1">
      <c r="B6" s="98" t="s">
        <v>61</v>
      </c>
      <c r="C6" s="99" t="s">
        <v>60</v>
      </c>
      <c r="D6" s="100"/>
      <c r="E6" s="100"/>
      <c r="F6" s="100"/>
      <c r="G6" s="101"/>
      <c r="H6" s="188" t="s">
        <v>59</v>
      </c>
      <c r="I6" s="189"/>
      <c r="J6" s="190"/>
      <c r="K6" s="191"/>
    </row>
    <row r="8" spans="2:12">
      <c r="B8" s="90"/>
      <c r="C8" s="102" t="s">
        <v>58</v>
      </c>
      <c r="D8" s="90"/>
      <c r="E8" s="90"/>
      <c r="F8" s="90"/>
      <c r="G8" s="90"/>
      <c r="H8" s="90"/>
      <c r="I8" s="90"/>
      <c r="J8" s="90"/>
    </row>
    <row r="9" spans="2:12">
      <c r="B9" s="103" t="s">
        <v>57</v>
      </c>
      <c r="C9" s="104" t="s">
        <v>56</v>
      </c>
      <c r="D9" s="104"/>
      <c r="E9" s="90"/>
      <c r="F9" s="90"/>
      <c r="G9" s="90"/>
      <c r="H9" s="105" t="e">
        <f>'(Abs)'!#REF!</f>
        <v>#REF!</v>
      </c>
      <c r="I9" s="106" t="s">
        <v>9</v>
      </c>
      <c r="J9" s="90"/>
    </row>
    <row r="10" spans="2:12">
      <c r="B10" s="103" t="s">
        <v>55</v>
      </c>
      <c r="C10" s="104" t="s">
        <v>54</v>
      </c>
      <c r="D10" s="104"/>
      <c r="E10" s="90"/>
      <c r="F10" s="90"/>
      <c r="G10" s="90"/>
      <c r="H10" s="105" t="e">
        <f>'(Abs)'!#REF!</f>
        <v>#REF!</v>
      </c>
      <c r="I10" s="106" t="s">
        <v>9</v>
      </c>
      <c r="J10" s="90"/>
    </row>
    <row r="11" spans="2:12" s="37" customFormat="1">
      <c r="B11" s="107"/>
      <c r="C11" s="107"/>
      <c r="D11" s="107"/>
      <c r="E11" s="107"/>
      <c r="F11" s="107"/>
      <c r="G11" s="107"/>
      <c r="H11" s="108"/>
      <c r="I11" s="109"/>
      <c r="J11" s="107"/>
    </row>
    <row r="12" spans="2:12" s="37" customFormat="1">
      <c r="B12" s="107"/>
      <c r="C12" s="102"/>
      <c r="D12" s="107"/>
      <c r="E12" s="107"/>
      <c r="F12" s="107"/>
      <c r="G12" s="107"/>
      <c r="H12" s="108"/>
      <c r="I12" s="109"/>
      <c r="J12" s="107"/>
    </row>
    <row r="13" spans="2:12" s="37" customFormat="1">
      <c r="B13" s="103"/>
      <c r="C13" s="104"/>
      <c r="D13" s="110"/>
      <c r="E13" s="107"/>
      <c r="F13" s="107"/>
      <c r="G13" s="107"/>
      <c r="H13" s="111"/>
      <c r="I13" s="112"/>
      <c r="J13" s="107"/>
    </row>
    <row r="14" spans="2:12" s="37" customFormat="1">
      <c r="B14" s="103"/>
      <c r="C14" s="104"/>
      <c r="D14" s="110"/>
      <c r="E14" s="107"/>
      <c r="F14" s="107"/>
      <c r="G14" s="107"/>
      <c r="H14" s="111"/>
      <c r="I14" s="112"/>
      <c r="J14" s="107"/>
    </row>
    <row r="15" spans="2:12" s="37" customFormat="1">
      <c r="B15" s="103"/>
      <c r="C15" s="104"/>
      <c r="D15" s="110"/>
      <c r="E15" s="107"/>
      <c r="F15" s="107"/>
      <c r="G15" s="107"/>
      <c r="H15" s="111"/>
      <c r="I15" s="112"/>
      <c r="J15" s="107"/>
    </row>
    <row r="16" spans="2:12" s="37" customFormat="1">
      <c r="B16" s="113"/>
      <c r="C16" s="90"/>
      <c r="D16" s="107"/>
      <c r="E16" s="107"/>
      <c r="F16" s="107"/>
      <c r="G16" s="107"/>
      <c r="H16" s="108"/>
      <c r="I16" s="112"/>
      <c r="J16" s="107"/>
    </row>
    <row r="17" spans="1:11">
      <c r="B17" s="90"/>
      <c r="C17" s="102"/>
      <c r="D17" s="90"/>
      <c r="E17" s="90"/>
      <c r="F17" s="90"/>
      <c r="G17" s="90"/>
      <c r="H17" s="90"/>
      <c r="I17" s="104"/>
      <c r="J17" s="90"/>
    </row>
    <row r="18" spans="1:11">
      <c r="B18" s="103"/>
      <c r="C18" s="104"/>
      <c r="D18" s="104"/>
      <c r="E18" s="90"/>
      <c r="F18" s="90"/>
      <c r="G18" s="90"/>
      <c r="H18" s="105"/>
      <c r="I18" s="112"/>
      <c r="J18" s="90"/>
    </row>
    <row r="19" spans="1:11">
      <c r="B19" s="103"/>
      <c r="C19" s="104"/>
      <c r="D19" s="104"/>
      <c r="E19" s="90"/>
      <c r="F19" s="90"/>
      <c r="G19" s="90"/>
      <c r="H19" s="105"/>
      <c r="I19" s="112"/>
      <c r="J19" s="90"/>
    </row>
    <row r="20" spans="1:11">
      <c r="B20" s="48"/>
      <c r="C20" s="21"/>
      <c r="D20" s="21"/>
      <c r="H20" s="46"/>
      <c r="I20" s="47"/>
    </row>
    <row r="21" spans="1:11">
      <c r="B21" s="48"/>
      <c r="C21" s="21"/>
      <c r="D21" s="21"/>
      <c r="H21" s="46"/>
      <c r="I21" s="47"/>
    </row>
    <row r="22" spans="1:11">
      <c r="B22" s="48"/>
      <c r="C22" s="21"/>
      <c r="D22" s="21"/>
      <c r="H22" s="46"/>
      <c r="I22" s="47"/>
    </row>
    <row r="23" spans="1:11">
      <c r="B23" s="48"/>
      <c r="C23" s="21"/>
      <c r="D23" s="21"/>
      <c r="H23" s="46"/>
      <c r="I23" s="47"/>
    </row>
    <row r="24" spans="1:11">
      <c r="B24" s="39"/>
      <c r="H24" s="40"/>
      <c r="I24" s="38"/>
    </row>
    <row r="25" spans="1:11" s="37" customFormat="1" ht="16.5" thickBot="1">
      <c r="A25" s="107"/>
      <c r="B25" s="113"/>
      <c r="C25" s="90"/>
      <c r="D25" s="90"/>
      <c r="E25" s="90"/>
      <c r="F25" s="90"/>
      <c r="G25" s="90"/>
      <c r="H25" s="105"/>
      <c r="I25" s="112"/>
      <c r="J25" s="107"/>
      <c r="K25" s="107"/>
    </row>
    <row r="26" spans="1:11" s="37" customFormat="1" ht="16.5" thickBot="1">
      <c r="A26" s="107"/>
      <c r="B26" s="107"/>
      <c r="C26" s="107"/>
      <c r="D26" s="107"/>
      <c r="E26" s="107"/>
      <c r="F26" s="110"/>
      <c r="G26" s="114" t="s">
        <v>53</v>
      </c>
      <c r="H26" s="115" t="e">
        <f>SUM(H9:H19)</f>
        <v>#REF!</v>
      </c>
      <c r="I26" s="116" t="s">
        <v>9</v>
      </c>
      <c r="J26" s="117"/>
      <c r="K26" s="106"/>
    </row>
    <row r="27" spans="1:11" s="37" customFormat="1" ht="16.5" thickBot="1">
      <c r="A27" s="107"/>
      <c r="B27" s="107"/>
      <c r="C27" s="107"/>
      <c r="D27" s="107"/>
      <c r="E27" s="107"/>
      <c r="F27" s="110"/>
      <c r="G27" s="114"/>
      <c r="H27" s="118"/>
      <c r="I27" s="106"/>
      <c r="J27" s="117"/>
      <c r="K27" s="106"/>
    </row>
    <row r="28" spans="1:11" s="37" customFormat="1" ht="16.5" thickBot="1">
      <c r="A28" s="107"/>
      <c r="B28" s="107"/>
      <c r="C28" s="107"/>
      <c r="D28" s="107"/>
      <c r="E28" s="107"/>
      <c r="F28" s="110"/>
      <c r="G28" s="103" t="s">
        <v>52</v>
      </c>
      <c r="H28" s="119" t="e">
        <f>ROUND(SUM(H26),-3)</f>
        <v>#REF!</v>
      </c>
      <c r="I28" s="120" t="s">
        <v>9</v>
      </c>
      <c r="J28" s="117"/>
      <c r="K28" s="106"/>
    </row>
    <row r="29" spans="1:11" s="37" customFormat="1">
      <c r="A29" s="107"/>
      <c r="B29" s="107"/>
      <c r="C29" s="107"/>
      <c r="D29" s="107"/>
      <c r="E29" s="107"/>
      <c r="F29" s="110"/>
      <c r="G29" s="103"/>
      <c r="H29" s="121"/>
      <c r="I29" s="122"/>
      <c r="J29" s="117"/>
      <c r="K29" s="106"/>
    </row>
    <row r="30" spans="1:11" s="37" customFormat="1">
      <c r="A30" s="107"/>
      <c r="B30" s="107"/>
      <c r="C30" s="107"/>
      <c r="D30" s="107"/>
      <c r="E30" s="107"/>
      <c r="F30" s="107"/>
      <c r="G30" s="113"/>
      <c r="H30" s="121"/>
      <c r="I30" s="122"/>
      <c r="J30" s="117"/>
      <c r="K30" s="106"/>
    </row>
    <row r="31" spans="1:11" s="37" customFormat="1">
      <c r="A31" s="107"/>
      <c r="B31" s="107"/>
      <c r="C31" s="107"/>
      <c r="D31" s="107"/>
      <c r="E31" s="107"/>
      <c r="F31" s="107"/>
      <c r="G31" s="113"/>
      <c r="H31" s="121"/>
      <c r="I31" s="122"/>
      <c r="J31" s="117"/>
      <c r="K31" s="106"/>
    </row>
    <row r="32" spans="1:11" s="37" customFormat="1">
      <c r="A32" s="107"/>
      <c r="B32" s="107"/>
      <c r="C32" s="107"/>
      <c r="D32" s="107"/>
      <c r="E32" s="107"/>
      <c r="F32" s="107"/>
      <c r="G32" s="113"/>
      <c r="H32" s="121"/>
      <c r="I32" s="122"/>
      <c r="J32" s="117"/>
      <c r="K32" s="106"/>
    </row>
    <row r="33" spans="1:11" s="37" customFormat="1">
      <c r="A33" s="90"/>
      <c r="B33" s="123"/>
      <c r="C33" s="124" t="s">
        <v>51</v>
      </c>
      <c r="D33" s="124"/>
      <c r="E33" s="125"/>
      <c r="F33" s="90"/>
      <c r="G33" s="187" t="s">
        <v>50</v>
      </c>
      <c r="H33" s="187"/>
      <c r="I33" s="187"/>
      <c r="J33" s="187"/>
      <c r="K33" s="187"/>
    </row>
    <row r="34" spans="1:11">
      <c r="A34" s="186" t="s">
        <v>63</v>
      </c>
      <c r="B34" s="186"/>
      <c r="C34" s="186"/>
      <c r="D34" s="186"/>
      <c r="E34" s="186"/>
      <c r="F34" s="126"/>
      <c r="G34" s="186" t="s">
        <v>64</v>
      </c>
      <c r="H34" s="186"/>
      <c r="I34" s="186"/>
      <c r="J34" s="186"/>
      <c r="K34" s="186"/>
    </row>
    <row r="35" spans="1:11">
      <c r="A35" s="90"/>
      <c r="B35" s="90"/>
      <c r="C35" s="126" t="s">
        <v>49</v>
      </c>
      <c r="D35" s="126"/>
      <c r="E35" s="126"/>
      <c r="F35" s="90"/>
      <c r="G35" s="186" t="s">
        <v>49</v>
      </c>
      <c r="H35" s="186"/>
      <c r="I35" s="186"/>
      <c r="J35" s="186"/>
      <c r="K35" s="186"/>
    </row>
    <row r="37" spans="1:11">
      <c r="F37" s="3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09"/>
  <sheetViews>
    <sheetView view="pageBreakPreview" zoomScaleSheetLayoutView="100" workbookViewId="0">
      <selection activeCell="C1" sqref="C1:K3"/>
    </sheetView>
  </sheetViews>
  <sheetFormatPr defaultColWidth="17.85546875" defaultRowHeight="15"/>
  <cols>
    <col min="1" max="1" width="4.85546875" style="136" customWidth="1"/>
    <col min="2" max="2" width="23" style="53" customWidth="1"/>
    <col min="3" max="3" width="7.85546875" style="53" customWidth="1"/>
    <col min="4" max="4" width="8.42578125" style="53" customWidth="1"/>
    <col min="5" max="5" width="6.5703125" style="53" customWidth="1"/>
    <col min="6" max="6" width="9.85546875" style="53" customWidth="1"/>
    <col min="7" max="7" width="7" style="53" customWidth="1"/>
    <col min="8" max="8" width="1.28515625" style="53" customWidth="1"/>
    <col min="9" max="9" width="8.7109375" style="54" customWidth="1"/>
    <col min="10" max="10" width="10.5703125" style="55" customWidth="1"/>
    <col min="11" max="11" width="4.85546875" style="56" customWidth="1"/>
    <col min="12" max="250" width="9.140625" style="53" customWidth="1"/>
    <col min="251" max="251" width="5.7109375" style="53" customWidth="1"/>
    <col min="252" max="255" width="9.140625" style="53" hidden="1" customWidth="1"/>
    <col min="256" max="16384" width="17.85546875" style="53"/>
  </cols>
  <sheetData>
    <row r="1" spans="1:11" ht="15" customHeight="1">
      <c r="A1" s="192" t="s">
        <v>3</v>
      </c>
      <c r="B1" s="192"/>
      <c r="C1" s="193" t="s">
        <v>106</v>
      </c>
      <c r="D1" s="193"/>
      <c r="E1" s="193"/>
      <c r="F1" s="193"/>
      <c r="G1" s="193"/>
      <c r="H1" s="193"/>
      <c r="I1" s="193"/>
      <c r="J1" s="193"/>
      <c r="K1" s="193"/>
    </row>
    <row r="2" spans="1:11" ht="15" customHeight="1">
      <c r="C2" s="193"/>
      <c r="D2" s="193"/>
      <c r="E2" s="193"/>
      <c r="F2" s="193"/>
      <c r="G2" s="193"/>
      <c r="H2" s="193"/>
      <c r="I2" s="193"/>
      <c r="J2" s="193"/>
      <c r="K2" s="193"/>
    </row>
    <row r="3" spans="1:11" ht="12" customHeight="1"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5.75">
      <c r="D4" s="137" t="s">
        <v>16</v>
      </c>
      <c r="H4" s="102"/>
    </row>
    <row r="5" spans="1:11" ht="15" customHeight="1">
      <c r="F5" s="138"/>
    </row>
    <row r="6" spans="1:11" ht="15" customHeight="1">
      <c r="A6" s="139" t="s">
        <v>15</v>
      </c>
      <c r="B6" s="194" t="s">
        <v>17</v>
      </c>
      <c r="C6" s="194"/>
      <c r="D6" s="194"/>
      <c r="E6" s="195" t="s">
        <v>18</v>
      </c>
      <c r="F6" s="195"/>
      <c r="G6" s="195"/>
      <c r="H6" s="195"/>
      <c r="I6" s="140"/>
      <c r="J6" s="196" t="s">
        <v>13</v>
      </c>
      <c r="K6" s="196"/>
    </row>
    <row r="7" spans="1:11" ht="15.75">
      <c r="A7" s="50"/>
      <c r="B7" s="45" t="s">
        <v>66</v>
      </c>
      <c r="C7" s="52"/>
    </row>
    <row r="8" spans="1:11" ht="15.75">
      <c r="A8" s="50"/>
      <c r="B8" s="45" t="s">
        <v>48</v>
      </c>
      <c r="C8" s="52"/>
    </row>
    <row r="9" spans="1:11" ht="15.75">
      <c r="A9" s="50">
        <v>1</v>
      </c>
      <c r="B9" s="51" t="s">
        <v>80</v>
      </c>
      <c r="C9" s="52"/>
    </row>
    <row r="10" spans="1:11" ht="15.75">
      <c r="A10" s="50"/>
      <c r="B10" s="51" t="s">
        <v>81</v>
      </c>
      <c r="C10" s="52"/>
      <c r="E10" s="53" t="s">
        <v>82</v>
      </c>
      <c r="J10" s="55">
        <v>43</v>
      </c>
      <c r="K10" s="56" t="s">
        <v>69</v>
      </c>
    </row>
    <row r="11" spans="1:11" ht="15.75">
      <c r="A11" s="50"/>
      <c r="B11" s="51" t="s">
        <v>84</v>
      </c>
      <c r="C11" s="52"/>
      <c r="E11" s="53" t="s">
        <v>83</v>
      </c>
      <c r="J11" s="55">
        <v>20</v>
      </c>
      <c r="K11" s="56" t="s">
        <v>69</v>
      </c>
    </row>
    <row r="12" spans="1:11" ht="15.75">
      <c r="A12" s="50"/>
      <c r="B12" s="51" t="s">
        <v>68</v>
      </c>
      <c r="C12" s="52"/>
      <c r="E12" s="53" t="s">
        <v>85</v>
      </c>
      <c r="J12" s="55">
        <v>37</v>
      </c>
      <c r="K12" s="56" t="s">
        <v>69</v>
      </c>
    </row>
    <row r="13" spans="1:11" ht="15.75">
      <c r="A13" s="50"/>
      <c r="B13" s="45"/>
      <c r="C13" s="52"/>
      <c r="J13" s="57">
        <f>SUM(J10:J12)</f>
        <v>100</v>
      </c>
      <c r="K13" s="58" t="s">
        <v>69</v>
      </c>
    </row>
    <row r="14" spans="1:11" ht="15.75">
      <c r="A14" s="50"/>
      <c r="B14" s="45"/>
      <c r="C14" s="52"/>
    </row>
    <row r="15" spans="1:11" ht="15.75">
      <c r="A15" s="50">
        <v>2</v>
      </c>
      <c r="B15" s="51" t="s">
        <v>70</v>
      </c>
      <c r="C15" s="52"/>
    </row>
    <row r="16" spans="1:11" ht="15.75">
      <c r="A16" s="50"/>
      <c r="B16" s="51" t="s">
        <v>72</v>
      </c>
      <c r="C16" s="52"/>
      <c r="E16" s="53" t="s">
        <v>86</v>
      </c>
      <c r="J16" s="55">
        <f>2*3.5*3.5*0.5</f>
        <v>12.25</v>
      </c>
      <c r="K16" s="56" t="s">
        <v>69</v>
      </c>
    </row>
    <row r="17" spans="1:12" ht="15.75">
      <c r="A17" s="50"/>
      <c r="B17" s="45"/>
      <c r="C17" s="52"/>
      <c r="J17" s="57">
        <f>SUM(J16:J16)</f>
        <v>12.25</v>
      </c>
      <c r="K17" s="58" t="s">
        <v>69</v>
      </c>
    </row>
    <row r="18" spans="1:12" ht="15.75">
      <c r="A18" s="50"/>
      <c r="B18" s="45"/>
      <c r="C18" s="52"/>
    </row>
    <row r="19" spans="1:12" ht="15.75">
      <c r="A19" s="50">
        <v>3</v>
      </c>
      <c r="B19" s="51" t="s">
        <v>76</v>
      </c>
      <c r="C19" s="52"/>
    </row>
    <row r="20" spans="1:12" ht="15.75">
      <c r="A20" s="50"/>
      <c r="B20" s="51" t="s">
        <v>73</v>
      </c>
      <c r="C20" s="52"/>
      <c r="E20" s="53" t="s">
        <v>88</v>
      </c>
      <c r="J20" s="55">
        <f>2*2*7*4.25*0.667</f>
        <v>79.373000000000005</v>
      </c>
      <c r="K20" s="56" t="s">
        <v>75</v>
      </c>
    </row>
    <row r="21" spans="1:12" ht="15.75">
      <c r="A21" s="50"/>
      <c r="B21" s="51" t="s">
        <v>87</v>
      </c>
      <c r="C21" s="52"/>
      <c r="E21" s="53" t="s">
        <v>89</v>
      </c>
      <c r="J21" s="55">
        <f>2*10*14.5*1.043</f>
        <v>302.46999999999997</v>
      </c>
      <c r="K21" s="56" t="s">
        <v>75</v>
      </c>
    </row>
    <row r="22" spans="1:12" ht="15" customHeight="1">
      <c r="A22" s="50"/>
      <c r="B22" s="51" t="s">
        <v>74</v>
      </c>
      <c r="C22" s="52"/>
      <c r="E22" s="53" t="s">
        <v>90</v>
      </c>
      <c r="J22" s="55">
        <f>2*27*5.64*0.376</f>
        <v>114.51456</v>
      </c>
      <c r="K22" s="56" t="s">
        <v>75</v>
      </c>
      <c r="L22" s="141"/>
    </row>
    <row r="23" spans="1:12" ht="15" customHeight="1">
      <c r="A23" s="50"/>
      <c r="B23" s="45"/>
      <c r="C23" s="52"/>
      <c r="J23" s="57">
        <f>SUM(J20:J22)</f>
        <v>496.35755999999998</v>
      </c>
      <c r="K23" s="58" t="s">
        <v>75</v>
      </c>
      <c r="L23" s="141"/>
    </row>
    <row r="24" spans="1:12" ht="15" customHeight="1">
      <c r="A24" s="50"/>
      <c r="B24" s="45"/>
      <c r="C24" s="52"/>
      <c r="J24" s="57"/>
      <c r="K24" s="58"/>
      <c r="L24" s="141"/>
    </row>
    <row r="25" spans="1:12" ht="15" customHeight="1">
      <c r="A25" s="50"/>
      <c r="B25" s="45"/>
      <c r="C25" s="52"/>
      <c r="E25" s="53" t="s">
        <v>91</v>
      </c>
      <c r="J25" s="55">
        <f>496.36/112</f>
        <v>4.4317857142857147</v>
      </c>
      <c r="K25" s="56" t="s">
        <v>79</v>
      </c>
      <c r="L25" s="141"/>
    </row>
    <row r="26" spans="1:12" ht="15" customHeight="1">
      <c r="A26" s="50"/>
      <c r="B26" s="45"/>
      <c r="C26" s="52"/>
      <c r="L26" s="141"/>
    </row>
    <row r="27" spans="1:12" ht="15" customHeight="1">
      <c r="A27" s="50">
        <v>4</v>
      </c>
      <c r="B27" s="51" t="s">
        <v>71</v>
      </c>
      <c r="C27" s="52"/>
      <c r="L27" s="141"/>
    </row>
    <row r="28" spans="1:12" ht="15" customHeight="1">
      <c r="A28" s="50"/>
      <c r="B28" s="51" t="s">
        <v>72</v>
      </c>
      <c r="C28" s="52"/>
      <c r="E28" s="53" t="s">
        <v>92</v>
      </c>
      <c r="J28" s="55">
        <f>2*3.5*3.5*1</f>
        <v>24.5</v>
      </c>
      <c r="K28" s="56" t="s">
        <v>8</v>
      </c>
      <c r="L28" s="141"/>
    </row>
    <row r="29" spans="1:12" ht="15" customHeight="1">
      <c r="A29" s="50"/>
      <c r="B29" s="51" t="s">
        <v>94</v>
      </c>
      <c r="C29" s="52"/>
      <c r="E29" s="53" t="s">
        <v>83</v>
      </c>
      <c r="J29" s="55">
        <f>2*2*2*2.5</f>
        <v>20</v>
      </c>
      <c r="K29" s="56" t="s">
        <v>8</v>
      </c>
      <c r="L29" s="141"/>
    </row>
    <row r="30" spans="1:12" ht="15" customHeight="1">
      <c r="A30" s="50"/>
      <c r="B30" s="51" t="s">
        <v>95</v>
      </c>
      <c r="C30" s="52"/>
      <c r="E30" s="53" t="s">
        <v>93</v>
      </c>
      <c r="J30" s="55">
        <f>2*1.67*1.67*11</f>
        <v>61.355800000000002</v>
      </c>
      <c r="K30" s="56" t="s">
        <v>8</v>
      </c>
      <c r="L30" s="141"/>
    </row>
    <row r="31" spans="1:12" ht="15" customHeight="1">
      <c r="A31" s="50"/>
      <c r="B31" s="45"/>
      <c r="C31" s="52"/>
      <c r="J31" s="57">
        <f>SUM(J28:J30)</f>
        <v>105.8558</v>
      </c>
      <c r="K31" s="58" t="s">
        <v>8</v>
      </c>
      <c r="L31" s="141"/>
    </row>
    <row r="32" spans="1:12" ht="15" customHeight="1">
      <c r="A32" s="50"/>
      <c r="B32" s="45"/>
      <c r="C32" s="52"/>
      <c r="L32" s="141"/>
    </row>
    <row r="33" spans="1:12" ht="15" customHeight="1">
      <c r="A33" s="50">
        <v>5</v>
      </c>
      <c r="B33" s="51" t="s">
        <v>96</v>
      </c>
      <c r="C33" s="52"/>
      <c r="L33" s="141"/>
    </row>
    <row r="34" spans="1:12" ht="15" customHeight="1">
      <c r="A34" s="50"/>
      <c r="B34" s="51" t="s">
        <v>97</v>
      </c>
      <c r="C34" s="52"/>
      <c r="E34" s="53" t="s">
        <v>98</v>
      </c>
      <c r="J34" s="55">
        <f>2*2*(1.83+1.83)*10</f>
        <v>146.4</v>
      </c>
      <c r="K34" s="56" t="s">
        <v>8</v>
      </c>
      <c r="L34" s="141"/>
    </row>
    <row r="35" spans="1:12" ht="15" customHeight="1">
      <c r="A35" s="50"/>
      <c r="B35" s="45"/>
      <c r="C35" s="52"/>
      <c r="J35" s="57">
        <v>146.4</v>
      </c>
      <c r="K35" s="58" t="s">
        <v>8</v>
      </c>
      <c r="L35" s="141"/>
    </row>
    <row r="36" spans="1:12" ht="15" customHeight="1">
      <c r="A36" s="50"/>
      <c r="B36" s="45"/>
      <c r="C36" s="52"/>
    </row>
    <row r="37" spans="1:12" ht="15" customHeight="1">
      <c r="A37" s="50"/>
      <c r="B37" s="45" t="s">
        <v>77</v>
      </c>
      <c r="C37" s="52"/>
    </row>
    <row r="38" spans="1:12" ht="15" customHeight="1">
      <c r="A38" s="76">
        <v>1</v>
      </c>
      <c r="B38" s="76" t="s">
        <v>99</v>
      </c>
      <c r="C38" s="77"/>
      <c r="D38" s="145"/>
      <c r="E38" s="84"/>
      <c r="F38" s="85"/>
      <c r="G38" s="86"/>
      <c r="H38" s="82"/>
      <c r="I38" s="87"/>
      <c r="J38" s="88"/>
      <c r="K38" s="89"/>
    </row>
    <row r="39" spans="1:12" ht="15" customHeight="1">
      <c r="A39" s="76"/>
      <c r="B39" s="76" t="s">
        <v>100</v>
      </c>
      <c r="C39" s="77"/>
      <c r="D39" s="76"/>
      <c r="E39" s="76" t="s">
        <v>102</v>
      </c>
      <c r="F39" s="76"/>
      <c r="G39" s="76"/>
      <c r="H39" s="76"/>
      <c r="I39" s="76"/>
      <c r="J39" s="76">
        <v>1</v>
      </c>
      <c r="K39" s="76" t="s">
        <v>78</v>
      </c>
    </row>
    <row r="40" spans="1:12" ht="15" customHeight="1">
      <c r="A40" s="76"/>
      <c r="B40" s="76"/>
      <c r="C40" s="77"/>
      <c r="D40" s="76"/>
      <c r="E40" s="76"/>
      <c r="F40" s="76"/>
      <c r="G40" s="76"/>
      <c r="H40" s="76"/>
      <c r="I40" s="76"/>
      <c r="J40" s="76"/>
      <c r="K40" s="76"/>
    </row>
    <row r="41" spans="1:12" ht="15" customHeight="1">
      <c r="A41" s="50">
        <v>2</v>
      </c>
      <c r="B41" s="146" t="s">
        <v>101</v>
      </c>
      <c r="C41" s="76"/>
      <c r="D41" s="91"/>
      <c r="E41" s="92"/>
      <c r="F41" s="85"/>
      <c r="G41" s="86"/>
      <c r="H41" s="82"/>
      <c r="I41" s="87"/>
      <c r="J41" s="88"/>
      <c r="K41" s="89"/>
    </row>
    <row r="42" spans="1:12" ht="15" customHeight="1">
      <c r="A42" s="50"/>
      <c r="B42" s="147" t="s">
        <v>103</v>
      </c>
      <c r="C42" s="76"/>
      <c r="D42" s="91"/>
      <c r="E42" s="92"/>
      <c r="F42" s="85"/>
      <c r="G42" s="86"/>
      <c r="H42" s="82"/>
      <c r="I42" s="87"/>
      <c r="J42" s="88"/>
      <c r="K42" s="89"/>
    </row>
    <row r="43" spans="1:12" ht="15" customHeight="1">
      <c r="A43" s="76"/>
      <c r="B43" s="76" t="s">
        <v>104</v>
      </c>
      <c r="C43" s="77"/>
      <c r="D43" s="76"/>
      <c r="E43" s="76" t="s">
        <v>105</v>
      </c>
      <c r="F43" s="76"/>
      <c r="G43" s="76"/>
      <c r="H43" s="76"/>
      <c r="I43" s="76"/>
      <c r="J43" s="144">
        <f>1*16*11.25</f>
        <v>180</v>
      </c>
      <c r="K43" s="76" t="s">
        <v>8</v>
      </c>
    </row>
    <row r="44" spans="1:12" ht="15" customHeight="1">
      <c r="A44" s="20"/>
      <c r="B44" s="20"/>
      <c r="C44" s="77"/>
      <c r="D44" s="76"/>
      <c r="E44" s="76"/>
      <c r="F44" s="76"/>
      <c r="G44" s="76"/>
      <c r="H44" s="76"/>
      <c r="I44" s="76"/>
      <c r="J44" s="76"/>
      <c r="K44" s="76"/>
    </row>
    <row r="45" spans="1:12" ht="15" customHeight="1">
      <c r="A45" s="20"/>
      <c r="B45" s="20"/>
      <c r="C45" s="77"/>
      <c r="D45" s="76"/>
      <c r="E45" s="76"/>
      <c r="F45" s="76"/>
      <c r="G45" s="76"/>
      <c r="H45" s="76"/>
      <c r="I45" s="76"/>
      <c r="J45" s="76"/>
      <c r="K45" s="76"/>
    </row>
    <row r="46" spans="1:12" ht="15" customHeight="1">
      <c r="A46" s="20"/>
      <c r="B46" s="20"/>
      <c r="C46" s="77"/>
      <c r="D46" s="76"/>
      <c r="E46" s="76"/>
      <c r="F46" s="76"/>
      <c r="G46" s="76"/>
      <c r="H46" s="76"/>
      <c r="I46" s="76"/>
      <c r="J46" s="76"/>
      <c r="K46" s="76"/>
    </row>
    <row r="47" spans="1:12" ht="15" customHeight="1">
      <c r="A47" s="50"/>
      <c r="B47" s="51"/>
      <c r="C47" s="52"/>
      <c r="J47" s="57"/>
      <c r="K47" s="58"/>
    </row>
    <row r="48" spans="1:12" ht="15" customHeight="1">
      <c r="B48" s="75" t="s">
        <v>2</v>
      </c>
      <c r="D48" s="50"/>
      <c r="E48" s="49"/>
      <c r="F48" s="127"/>
      <c r="G48" s="50"/>
      <c r="H48" s="75"/>
      <c r="I48" s="50" t="s">
        <v>0</v>
      </c>
      <c r="J48" s="50"/>
      <c r="K48" s="127"/>
    </row>
    <row r="49" spans="3:11" ht="15" customHeight="1">
      <c r="D49" s="50"/>
      <c r="G49" s="50"/>
      <c r="H49" s="75"/>
      <c r="I49" s="96" t="s">
        <v>65</v>
      </c>
      <c r="J49" s="50"/>
      <c r="K49" s="53"/>
    </row>
    <row r="50" spans="3:11" ht="15" customHeight="1">
      <c r="C50" s="50"/>
      <c r="D50" s="50"/>
      <c r="E50" s="50"/>
      <c r="F50" s="50"/>
      <c r="G50" s="50"/>
      <c r="H50" s="75"/>
      <c r="I50" s="81" t="s">
        <v>1</v>
      </c>
      <c r="J50" s="50"/>
      <c r="K50" s="50"/>
    </row>
    <row r="51" spans="3:11" ht="15" customHeight="1">
      <c r="E51" s="50"/>
      <c r="F51" s="50"/>
      <c r="I51" s="53"/>
      <c r="J51" s="53"/>
      <c r="K51" s="50"/>
    </row>
    <row r="52" spans="3:11" ht="15" customHeight="1">
      <c r="E52" s="50"/>
      <c r="F52" s="50"/>
      <c r="I52" s="53"/>
      <c r="J52" s="53"/>
      <c r="K52" s="50"/>
    </row>
    <row r="53" spans="3:11" ht="15" customHeight="1"/>
    <row r="54" spans="3:11" ht="15" customHeight="1"/>
    <row r="55" spans="3:11" ht="15" customHeight="1"/>
    <row r="56" spans="3:11" ht="15" customHeight="1"/>
    <row r="57" spans="3:11" ht="15" customHeight="1"/>
    <row r="58" spans="3:11" ht="15" customHeight="1"/>
    <row r="59" spans="3:11" ht="15" customHeight="1"/>
    <row r="60" spans="3:11" ht="15" customHeight="1"/>
    <row r="61" spans="3:11" ht="15" customHeight="1"/>
    <row r="62" spans="3:11" ht="15" customHeight="1"/>
    <row r="63" spans="3:11" ht="15" customHeight="1"/>
    <row r="64" spans="3:1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spans="12:19" ht="15" customHeight="1"/>
    <row r="162" spans="12:19" ht="15" customHeight="1"/>
    <row r="163" spans="12:19" ht="15" customHeight="1"/>
    <row r="164" spans="12:19" ht="15" customHeight="1"/>
    <row r="165" spans="12:19" ht="15" customHeight="1"/>
    <row r="166" spans="12:19" ht="15" customHeight="1"/>
    <row r="167" spans="12:19" ht="15" customHeight="1"/>
    <row r="168" spans="12:19" ht="15" customHeight="1"/>
    <row r="169" spans="12:19" ht="15" customHeight="1"/>
    <row r="170" spans="12:19" ht="15" customHeight="1"/>
    <row r="171" spans="12:19" ht="15" customHeight="1">
      <c r="L171" s="142"/>
      <c r="M171" s="142"/>
      <c r="N171" s="142"/>
      <c r="O171" s="142"/>
      <c r="P171" s="142"/>
      <c r="Q171" s="142"/>
      <c r="R171" s="142"/>
      <c r="S171" s="142"/>
    </row>
    <row r="172" spans="12:19" ht="15" customHeight="1">
      <c r="L172" s="142"/>
      <c r="M172" s="142"/>
      <c r="N172" s="142"/>
      <c r="O172" s="142"/>
      <c r="P172" s="142"/>
      <c r="Q172" s="142"/>
      <c r="R172" s="142"/>
      <c r="S172" s="142"/>
    </row>
    <row r="173" spans="12:19" ht="15" customHeight="1">
      <c r="L173" s="142"/>
      <c r="M173" s="142"/>
      <c r="N173" s="142"/>
      <c r="O173" s="142"/>
      <c r="P173" s="142"/>
      <c r="Q173" s="142"/>
      <c r="R173" s="142"/>
      <c r="S173" s="142"/>
    </row>
    <row r="174" spans="12:19" ht="15" customHeight="1">
      <c r="L174" s="142"/>
      <c r="M174" s="142"/>
      <c r="N174" s="142"/>
      <c r="O174" s="142"/>
      <c r="P174" s="142"/>
      <c r="Q174" s="142"/>
      <c r="R174" s="142"/>
      <c r="S174" s="142"/>
    </row>
    <row r="175" spans="12:19" ht="15" customHeight="1">
      <c r="L175" s="142"/>
      <c r="M175" s="142"/>
      <c r="N175" s="142"/>
      <c r="O175" s="142"/>
      <c r="P175" s="142"/>
      <c r="Q175" s="142"/>
      <c r="R175" s="142"/>
      <c r="S175" s="142"/>
    </row>
    <row r="176" spans="12:19" ht="15" customHeight="1">
      <c r="L176" s="142"/>
      <c r="M176" s="142"/>
      <c r="N176" s="142"/>
      <c r="O176" s="142"/>
      <c r="P176" s="142"/>
      <c r="Q176" s="142"/>
      <c r="R176" s="142"/>
      <c r="S176" s="142"/>
    </row>
    <row r="177" spans="12:19" ht="15" customHeight="1">
      <c r="L177" s="142"/>
      <c r="M177" s="142"/>
      <c r="N177" s="142"/>
      <c r="O177" s="142"/>
      <c r="P177" s="142"/>
      <c r="Q177" s="142"/>
      <c r="R177" s="142"/>
      <c r="S177" s="142"/>
    </row>
    <row r="178" spans="12:19" ht="15" customHeight="1">
      <c r="L178" s="141"/>
    </row>
    <row r="179" spans="12:19" ht="15" customHeight="1">
      <c r="L179" s="141"/>
    </row>
    <row r="180" spans="12:19" ht="15" customHeight="1">
      <c r="L180" s="141"/>
    </row>
    <row r="181" spans="12:19" ht="15" customHeight="1">
      <c r="L181" s="141"/>
    </row>
    <row r="182" spans="12:19" ht="15" customHeight="1">
      <c r="L182" s="141"/>
    </row>
    <row r="183" spans="12:19" ht="15" customHeight="1">
      <c r="L183" s="141"/>
    </row>
    <row r="184" spans="12:19" ht="15" customHeight="1">
      <c r="L184" s="141"/>
    </row>
    <row r="185" spans="12:19" ht="15" customHeight="1">
      <c r="L185" s="141"/>
    </row>
    <row r="186" spans="12:19" ht="15" customHeight="1">
      <c r="L186" s="141"/>
    </row>
    <row r="187" spans="12:19" ht="15" customHeight="1">
      <c r="L187" s="141"/>
    </row>
    <row r="188" spans="12:19" ht="15" customHeight="1">
      <c r="L188" s="141"/>
    </row>
    <row r="189" spans="12:19" ht="15" customHeight="1">
      <c r="L189" s="141"/>
    </row>
    <row r="190" spans="12:19" ht="15" customHeight="1">
      <c r="L190" s="141"/>
    </row>
    <row r="191" spans="12:19" ht="15" customHeight="1">
      <c r="L191" s="141"/>
    </row>
    <row r="192" spans="12:19" ht="15" customHeight="1">
      <c r="L192" s="141"/>
    </row>
    <row r="193" spans="12:12" ht="15" customHeight="1">
      <c r="L193" s="141"/>
    </row>
    <row r="194" spans="12:12" ht="15" customHeight="1">
      <c r="L194" s="141"/>
    </row>
    <row r="195" spans="12:12" ht="15" customHeight="1">
      <c r="L195" s="141"/>
    </row>
    <row r="196" spans="12:12" ht="15" customHeight="1">
      <c r="L196" s="141"/>
    </row>
    <row r="197" spans="12:12" ht="15" customHeight="1">
      <c r="L197" s="141"/>
    </row>
    <row r="198" spans="12:12" ht="15" customHeight="1">
      <c r="L198" s="141"/>
    </row>
    <row r="199" spans="12:12" ht="15" customHeight="1">
      <c r="L199" s="141"/>
    </row>
    <row r="200" spans="12:12" ht="15" customHeight="1">
      <c r="L200" s="141"/>
    </row>
    <row r="201" spans="12:12" ht="15" customHeight="1">
      <c r="L201" s="141"/>
    </row>
    <row r="202" spans="12:12" ht="15" customHeight="1">
      <c r="L202" s="141"/>
    </row>
    <row r="203" spans="12:12" ht="15" customHeight="1">
      <c r="L203" s="141"/>
    </row>
    <row r="204" spans="12:12" ht="15" customHeight="1">
      <c r="L204" s="141"/>
    </row>
    <row r="205" spans="12:12" ht="15" customHeight="1">
      <c r="L205" s="141"/>
    </row>
    <row r="206" spans="12:12" ht="15" customHeight="1">
      <c r="L206" s="141"/>
    </row>
    <row r="207" spans="12:12" ht="15" customHeight="1">
      <c r="L207" s="141"/>
    </row>
    <row r="208" spans="12:12" ht="15" customHeight="1">
      <c r="L208" s="141"/>
    </row>
    <row r="209" spans="12:12" ht="15" customHeight="1">
      <c r="L209" s="141"/>
    </row>
    <row r="210" spans="12:12" ht="15" customHeight="1">
      <c r="L210" s="141"/>
    </row>
    <row r="211" spans="12:12" ht="15" customHeight="1">
      <c r="L211" s="141"/>
    </row>
    <row r="212" spans="12:12" ht="15" customHeight="1">
      <c r="L212" s="141"/>
    </row>
    <row r="213" spans="12:12" ht="15" customHeight="1">
      <c r="L213" s="141"/>
    </row>
    <row r="214" spans="12:12" ht="15" customHeight="1">
      <c r="L214" s="141"/>
    </row>
    <row r="215" spans="12:12" ht="15" customHeight="1">
      <c r="L215" s="141"/>
    </row>
    <row r="216" spans="12:12" ht="15" customHeight="1">
      <c r="L216" s="141"/>
    </row>
    <row r="217" spans="12:12" ht="15" customHeight="1">
      <c r="L217" s="141"/>
    </row>
    <row r="218" spans="12:12" ht="15" customHeight="1">
      <c r="L218" s="141"/>
    </row>
    <row r="219" spans="12:12" ht="15" customHeight="1">
      <c r="L219" s="141"/>
    </row>
    <row r="220" spans="12:12" ht="15" customHeight="1">
      <c r="L220" s="141"/>
    </row>
    <row r="221" spans="12:12" ht="15" customHeight="1">
      <c r="L221" s="141"/>
    </row>
    <row r="222" spans="12:12" ht="15" customHeight="1">
      <c r="L222" s="141"/>
    </row>
    <row r="223" spans="12:12" ht="15" customHeight="1">
      <c r="L223" s="141"/>
    </row>
    <row r="224" spans="12:12" ht="15" customHeight="1">
      <c r="L224" s="141"/>
    </row>
    <row r="225" spans="12:12" ht="15" customHeight="1">
      <c r="L225" s="141"/>
    </row>
    <row r="226" spans="12:12" ht="15" customHeight="1">
      <c r="L226" s="141"/>
    </row>
    <row r="227" spans="12:12" ht="15" customHeight="1">
      <c r="L227" s="141"/>
    </row>
    <row r="228" spans="12:12" ht="15" customHeight="1">
      <c r="L228" s="141"/>
    </row>
    <row r="229" spans="12:12" ht="15" customHeight="1">
      <c r="L229" s="141"/>
    </row>
    <row r="230" spans="12:12" ht="15" customHeight="1">
      <c r="L230" s="141"/>
    </row>
    <row r="231" spans="12:12" ht="15" customHeight="1">
      <c r="L231" s="141"/>
    </row>
    <row r="232" spans="12:12" ht="15" customHeight="1">
      <c r="L232" s="141"/>
    </row>
    <row r="233" spans="12:12" ht="15" customHeight="1">
      <c r="L233" s="141"/>
    </row>
    <row r="234" spans="12:12" ht="15" customHeight="1">
      <c r="L234" s="141"/>
    </row>
    <row r="235" spans="12:12" ht="15" customHeight="1">
      <c r="L235" s="141"/>
    </row>
    <row r="236" spans="12:12" ht="15" customHeight="1">
      <c r="L236" s="141"/>
    </row>
    <row r="237" spans="12:12" ht="15" customHeight="1">
      <c r="L237" s="141"/>
    </row>
    <row r="238" spans="12:12" ht="15" customHeight="1">
      <c r="L238" s="141"/>
    </row>
    <row r="239" spans="12:12" ht="15" customHeight="1">
      <c r="L239" s="141"/>
    </row>
    <row r="240" spans="12:12" ht="15" customHeight="1">
      <c r="L240" s="141"/>
    </row>
    <row r="241" spans="12:12" ht="15" customHeight="1">
      <c r="L241" s="141"/>
    </row>
    <row r="242" spans="12:12" ht="15" customHeight="1">
      <c r="L242" s="141"/>
    </row>
    <row r="243" spans="12:12" ht="15" customHeight="1">
      <c r="L243" s="141"/>
    </row>
    <row r="244" spans="12:12" ht="15" customHeight="1">
      <c r="L244" s="141"/>
    </row>
    <row r="245" spans="12:12" ht="15" customHeight="1">
      <c r="L245" s="141"/>
    </row>
    <row r="246" spans="12:12" ht="15" customHeight="1">
      <c r="L246" s="141"/>
    </row>
    <row r="247" spans="12:12" ht="15" customHeight="1">
      <c r="L247" s="141"/>
    </row>
    <row r="248" spans="12:12" ht="15" customHeight="1">
      <c r="L248" s="141"/>
    </row>
    <row r="249" spans="12:12" ht="15" customHeight="1">
      <c r="L249" s="141"/>
    </row>
    <row r="250" spans="12:12" ht="15" customHeight="1">
      <c r="L250" s="141"/>
    </row>
    <row r="251" spans="12:12" ht="15" customHeight="1">
      <c r="L251" s="141"/>
    </row>
    <row r="252" spans="12:12" ht="15" customHeight="1">
      <c r="L252" s="141"/>
    </row>
    <row r="253" spans="12:12" ht="15" customHeight="1">
      <c r="L253" s="141"/>
    </row>
    <row r="254" spans="12:12" ht="15" customHeight="1">
      <c r="L254" s="141"/>
    </row>
    <row r="255" spans="12:12" ht="15" customHeight="1">
      <c r="L255" s="141"/>
    </row>
    <row r="256" spans="12:12" ht="15" customHeight="1">
      <c r="L256" s="141"/>
    </row>
    <row r="257" spans="12:12" ht="15" customHeight="1">
      <c r="L257" s="141"/>
    </row>
    <row r="258" spans="12:12" ht="15" customHeight="1">
      <c r="L258" s="141"/>
    </row>
    <row r="259" spans="12:12" ht="15" customHeight="1">
      <c r="L259" s="141"/>
    </row>
    <row r="260" spans="12:12" ht="15" customHeight="1">
      <c r="L260" s="141"/>
    </row>
    <row r="261" spans="12:12" ht="15" customHeight="1">
      <c r="L261" s="141"/>
    </row>
    <row r="262" spans="12:12" ht="15" customHeight="1">
      <c r="L262" s="141"/>
    </row>
    <row r="263" spans="12:12" ht="15" customHeight="1">
      <c r="L263" s="141"/>
    </row>
    <row r="264" spans="12:12" ht="15" customHeight="1">
      <c r="L264" s="141"/>
    </row>
    <row r="265" spans="12:12" ht="15" customHeight="1">
      <c r="L265" s="141"/>
    </row>
    <row r="266" spans="12:12" ht="15" customHeight="1">
      <c r="L266" s="141"/>
    </row>
    <row r="267" spans="12:12" ht="15" customHeight="1">
      <c r="L267" s="141"/>
    </row>
    <row r="268" spans="12:12" ht="15" customHeight="1">
      <c r="L268" s="141"/>
    </row>
    <row r="269" spans="12:12" ht="15" customHeight="1">
      <c r="L269" s="141"/>
    </row>
    <row r="270" spans="12:12" ht="15" customHeight="1">
      <c r="L270" s="141"/>
    </row>
    <row r="271" spans="12:12" ht="15" customHeight="1">
      <c r="L271" s="141"/>
    </row>
    <row r="272" spans="12:12" ht="15" customHeight="1">
      <c r="L272" s="141"/>
    </row>
    <row r="273" spans="12:12" ht="15" customHeight="1">
      <c r="L273" s="141"/>
    </row>
    <row r="274" spans="12:12" ht="15" customHeight="1">
      <c r="L274" s="141"/>
    </row>
    <row r="275" spans="12:12" ht="15" customHeight="1">
      <c r="L275" s="141"/>
    </row>
    <row r="276" spans="12:12" ht="15" customHeight="1">
      <c r="L276" s="141"/>
    </row>
    <row r="277" spans="12:12" ht="15" customHeight="1">
      <c r="L277" s="141"/>
    </row>
    <row r="278" spans="12:12" ht="15" customHeight="1">
      <c r="L278" s="141"/>
    </row>
    <row r="279" spans="12:12" ht="15" customHeight="1">
      <c r="L279" s="141"/>
    </row>
    <row r="280" spans="12:12" ht="15" customHeight="1">
      <c r="L280" s="141"/>
    </row>
    <row r="281" spans="12:12" ht="15" customHeight="1">
      <c r="L281" s="141"/>
    </row>
    <row r="282" spans="12:12" ht="15" customHeight="1">
      <c r="L282" s="141"/>
    </row>
    <row r="283" spans="12:12" ht="15" customHeight="1">
      <c r="L283" s="141"/>
    </row>
    <row r="284" spans="12:12" ht="15" customHeight="1">
      <c r="L284" s="141"/>
    </row>
    <row r="285" spans="12:12" ht="15" customHeight="1">
      <c r="L285" s="141"/>
    </row>
    <row r="286" spans="12:12" ht="15" customHeight="1">
      <c r="L286" s="141"/>
    </row>
    <row r="287" spans="12:12" ht="15" customHeight="1">
      <c r="L287" s="141"/>
    </row>
    <row r="288" spans="12:12" ht="15" customHeight="1">
      <c r="L288" s="143"/>
    </row>
    <row r="289" spans="12:12" ht="15" customHeight="1">
      <c r="L289" s="141"/>
    </row>
    <row r="290" spans="12:12" ht="15" customHeight="1">
      <c r="L290" s="141"/>
    </row>
    <row r="291" spans="12:12" ht="15" customHeight="1">
      <c r="L291" s="141"/>
    </row>
    <row r="292" spans="12:12" ht="15" customHeight="1">
      <c r="L292" s="141"/>
    </row>
    <row r="293" spans="12:12" ht="15" customHeight="1">
      <c r="L293" s="141"/>
    </row>
    <row r="294" spans="12:12" ht="15" customHeight="1">
      <c r="L294" s="141"/>
    </row>
    <row r="295" spans="12:12" ht="15" customHeight="1">
      <c r="L295" s="141"/>
    </row>
    <row r="296" spans="12:12" ht="15" customHeight="1">
      <c r="L296" s="141"/>
    </row>
    <row r="297" spans="12:12" ht="15" customHeight="1">
      <c r="L297" s="141"/>
    </row>
    <row r="298" spans="12:12" ht="15" customHeight="1">
      <c r="L298" s="141"/>
    </row>
    <row r="299" spans="12:12" ht="15" customHeight="1">
      <c r="L299" s="141"/>
    </row>
    <row r="300" spans="12:12" ht="15" customHeight="1">
      <c r="L300" s="141"/>
    </row>
    <row r="301" spans="12:12" ht="15" customHeight="1">
      <c r="L301" s="141"/>
    </row>
    <row r="302" spans="12:12" ht="15" customHeight="1">
      <c r="L302" s="141"/>
    </row>
    <row r="303" spans="12:12" ht="15" customHeight="1">
      <c r="L303" s="141"/>
    </row>
    <row r="304" spans="12:12" ht="15" customHeight="1">
      <c r="L304" s="141"/>
    </row>
    <row r="305" spans="12:12" ht="15" customHeight="1">
      <c r="L305" s="141"/>
    </row>
    <row r="306" spans="12:12" ht="15" customHeight="1">
      <c r="L306" s="141"/>
    </row>
    <row r="307" spans="12:12" ht="15" customHeight="1">
      <c r="L307" s="141"/>
    </row>
    <row r="308" spans="12:12" ht="15" customHeight="1">
      <c r="L308" s="141"/>
    </row>
    <row r="309" spans="12:12" ht="15" customHeight="1">
      <c r="L309" s="141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16"/>
  <sheetViews>
    <sheetView tabSelected="1" view="pageBreakPreview" workbookViewId="0">
      <selection activeCell="C1" sqref="C1:K3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6</v>
      </c>
      <c r="B1" s="7"/>
      <c r="C1" s="193" t="s">
        <v>137</v>
      </c>
      <c r="D1" s="193"/>
      <c r="E1" s="193"/>
      <c r="F1" s="193"/>
      <c r="G1" s="193"/>
      <c r="H1" s="193"/>
      <c r="I1" s="193"/>
      <c r="J1" s="193"/>
      <c r="K1" s="193"/>
    </row>
    <row r="2" spans="1:11" ht="18" customHeight="1">
      <c r="C2" s="193"/>
      <c r="D2" s="193"/>
      <c r="E2" s="193"/>
      <c r="F2" s="193"/>
      <c r="G2" s="193"/>
      <c r="H2" s="193"/>
      <c r="I2" s="193"/>
      <c r="J2" s="193"/>
      <c r="K2" s="193"/>
    </row>
    <row r="3" spans="1:11" ht="24" customHeight="1"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5" customHeight="1">
      <c r="C4" s="93"/>
      <c r="D4" s="97" t="s">
        <v>129</v>
      </c>
      <c r="E4" s="96"/>
      <c r="F4" s="96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68" t="s">
        <v>5</v>
      </c>
      <c r="B6" s="69" t="s">
        <v>14</v>
      </c>
      <c r="C6" s="70"/>
      <c r="D6" s="71" t="s">
        <v>13</v>
      </c>
      <c r="E6" s="70"/>
      <c r="F6" s="70" t="s">
        <v>12</v>
      </c>
      <c r="G6" s="71"/>
      <c r="H6" s="72"/>
      <c r="I6" s="73" t="s">
        <v>10</v>
      </c>
      <c r="J6" s="70" t="s">
        <v>11</v>
      </c>
      <c r="K6" s="74"/>
    </row>
    <row r="7" spans="1:11" ht="15.75" customHeight="1">
      <c r="A7" s="50"/>
      <c r="B7" s="45" t="s">
        <v>136</v>
      </c>
      <c r="C7" s="52"/>
      <c r="D7" s="50"/>
      <c r="E7" s="50"/>
      <c r="F7" s="50"/>
      <c r="G7" s="50"/>
      <c r="H7" s="75"/>
      <c r="I7" s="50"/>
      <c r="J7" s="50"/>
      <c r="K7" s="50"/>
    </row>
    <row r="8" spans="1:11" ht="14.1" customHeight="1">
      <c r="A8" s="59">
        <v>1</v>
      </c>
      <c r="B8" s="76" t="s">
        <v>130</v>
      </c>
      <c r="C8" s="76"/>
      <c r="D8" s="79"/>
      <c r="E8" s="80"/>
      <c r="F8" s="62"/>
      <c r="G8" s="63"/>
      <c r="H8" s="78"/>
      <c r="I8" s="65"/>
      <c r="J8" s="66"/>
      <c r="K8" s="76"/>
    </row>
    <row r="9" spans="1:11" ht="14.1" customHeight="1">
      <c r="A9" s="59"/>
      <c r="B9" s="76" t="s">
        <v>131</v>
      </c>
      <c r="C9" s="76"/>
      <c r="D9" s="60"/>
      <c r="E9" s="61"/>
      <c r="F9" s="62"/>
      <c r="G9" s="63"/>
      <c r="H9" s="64"/>
      <c r="I9" s="65"/>
      <c r="J9" s="66"/>
      <c r="K9" s="67"/>
    </row>
    <row r="10" spans="1:11" ht="12.75" customHeight="1">
      <c r="A10" s="59"/>
      <c r="B10" s="76" t="s">
        <v>132</v>
      </c>
      <c r="C10" s="76"/>
      <c r="D10" s="79"/>
      <c r="E10" s="80"/>
      <c r="F10" s="62"/>
      <c r="G10" s="65"/>
      <c r="H10" s="80"/>
      <c r="I10" s="65"/>
      <c r="J10" s="62"/>
      <c r="K10" s="80"/>
    </row>
    <row r="11" spans="1:11" ht="12.75" customHeight="1">
      <c r="A11" s="125"/>
      <c r="B11" s="90" t="s">
        <v>133</v>
      </c>
      <c r="C11" s="90"/>
      <c r="D11" s="103"/>
      <c r="E11" s="128"/>
      <c r="F11" s="128"/>
      <c r="G11" s="113"/>
      <c r="H11" s="90"/>
      <c r="I11" s="90"/>
      <c r="J11" s="90"/>
      <c r="K11" s="90"/>
    </row>
    <row r="12" spans="1:11" ht="14.1" customHeight="1">
      <c r="A12" s="125"/>
      <c r="B12" s="90" t="s">
        <v>134</v>
      </c>
      <c r="C12" s="90"/>
      <c r="D12" s="130">
        <v>591.5</v>
      </c>
      <c r="E12" s="131" t="s">
        <v>8</v>
      </c>
      <c r="F12" s="172"/>
      <c r="G12" s="132" t="s">
        <v>7</v>
      </c>
      <c r="H12" s="131"/>
      <c r="I12" s="128" t="s">
        <v>4</v>
      </c>
      <c r="J12" s="133"/>
      <c r="K12" s="134"/>
    </row>
    <row r="13" spans="1:11" ht="14.1" customHeight="1">
      <c r="A13" s="59"/>
      <c r="B13" s="76"/>
      <c r="C13" s="76"/>
      <c r="D13" s="129"/>
      <c r="E13" s="49"/>
      <c r="F13" s="62"/>
      <c r="G13" s="63"/>
      <c r="H13" s="64" t="s">
        <v>135</v>
      </c>
      <c r="I13" s="65"/>
      <c r="J13" s="173"/>
      <c r="K13" s="78"/>
    </row>
    <row r="14" spans="1:11" ht="14.1" customHeight="1" thickBot="1">
      <c r="A14" s="50"/>
      <c r="B14" s="135"/>
      <c r="C14" s="95"/>
      <c r="D14" s="60"/>
      <c r="E14" s="81"/>
      <c r="F14" s="81"/>
      <c r="G14" s="81"/>
      <c r="H14" s="82"/>
      <c r="I14" s="83"/>
      <c r="J14" s="94"/>
      <c r="K14" s="78"/>
    </row>
    <row r="15" spans="1:11" ht="17.25" customHeight="1" thickBot="1">
      <c r="A15" s="148"/>
      <c r="B15" s="20"/>
      <c r="C15" s="149" t="s">
        <v>107</v>
      </c>
      <c r="D15" s="150"/>
      <c r="E15" s="2"/>
      <c r="F15" s="14"/>
      <c r="G15" s="15"/>
      <c r="H15" s="17"/>
      <c r="I15" s="16"/>
      <c r="J15" s="11"/>
      <c r="K15" s="151"/>
    </row>
    <row r="16" spans="1:11" ht="17.25" customHeight="1">
      <c r="A16" s="148"/>
      <c r="B16" s="152" t="s">
        <v>128</v>
      </c>
      <c r="C16" s="153" t="s">
        <v>108</v>
      </c>
      <c r="D16" s="153"/>
      <c r="E16" s="154"/>
      <c r="F16" s="14"/>
      <c r="G16" s="15"/>
      <c r="H16" s="155" t="s">
        <v>109</v>
      </c>
      <c r="I16" s="16"/>
      <c r="J16" s="11"/>
      <c r="K16" s="151"/>
    </row>
    <row r="17" spans="1:11" ht="17.25" customHeight="1">
      <c r="A17" s="148"/>
      <c r="B17" s="20"/>
      <c r="C17" s="20"/>
      <c r="D17" s="156" t="s">
        <v>110</v>
      </c>
      <c r="E17" s="2"/>
      <c r="F17" s="157"/>
      <c r="G17" s="15"/>
      <c r="H17" s="155" t="s">
        <v>109</v>
      </c>
      <c r="I17" s="16"/>
      <c r="J17" s="11"/>
      <c r="K17" s="151"/>
    </row>
    <row r="18" spans="1:11" ht="16.5" customHeight="1">
      <c r="A18" s="148"/>
      <c r="B18" s="20"/>
      <c r="C18" s="20"/>
      <c r="D18" s="156"/>
      <c r="E18" s="2"/>
      <c r="F18" s="157"/>
      <c r="G18" s="15"/>
      <c r="H18" s="158"/>
      <c r="I18" s="16"/>
      <c r="J18" s="11"/>
      <c r="K18" s="151"/>
    </row>
    <row r="19" spans="1:11" ht="14.1" customHeight="1">
      <c r="A19" s="148"/>
      <c r="B19" s="152" t="s">
        <v>111</v>
      </c>
      <c r="C19" s="20"/>
      <c r="D19" s="159"/>
      <c r="E19" s="2"/>
      <c r="F19" s="14"/>
      <c r="G19" s="15"/>
      <c r="H19" s="17"/>
      <c r="I19" s="16"/>
      <c r="J19" s="11"/>
      <c r="K19" s="151"/>
    </row>
    <row r="20" spans="1:11" ht="14.1" customHeight="1">
      <c r="A20" s="148">
        <v>1</v>
      </c>
      <c r="B20" s="160" t="s">
        <v>112</v>
      </c>
      <c r="C20" s="20"/>
      <c r="D20" s="159"/>
      <c r="E20" s="2"/>
      <c r="F20" s="14"/>
      <c r="G20" s="15"/>
      <c r="H20" s="17"/>
      <c r="I20" s="16"/>
      <c r="J20" s="11"/>
      <c r="K20" s="151"/>
    </row>
    <row r="21" spans="1:11" ht="12.75" customHeight="1">
      <c r="A21" s="148"/>
      <c r="B21" s="160" t="s">
        <v>113</v>
      </c>
      <c r="C21" s="20"/>
      <c r="D21" s="159"/>
      <c r="E21" s="2"/>
      <c r="F21" s="14"/>
      <c r="G21" s="15"/>
      <c r="H21" s="17"/>
      <c r="I21" s="16"/>
      <c r="J21" s="11"/>
      <c r="K21" s="151"/>
    </row>
    <row r="22" spans="1:11" ht="14.1" customHeight="1">
      <c r="A22" s="148">
        <v>2</v>
      </c>
      <c r="B22" s="160" t="s">
        <v>114</v>
      </c>
      <c r="C22" s="20"/>
      <c r="D22" s="159"/>
      <c r="E22" s="2"/>
      <c r="F22" s="14"/>
      <c r="G22" s="15"/>
      <c r="H22" s="17"/>
      <c r="I22" s="16"/>
      <c r="J22" s="11"/>
      <c r="K22" s="151"/>
    </row>
    <row r="23" spans="1:11" ht="14.1" customHeight="1">
      <c r="A23" s="148">
        <v>3</v>
      </c>
      <c r="B23" s="160" t="s">
        <v>115</v>
      </c>
      <c r="C23" s="20"/>
      <c r="D23" s="159"/>
      <c r="E23" s="2"/>
      <c r="F23" s="14"/>
      <c r="G23" s="15"/>
      <c r="H23" s="17"/>
      <c r="I23" s="16"/>
      <c r="J23" s="11"/>
      <c r="K23" s="151"/>
    </row>
    <row r="24" spans="1:11" ht="13.5" customHeight="1">
      <c r="A24" s="148">
        <v>4</v>
      </c>
      <c r="B24" s="160" t="s">
        <v>116</v>
      </c>
      <c r="C24" s="20"/>
      <c r="D24" s="159"/>
      <c r="E24" s="2"/>
      <c r="F24" s="14"/>
      <c r="G24" s="15"/>
      <c r="H24" s="17"/>
      <c r="I24" s="16"/>
      <c r="J24" s="11"/>
      <c r="K24" s="151"/>
    </row>
    <row r="25" spans="1:11" ht="14.1" customHeight="1">
      <c r="A25" s="148">
        <v>5</v>
      </c>
      <c r="B25" s="160" t="s">
        <v>117</v>
      </c>
      <c r="C25" s="20"/>
      <c r="D25" s="159"/>
      <c r="E25" s="2"/>
      <c r="F25" s="14"/>
      <c r="G25" s="15"/>
      <c r="H25" s="17"/>
      <c r="I25" s="16"/>
      <c r="J25" s="11"/>
      <c r="K25" s="151"/>
    </row>
    <row r="26" spans="1:11" ht="14.1" customHeight="1">
      <c r="A26" s="148">
        <v>6</v>
      </c>
      <c r="B26" s="160" t="s">
        <v>118</v>
      </c>
      <c r="C26" s="20"/>
      <c r="D26" s="159"/>
      <c r="E26" s="2"/>
      <c r="F26" s="14"/>
      <c r="G26" s="15"/>
      <c r="H26" s="17"/>
      <c r="I26" s="16"/>
      <c r="J26" s="11"/>
      <c r="K26" s="151"/>
    </row>
    <row r="27" spans="1:11" ht="14.1" customHeight="1">
      <c r="A27" s="148">
        <v>7</v>
      </c>
      <c r="B27" s="160" t="s">
        <v>119</v>
      </c>
      <c r="C27" s="20"/>
      <c r="D27" s="159"/>
      <c r="E27" s="2"/>
      <c r="F27" s="14"/>
      <c r="G27" s="15"/>
      <c r="H27" s="17"/>
      <c r="I27" s="16"/>
      <c r="J27" s="11"/>
      <c r="K27" s="151"/>
    </row>
    <row r="28" spans="1:11" ht="14.1" customHeight="1">
      <c r="A28" s="148">
        <v>8</v>
      </c>
      <c r="B28" s="160" t="s">
        <v>120</v>
      </c>
      <c r="C28" s="20"/>
      <c r="D28" s="159"/>
      <c r="E28" s="2"/>
      <c r="F28" s="14"/>
      <c r="G28" s="15"/>
      <c r="H28" s="17"/>
      <c r="I28" s="16"/>
      <c r="J28" s="11"/>
      <c r="K28" s="151"/>
    </row>
    <row r="29" spans="1:11" ht="14.1" customHeight="1">
      <c r="A29" s="148">
        <v>9</v>
      </c>
      <c r="B29" s="160" t="s">
        <v>121</v>
      </c>
      <c r="C29" s="20"/>
      <c r="D29" s="159"/>
      <c r="E29" s="2"/>
      <c r="F29" s="14"/>
      <c r="G29" s="15"/>
      <c r="H29" s="17"/>
      <c r="I29" s="16"/>
      <c r="J29" s="11"/>
      <c r="K29" s="151"/>
    </row>
    <row r="30" spans="1:11" ht="12.75" customHeight="1">
      <c r="A30" s="148">
        <v>10</v>
      </c>
      <c r="B30" s="160" t="s">
        <v>122</v>
      </c>
      <c r="C30" s="20"/>
      <c r="D30" s="159"/>
      <c r="E30" s="2"/>
      <c r="F30" s="14"/>
      <c r="G30" s="15"/>
      <c r="H30" s="17"/>
      <c r="I30" s="16"/>
      <c r="J30" s="11"/>
      <c r="K30" s="151"/>
    </row>
    <row r="31" spans="1:11" ht="15.75" customHeight="1">
      <c r="A31" s="148">
        <v>11</v>
      </c>
      <c r="B31" s="160" t="s">
        <v>123</v>
      </c>
      <c r="C31" s="20"/>
      <c r="D31" s="159"/>
      <c r="E31" s="2"/>
      <c r="F31" s="14"/>
      <c r="G31" s="15"/>
      <c r="H31" s="17"/>
      <c r="I31" s="16"/>
      <c r="J31" s="11"/>
      <c r="K31" s="151"/>
    </row>
    <row r="32" spans="1:11" ht="15.75" customHeight="1">
      <c r="A32" s="148"/>
      <c r="B32" s="161"/>
      <c r="C32" s="20"/>
      <c r="D32" s="159"/>
      <c r="E32" s="2"/>
      <c r="F32" s="14"/>
      <c r="G32" s="15"/>
      <c r="H32" s="17"/>
      <c r="I32" s="16"/>
      <c r="J32" s="11"/>
      <c r="K32" s="151"/>
    </row>
    <row r="33" spans="1:11" ht="14.1" customHeight="1">
      <c r="A33" s="148"/>
      <c r="B33" s="161"/>
      <c r="C33" s="20"/>
      <c r="D33" s="159"/>
      <c r="E33" s="2"/>
      <c r="F33" s="14"/>
      <c r="G33" s="15"/>
      <c r="H33" s="17"/>
      <c r="I33" s="16"/>
      <c r="J33" s="11"/>
      <c r="K33" s="151"/>
    </row>
    <row r="34" spans="1:11" ht="14.1" customHeight="1">
      <c r="A34" s="148"/>
      <c r="B34" s="152" t="s">
        <v>124</v>
      </c>
      <c r="C34" s="20"/>
      <c r="D34" s="159"/>
      <c r="E34" s="2"/>
      <c r="F34" s="14"/>
      <c r="G34" s="15"/>
      <c r="H34" s="17"/>
      <c r="I34" s="16"/>
      <c r="J34" s="11"/>
      <c r="K34" s="151"/>
    </row>
    <row r="35" spans="1:11" ht="10.5" customHeight="1">
      <c r="A35" s="148"/>
      <c r="B35" s="162"/>
      <c r="C35" s="6"/>
      <c r="D35" s="159"/>
      <c r="E35" s="2"/>
      <c r="F35" s="14"/>
      <c r="G35" s="15"/>
      <c r="H35" s="17"/>
      <c r="I35" s="16"/>
      <c r="J35" s="163"/>
      <c r="K35" s="151"/>
    </row>
    <row r="36" spans="1:11" ht="14.1" customHeight="1">
      <c r="A36" s="164"/>
      <c r="B36" s="165"/>
      <c r="C36" s="164"/>
      <c r="D36" s="5" t="s">
        <v>0</v>
      </c>
      <c r="E36" s="8"/>
      <c r="F36" s="164"/>
      <c r="G36" s="8"/>
      <c r="H36" s="165"/>
      <c r="I36" s="148" t="s">
        <v>67</v>
      </c>
      <c r="J36" s="166"/>
      <c r="K36" s="151"/>
    </row>
    <row r="37" spans="1:11" ht="14.1" customHeight="1">
      <c r="A37" s="8"/>
      <c r="B37" s="162"/>
      <c r="C37" s="8"/>
      <c r="D37" s="4" t="s">
        <v>125</v>
      </c>
      <c r="E37" s="8"/>
      <c r="F37" s="2" t="s">
        <v>126</v>
      </c>
      <c r="G37" s="167"/>
      <c r="H37" s="164"/>
      <c r="I37" s="168"/>
      <c r="J37" s="165"/>
      <c r="K37" s="151"/>
    </row>
    <row r="38" spans="1:11" ht="14.1" customHeight="1">
      <c r="A38" s="8"/>
      <c r="B38" s="162"/>
      <c r="C38" s="169" t="s">
        <v>1</v>
      </c>
      <c r="D38" s="170"/>
      <c r="E38" s="8"/>
      <c r="F38" s="164"/>
      <c r="G38" s="8"/>
      <c r="H38" s="171" t="s">
        <v>127</v>
      </c>
      <c r="I38" s="168"/>
      <c r="J38" s="8"/>
      <c r="K38" s="151"/>
    </row>
    <row r="39" spans="1:11" ht="14.1" customHeight="1">
      <c r="A39" s="1"/>
      <c r="H39" s="1"/>
    </row>
    <row r="40" spans="1:11" ht="14.1" customHeight="1">
      <c r="A40" s="1"/>
      <c r="H40" s="1"/>
    </row>
    <row r="41" spans="1:11" ht="14.1" customHeight="1">
      <c r="A41" s="1"/>
      <c r="H41" s="1"/>
    </row>
    <row r="42" spans="1:11" ht="14.1" customHeight="1">
      <c r="A42" s="1"/>
      <c r="H42" s="1"/>
    </row>
    <row r="43" spans="1:11" ht="14.1" customHeight="1">
      <c r="A43" s="1"/>
      <c r="H43" s="1"/>
    </row>
    <row r="44" spans="1:11" ht="14.1" customHeight="1">
      <c r="A44" s="1"/>
      <c r="H44" s="1"/>
    </row>
    <row r="45" spans="1:11" ht="14.1" customHeight="1">
      <c r="A45" s="1"/>
      <c r="H45" s="1"/>
    </row>
    <row r="46" spans="1:11" ht="14.1" customHeight="1">
      <c r="A46" s="1"/>
      <c r="H46" s="1"/>
    </row>
    <row r="47" spans="1:11" ht="14.1" customHeight="1">
      <c r="A47" s="1"/>
      <c r="H47" s="1"/>
    </row>
    <row r="48" spans="1:11" ht="14.1" customHeight="1">
      <c r="A48" s="1"/>
      <c r="H48" s="1"/>
    </row>
    <row r="49" spans="1:10" ht="14.1" customHeight="1">
      <c r="A49" s="1"/>
      <c r="H49" s="1"/>
    </row>
    <row r="50" spans="1:10" ht="14.1" customHeight="1">
      <c r="A50" s="1"/>
      <c r="H50" s="1"/>
    </row>
    <row r="51" spans="1:10" ht="14.1" customHeight="1">
      <c r="A51" s="1"/>
      <c r="H51" s="1"/>
    </row>
    <row r="52" spans="1:10" ht="14.1" customHeight="1">
      <c r="A52" s="1"/>
      <c r="H52" s="1"/>
    </row>
    <row r="53" spans="1:10" ht="14.1" customHeight="1">
      <c r="A53" s="1"/>
      <c r="H53" s="1"/>
    </row>
    <row r="54" spans="1:10" ht="14.1" customHeight="1">
      <c r="A54" s="1"/>
      <c r="H54" s="1"/>
    </row>
    <row r="55" spans="1:10" ht="14.1" customHeight="1">
      <c r="A55" s="1"/>
      <c r="H55" s="1"/>
    </row>
    <row r="56" spans="1:10" ht="14.1" customHeight="1">
      <c r="A56" s="1"/>
      <c r="H56" s="1"/>
    </row>
    <row r="57" spans="1:10" ht="14.1" customHeight="1">
      <c r="A57" s="1"/>
      <c r="H57" s="1"/>
    </row>
    <row r="58" spans="1:10" ht="14.1" customHeight="1">
      <c r="A58" s="1"/>
      <c r="H58" s="1"/>
    </row>
    <row r="59" spans="1:10" ht="13.5" customHeight="1">
      <c r="A59" s="1"/>
      <c r="H59" s="1"/>
    </row>
    <row r="60" spans="1:10" ht="14.1" customHeight="1">
      <c r="A60" s="8"/>
      <c r="B60" s="44"/>
      <c r="C60" s="6"/>
      <c r="D60" s="12"/>
      <c r="E60" s="13"/>
      <c r="F60" s="6"/>
      <c r="G60" s="6"/>
      <c r="H60" s="17"/>
      <c r="I60" s="5"/>
      <c r="J60" s="10"/>
    </row>
    <row r="61" spans="1:10" ht="14.1" customHeight="1">
      <c r="A61" s="8"/>
      <c r="B61" s="44"/>
      <c r="C61" s="6"/>
      <c r="D61" s="12"/>
      <c r="E61" s="13"/>
      <c r="F61" s="6"/>
      <c r="G61" s="6"/>
      <c r="H61" s="17"/>
      <c r="I61" s="5"/>
      <c r="J61" s="10"/>
    </row>
    <row r="62" spans="1:10" ht="11.25" customHeight="1">
      <c r="A62" s="8"/>
      <c r="B62" s="44"/>
      <c r="C62" s="6"/>
      <c r="D62" s="12"/>
      <c r="E62" s="13"/>
      <c r="F62" s="6"/>
      <c r="G62" s="6"/>
      <c r="H62" s="17"/>
      <c r="I62" s="5"/>
      <c r="J62" s="10"/>
    </row>
    <row r="63" spans="1:10" ht="14.1" customHeight="1">
      <c r="A63" s="8"/>
      <c r="B63" s="44"/>
      <c r="C63" s="6"/>
      <c r="D63" s="12"/>
      <c r="E63" s="13"/>
      <c r="F63" s="6"/>
      <c r="G63" s="6"/>
      <c r="H63" s="17"/>
      <c r="I63" s="5"/>
      <c r="J63" s="10"/>
    </row>
    <row r="64" spans="1:10" ht="14.1" customHeight="1">
      <c r="A64" s="8"/>
      <c r="B64" s="44"/>
      <c r="C64" s="6"/>
      <c r="D64" s="12"/>
      <c r="E64" s="13"/>
      <c r="F64" s="6"/>
      <c r="G64" s="6"/>
      <c r="H64" s="17"/>
      <c r="I64" s="5"/>
      <c r="J64" s="10"/>
    </row>
    <row r="65" spans="1:10" ht="14.1" customHeight="1">
      <c r="A65" s="8"/>
      <c r="B65" s="44"/>
      <c r="C65" s="6"/>
      <c r="D65" s="12"/>
      <c r="E65" s="13"/>
      <c r="F65" s="6"/>
      <c r="G65" s="6"/>
      <c r="H65" s="17"/>
      <c r="I65" s="5"/>
      <c r="J65" s="10"/>
    </row>
    <row r="66" spans="1:10" ht="14.1" customHeight="1">
      <c r="A66" s="8"/>
      <c r="B66" s="44"/>
      <c r="C66" s="6"/>
      <c r="D66" s="12"/>
      <c r="E66" s="13"/>
      <c r="F66" s="6"/>
      <c r="G66" s="6"/>
      <c r="H66" s="17"/>
      <c r="I66" s="5"/>
      <c r="J66" s="10"/>
    </row>
    <row r="67" spans="1:10" ht="14.1" customHeight="1">
      <c r="A67" s="8"/>
      <c r="B67" s="44"/>
      <c r="C67" s="6"/>
      <c r="D67" s="12"/>
      <c r="E67" s="13"/>
      <c r="F67" s="6"/>
      <c r="G67" s="6"/>
      <c r="H67" s="17"/>
      <c r="I67" s="5"/>
      <c r="J67" s="10"/>
    </row>
    <row r="68" spans="1:10" ht="14.1" customHeight="1">
      <c r="A68" s="8"/>
      <c r="B68" s="44"/>
      <c r="C68" s="6"/>
      <c r="D68" s="12"/>
      <c r="E68" s="13"/>
      <c r="F68" s="6"/>
      <c r="G68" s="6"/>
      <c r="H68" s="17"/>
      <c r="I68" s="5"/>
      <c r="J68" s="10"/>
    </row>
    <row r="69" spans="1:10" ht="12.75" customHeight="1">
      <c r="A69" s="8"/>
      <c r="B69" s="44"/>
      <c r="C69" s="6"/>
      <c r="D69" s="12"/>
      <c r="E69" s="13"/>
      <c r="F69" s="6"/>
      <c r="G69" s="6"/>
      <c r="H69" s="17"/>
      <c r="I69" s="5"/>
      <c r="J69" s="10"/>
    </row>
    <row r="70" spans="1:10" ht="14.1" customHeight="1">
      <c r="A70" s="8"/>
      <c r="B70" s="44"/>
      <c r="C70" s="6"/>
      <c r="D70" s="12"/>
      <c r="E70" s="13"/>
      <c r="F70" s="6"/>
      <c r="G70" s="6"/>
      <c r="H70" s="17"/>
      <c r="I70" s="5"/>
      <c r="J70" s="10"/>
    </row>
    <row r="71" spans="1:10" ht="14.1" customHeight="1">
      <c r="A71" s="8"/>
      <c r="B71" s="44"/>
      <c r="C71" s="6"/>
      <c r="D71" s="12"/>
      <c r="E71" s="13"/>
      <c r="F71" s="6"/>
      <c r="G71" s="6"/>
      <c r="H71" s="17"/>
      <c r="I71" s="5"/>
      <c r="J71" s="10"/>
    </row>
    <row r="72" spans="1:10" ht="14.1" customHeight="1">
      <c r="A72" s="8"/>
      <c r="B72" s="44"/>
      <c r="C72" s="6"/>
      <c r="D72" s="12"/>
      <c r="E72" s="13"/>
      <c r="F72" s="6"/>
      <c r="G72" s="6"/>
      <c r="H72" s="17"/>
      <c r="I72" s="5"/>
      <c r="J72" s="10"/>
    </row>
    <row r="73" spans="1:10" ht="14.1" customHeight="1">
      <c r="A73" s="8"/>
      <c r="B73" s="44"/>
      <c r="C73" s="6"/>
      <c r="D73" s="12"/>
      <c r="E73" s="13"/>
      <c r="F73" s="6"/>
      <c r="G73" s="6"/>
      <c r="H73" s="17"/>
      <c r="I73" s="5"/>
      <c r="J73" s="10"/>
    </row>
    <row r="74" spans="1:10" ht="14.1" customHeight="1">
      <c r="A74" s="8"/>
      <c r="B74" s="44"/>
      <c r="C74" s="6"/>
      <c r="D74" s="12"/>
      <c r="E74" s="13"/>
      <c r="F74" s="6"/>
      <c r="G74" s="6"/>
      <c r="H74" s="17"/>
      <c r="I74" s="5"/>
      <c r="J74" s="10"/>
    </row>
    <row r="75" spans="1:10" ht="14.1" customHeight="1">
      <c r="A75" s="8"/>
      <c r="B75" s="44"/>
      <c r="C75" s="6"/>
      <c r="D75" s="12"/>
      <c r="E75" s="13"/>
      <c r="F75" s="6"/>
      <c r="G75" s="6"/>
      <c r="H75" s="17"/>
      <c r="I75" s="5"/>
      <c r="J75" s="10"/>
    </row>
    <row r="76" spans="1:10" ht="14.1" customHeight="1">
      <c r="A76" s="8"/>
      <c r="B76" s="44"/>
      <c r="C76" s="6"/>
      <c r="D76" s="12"/>
      <c r="E76" s="13"/>
      <c r="F76" s="6"/>
      <c r="G76" s="6"/>
      <c r="H76" s="17"/>
      <c r="I76" s="5"/>
      <c r="J76" s="10"/>
    </row>
    <row r="77" spans="1:10" ht="12.75" customHeight="1">
      <c r="A77" s="8"/>
      <c r="B77" s="44"/>
      <c r="C77" s="6"/>
      <c r="D77" s="12"/>
      <c r="E77" s="13"/>
      <c r="F77" s="6"/>
      <c r="G77" s="6"/>
      <c r="H77" s="17"/>
      <c r="I77" s="5"/>
      <c r="J77" s="10"/>
    </row>
    <row r="78" spans="1:10" ht="14.1" customHeight="1">
      <c r="A78" s="8"/>
      <c r="B78" s="44"/>
      <c r="C78" s="6"/>
      <c r="D78" s="12"/>
      <c r="E78" s="13"/>
      <c r="F78" s="14"/>
      <c r="G78" s="15"/>
      <c r="H78" s="17"/>
      <c r="I78" s="16"/>
      <c r="J78" s="11"/>
    </row>
    <row r="79" spans="1:10" ht="14.1" customHeight="1">
      <c r="A79" s="1"/>
      <c r="B79" s="44"/>
      <c r="C79" s="6"/>
      <c r="D79" s="12"/>
      <c r="H79" s="1"/>
    </row>
    <row r="80" spans="1:10" ht="14.1" customHeight="1">
      <c r="A80" s="1"/>
      <c r="H80" s="1"/>
    </row>
    <row r="81" spans="1:8" ht="14.1" customHeight="1">
      <c r="A81" s="1"/>
      <c r="H81" s="1"/>
    </row>
    <row r="82" spans="1:8" ht="14.1" customHeight="1">
      <c r="A82" s="1"/>
      <c r="H82" s="1"/>
    </row>
    <row r="83" spans="1:8" ht="14.1" customHeight="1">
      <c r="A83" s="1"/>
      <c r="H83" s="1"/>
    </row>
    <row r="84" spans="1:8" ht="14.1" customHeight="1">
      <c r="A84" s="1"/>
      <c r="H84" s="1"/>
    </row>
    <row r="85" spans="1:8" ht="14.25" customHeight="1">
      <c r="A85" s="1"/>
      <c r="H85" s="1"/>
    </row>
    <row r="86" spans="1:8" ht="14.25" customHeight="1">
      <c r="A86" s="1"/>
      <c r="H86" s="1"/>
    </row>
    <row r="87" spans="1:8" ht="14.25" customHeight="1">
      <c r="A87" s="1"/>
      <c r="H87" s="1"/>
    </row>
    <row r="88" spans="1:8" ht="14.25" customHeight="1">
      <c r="A88" s="1"/>
      <c r="H88" s="1"/>
    </row>
    <row r="89" spans="1:8" ht="14.25" customHeight="1">
      <c r="A89" s="1"/>
      <c r="H89" s="1"/>
    </row>
    <row r="90" spans="1:8" ht="14.25" customHeight="1">
      <c r="A90" s="1"/>
      <c r="H90" s="1"/>
    </row>
    <row r="91" spans="1:8" ht="14.25" customHeight="1">
      <c r="A91" s="1"/>
      <c r="H91" s="1"/>
    </row>
    <row r="92" spans="1:8" ht="14.25" customHeight="1">
      <c r="A92" s="1"/>
      <c r="H92" s="1"/>
    </row>
    <row r="93" spans="1:8" ht="14.25" customHeight="1">
      <c r="A93" s="1"/>
      <c r="H93" s="1"/>
    </row>
    <row r="94" spans="1:8" ht="14.25" customHeight="1">
      <c r="A94" s="1"/>
      <c r="H94" s="1"/>
    </row>
    <row r="95" spans="1:8" ht="14.25" customHeight="1">
      <c r="A95" s="1"/>
      <c r="H95" s="1"/>
    </row>
    <row r="96" spans="1:8" ht="14.1" customHeight="1">
      <c r="A96" s="1"/>
      <c r="H96" s="1"/>
    </row>
    <row r="97" spans="1:8" ht="14.1" customHeight="1">
      <c r="A97" s="1"/>
      <c r="H97" s="1"/>
    </row>
    <row r="98" spans="1:8" ht="14.1" customHeight="1">
      <c r="A98" s="1"/>
      <c r="H98" s="1"/>
    </row>
    <row r="99" spans="1:8" ht="14.1" customHeight="1">
      <c r="A99" s="1"/>
      <c r="H99" s="1"/>
    </row>
    <row r="100" spans="1:8" ht="12.75" customHeight="1">
      <c r="A100" s="1"/>
      <c r="H100" s="1"/>
    </row>
    <row r="101" spans="1:8" ht="14.1" customHeight="1">
      <c r="A101" s="1"/>
      <c r="H101" s="1"/>
    </row>
    <row r="102" spans="1:8" ht="14.1" customHeight="1">
      <c r="A102" s="1"/>
      <c r="H102" s="1"/>
    </row>
    <row r="103" spans="1:8" ht="14.1" customHeight="1">
      <c r="A103" s="1"/>
      <c r="H103" s="1"/>
    </row>
    <row r="104" spans="1:8" ht="14.1" customHeight="1">
      <c r="A104" s="1"/>
      <c r="H104" s="1"/>
    </row>
    <row r="105" spans="1:8" ht="14.1" customHeight="1">
      <c r="A105" s="1"/>
      <c r="H105" s="1"/>
    </row>
    <row r="106" spans="1:8" ht="14.1" customHeight="1">
      <c r="A106" s="1"/>
      <c r="H106" s="1"/>
    </row>
    <row r="107" spans="1:8" ht="14.1" customHeight="1">
      <c r="A107" s="1"/>
      <c r="H107" s="1"/>
    </row>
    <row r="108" spans="1:8" ht="14.1" customHeight="1">
      <c r="A108" s="1"/>
      <c r="H108" s="1"/>
    </row>
    <row r="109" spans="1:8" ht="14.1" customHeight="1">
      <c r="A109" s="1"/>
      <c r="H109" s="1"/>
    </row>
    <row r="110" spans="1:8" ht="11.25" customHeight="1">
      <c r="A110" s="1"/>
      <c r="H110" s="1"/>
    </row>
    <row r="111" spans="1:8" ht="11.25" customHeight="1">
      <c r="A111" s="1"/>
      <c r="H111" s="1"/>
    </row>
    <row r="112" spans="1:8" ht="12.75" customHeight="1">
      <c r="A112" s="1"/>
      <c r="H112" s="1"/>
    </row>
    <row r="113" spans="1:8" ht="14.1" customHeight="1">
      <c r="A113" s="1"/>
      <c r="H113" s="1"/>
    </row>
    <row r="114" spans="1:8" ht="14.1" customHeight="1">
      <c r="A114" s="1"/>
      <c r="H114" s="1"/>
    </row>
    <row r="115" spans="1:8" ht="14.1" customHeight="1">
      <c r="A115" s="1"/>
      <c r="H115" s="1"/>
    </row>
    <row r="116" spans="1:8" ht="14.1" customHeight="1">
      <c r="A116" s="1"/>
      <c r="H116" s="1"/>
    </row>
    <row r="117" spans="1:8" ht="14.1" customHeight="1">
      <c r="A117" s="1"/>
      <c r="H117" s="1"/>
    </row>
    <row r="118" spans="1:8" ht="14.1" customHeight="1">
      <c r="A118" s="1"/>
      <c r="H118" s="1"/>
    </row>
    <row r="119" spans="1:8" ht="14.1" customHeight="1">
      <c r="A119" s="1"/>
      <c r="H119" s="1"/>
    </row>
    <row r="120" spans="1:8" ht="14.1" customHeight="1">
      <c r="A120" s="1"/>
      <c r="H120" s="1"/>
    </row>
    <row r="121" spans="1:8" ht="14.1" customHeight="1">
      <c r="A121" s="1"/>
      <c r="H121" s="1"/>
    </row>
    <row r="122" spans="1:8" ht="14.1" customHeight="1">
      <c r="A122" s="1"/>
      <c r="H122" s="1"/>
    </row>
    <row r="123" spans="1:8" ht="14.1" customHeight="1">
      <c r="A123" s="1"/>
      <c r="H123" s="1"/>
    </row>
    <row r="124" spans="1:8" ht="14.1" customHeight="1">
      <c r="A124" s="1"/>
      <c r="H124" s="1"/>
    </row>
    <row r="125" spans="1:8" ht="14.1" customHeight="1">
      <c r="A125" s="1"/>
      <c r="H125" s="1"/>
    </row>
    <row r="126" spans="1:8" ht="14.1" customHeight="1">
      <c r="A126" s="1"/>
      <c r="H126" s="1"/>
    </row>
    <row r="127" spans="1:8" ht="14.1" customHeight="1">
      <c r="A127" s="1"/>
      <c r="H127" s="1"/>
    </row>
    <row r="128" spans="1:8" ht="14.1" customHeight="1">
      <c r="A128" s="1"/>
      <c r="H128" s="1"/>
    </row>
    <row r="129" spans="1:8" ht="14.1" customHeight="1">
      <c r="A129" s="1"/>
      <c r="H129" s="1"/>
    </row>
    <row r="130" spans="1:8" ht="14.1" customHeight="1">
      <c r="A130" s="1"/>
      <c r="H130" s="1"/>
    </row>
    <row r="131" spans="1:8" ht="14.1" customHeight="1">
      <c r="A131" s="1"/>
      <c r="H131" s="1"/>
    </row>
    <row r="132" spans="1:8" ht="14.1" customHeight="1">
      <c r="A132" s="1"/>
      <c r="H132" s="1"/>
    </row>
    <row r="133" spans="1:8" ht="14.1" customHeight="1">
      <c r="A133" s="1"/>
      <c r="H133" s="1"/>
    </row>
    <row r="134" spans="1:8" ht="14.1" customHeight="1">
      <c r="A134" s="1"/>
      <c r="H134" s="1"/>
    </row>
    <row r="135" spans="1:8" ht="14.1" customHeight="1">
      <c r="A135" s="1"/>
      <c r="H135" s="1"/>
    </row>
    <row r="136" spans="1:8" ht="14.1" customHeight="1">
      <c r="A136" s="1"/>
      <c r="H136" s="1"/>
    </row>
    <row r="137" spans="1:8" ht="14.1" customHeight="1">
      <c r="A137" s="1"/>
      <c r="H137" s="1"/>
    </row>
    <row r="138" spans="1:8" ht="14.1" customHeight="1">
      <c r="A138" s="1"/>
      <c r="H138" s="1"/>
    </row>
    <row r="139" spans="1:8" ht="14.1" customHeight="1">
      <c r="A139" s="1"/>
      <c r="H139" s="1"/>
    </row>
    <row r="140" spans="1:8" ht="14.1" customHeight="1">
      <c r="A140" s="1"/>
      <c r="H140" s="1"/>
    </row>
    <row r="141" spans="1:8" ht="14.1" customHeight="1">
      <c r="A141" s="1"/>
      <c r="H141" s="1"/>
    </row>
    <row r="142" spans="1:8" ht="14.1" customHeight="1">
      <c r="A142" s="1"/>
      <c r="H142" s="1"/>
    </row>
    <row r="143" spans="1:8" ht="14.1" customHeight="1">
      <c r="A143" s="1"/>
      <c r="H143" s="1"/>
    </row>
    <row r="144" spans="1:8" ht="14.1" customHeight="1">
      <c r="A144" s="1"/>
      <c r="H144" s="1"/>
    </row>
    <row r="145" spans="1:8" ht="14.1" customHeight="1">
      <c r="A145" s="1"/>
      <c r="H145" s="1"/>
    </row>
    <row r="146" spans="1:8" ht="14.1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>
      <c r="A149" s="1"/>
      <c r="H149" s="1"/>
    </row>
    <row r="150" spans="1:8">
      <c r="A150" s="1"/>
      <c r="H150" s="1"/>
    </row>
    <row r="151" spans="1:8">
      <c r="A151" s="1"/>
      <c r="H151" s="1"/>
    </row>
    <row r="152" spans="1:8">
      <c r="A152" s="1"/>
      <c r="H152" s="1"/>
    </row>
    <row r="153" spans="1:8">
      <c r="A153" s="1"/>
      <c r="H153" s="1"/>
    </row>
    <row r="154" spans="1:8">
      <c r="A154" s="1"/>
      <c r="H154" s="1"/>
    </row>
    <row r="155" spans="1:8">
      <c r="A155" s="1"/>
      <c r="H155" s="1"/>
    </row>
    <row r="156" spans="1:8">
      <c r="A156" s="1"/>
      <c r="H156" s="1"/>
    </row>
    <row r="157" spans="1:8">
      <c r="A157" s="1"/>
      <c r="H157" s="1"/>
    </row>
    <row r="158" spans="1:8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2017-01-23T13:07:53Z</cp:lastPrinted>
  <dcterms:created xsi:type="dcterms:W3CDTF">2004-01-20T03:33:34Z</dcterms:created>
  <dcterms:modified xsi:type="dcterms:W3CDTF">2009-03-01T22:18:05Z</dcterms:modified>
</cp:coreProperties>
</file>