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300" windowWidth="8730" windowHeight="408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'(Abs)'!$A$1:$K$171</definedName>
    <definedName name="_xlnm.Print_Area" localSheetId="3">Mes!$A$1:$K$147</definedName>
    <definedName name="_xlnm.Print_Titles" localSheetId="2">'(Abs)'!$4:$4</definedName>
    <definedName name="_xlnm.Print_Titles" localSheetId="3">Mes!$6:$6</definedName>
    <definedName name="Z_5096C17F_4B72_4439_B201_B103E6167857_.wvu.PrintTitles" localSheetId="2" hidden="1">'(Abs)'!$4:$4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74" i="56" l="1"/>
  <c r="D73" i="55"/>
  <c r="D130" i="55" l="1"/>
  <c r="J79" i="56" l="1"/>
  <c r="J86" i="56" s="1"/>
  <c r="D61" i="55" s="1"/>
  <c r="J70" i="56"/>
  <c r="D49" i="55" s="1"/>
  <c r="J49" i="55" s="1"/>
  <c r="J64" i="56"/>
  <c r="D39" i="55" s="1"/>
  <c r="J39" i="55" s="1"/>
  <c r="J46" i="56"/>
  <c r="J36" i="56"/>
  <c r="J16" i="56"/>
  <c r="J25" i="56"/>
  <c r="J91" i="56"/>
  <c r="J61" i="56"/>
  <c r="D34" i="55" s="1"/>
  <c r="J34" i="55" s="1"/>
  <c r="J56" i="56"/>
  <c r="D24" i="55" s="1"/>
  <c r="J24" i="55" s="1"/>
  <c r="H12" i="59" l="1"/>
  <c r="J27" i="56"/>
  <c r="J8" i="55" s="1"/>
  <c r="J48" i="56"/>
  <c r="J50" i="56" l="1"/>
  <c r="D15" i="55" s="1"/>
  <c r="J15" i="55" s="1"/>
  <c r="D11" i="55"/>
  <c r="J11" i="55" s="1"/>
  <c r="J51" i="55" l="1"/>
  <c r="H11" i="59" s="1"/>
  <c r="H34" i="59" s="1"/>
  <c r="H36" i="59" s="1"/>
</calcChain>
</file>

<file path=xl/sharedStrings.xml><?xml version="1.0" encoding="utf-8"?>
<sst xmlns="http://schemas.openxmlformats.org/spreadsheetml/2006/main" count="525" uniqueCount="346">
  <si>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</si>
  <si>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</si>
  <si>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</si>
  <si>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</si>
  <si>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</si>
  <si>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</si>
  <si>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</si>
  <si>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</si>
  <si>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</si>
  <si>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</si>
  <si>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</si>
  <si>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</si>
  <si>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</si>
  <si>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</si>
  <si>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</si>
  <si>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</si>
  <si>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</si>
  <si>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</si>
  <si>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</si>
  <si>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</si>
  <si>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</si>
  <si>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</si>
  <si>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SI) Total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</si>
  <si>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</si>
  <si>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</si>
  <si>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</si>
  <si>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</si>
  <si>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</si>
  <si>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</si>
  <si>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</si>
  <si>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</si>
  <si>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</si>
  <si>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</si>
  <si>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</si>
  <si>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</si>
  <si>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</si>
  <si>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</si>
  <si>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</si>
  <si>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</si>
  <si>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</si>
  <si>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</si>
  <si>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</si>
  <si>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</si>
  <si>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</si>
  <si>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</si>
  <si>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</si>
  <si>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</si>
  <si>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</si>
  <si>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</si>
  <si>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</si>
  <si>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</si>
  <si>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</si>
  <si>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</si>
  <si>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</si>
  <si>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</si>
  <si>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</si>
  <si>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</si>
  <si>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</si>
  <si>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</si>
  <si>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</si>
  <si>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</si>
  <si>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</si>
  <si>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</si>
  <si>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</si>
  <si>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</si>
  <si>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</si>
  <si>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</si>
  <si>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</si>
  <si>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</si>
  <si>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</si>
  <si>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</si>
  <si>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</si>
  <si>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</si>
  <si>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Non Schedule Item</t>
  </si>
  <si>
    <t>Provincial Building Sub-Division No.VII</t>
  </si>
  <si>
    <t>Deduction:</t>
  </si>
  <si>
    <t>PART (A) Civil Work)</t>
  </si>
  <si>
    <t xml:space="preserve">Part (A) Civil Work </t>
  </si>
  <si>
    <t xml:space="preserve">   “</t>
  </si>
  <si>
    <t xml:space="preserve">Scraping ordinary distemper or paint on </t>
  </si>
  <si>
    <t>(S.I.No.54(b)P-13)</t>
  </si>
  <si>
    <t>% Sft</t>
  </si>
  <si>
    <t>4" dia</t>
  </si>
  <si>
    <t>P.Rft</t>
  </si>
  <si>
    <t>4" dia Cowel</t>
  </si>
  <si>
    <t>W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</si>
  <si>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</si>
  <si>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</si>
  <si>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</si>
  <si>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</si>
  <si>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</si>
  <si>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</si>
  <si>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</si>
  <si>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</si>
  <si>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EXECUTIVE ENGINEER</t>
  </si>
  <si>
    <t>Door</t>
  </si>
  <si>
    <t>P/F G.I Chowkhat</t>
  </si>
  <si>
    <t>1/2" dia</t>
  </si>
  <si>
    <t>3/4" dia</t>
  </si>
  <si>
    <t>Dismantling glazed or encaustic tiles</t>
  </si>
  <si>
    <t>S.I.No.55/P-13</t>
  </si>
  <si>
    <t>Deduction</t>
  </si>
  <si>
    <t>1x4.0x7.0</t>
  </si>
  <si>
    <t xml:space="preserve">Providing and fixing in position doors, windows 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</si>
  <si>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</si>
  <si>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</si>
  <si>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</si>
  <si>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</si>
  <si>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</si>
  <si>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</si>
  <si>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</si>
  <si>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</si>
  <si>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</si>
  <si>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</si>
  <si>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</si>
  <si>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</si>
  <si>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</si>
  <si>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</si>
  <si>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>Scraping(b) Ordinary Distemper</t>
  </si>
  <si>
    <t>1x2.50x7.0</t>
  </si>
  <si>
    <t>Dado</t>
  </si>
  <si>
    <t>1x2.50x5.0</t>
  </si>
  <si>
    <t>3x2x2.50x5.0</t>
  </si>
  <si>
    <t>G.Bath Toilet Door</t>
  </si>
  <si>
    <t>3x(2.50+7.0+7.0)</t>
  </si>
  <si>
    <t>1x(4.0+7.0+7.0)</t>
  </si>
  <si>
    <t>P/F inposition Doors &amp; Windows</t>
  </si>
  <si>
    <t>G/bath Door</t>
  </si>
  <si>
    <t>3x2.50x6.83</t>
  </si>
  <si>
    <t>Main</t>
  </si>
  <si>
    <t>P/Fixing Commode</t>
  </si>
  <si>
    <t>P/Fixing Indian W.C</t>
  </si>
  <si>
    <t>P/Fixing Wash basin</t>
  </si>
  <si>
    <t>P/Fixing Tee Stop</t>
  </si>
  <si>
    <t>P/Fixing Bib Cock</t>
  </si>
  <si>
    <t>P/Fixing Double Bib Cock</t>
  </si>
  <si>
    <t>P/Fixing Muslim Shower</t>
  </si>
  <si>
    <t>G.Bath Toilet</t>
  </si>
  <si>
    <t>Toilet Floor</t>
  </si>
  <si>
    <t>P/Fixing UPVC Pipe</t>
  </si>
  <si>
    <t>4" dia Pipe</t>
  </si>
  <si>
    <t>P/F UPVC Fittings</t>
  </si>
  <si>
    <t>4" dia Elbow</t>
  </si>
  <si>
    <t>4" dia Tee</t>
  </si>
  <si>
    <t>4" dia Socket</t>
  </si>
  <si>
    <t>4" dia P-Trap</t>
  </si>
  <si>
    <t>4" dia Floor Trap</t>
  </si>
  <si>
    <t xml:space="preserve">D.G Consultant G.Bath </t>
  </si>
  <si>
    <t>Secy Bath Floor</t>
  </si>
  <si>
    <t>1x10.0x6.0</t>
  </si>
  <si>
    <t>G/Bath</t>
  </si>
  <si>
    <t>Basin Side</t>
  </si>
  <si>
    <t>1x2(10.0+6.0)x5.0</t>
  </si>
  <si>
    <t>3x5.0x3.66</t>
  </si>
  <si>
    <t>3x2(5.0+3.66)x5.0</t>
  </si>
  <si>
    <t>1x12.0x10.25</t>
  </si>
  <si>
    <t>1x2(12.0+10.25)x5.0</t>
  </si>
  <si>
    <t>Secy Bath</t>
  </si>
  <si>
    <t>Main Door</t>
  </si>
  <si>
    <t>B/D</t>
  </si>
  <si>
    <t>V</t>
  </si>
  <si>
    <t>1x4.0x5.0</t>
  </si>
  <si>
    <t>1x2.525x2.75</t>
  </si>
  <si>
    <t>Assistant Dir Bath</t>
  </si>
  <si>
    <t>Secy Room Bath</t>
  </si>
  <si>
    <t>Secy Room</t>
  </si>
  <si>
    <t>Passage</t>
  </si>
  <si>
    <t>P/S Room</t>
  </si>
  <si>
    <t>Adv: to</t>
  </si>
  <si>
    <t>Assistant Director</t>
  </si>
  <si>
    <t>1x2(10.0+6.0)x4.0</t>
  </si>
  <si>
    <t>1x2(18.0+15.50)x9.0</t>
  </si>
  <si>
    <t>1x2(7.0+5.0)x11.0</t>
  </si>
  <si>
    <t>1x2(12.0+7.17)x11.0</t>
  </si>
  <si>
    <t>1x2(12.0+10.25)x4.0</t>
  </si>
  <si>
    <t>1x2(6.0+5.66)x4.0</t>
  </si>
  <si>
    <t>1x2(12.50+10.0)x10.50</t>
  </si>
  <si>
    <t>Secy Bath D</t>
  </si>
  <si>
    <t>Room W</t>
  </si>
  <si>
    <t>Passage Door</t>
  </si>
  <si>
    <t>P/S Room D</t>
  </si>
  <si>
    <t>A.Dir Door</t>
  </si>
  <si>
    <t>2x4.50x4.50</t>
  </si>
  <si>
    <t>1x3.66x7.0</t>
  </si>
  <si>
    <t>3x3.66x7.0</t>
  </si>
  <si>
    <t>1x4.50x4.50</t>
  </si>
  <si>
    <t>1x4.0x10.50</t>
  </si>
  <si>
    <t>Preparing the surface and painting</t>
  </si>
  <si>
    <t>with matte finish</t>
  </si>
  <si>
    <t>Qty same as Sch: Item No. 02</t>
  </si>
  <si>
    <t>1x3.83x6.83</t>
  </si>
  <si>
    <t>P/L C.C Topping</t>
  </si>
  <si>
    <t xml:space="preserve">Porch </t>
  </si>
  <si>
    <t>1x22.0x9.0x</t>
  </si>
  <si>
    <t>P/F Bitumen Felt Paper</t>
  </si>
  <si>
    <t>Porch</t>
  </si>
  <si>
    <t>1x22.0x9.0</t>
  </si>
  <si>
    <t>1x2(22.0+9.0)x2.0</t>
  </si>
  <si>
    <t>P/Laying Bath Room Glazed Tiles</t>
  </si>
  <si>
    <t>G/bath Floor</t>
  </si>
  <si>
    <t>1x2(12.0+10.25)x7.0</t>
  </si>
  <si>
    <t>3x2(5.0+3.66)x7.0</t>
  </si>
  <si>
    <t>B/Doors</t>
  </si>
  <si>
    <t>G/bath Main</t>
  </si>
  <si>
    <t>6x2.50x7.0</t>
  </si>
  <si>
    <t>Bidg Wall</t>
  </si>
  <si>
    <t>Secy bath Adv Bath G/bath</t>
  </si>
  <si>
    <t>1x(1+1+1)</t>
  </si>
  <si>
    <t>G/Bath Secy bath</t>
  </si>
  <si>
    <t>G.bathSecy Bath Adv bath</t>
  </si>
  <si>
    <t>1x(2+1+1)</t>
  </si>
  <si>
    <t>G.BathSecy Bath Adv Bath</t>
  </si>
  <si>
    <t>G,Bath Secy bath Adv Bath</t>
  </si>
  <si>
    <t>Secy Bath, Adv Bath G.Bath</t>
  </si>
  <si>
    <t>1 x (1+1+1)</t>
  </si>
  <si>
    <t>Secy Bath,G,Bath Adv &amp; A.D Bath</t>
  </si>
  <si>
    <t>P/Fxing Bath Accessories</t>
  </si>
  <si>
    <t>Secy bath,Adv Bath G.Bath</t>
  </si>
  <si>
    <t>P/Fixing Floor Trap Jali</t>
  </si>
  <si>
    <t>G,Bath,Sec bath Adv bath</t>
  </si>
  <si>
    <t>1 x (6+1+1)</t>
  </si>
  <si>
    <t>Bldg Walls Sec Adv Gen Bath</t>
  </si>
  <si>
    <t>Bldg Walls</t>
  </si>
  <si>
    <t xml:space="preserve">Supplying &amp; fixing earthen ware European </t>
  </si>
  <si>
    <t xml:space="preserve">commode set (Porta / USA  make) coupled </t>
  </si>
  <si>
    <t>with flush tank  &amp; seat cover complete with</t>
  </si>
  <si>
    <t xml:space="preserve"> internal fittings, fixtures, clamps, necessary </t>
  </si>
  <si>
    <t xml:space="preserve">lead connection and making requisite  </t>
  </si>
  <si>
    <t xml:space="preserve">No of  holes in wall plinth or floor for pipe </t>
  </si>
  <si>
    <t xml:space="preserve">connection &amp; making good in c.c. 1:2:4 as </t>
  </si>
  <si>
    <t>directed  by the Engineer Incharge.</t>
  </si>
  <si>
    <t xml:space="preserve">P/F white/colored glazed earthen ware </t>
  </si>
  <si>
    <t>squatting/Indian type W.C pan of not less than</t>
  </si>
  <si>
    <t xml:space="preserve"> 23” (ACL make or equivalent) with low level </t>
  </si>
  <si>
    <t xml:space="preserve">flush tank (Push button type) having capacity </t>
  </si>
  <si>
    <t xml:space="preserve">of 3.0 gallon in/c necessary lead connection </t>
  </si>
  <si>
    <t xml:space="preserve">with pipe &amp;  bend etc making requisite </t>
  </si>
  <si>
    <t xml:space="preserve">number of holes in wall, plinth &amp; floor for </t>
  </si>
  <si>
    <t xml:space="preserve">pipe connection and making good in c.c. </t>
  </si>
  <si>
    <t xml:space="preserve">1:2:4 as per instruction of the Engineer Incharge.  </t>
  </si>
  <si>
    <t xml:space="preserve">P/F white/colored glazed earthen ware wash </t>
  </si>
  <si>
    <t xml:space="preserve">basin of 24”x18” size(Porta /USA Make) with </t>
  </si>
  <si>
    <t xml:space="preserve">pedestal in/c necessary lead connection C.P. </t>
  </si>
  <si>
    <t>waste, waste pipe, in/c making requisite</t>
  </si>
  <si>
    <t xml:space="preserve"> number of holes in wall plinth or floor for </t>
  </si>
  <si>
    <t xml:space="preserve">pipe connection &amp; making good in c.c. 1:2:4. </t>
  </si>
  <si>
    <t>as per instruction of Engineer Incharge.</t>
  </si>
  <si>
    <t xml:space="preserve">P/F sanitary fitting chrome plated heavy </t>
  </si>
  <si>
    <t>gauge of approved quality (Sonex make</t>
  </si>
  <si>
    <t xml:space="preserve">/Master) fitted with completed accessories as </t>
  </si>
  <si>
    <t>directed by the E Incharge.Stop Cock 1/2"</t>
  </si>
  <si>
    <t>directed by the Engineer Incharge.Bib Cock</t>
  </si>
  <si>
    <t xml:space="preserve">P/F  Double Bib Cock / Long Bib Cock </t>
  </si>
  <si>
    <t xml:space="preserve"> 1/2” dia plastic coated  A  Class as directed</t>
  </si>
  <si>
    <t xml:space="preserve"> by the Engineer Incharge. (Irfan Make) </t>
  </si>
  <si>
    <t xml:space="preserve">gauge of approved quality (Irfan or equivalent   </t>
  </si>
  <si>
    <t xml:space="preserve">make) fitted with completed accessories as </t>
  </si>
  <si>
    <t xml:space="preserve">directed by the Engineer Incharge.Muslim </t>
  </si>
  <si>
    <t xml:space="preserve">shower. ½” dia.  </t>
  </si>
  <si>
    <t xml:space="preserve">P/F UPVC Soil &amp; Vent Pipe of AGM or </t>
  </si>
  <si>
    <t xml:space="preserve">Pak Arab make schedule 40(E) ASTM standard </t>
  </si>
  <si>
    <t xml:space="preserve">D-1785 without fittings which will be paid </t>
  </si>
  <si>
    <t xml:space="preserve">separately. This includes fixing on walls with </t>
  </si>
  <si>
    <t xml:space="preserve">clamps or Jubilee clips upto height of  in </t>
  </si>
  <si>
    <t xml:space="preserve">vertical or horizontal position using Jhoola or </t>
  </si>
  <si>
    <t>long ladder or scaffolding and jointing pipe &amp;</t>
  </si>
  <si>
    <t xml:space="preserve"> fittings with approved cement solvent / JTG </t>
  </si>
  <si>
    <t>solution. The rate includes all cost of labour, material,</t>
  </si>
  <si>
    <t xml:space="preserve"> and cartage, as directed by Engineer Incharge </t>
  </si>
  <si>
    <t xml:space="preserve">P/F UPVC fittings of schedule 40(E) ASTM </t>
  </si>
  <si>
    <t xml:space="preserve">–D-1785 Standard (AGM or Pak Arab make) with the </t>
  </si>
  <si>
    <t xml:space="preserve">cost of breaking through walls and roof in/c jointing with </t>
  </si>
  <si>
    <t xml:space="preserve">PVC solvent/JTG solution and fixing at any height/floor </t>
  </si>
  <si>
    <t xml:space="preserve">using Jhoola or long ladder or scaffolding  in horizontal </t>
  </si>
  <si>
    <t>or vertical position  as directed by the Engineer Incharge</t>
  </si>
  <si>
    <t xml:space="preserve">Preparing the surface &amp; painting with matt finsih </t>
  </si>
  <si>
    <t>paint of approved make to old matt finish surface.</t>
  </si>
  <si>
    <t>With two coats. (S.I.No. 36 -a+bP-55)</t>
  </si>
  <si>
    <t xml:space="preserve">Providing and laying 1" thick topping  finishing </t>
  </si>
  <si>
    <t>cement concrete (1:2:4 ) including Surface</t>
  </si>
  <si>
    <t>and dividing into panels: 3" thick</t>
  </si>
  <si>
    <t>(S.I.No.16-c/P-42)</t>
  </si>
  <si>
    <t xml:space="preserve">Providing and fixing bitumen felt paper of       </t>
  </si>
  <si>
    <t xml:space="preserve"> 60 Lbs over roof i/c cleaning of roof with wire</t>
  </si>
  <si>
    <t>brush and removing dust, applying bitumen</t>
  </si>
  <si>
    <t>coat at the rate of 34 Lbs % Sft as premix</t>
  </si>
  <si>
    <t>inter coats &amp; then laying felt paper with 10%</t>
  </si>
  <si>
    <t>over laps,then applying &amp; spreading hill sand</t>
  </si>
  <si>
    <t>at the rate of 1 Cft for 100 sft.The cost also i/c</t>
  </si>
  <si>
    <t xml:space="preserve">necessary fire material, kerosene oil,wood etc.  </t>
  </si>
  <si>
    <t>(S.I.No.42 P-39).</t>
  </si>
  <si>
    <t xml:space="preserve">S/F bath room accessories set (Master </t>
  </si>
  <si>
    <t>make)  (7 pieces) in/c soap dish, looking mirror</t>
  </si>
  <si>
    <t xml:space="preserve"> shelf tray, tower rails, paper holder etc complete.</t>
  </si>
  <si>
    <t xml:space="preserve">by the Engineer Incharge. </t>
  </si>
  <si>
    <t>P/F UPVC floor trap jali or top tile size 6”</t>
  </si>
  <si>
    <t xml:space="preserve">x 6”of approved color &amp; design  as directed </t>
  </si>
  <si>
    <t>1x(1+1)</t>
  </si>
  <si>
    <t>1x(2+1)</t>
  </si>
  <si>
    <t>1x(10+3)</t>
  </si>
  <si>
    <t>1 x (1+1)</t>
  </si>
  <si>
    <t>1x(3+2+2+8)</t>
  </si>
  <si>
    <t>1x(1+1+6)</t>
  </si>
  <si>
    <t>1x(3+3+4)</t>
  </si>
  <si>
    <t>1x(2+2+2)</t>
  </si>
  <si>
    <t>1x4</t>
  </si>
  <si>
    <t>1x(2+2)</t>
  </si>
  <si>
    <t>10 x 40</t>
  </si>
  <si>
    <t>2x10.0x6.0</t>
  </si>
  <si>
    <t>2x2(10.0+6.0)x7.0</t>
  </si>
  <si>
    <t xml:space="preserve">M/R TO OMBUDUSMAN OFFICE MOHTASSIB KARACHI FIRST FLOOR </t>
  </si>
  <si>
    <t>1 x (1 + 2)</t>
  </si>
  <si>
    <t>10.0x20.0</t>
  </si>
  <si>
    <t>Below Or Above</t>
  </si>
  <si>
    <t>Rupees Seven Hundred Eighty Six and fifty Ps Only</t>
  </si>
  <si>
    <t>Rupees Two Hundred Twenty Six and Eighty Eight Ps Only</t>
  </si>
  <si>
    <t>Rupees Seven Hundred Seventy Two and Thirty Eight Ps Only</t>
  </si>
  <si>
    <t>Rupees Two Hundred Twenty Eight and Ninty ps Only</t>
  </si>
  <si>
    <t>Rupees Seven Hundred Six and Twenty Three Ps Only</t>
  </si>
  <si>
    <t>Rupees Three thousand two hundred seventy five and fifty ps only</t>
  </si>
  <si>
    <t>Rupees One hundred six and seventy three ps only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</si>
  <si>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</si>
  <si>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</si>
  <si>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</si>
  <si>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</si>
  <si>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</si>
  <si>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</si>
  <si>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</si>
  <si>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</si>
  <si>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</si>
  <si>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</si>
  <si>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</si>
  <si>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</si>
  <si>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</si>
  <si>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</si>
  <si>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</si>
  <si>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</si>
  <si>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</si>
  <si>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</si>
  <si>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</si>
  <si>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</si>
  <si>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</si>
  <si>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</si>
  <si>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</si>
  <si>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</si>
  <si>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' SCHEDULE " 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</si>
</sst>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6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sz val="11"/>
      <color rgb="FF000000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165" fontId="4" fillId="0" borderId="0" xfId="0" applyNumberFormat="1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6" xfId="0" applyNumberFormat="1" applyFont="1" applyBorder="1" applyAlignment="1">
      <alignment horizontal="center"/>
    </xf>
    <xf numFmtId="0" fontId="4" fillId="0" borderId="6" xfId="0" quotePrefix="1" applyFont="1" applyBorder="1" applyAlignment="1">
      <alignment horizontal="left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165" fontId="4" fillId="0" borderId="3" xfId="1" quotePrefix="1" applyNumberFormat="1" applyFont="1" applyFill="1" applyBorder="1" applyAlignment="1">
      <alignment horizontal="right" vertical="top"/>
    </xf>
    <xf numFmtId="0" fontId="21" fillId="0" borderId="0" xfId="0" applyFont="1" applyBorder="1" applyAlignment="1">
      <alignment horizontal="left"/>
    </xf>
    <xf numFmtId="165" fontId="4" fillId="0" borderId="0" xfId="1" quotePrefix="1" applyNumberFormat="1" applyFont="1" applyFill="1" applyBorder="1" applyAlignment="1">
      <alignment horizontal="right" vertical="top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22" fillId="0" borderId="0" xfId="0" applyFont="1"/>
    <xf numFmtId="0" fontId="4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0" fontId="2" fillId="0" borderId="0" xfId="0" quotePrefix="1" applyFont="1" applyFill="1"/>
    <xf numFmtId="0" fontId="2" fillId="0" borderId="0" xfId="0" applyFont="1" applyFill="1" applyAlignment="1">
      <alignment vertical="top"/>
    </xf>
    <xf numFmtId="2" fontId="4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166" fontId="2" fillId="0" borderId="0" xfId="0" quotePrefix="1" applyNumberFormat="1" applyFont="1" applyFill="1" applyBorder="1" applyAlignment="1">
      <alignment horizontal="left"/>
    </xf>
    <xf numFmtId="2" fontId="2" fillId="0" borderId="0" xfId="0" applyNumberFormat="1" applyFont="1" applyAlignment="1">
      <alignment vertical="top"/>
    </xf>
    <xf numFmtId="1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3" fillId="0" borderId="0" xfId="0" applyFont="1" applyFill="1"/>
    <xf numFmtId="165" fontId="8" fillId="0" borderId="3" xfId="1" applyNumberFormat="1" applyFont="1" applyBorder="1" applyAlignment="1">
      <alignment horizontal="right"/>
    </xf>
    <xf numFmtId="0" fontId="1" fillId="0" borderId="0" xfId="0" applyFont="1"/>
    <xf numFmtId="0" fontId="17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0" xfId="0" applyFont="1" applyFill="1" applyBorder="1" applyAlignment="1"/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Fill="1" applyAlignment="1">
      <alignment vertical="top"/>
    </xf>
    <xf numFmtId="2" fontId="4" fillId="0" borderId="0" xfId="0" applyNumberFormat="1" applyFont="1" applyFill="1" applyAlignment="1">
      <alignment horizontal="right" vertical="top"/>
    </xf>
    <xf numFmtId="0" fontId="4" fillId="0" borderId="0" xfId="0" applyFont="1" applyFill="1" applyBorder="1" applyAlignment="1">
      <alignment horizontal="right" vertical="top"/>
    </xf>
    <xf numFmtId="0" fontId="4" fillId="0" borderId="0" xfId="0" quotePrefix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left" vertical="top"/>
    </xf>
    <xf numFmtId="0" fontId="2" fillId="0" borderId="0" xfId="1" quotePrefix="1" applyNumberFormat="1" applyFont="1" applyFill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24" fillId="0" borderId="3" xfId="0" applyFont="1" applyFill="1" applyBorder="1"/>
    <xf numFmtId="1" fontId="24" fillId="0" borderId="9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25" fillId="0" borderId="0" xfId="0" applyFont="1" applyFill="1"/>
    <xf numFmtId="165" fontId="2" fillId="0" borderId="0" xfId="1" quotePrefix="1" applyNumberFormat="1" applyFont="1" applyBorder="1" applyAlignment="1">
      <alignment horizontal="right" wrapText="1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8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/>
    </xf>
    <xf numFmtId="12" fontId="8" fillId="0" borderId="0" xfId="0" applyNumberFormat="1" applyFont="1" applyAlignment="1">
      <alignment horizontal="justify" vertical="top" wrapText="1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12" fontId="2" fillId="0" borderId="0" xfId="0" applyNumberFormat="1" applyFont="1" applyAlignment="1">
      <alignment horizontal="justify" vertical="top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top"/>
    </xf>
    <xf numFmtId="2" fontId="2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51"/>
      <c r="E3" s="63" t="s">
        <v>24</v>
      </c>
    </row>
    <row r="4" spans="2:8" ht="15">
      <c r="B4" s="52"/>
      <c r="C4" s="51"/>
      <c r="D4" s="51"/>
      <c r="E4" s="51"/>
    </row>
    <row r="5" spans="2:8" ht="15">
      <c r="B5" s="52" t="s">
        <v>25</v>
      </c>
      <c r="E5" s="52" t="s">
        <v>26</v>
      </c>
    </row>
    <row r="6" spans="2:8" ht="15">
      <c r="B6" s="52"/>
      <c r="E6" s="52"/>
    </row>
    <row r="7" spans="2:8" ht="15">
      <c r="B7" s="52" t="s">
        <v>27</v>
      </c>
      <c r="E7" s="52" t="s">
        <v>28</v>
      </c>
    </row>
    <row r="8" spans="2:8" ht="15">
      <c r="B8" s="52"/>
      <c r="E8" s="52"/>
    </row>
    <row r="9" spans="2:8" ht="15">
      <c r="B9" s="52" t="s">
        <v>29</v>
      </c>
      <c r="E9" s="52" t="s">
        <v>30</v>
      </c>
    </row>
    <row r="10" spans="2:8" ht="15">
      <c r="B10" s="52"/>
      <c r="E10" s="52"/>
    </row>
    <row r="11" spans="2:8" ht="15">
      <c r="B11" s="52" t="s">
        <v>31</v>
      </c>
      <c r="E11" s="52" t="s">
        <v>46</v>
      </c>
    </row>
    <row r="12" spans="2:8" ht="15">
      <c r="B12" s="52"/>
      <c r="D12" s="52"/>
      <c r="E12" s="52"/>
    </row>
    <row r="13" spans="2:8" ht="15.75" customHeight="1">
      <c r="B13" s="52" t="s">
        <v>32</v>
      </c>
      <c r="E13" s="155" t="s">
        <v>50</v>
      </c>
      <c r="F13" s="155"/>
      <c r="G13" s="155"/>
      <c r="H13" s="155"/>
    </row>
    <row r="14" spans="2:8" ht="15.75" customHeight="1">
      <c r="B14" s="52"/>
      <c r="D14" s="62"/>
      <c r="E14" s="155"/>
      <c r="F14" s="155"/>
      <c r="G14" s="155"/>
      <c r="H14" s="155"/>
    </row>
    <row r="15" spans="2:8" ht="15.75" customHeight="1">
      <c r="B15" s="52"/>
      <c r="D15" s="62"/>
      <c r="E15" s="155"/>
      <c r="F15" s="155"/>
      <c r="G15" s="155"/>
      <c r="H15" s="155"/>
    </row>
    <row r="16" spans="2:8" ht="15.75" customHeight="1">
      <c r="B16" s="52"/>
      <c r="D16" s="62"/>
      <c r="E16" s="155"/>
      <c r="F16" s="155"/>
      <c r="G16" s="155"/>
      <c r="H16" s="155"/>
    </row>
    <row r="17" spans="2:8" ht="15.75">
      <c r="B17" s="52"/>
      <c r="D17" s="53"/>
      <c r="E17" s="155"/>
      <c r="F17" s="155"/>
      <c r="G17" s="155"/>
      <c r="H17" s="155"/>
    </row>
    <row r="18" spans="2:8" ht="15.75">
      <c r="B18" s="52"/>
      <c r="D18" s="53"/>
      <c r="E18" s="53"/>
    </row>
    <row r="19" spans="2:8" ht="20.25">
      <c r="B19" s="52" t="s">
        <v>33</v>
      </c>
      <c r="E19" s="54" t="s">
        <v>34</v>
      </c>
    </row>
    <row r="20" spans="2:8" ht="15">
      <c r="B20" s="52"/>
      <c r="C20" s="51"/>
      <c r="D20" s="51"/>
      <c r="E20" s="51"/>
    </row>
    <row r="21" spans="2:8">
      <c r="B21" s="156" t="s">
        <v>47</v>
      </c>
      <c r="C21" s="157"/>
      <c r="D21" s="157"/>
      <c r="E21" s="157"/>
      <c r="F21" s="157"/>
      <c r="G21" s="157"/>
      <c r="H21" s="157"/>
    </row>
    <row r="22" spans="2:8">
      <c r="B22" s="157"/>
      <c r="C22" s="157"/>
      <c r="D22" s="157"/>
      <c r="E22" s="157"/>
      <c r="F22" s="157"/>
      <c r="G22" s="157"/>
      <c r="H22" s="157"/>
    </row>
    <row r="23" spans="2:8">
      <c r="B23" s="157"/>
      <c r="C23" s="157"/>
      <c r="D23" s="157"/>
      <c r="E23" s="157"/>
      <c r="F23" s="157"/>
      <c r="G23" s="157"/>
      <c r="H23" s="157"/>
    </row>
    <row r="24" spans="2:8">
      <c r="B24" s="157"/>
      <c r="C24" s="157"/>
      <c r="D24" s="157"/>
      <c r="E24" s="157"/>
      <c r="F24" s="157"/>
      <c r="G24" s="157"/>
      <c r="H24" s="157"/>
    </row>
    <row r="25" spans="2:8" ht="15">
      <c r="B25" s="52"/>
      <c r="C25" s="51"/>
      <c r="D25" s="51"/>
      <c r="E25" s="51"/>
    </row>
    <row r="26" spans="2:8" ht="12.75" customHeight="1">
      <c r="C26" s="51"/>
      <c r="D26" s="162" t="s">
        <v>51</v>
      </c>
      <c r="E26" s="162"/>
      <c r="F26" s="162"/>
    </row>
    <row r="27" spans="2:8" ht="20.25">
      <c r="B27" s="55"/>
      <c r="C27" s="51"/>
      <c r="D27" s="162"/>
      <c r="E27" s="162"/>
      <c r="F27" s="162"/>
    </row>
    <row r="28" spans="2:8">
      <c r="B28" s="156" t="s">
        <v>48</v>
      </c>
      <c r="C28" s="157"/>
      <c r="D28" s="157"/>
      <c r="E28" s="157"/>
      <c r="F28" s="157"/>
      <c r="G28" s="157"/>
      <c r="H28" s="157"/>
    </row>
    <row r="29" spans="2:8">
      <c r="B29" s="157"/>
      <c r="C29" s="157"/>
      <c r="D29" s="157"/>
      <c r="E29" s="157"/>
      <c r="F29" s="157"/>
      <c r="G29" s="157"/>
      <c r="H29" s="157"/>
    </row>
    <row r="30" spans="2:8">
      <c r="B30" s="157"/>
      <c r="C30" s="157"/>
      <c r="D30" s="157"/>
      <c r="E30" s="157"/>
      <c r="F30" s="157"/>
      <c r="G30" s="157"/>
      <c r="H30" s="157"/>
    </row>
    <row r="31" spans="2:8" ht="15">
      <c r="B31" s="52"/>
      <c r="C31" s="51"/>
      <c r="D31" s="51"/>
      <c r="E31" s="51"/>
    </row>
    <row r="32" spans="2:8" ht="12.75" customHeight="1">
      <c r="C32" s="152" t="s">
        <v>52</v>
      </c>
      <c r="D32" s="152"/>
      <c r="E32" s="152"/>
      <c r="F32" s="152"/>
    </row>
    <row r="33" spans="2:8" ht="20.25">
      <c r="B33" s="55"/>
      <c r="C33" s="152"/>
      <c r="D33" s="152"/>
      <c r="E33" s="152"/>
      <c r="F33" s="152"/>
    </row>
    <row r="34" spans="2:8">
      <c r="B34" s="156" t="s">
        <v>49</v>
      </c>
      <c r="C34" s="157"/>
      <c r="D34" s="157"/>
      <c r="E34" s="157"/>
      <c r="F34" s="157"/>
      <c r="G34" s="157"/>
      <c r="H34" s="157"/>
    </row>
    <row r="35" spans="2:8">
      <c r="B35" s="157"/>
      <c r="C35" s="157"/>
      <c r="D35" s="157"/>
      <c r="E35" s="157"/>
      <c r="F35" s="157"/>
      <c r="G35" s="157"/>
      <c r="H35" s="157"/>
    </row>
    <row r="36" spans="2:8">
      <c r="B36" s="157"/>
      <c r="C36" s="157"/>
      <c r="D36" s="157"/>
      <c r="E36" s="157"/>
      <c r="F36" s="157"/>
      <c r="G36" s="157"/>
      <c r="H36" s="157"/>
    </row>
    <row r="37" spans="2:8">
      <c r="B37" s="157"/>
      <c r="C37" s="157"/>
      <c r="D37" s="157"/>
      <c r="E37" s="157"/>
      <c r="F37" s="157"/>
      <c r="G37" s="157"/>
      <c r="H37" s="157"/>
    </row>
    <row r="38" spans="2:8">
      <c r="B38" s="157"/>
      <c r="C38" s="157"/>
      <c r="D38" s="157"/>
      <c r="E38" s="157"/>
      <c r="F38" s="157"/>
      <c r="G38" s="157"/>
      <c r="H38" s="157"/>
    </row>
    <row r="39" spans="2:8">
      <c r="B39" s="157"/>
      <c r="C39" s="157"/>
      <c r="D39" s="157"/>
      <c r="E39" s="157"/>
      <c r="F39" s="157"/>
      <c r="G39" s="157"/>
      <c r="H39" s="157"/>
    </row>
    <row r="40" spans="2:8">
      <c r="B40" s="157"/>
      <c r="C40" s="157"/>
      <c r="D40" s="157"/>
      <c r="E40" s="157"/>
      <c r="F40" s="157"/>
      <c r="G40" s="157"/>
      <c r="H40" s="157"/>
    </row>
    <row r="41" spans="2:8" ht="15">
      <c r="B41" s="52"/>
      <c r="C41" s="51"/>
      <c r="D41" s="51"/>
      <c r="E41" s="51"/>
    </row>
    <row r="42" spans="2:8" ht="15.75" thickBot="1">
      <c r="B42" s="52"/>
      <c r="C42" s="51"/>
      <c r="D42" s="51"/>
      <c r="E42" s="51"/>
    </row>
    <row r="43" spans="2:8" s="59" customFormat="1" ht="24.95" customHeight="1" thickBot="1">
      <c r="C43" s="56" t="s">
        <v>35</v>
      </c>
      <c r="D43" s="158" t="s">
        <v>36</v>
      </c>
      <c r="E43" s="159"/>
      <c r="F43" s="57" t="s">
        <v>41</v>
      </c>
      <c r="G43" s="58" t="s">
        <v>42</v>
      </c>
    </row>
    <row r="44" spans="2:8" s="59" customFormat="1" ht="24.95" customHeight="1">
      <c r="C44" s="61">
        <v>1</v>
      </c>
      <c r="D44" s="160" t="s">
        <v>37</v>
      </c>
      <c r="E44" s="161"/>
      <c r="F44" s="61" t="s">
        <v>43</v>
      </c>
      <c r="G44" s="61" t="s">
        <v>43</v>
      </c>
    </row>
    <row r="45" spans="2:8" s="59" customFormat="1" ht="24.95" customHeight="1">
      <c r="C45" s="60">
        <v>2</v>
      </c>
      <c r="D45" s="153" t="s">
        <v>38</v>
      </c>
      <c r="E45" s="154"/>
      <c r="F45" s="60" t="s">
        <v>44</v>
      </c>
      <c r="G45" s="60" t="s">
        <v>44</v>
      </c>
    </row>
    <row r="46" spans="2:8" s="59" customFormat="1" ht="24.95" customHeight="1">
      <c r="C46" s="60">
        <v>3</v>
      </c>
      <c r="D46" s="153" t="s">
        <v>39</v>
      </c>
      <c r="E46" s="154"/>
      <c r="F46" s="60" t="s">
        <v>45</v>
      </c>
      <c r="G46" s="60" t="s">
        <v>45</v>
      </c>
    </row>
    <row r="47" spans="2:8" ht="15">
      <c r="B47" s="52" t="s">
        <v>40</v>
      </c>
      <c r="C47" s="51"/>
      <c r="D47" s="51"/>
      <c r="E47" s="51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workbookViewId="0">
      <selection activeCell="D2" sqref="D2:J5"/>
    </sheetView>
  </sheetViews>
  <sheetFormatPr defaultRowHeight="15.75"/>
  <cols>
    <col min="1" max="7" width="9.140625" style="34"/>
    <col min="8" max="8" width="15.7109375" style="34" bestFit="1" customWidth="1"/>
    <col min="9" max="9" width="3" style="34" customWidth="1"/>
    <col min="10" max="10" width="4.140625" style="34" customWidth="1"/>
    <col min="11" max="11" width="3.42578125" style="34" customWidth="1"/>
    <col min="12" max="16384" width="9.140625" style="34"/>
  </cols>
  <sheetData>
    <row r="2" spans="2:12" ht="15.75" customHeight="1">
      <c r="C2" s="87" t="s">
        <v>8</v>
      </c>
      <c r="D2" s="163" t="s">
        <v>310</v>
      </c>
      <c r="E2" s="163"/>
      <c r="F2" s="163"/>
      <c r="G2" s="163"/>
      <c r="H2" s="163"/>
      <c r="I2" s="163"/>
      <c r="J2" s="163"/>
      <c r="K2" s="86"/>
      <c r="L2" s="86"/>
    </row>
    <row r="3" spans="2:12">
      <c r="D3" s="163"/>
      <c r="E3" s="163"/>
      <c r="F3" s="163"/>
      <c r="G3" s="163"/>
      <c r="H3" s="163"/>
      <c r="I3" s="163"/>
      <c r="J3" s="163"/>
      <c r="K3" s="86"/>
      <c r="L3" s="86"/>
    </row>
    <row r="4" spans="2:12">
      <c r="D4" s="163"/>
      <c r="E4" s="163"/>
      <c r="F4" s="163"/>
      <c r="G4" s="163"/>
      <c r="H4" s="163"/>
      <c r="I4" s="163"/>
      <c r="J4" s="163"/>
      <c r="K4" s="86"/>
      <c r="L4" s="86"/>
    </row>
    <row r="5" spans="2:12">
      <c r="D5" s="163"/>
      <c r="E5" s="163"/>
      <c r="F5" s="163"/>
      <c r="G5" s="163"/>
      <c r="H5" s="163"/>
      <c r="I5" s="163"/>
      <c r="J5" s="163"/>
      <c r="K5" s="85"/>
    </row>
    <row r="6" spans="2:12" ht="27">
      <c r="F6" s="84" t="s">
        <v>70</v>
      </c>
      <c r="I6" s="84"/>
    </row>
    <row r="7" spans="2:12" ht="16.5" thickBot="1"/>
    <row r="8" spans="2:12" s="67" customFormat="1" ht="16.5" thickBot="1">
      <c r="B8" s="83" t="s">
        <v>69</v>
      </c>
      <c r="C8" s="82" t="s">
        <v>68</v>
      </c>
      <c r="D8" s="81"/>
      <c r="E8" s="81"/>
      <c r="F8" s="81"/>
      <c r="G8" s="80"/>
      <c r="H8" s="166" t="s">
        <v>67</v>
      </c>
      <c r="I8" s="167"/>
      <c r="J8" s="168"/>
      <c r="K8" s="169"/>
    </row>
    <row r="10" spans="2:12">
      <c r="C10" s="36" t="s">
        <v>66</v>
      </c>
    </row>
    <row r="11" spans="2:12">
      <c r="B11" s="97" t="s">
        <v>65</v>
      </c>
      <c r="C11" s="50" t="s">
        <v>64</v>
      </c>
      <c r="D11" s="50"/>
      <c r="H11" s="95" t="e">
        <f>'(Abs)'!#REF!</f>
        <v>#REF!</v>
      </c>
      <c r="I11" s="70" t="s">
        <v>11</v>
      </c>
    </row>
    <row r="12" spans="2:12">
      <c r="B12" s="97" t="s">
        <v>63</v>
      </c>
      <c r="C12" s="50" t="s">
        <v>62</v>
      </c>
      <c r="D12" s="50"/>
      <c r="H12" s="95">
        <f>'(Abs)'!J144</f>
        <v>0</v>
      </c>
      <c r="I12" s="70" t="s">
        <v>11</v>
      </c>
    </row>
    <row r="13" spans="2:12" s="69" customFormat="1">
      <c r="H13" s="78"/>
      <c r="I13" s="77"/>
    </row>
    <row r="14" spans="2:12" s="69" customFormat="1">
      <c r="C14" s="36"/>
      <c r="H14" s="78"/>
      <c r="I14" s="77"/>
    </row>
    <row r="15" spans="2:12" s="69" customFormat="1">
      <c r="B15" s="97"/>
      <c r="C15" s="50"/>
      <c r="D15" s="98"/>
      <c r="H15" s="94"/>
      <c r="I15" s="96"/>
    </row>
    <row r="16" spans="2:12" s="69" customFormat="1">
      <c r="B16" s="97"/>
      <c r="C16" s="50"/>
      <c r="D16" s="98"/>
      <c r="H16" s="94"/>
      <c r="I16" s="96"/>
    </row>
    <row r="17" spans="2:9" s="69" customFormat="1">
      <c r="B17" s="97"/>
      <c r="C17" s="50"/>
      <c r="D17" s="98"/>
      <c r="H17" s="94"/>
      <c r="I17" s="96"/>
    </row>
    <row r="18" spans="2:9" s="69" customFormat="1">
      <c r="B18" s="75"/>
      <c r="C18" s="34"/>
      <c r="H18" s="78"/>
      <c r="I18" s="96"/>
    </row>
    <row r="19" spans="2:9">
      <c r="C19" s="36"/>
      <c r="I19" s="50"/>
    </row>
    <row r="20" spans="2:9">
      <c r="B20" s="97"/>
      <c r="C20" s="50"/>
      <c r="D20" s="50"/>
      <c r="H20" s="95"/>
      <c r="I20" s="96"/>
    </row>
    <row r="21" spans="2:9">
      <c r="B21" s="97"/>
      <c r="C21" s="50"/>
      <c r="D21" s="50"/>
      <c r="H21" s="95"/>
      <c r="I21" s="96"/>
    </row>
    <row r="22" spans="2:9">
      <c r="B22" s="97"/>
      <c r="C22" s="50"/>
      <c r="D22" s="50"/>
      <c r="H22" s="95"/>
      <c r="I22" s="70"/>
    </row>
    <row r="23" spans="2:9">
      <c r="B23" s="75"/>
      <c r="H23" s="79"/>
      <c r="I23" s="70"/>
    </row>
    <row r="24" spans="2:9">
      <c r="C24" s="36"/>
    </row>
    <row r="25" spans="2:9">
      <c r="B25" s="97"/>
      <c r="C25" s="50"/>
      <c r="D25" s="50"/>
      <c r="H25" s="95"/>
      <c r="I25" s="96"/>
    </row>
    <row r="26" spans="2:9">
      <c r="B26" s="75"/>
      <c r="H26" s="79"/>
      <c r="I26" s="70"/>
    </row>
    <row r="27" spans="2:9">
      <c r="C27" s="36"/>
    </row>
    <row r="28" spans="2:9">
      <c r="B28" s="97"/>
      <c r="C28" s="50"/>
      <c r="D28" s="50"/>
      <c r="H28" s="95"/>
      <c r="I28" s="96"/>
    </row>
    <row r="29" spans="2:9" s="69" customFormat="1">
      <c r="B29" s="97"/>
      <c r="C29" s="50"/>
      <c r="D29" s="50"/>
      <c r="E29" s="34"/>
      <c r="F29" s="34"/>
      <c r="G29" s="34"/>
      <c r="H29" s="95"/>
      <c r="I29" s="96"/>
    </row>
    <row r="30" spans="2:9" s="69" customFormat="1">
      <c r="B30" s="75"/>
      <c r="C30" s="34"/>
      <c r="D30" s="34"/>
      <c r="E30" s="34"/>
      <c r="F30" s="34"/>
      <c r="G30" s="34"/>
      <c r="H30" s="95"/>
      <c r="I30" s="96"/>
    </row>
    <row r="31" spans="2:9" s="69" customFormat="1">
      <c r="B31" s="34"/>
      <c r="C31" s="36"/>
      <c r="D31" s="34"/>
      <c r="E31" s="34"/>
      <c r="F31" s="34"/>
      <c r="G31" s="34"/>
      <c r="H31" s="34"/>
      <c r="I31" s="34"/>
    </row>
    <row r="32" spans="2:9" s="69" customFormat="1">
      <c r="B32" s="97"/>
      <c r="C32" s="50"/>
      <c r="D32" s="50"/>
      <c r="E32" s="34"/>
      <c r="F32" s="34"/>
      <c r="G32" s="34"/>
      <c r="H32" s="95"/>
      <c r="I32" s="96"/>
    </row>
    <row r="33" spans="1:11" s="69" customFormat="1" ht="16.5" thickBot="1">
      <c r="B33" s="75"/>
      <c r="C33" s="34"/>
      <c r="D33" s="34"/>
      <c r="E33" s="34"/>
      <c r="F33" s="34"/>
      <c r="G33" s="34"/>
      <c r="H33" s="95"/>
      <c r="I33" s="96"/>
    </row>
    <row r="34" spans="1:11" s="69" customFormat="1" ht="16.5" thickBot="1">
      <c r="F34" s="98"/>
      <c r="G34" s="87" t="s">
        <v>61</v>
      </c>
      <c r="H34" s="119" t="e">
        <f>SUM(H11:H20)</f>
        <v>#REF!</v>
      </c>
      <c r="I34" s="76" t="s">
        <v>11</v>
      </c>
      <c r="J34" s="71"/>
      <c r="K34" s="70"/>
    </row>
    <row r="35" spans="1:11" s="69" customFormat="1" ht="16.5" thickBot="1">
      <c r="F35" s="98"/>
      <c r="G35" s="87"/>
      <c r="H35" s="72"/>
      <c r="I35" s="70"/>
      <c r="J35" s="71"/>
      <c r="K35" s="70"/>
    </row>
    <row r="36" spans="1:11" s="69" customFormat="1" ht="16.5" thickBot="1">
      <c r="F36" s="98"/>
      <c r="G36" s="97" t="s">
        <v>60</v>
      </c>
      <c r="H36" s="74" t="e">
        <f>ROUND(SUM(H34),-3)</f>
        <v>#REF!</v>
      </c>
      <c r="I36" s="73" t="s">
        <v>11</v>
      </c>
      <c r="J36" s="71"/>
      <c r="K36" s="70"/>
    </row>
    <row r="37" spans="1:11" s="69" customFormat="1">
      <c r="F37" s="98"/>
      <c r="G37" s="97"/>
      <c r="H37" s="92"/>
      <c r="I37" s="93"/>
      <c r="J37" s="71"/>
      <c r="K37" s="70"/>
    </row>
    <row r="38" spans="1:11" s="69" customFormat="1">
      <c r="G38" s="75"/>
      <c r="H38" s="92"/>
      <c r="I38" s="93"/>
      <c r="J38" s="71"/>
      <c r="K38" s="70"/>
    </row>
    <row r="39" spans="1:11" s="69" customFormat="1">
      <c r="G39" s="75"/>
      <c r="H39" s="92"/>
      <c r="I39" s="93"/>
      <c r="J39" s="71"/>
      <c r="K39" s="70"/>
    </row>
    <row r="40" spans="1:11" s="69" customFormat="1">
      <c r="A40" s="34"/>
      <c r="B40" s="67"/>
      <c r="C40" s="65" t="s">
        <v>59</v>
      </c>
      <c r="D40" s="65"/>
      <c r="E40" s="66"/>
      <c r="F40" s="34"/>
      <c r="G40" s="165" t="s">
        <v>58</v>
      </c>
      <c r="H40" s="165"/>
      <c r="I40" s="165"/>
      <c r="J40" s="165"/>
      <c r="K40" s="165"/>
    </row>
    <row r="41" spans="1:11">
      <c r="A41" s="164" t="s">
        <v>71</v>
      </c>
      <c r="B41" s="164"/>
      <c r="C41" s="164"/>
      <c r="D41" s="164"/>
      <c r="E41" s="164"/>
      <c r="F41" s="64"/>
      <c r="G41" s="164" t="s">
        <v>72</v>
      </c>
      <c r="H41" s="164"/>
      <c r="I41" s="164"/>
      <c r="J41" s="164"/>
      <c r="K41" s="164"/>
    </row>
    <row r="42" spans="1:11">
      <c r="C42" s="64" t="s">
        <v>57</v>
      </c>
      <c r="D42" s="64"/>
      <c r="E42" s="64"/>
      <c r="G42" s="164" t="s">
        <v>57</v>
      </c>
      <c r="H42" s="164"/>
      <c r="I42" s="164"/>
      <c r="J42" s="164"/>
      <c r="K42" s="164"/>
    </row>
    <row r="44" spans="1:11">
      <c r="F44" s="68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34"/>
  <sheetViews>
    <sheetView tabSelected="1" view="pageBreakPreview" workbookViewId="0">
      <selection activeCell="C1" sqref="C1:K2"/>
    </sheetView>
  </sheetViews>
  <sheetFormatPr defaultRowHeight="15"/>
  <cols>
    <col min="1" max="1" width="5.7109375" style="13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3" t="s">
        <v>8</v>
      </c>
      <c r="B1" s="13"/>
      <c r="C1" s="172" t="s">
        <v>310</v>
      </c>
      <c r="D1" s="172"/>
      <c r="E1" s="172"/>
      <c r="F1" s="172"/>
      <c r="G1" s="172"/>
      <c r="H1" s="172"/>
      <c r="I1" s="172"/>
      <c r="J1" s="172"/>
      <c r="K1" s="172"/>
    </row>
    <row r="2" spans="1:11" ht="18" customHeight="1">
      <c r="C2" s="172"/>
      <c r="D2" s="172"/>
      <c r="E2" s="172"/>
      <c r="F2" s="172"/>
      <c r="G2" s="172"/>
      <c r="H2" s="172"/>
      <c r="I2" s="172"/>
      <c r="J2" s="172"/>
      <c r="K2" s="172"/>
    </row>
    <row r="3" spans="1:11" ht="15" customHeight="1" thickBot="1">
      <c r="C3" s="13"/>
      <c r="D3" s="18" t="s">
        <v>345</v>
      </c>
      <c r="E3" s="3"/>
      <c r="F3" s="3"/>
      <c r="G3" s="4"/>
      <c r="H3" s="36"/>
    </row>
    <row r="4" spans="1:11" ht="15" customHeight="1" thickBot="1">
      <c r="A4" s="15" t="s">
        <v>7</v>
      </c>
      <c r="B4" s="16" t="s">
        <v>16</v>
      </c>
      <c r="C4" s="8"/>
      <c r="D4" s="17" t="s">
        <v>15</v>
      </c>
      <c r="E4" s="8"/>
      <c r="F4" s="8" t="s">
        <v>14</v>
      </c>
      <c r="G4" s="17"/>
      <c r="H4" s="32"/>
      <c r="I4" s="10" t="s">
        <v>12</v>
      </c>
      <c r="J4" s="8" t="s">
        <v>13</v>
      </c>
      <c r="K4" s="9"/>
    </row>
    <row r="5" spans="1:11" ht="18" customHeight="1">
      <c r="A5" s="14"/>
      <c r="B5" s="90" t="s">
        <v>76</v>
      </c>
      <c r="D5" s="14"/>
      <c r="E5" s="14"/>
      <c r="F5" s="14"/>
      <c r="G5" s="14"/>
      <c r="H5" s="12"/>
      <c r="I5" s="14"/>
      <c r="J5" s="14"/>
      <c r="K5" s="14"/>
    </row>
    <row r="6" spans="1:11" ht="14.1" customHeight="1">
      <c r="A6" s="14"/>
      <c r="B6" s="90" t="s">
        <v>53</v>
      </c>
      <c r="D6" s="14"/>
      <c r="E6" s="14"/>
      <c r="F6" s="14"/>
      <c r="G6" s="14"/>
      <c r="H6" s="12"/>
      <c r="I6" s="14"/>
      <c r="J6" s="14"/>
      <c r="K6" s="14"/>
    </row>
    <row r="7" spans="1:11" ht="14.1" customHeight="1">
      <c r="A7" s="100">
        <v>1</v>
      </c>
      <c r="B7" s="37" t="s">
        <v>99</v>
      </c>
      <c r="C7" s="109"/>
      <c r="D7" s="107"/>
      <c r="E7" s="104"/>
      <c r="F7" s="40"/>
      <c r="G7" s="41"/>
      <c r="H7" s="42"/>
      <c r="I7" s="103"/>
      <c r="J7" s="43"/>
      <c r="K7" s="44"/>
    </row>
    <row r="8" spans="1:11" ht="14.1" customHeight="1">
      <c r="A8" s="100"/>
      <c r="B8" s="37" t="s">
        <v>100</v>
      </c>
      <c r="C8" s="109"/>
      <c r="D8" s="107">
        <v>736.51</v>
      </c>
      <c r="E8" s="104" t="s">
        <v>10</v>
      </c>
      <c r="F8" s="40">
        <v>786</v>
      </c>
      <c r="G8" s="41" t="s">
        <v>9</v>
      </c>
      <c r="H8" s="42">
        <v>50</v>
      </c>
      <c r="I8" s="103" t="s">
        <v>81</v>
      </c>
      <c r="J8" s="43">
        <f>IF(MID(I8,1,2)=("P."),(ROUND(D8*((F8)+(H8/100)),)),IF(MID(I8,1,2)=("%o"),(ROUND(D8*(((F8)+(H8/100))/1000),)),IF(MID(I8,1,2)=("Ea"),(ROUND(D8*((F8)+(H8/100)),)),ROUND(D8*(((F8)+(H8/100))/100),))))</f>
        <v>5793</v>
      </c>
      <c r="K8" s="44" t="s">
        <v>11</v>
      </c>
    </row>
    <row r="9" spans="1:11" ht="14.1" customHeight="1">
      <c r="A9" s="100"/>
      <c r="B9" s="37"/>
      <c r="C9" s="109"/>
      <c r="D9" s="173" t="s">
        <v>314</v>
      </c>
      <c r="E9" s="173"/>
      <c r="F9" s="173"/>
      <c r="G9" s="173"/>
      <c r="H9" s="173"/>
      <c r="I9" s="173"/>
      <c r="J9" s="173"/>
      <c r="K9" s="173"/>
    </row>
    <row r="10" spans="1:11" ht="14.1" customHeight="1">
      <c r="A10" s="100">
        <v>1</v>
      </c>
      <c r="B10" s="105" t="s">
        <v>79</v>
      </c>
      <c r="C10" s="106"/>
      <c r="D10" s="107"/>
      <c r="E10" s="104"/>
      <c r="F10" s="40"/>
      <c r="G10" s="41"/>
      <c r="H10" s="42"/>
      <c r="I10" s="103"/>
      <c r="J10" s="43"/>
      <c r="K10" s="44"/>
    </row>
    <row r="11" spans="1:11" ht="14.1" customHeight="1">
      <c r="A11" s="100"/>
      <c r="B11" s="106" t="s">
        <v>80</v>
      </c>
      <c r="C11" s="106"/>
      <c r="D11" s="107">
        <f>Mes!J48</f>
        <v>1912.17</v>
      </c>
      <c r="E11" s="104" t="s">
        <v>10</v>
      </c>
      <c r="F11" s="40">
        <v>226</v>
      </c>
      <c r="G11" s="41" t="s">
        <v>9</v>
      </c>
      <c r="H11" s="42">
        <v>88</v>
      </c>
      <c r="I11" s="103" t="s">
        <v>81</v>
      </c>
      <c r="J11" s="43">
        <f>IF(MID(I11,1,2)=("P."),(ROUND(D11*((F11)+(H11/100)),)),IF(MID(I11,1,2)=("%o"),(ROUND(D11*(((F11)+(H11/100))/1000),)),IF(MID(I11,1,2)=("Ea"),(ROUND(D11*((F11)+(H11/100)),)),ROUND(D11*(((F11)+(H11/100))/100),))))</f>
        <v>4338</v>
      </c>
      <c r="K11" s="44" t="s">
        <v>11</v>
      </c>
    </row>
    <row r="12" spans="1:11" ht="14.1" customHeight="1">
      <c r="A12" s="100"/>
      <c r="B12" s="106"/>
      <c r="C12" s="106"/>
      <c r="D12" s="173" t="s">
        <v>315</v>
      </c>
      <c r="E12" s="173"/>
      <c r="F12" s="173"/>
      <c r="G12" s="173"/>
      <c r="H12" s="173"/>
      <c r="I12" s="173"/>
      <c r="J12" s="173"/>
      <c r="K12" s="173"/>
    </row>
    <row r="13" spans="1:11" ht="14.1" customHeight="1">
      <c r="A13" s="100">
        <v>3</v>
      </c>
      <c r="B13" s="37" t="s">
        <v>275</v>
      </c>
      <c r="C13" s="37"/>
      <c r="D13" s="101"/>
      <c r="E13" s="102"/>
      <c r="F13" s="40"/>
      <c r="G13" s="103"/>
      <c r="H13" s="102"/>
      <c r="I13" s="103"/>
      <c r="J13" s="40"/>
      <c r="K13" s="102"/>
    </row>
    <row r="14" spans="1:11" ht="14.1" customHeight="1">
      <c r="A14" s="100"/>
      <c r="B14" s="37" t="s">
        <v>276</v>
      </c>
      <c r="C14" s="130"/>
      <c r="D14" s="131"/>
      <c r="E14" s="122"/>
      <c r="F14" s="132"/>
      <c r="G14" s="133"/>
      <c r="H14" s="113"/>
      <c r="I14" s="132"/>
      <c r="J14" s="91"/>
      <c r="K14" s="134"/>
    </row>
    <row r="15" spans="1:11" ht="14.1" customHeight="1">
      <c r="A15" s="14"/>
      <c r="B15" s="37" t="s">
        <v>277</v>
      </c>
      <c r="C15" s="130"/>
      <c r="D15" s="107">
        <f>Mes!J50</f>
        <v>1912.17</v>
      </c>
      <c r="E15" s="104" t="s">
        <v>10</v>
      </c>
      <c r="F15" s="40">
        <v>1772</v>
      </c>
      <c r="G15" s="41" t="s">
        <v>9</v>
      </c>
      <c r="H15" s="42">
        <v>38</v>
      </c>
      <c r="I15" s="103" t="s">
        <v>81</v>
      </c>
      <c r="J15" s="43">
        <f>IF(MID(I15,1,2)=("P."),(ROUND(D15*((F15)+(H15/100)),)),IF(MID(I15,1,2)=("%o"),(ROUND(D15*(((F15)+(H15/100))/1000),)),IF(MID(I15,1,2)=("Ea"),(ROUND(D15*((F15)+(H15/100)),)),ROUND(D15*(((F15)+(H15/100))/100),))))</f>
        <v>33891</v>
      </c>
      <c r="K15" s="44" t="s">
        <v>11</v>
      </c>
    </row>
    <row r="16" spans="1:11" ht="14.1" customHeight="1">
      <c r="A16" s="100"/>
      <c r="B16" s="37"/>
      <c r="C16" s="109"/>
      <c r="D16" s="173" t="s">
        <v>316</v>
      </c>
      <c r="E16" s="173"/>
      <c r="F16" s="173"/>
      <c r="G16" s="173"/>
      <c r="H16" s="173"/>
      <c r="I16" s="173"/>
      <c r="J16" s="173"/>
      <c r="K16" s="173"/>
    </row>
    <row r="17" spans="1:11" ht="14.1" customHeight="1">
      <c r="A17" s="100">
        <v>4</v>
      </c>
      <c r="B17" s="37" t="s">
        <v>86</v>
      </c>
      <c r="C17" s="37"/>
      <c r="D17" s="107"/>
      <c r="E17" s="104"/>
      <c r="F17" s="40"/>
      <c r="G17" s="41"/>
      <c r="H17" s="42"/>
      <c r="I17" s="103"/>
      <c r="J17" s="43"/>
      <c r="K17" s="44"/>
    </row>
    <row r="18" spans="1:11" ht="14.1" customHeight="1">
      <c r="A18" s="100"/>
      <c r="B18" s="37" t="s">
        <v>87</v>
      </c>
      <c r="C18" s="37"/>
      <c r="D18" s="107"/>
      <c r="E18" s="104"/>
      <c r="F18" s="40"/>
      <c r="G18" s="41"/>
      <c r="H18" s="42"/>
      <c r="I18" s="103"/>
      <c r="J18" s="43"/>
      <c r="K18" s="44"/>
    </row>
    <row r="19" spans="1:11" ht="14.1" customHeight="1">
      <c r="A19" s="100"/>
      <c r="B19" s="37" t="s">
        <v>88</v>
      </c>
      <c r="C19" s="37"/>
      <c r="D19" s="107"/>
      <c r="E19" s="104"/>
      <c r="F19" s="40"/>
      <c r="G19" s="41"/>
      <c r="H19" s="42"/>
      <c r="I19" s="103"/>
      <c r="J19" s="43"/>
      <c r="K19" s="44"/>
    </row>
    <row r="20" spans="1:11" ht="14.1" customHeight="1">
      <c r="A20" s="100"/>
      <c r="B20" s="37" t="s">
        <v>89</v>
      </c>
      <c r="C20" s="37"/>
      <c r="D20" s="107"/>
      <c r="E20" s="104"/>
      <c r="F20" s="40"/>
      <c r="G20" s="41"/>
      <c r="H20" s="42"/>
      <c r="I20" s="103"/>
      <c r="J20" s="43"/>
      <c r="K20" s="44"/>
    </row>
    <row r="21" spans="1:11" ht="14.1" customHeight="1">
      <c r="A21" s="100"/>
      <c r="B21" s="37" t="s">
        <v>90</v>
      </c>
      <c r="C21" s="37"/>
      <c r="D21" s="107"/>
      <c r="E21" s="104"/>
      <c r="F21" s="40"/>
      <c r="G21" s="41"/>
      <c r="H21" s="42"/>
      <c r="I21" s="103"/>
      <c r="J21" s="43"/>
    </row>
    <row r="22" spans="1:11" ht="14.1" customHeight="1">
      <c r="A22" s="100"/>
      <c r="B22" s="37" t="s">
        <v>91</v>
      </c>
      <c r="C22" s="37"/>
      <c r="D22" s="107"/>
      <c r="E22" s="104"/>
      <c r="F22" s="40"/>
      <c r="G22" s="41"/>
      <c r="H22" s="42"/>
      <c r="I22" s="103"/>
      <c r="J22" s="43"/>
      <c r="K22" s="44"/>
    </row>
    <row r="23" spans="1:11" ht="14.1" customHeight="1">
      <c r="A23" s="100"/>
      <c r="B23" s="37" t="s">
        <v>92</v>
      </c>
      <c r="C23" s="37"/>
      <c r="D23" s="107"/>
      <c r="E23" s="104"/>
      <c r="F23" s="40"/>
      <c r="G23" s="41"/>
      <c r="H23" s="42"/>
      <c r="I23" s="103"/>
      <c r="J23" s="43"/>
      <c r="K23" s="44"/>
    </row>
    <row r="24" spans="1:11" ht="14.1" customHeight="1">
      <c r="A24" s="100"/>
      <c r="B24" s="37" t="s">
        <v>93</v>
      </c>
      <c r="C24" s="37"/>
      <c r="D24" s="107">
        <f>Mes!J56</f>
        <v>67.5</v>
      </c>
      <c r="E24" s="104" t="s">
        <v>23</v>
      </c>
      <c r="F24" s="40">
        <v>228</v>
      </c>
      <c r="G24" s="41" t="s">
        <v>9</v>
      </c>
      <c r="H24" s="42">
        <v>90</v>
      </c>
      <c r="I24" s="103" t="s">
        <v>83</v>
      </c>
      <c r="J24" s="43">
        <f>IF(MID(I24,1,2)=("P."),(ROUND(D24*((F24)+(H24/100)),)),IF(MID(I24,1,2)=("%o"),(ROUND(D24*(((F24)+(H24/100))/1000),)),IF(MID(I24,1,2)=("Ea"),(ROUND(D24*((F24)+(H24/100)),)),ROUND(D24*(((F24)+(H24/100))/100),))))</f>
        <v>15451</v>
      </c>
      <c r="K24" s="44"/>
    </row>
    <row r="25" spans="1:11" ht="14.1" customHeight="1">
      <c r="D25" s="174" t="s">
        <v>317</v>
      </c>
      <c r="E25" s="174"/>
      <c r="F25" s="174"/>
      <c r="G25" s="174"/>
      <c r="H25" s="174"/>
      <c r="I25" s="174"/>
      <c r="J25" s="174"/>
      <c r="K25" s="174"/>
    </row>
    <row r="26" spans="1:11" ht="14.1" customHeight="1">
      <c r="A26" s="14">
        <v>5</v>
      </c>
      <c r="B26" s="19" t="s">
        <v>103</v>
      </c>
      <c r="C26" s="14"/>
      <c r="D26" s="14"/>
      <c r="E26" s="14"/>
      <c r="F26" s="14"/>
      <c r="G26" s="14"/>
      <c r="H26" s="12"/>
      <c r="I26" s="14"/>
      <c r="J26" s="14"/>
      <c r="K26" s="14"/>
    </row>
    <row r="27" spans="1:11" ht="14.1" customHeight="1">
      <c r="A27" s="14"/>
      <c r="B27" s="19" t="s">
        <v>104</v>
      </c>
      <c r="C27" s="14"/>
      <c r="D27" s="14"/>
      <c r="E27" s="14"/>
      <c r="F27" s="14"/>
      <c r="G27" s="14"/>
      <c r="H27" s="12"/>
      <c r="I27" s="14"/>
      <c r="J27" s="14"/>
      <c r="K27" s="14"/>
    </row>
    <row r="28" spans="1:11" ht="14.1" customHeight="1">
      <c r="A28" s="14"/>
      <c r="B28" s="19" t="s">
        <v>105</v>
      </c>
      <c r="C28" s="14"/>
      <c r="D28" s="14"/>
      <c r="E28" s="14"/>
      <c r="F28" s="14"/>
      <c r="G28" s="14"/>
      <c r="H28" s="12"/>
      <c r="I28" s="14"/>
      <c r="J28" s="14"/>
      <c r="K28" s="14"/>
    </row>
    <row r="29" spans="1:11" ht="14.1" customHeight="1">
      <c r="A29" s="14"/>
      <c r="B29" s="19" t="s">
        <v>106</v>
      </c>
      <c r="C29" s="14"/>
      <c r="D29" s="14"/>
      <c r="E29" s="14"/>
      <c r="F29" s="14"/>
      <c r="G29" s="14"/>
      <c r="H29" s="12"/>
      <c r="I29" s="14"/>
      <c r="J29" s="14"/>
      <c r="K29" s="14"/>
    </row>
    <row r="30" spans="1:11" ht="14.1" customHeight="1">
      <c r="A30" s="14"/>
      <c r="B30" s="19" t="s">
        <v>107</v>
      </c>
      <c r="C30" s="14"/>
      <c r="D30" s="14"/>
      <c r="E30" s="14"/>
      <c r="F30" s="14"/>
      <c r="G30" s="14"/>
      <c r="H30" s="12"/>
      <c r="I30" s="14"/>
      <c r="J30" s="14"/>
      <c r="K30" s="14"/>
    </row>
    <row r="31" spans="1:11" ht="14.1" customHeight="1">
      <c r="A31" s="14"/>
      <c r="B31" s="19" t="s">
        <v>108</v>
      </c>
      <c r="C31" s="14"/>
      <c r="D31" s="14"/>
      <c r="E31" s="14"/>
      <c r="F31" s="14"/>
      <c r="G31" s="14"/>
      <c r="H31" s="12"/>
      <c r="I31" s="14"/>
      <c r="J31" s="14"/>
      <c r="K31" s="14"/>
    </row>
    <row r="32" spans="1:11" ht="14.1" customHeight="1">
      <c r="A32" s="14"/>
      <c r="B32" s="19" t="s">
        <v>109</v>
      </c>
      <c r="C32" s="14"/>
      <c r="D32" s="14"/>
      <c r="E32" s="14"/>
      <c r="F32" s="14"/>
      <c r="G32" s="14"/>
      <c r="H32" s="12"/>
      <c r="I32" s="14"/>
      <c r="J32" s="14"/>
      <c r="K32" s="14"/>
    </row>
    <row r="33" spans="1:11" ht="14.1" customHeight="1">
      <c r="A33" s="14"/>
      <c r="B33" s="19" t="s">
        <v>110</v>
      </c>
      <c r="C33" s="14"/>
      <c r="H33" s="1"/>
    </row>
    <row r="34" spans="1:11" ht="14.1" customHeight="1">
      <c r="A34" s="14"/>
      <c r="B34" s="19" t="s">
        <v>111</v>
      </c>
      <c r="C34" s="14"/>
      <c r="D34" s="26">
        <f>Mes!J61</f>
        <v>77.39</v>
      </c>
      <c r="E34" s="27" t="s">
        <v>10</v>
      </c>
      <c r="F34" s="28">
        <v>706</v>
      </c>
      <c r="G34" s="29" t="s">
        <v>9</v>
      </c>
      <c r="H34" s="33">
        <v>23</v>
      </c>
      <c r="I34" s="30" t="s">
        <v>6</v>
      </c>
      <c r="J34" s="25">
        <f>IF(MID(I34,1,2)=("P."),(ROUND(D34*((F34)+(H34/100)),)),IF(MID(I34,1,2)=("%o"),(ROUND(D34*(((F34)+(H34/100))/1000),)),IF(MID(I34,1,2)=("Ea"),(ROUND(D34*((F34)+(H34/100)),)),ROUND(D34*(((F34)+(H34/100))/100),))))</f>
        <v>54655</v>
      </c>
      <c r="K34" s="7" t="s">
        <v>11</v>
      </c>
    </row>
    <row r="35" spans="1:11" ht="14.1" customHeight="1">
      <c r="A35" s="14"/>
      <c r="B35" s="19"/>
      <c r="C35" s="14"/>
      <c r="D35" s="170" t="s">
        <v>318</v>
      </c>
      <c r="E35" s="170"/>
      <c r="F35" s="170"/>
      <c r="G35" s="170"/>
      <c r="H35" s="170"/>
      <c r="I35" s="170"/>
      <c r="J35" s="170"/>
      <c r="K35" s="170"/>
    </row>
    <row r="36" spans="1:11" ht="14.1" customHeight="1">
      <c r="A36" s="100">
        <v>6</v>
      </c>
      <c r="B36" s="37" t="s">
        <v>278</v>
      </c>
      <c r="C36" s="109"/>
      <c r="D36" s="107"/>
      <c r="E36" s="104"/>
      <c r="F36" s="40"/>
      <c r="G36" s="41"/>
      <c r="H36" s="42"/>
      <c r="I36" s="103"/>
      <c r="J36" s="43"/>
      <c r="K36" s="44"/>
    </row>
    <row r="37" spans="1:11" ht="14.1" customHeight="1">
      <c r="A37" s="100"/>
      <c r="B37" s="37" t="s">
        <v>279</v>
      </c>
      <c r="C37" s="109"/>
      <c r="D37" s="107"/>
      <c r="E37" s="104"/>
      <c r="F37" s="40"/>
      <c r="G37" s="41"/>
      <c r="H37" s="42"/>
      <c r="I37" s="103"/>
      <c r="J37" s="43"/>
      <c r="K37" s="44"/>
    </row>
    <row r="38" spans="1:11" ht="14.1" customHeight="1">
      <c r="A38" s="100"/>
      <c r="B38" s="37" t="s">
        <v>280</v>
      </c>
      <c r="C38" s="109"/>
      <c r="D38" s="107"/>
      <c r="E38" s="104"/>
      <c r="F38" s="40"/>
      <c r="G38" s="41"/>
      <c r="H38" s="42"/>
      <c r="I38" s="103"/>
      <c r="J38" s="43"/>
      <c r="K38" s="44"/>
    </row>
    <row r="39" spans="1:11" ht="14.1" customHeight="1">
      <c r="A39" s="100"/>
      <c r="B39" s="37" t="s">
        <v>281</v>
      </c>
      <c r="C39" s="109"/>
      <c r="D39" s="107">
        <f>Mes!J64</f>
        <v>198</v>
      </c>
      <c r="E39" s="104" t="s">
        <v>10</v>
      </c>
      <c r="F39" s="40">
        <v>3275</v>
      </c>
      <c r="G39" s="41" t="s">
        <v>9</v>
      </c>
      <c r="H39" s="42">
        <v>50</v>
      </c>
      <c r="I39" s="103" t="s">
        <v>81</v>
      </c>
      <c r="J39" s="43">
        <f>IF(MID(I39,1,2)=("P."),(ROUND(D39*((F39)+(H39/100)),)),IF(MID(I39,1,2)=("%o"),(ROUND(D39*(((F39)+(H39/100))/1000),)),IF(MID(I39,1,2)=("Ea"),(ROUND(D39*((F39)+(H39/100)),)),ROUND(D39*(((F39)+(H39/100))/100),))))</f>
        <v>6485</v>
      </c>
      <c r="K39" s="44" t="s">
        <v>11</v>
      </c>
    </row>
    <row r="40" spans="1:11" ht="14.1" customHeight="1">
      <c r="A40" s="14"/>
      <c r="B40" s="19"/>
      <c r="C40" s="14"/>
      <c r="D40" s="170" t="s">
        <v>319</v>
      </c>
      <c r="E40" s="170"/>
      <c r="F40" s="170"/>
      <c r="G40" s="170"/>
      <c r="H40" s="170"/>
      <c r="I40" s="170"/>
      <c r="J40" s="170"/>
      <c r="K40" s="170"/>
    </row>
    <row r="41" spans="1:11" ht="14.1" customHeight="1">
      <c r="A41" s="100">
        <v>7</v>
      </c>
      <c r="B41" s="109" t="s">
        <v>282</v>
      </c>
      <c r="C41" s="109"/>
      <c r="D41" s="107"/>
      <c r="E41" s="104"/>
      <c r="F41" s="40"/>
      <c r="G41" s="41"/>
      <c r="H41" s="42"/>
      <c r="I41" s="103"/>
      <c r="J41" s="135"/>
      <c r="K41" s="47"/>
    </row>
    <row r="42" spans="1:11" ht="14.1" customHeight="1">
      <c r="A42" s="100"/>
      <c r="B42" s="109" t="s">
        <v>283</v>
      </c>
      <c r="C42" s="109"/>
      <c r="D42" s="107"/>
      <c r="E42" s="104"/>
      <c r="F42" s="40"/>
      <c r="G42" s="41"/>
      <c r="H42" s="42"/>
      <c r="I42" s="103"/>
      <c r="J42" s="135"/>
      <c r="K42" s="47"/>
    </row>
    <row r="43" spans="1:11" ht="14.1" customHeight="1">
      <c r="A43" s="100"/>
      <c r="B43" s="109" t="s">
        <v>284</v>
      </c>
      <c r="C43" s="109"/>
      <c r="D43" s="107"/>
      <c r="E43" s="104"/>
      <c r="F43" s="40"/>
      <c r="G43" s="41"/>
      <c r="H43" s="42"/>
      <c r="I43" s="103"/>
      <c r="J43" s="135"/>
      <c r="K43" s="47"/>
    </row>
    <row r="44" spans="1:11" ht="14.1" customHeight="1">
      <c r="A44" s="100"/>
      <c r="B44" s="109" t="s">
        <v>285</v>
      </c>
      <c r="C44" s="109"/>
      <c r="D44" s="107"/>
      <c r="E44" s="104"/>
      <c r="F44" s="40"/>
      <c r="G44" s="41"/>
      <c r="H44" s="42"/>
      <c r="I44" s="103"/>
      <c r="J44" s="135"/>
      <c r="K44" s="47"/>
    </row>
    <row r="45" spans="1:11" ht="14.1" customHeight="1">
      <c r="A45" s="100"/>
      <c r="B45" s="109" t="s">
        <v>286</v>
      </c>
      <c r="C45" s="109"/>
      <c r="D45" s="107"/>
      <c r="E45" s="104"/>
      <c r="F45" s="40"/>
      <c r="G45" s="41"/>
      <c r="H45" s="42"/>
      <c r="I45" s="103"/>
      <c r="J45" s="135"/>
      <c r="K45" s="47"/>
    </row>
    <row r="46" spans="1:11" ht="14.1" customHeight="1">
      <c r="A46" s="100"/>
      <c r="B46" s="109" t="s">
        <v>287</v>
      </c>
      <c r="C46" s="109"/>
      <c r="D46" s="107"/>
      <c r="E46" s="104"/>
      <c r="F46" s="40"/>
      <c r="G46" s="41"/>
      <c r="H46" s="42"/>
      <c r="I46" s="103"/>
      <c r="J46" s="135"/>
      <c r="K46" s="47"/>
    </row>
    <row r="47" spans="1:11" ht="14.1" customHeight="1">
      <c r="A47" s="100"/>
      <c r="B47" s="109" t="s">
        <v>288</v>
      </c>
      <c r="C47" s="109"/>
      <c r="D47" s="107"/>
      <c r="E47" s="104"/>
      <c r="F47" s="40"/>
      <c r="G47" s="41"/>
      <c r="H47" s="42"/>
      <c r="I47" s="103"/>
      <c r="J47" s="135"/>
      <c r="K47" s="47"/>
    </row>
    <row r="48" spans="1:11" ht="14.1" customHeight="1">
      <c r="A48" s="100"/>
      <c r="B48" s="109" t="s">
        <v>289</v>
      </c>
      <c r="C48" s="109"/>
      <c r="D48" s="107"/>
      <c r="E48" s="104"/>
      <c r="F48" s="40"/>
      <c r="G48" s="41"/>
      <c r="H48" s="42"/>
      <c r="I48" s="103"/>
      <c r="J48" s="135"/>
      <c r="K48" s="47"/>
    </row>
    <row r="49" spans="1:11" ht="14.1" customHeight="1">
      <c r="A49" s="100"/>
      <c r="B49" s="37" t="s">
        <v>290</v>
      </c>
      <c r="C49" s="37"/>
      <c r="D49" s="110">
        <f>Mes!J70</f>
        <v>322</v>
      </c>
      <c r="E49" s="102" t="s">
        <v>10</v>
      </c>
      <c r="F49" s="40">
        <v>106</v>
      </c>
      <c r="G49" s="108" t="s">
        <v>9</v>
      </c>
      <c r="H49" s="42">
        <v>73</v>
      </c>
      <c r="I49" s="103" t="s">
        <v>6</v>
      </c>
      <c r="J49" s="43">
        <f>IF(MID(I49,1,2)=("P."),(ROUND(D49*((F49)+(H49/100)),)),IF(MID(I49,1,2)=("%o"),(ROUND(D49*(((F49)+(H49/100))/1000),)),IF(MID(I49,1,2)=("Ea"),(ROUND(D49*((F49)+(H49/100)),)),ROUND(D49*(((F49)+(H49/100))/100),))))</f>
        <v>34367</v>
      </c>
      <c r="K49" s="44" t="s">
        <v>11</v>
      </c>
    </row>
    <row r="50" spans="1:11" ht="14.1" customHeight="1">
      <c r="A50" s="100"/>
      <c r="B50" s="37"/>
      <c r="C50" s="37"/>
      <c r="D50" s="171" t="s">
        <v>320</v>
      </c>
      <c r="E50" s="171"/>
      <c r="F50" s="171"/>
      <c r="G50" s="171"/>
      <c r="H50" s="171"/>
      <c r="I50" s="171"/>
      <c r="J50" s="171"/>
      <c r="K50" s="171"/>
    </row>
    <row r="51" spans="1:11" ht="14.1" customHeight="1">
      <c r="A51" s="14"/>
      <c r="B51" s="37"/>
      <c r="C51" s="37"/>
      <c r="D51" s="107"/>
      <c r="E51" s="11"/>
      <c r="F51" s="11"/>
      <c r="G51" s="11"/>
      <c r="H51" s="33"/>
      <c r="I51" s="6" t="s">
        <v>55</v>
      </c>
      <c r="J51" s="31">
        <f>SUM(J8:J49)</f>
        <v>154980</v>
      </c>
      <c r="K51" s="24" t="s">
        <v>11</v>
      </c>
    </row>
    <row r="52" spans="1:11" ht="14.1" customHeight="1" thickBot="1">
      <c r="A52" s="14"/>
      <c r="B52" s="19"/>
      <c r="C52" s="11"/>
      <c r="D52" s="11"/>
      <c r="E52" s="39" t="s">
        <v>313</v>
      </c>
      <c r="F52" s="40"/>
      <c r="G52" s="41"/>
      <c r="H52" s="42"/>
      <c r="I52" s="40"/>
      <c r="J52" s="43"/>
      <c r="K52" s="24" t="s">
        <v>11</v>
      </c>
    </row>
    <row r="53" spans="1:11" ht="14.1" customHeight="1" thickBot="1">
      <c r="A53" s="14"/>
      <c r="B53" s="19"/>
      <c r="C53" s="11"/>
      <c r="D53" s="11"/>
      <c r="E53" s="39"/>
      <c r="F53" s="40"/>
      <c r="G53" s="41"/>
      <c r="H53" s="42"/>
      <c r="I53" s="45" t="s">
        <v>22</v>
      </c>
      <c r="J53" s="89"/>
      <c r="K53" s="24" t="s">
        <v>11</v>
      </c>
    </row>
    <row r="54" spans="1:11" ht="14.1" customHeight="1">
      <c r="B54" s="90" t="s">
        <v>77</v>
      </c>
    </row>
    <row r="55" spans="1:11" ht="14.1" customHeight="1">
      <c r="A55" s="100"/>
      <c r="B55" s="90" t="s">
        <v>54</v>
      </c>
      <c r="C55" s="37"/>
      <c r="D55" s="107"/>
      <c r="E55" s="104"/>
      <c r="F55" s="40"/>
      <c r="G55" s="41"/>
      <c r="H55" s="42"/>
      <c r="I55" s="103"/>
      <c r="J55" s="43"/>
    </row>
    <row r="56" spans="1:11" ht="14.1" customHeight="1">
      <c r="A56" s="14">
        <v>1</v>
      </c>
      <c r="B56" s="1" t="s">
        <v>112</v>
      </c>
      <c r="C56" s="116"/>
      <c r="D56" s="26"/>
      <c r="E56" s="2"/>
      <c r="F56" s="28"/>
      <c r="G56" s="29"/>
      <c r="H56" s="33"/>
      <c r="I56" s="30"/>
      <c r="J56" s="25"/>
    </row>
    <row r="57" spans="1:11" ht="14.1" customHeight="1">
      <c r="A57" s="14"/>
      <c r="B57" s="117" t="s">
        <v>113</v>
      </c>
      <c r="C57" s="116"/>
      <c r="D57" s="26"/>
      <c r="E57" s="2"/>
      <c r="F57" s="28"/>
      <c r="G57" s="29"/>
      <c r="H57" s="33"/>
      <c r="I57" s="30"/>
      <c r="J57" s="25"/>
    </row>
    <row r="58" spans="1:11" ht="14.1" customHeight="1">
      <c r="A58" s="14"/>
      <c r="B58" s="117" t="s">
        <v>114</v>
      </c>
      <c r="C58" s="116"/>
      <c r="D58" s="26"/>
      <c r="E58" s="2"/>
      <c r="F58" s="28"/>
      <c r="G58" s="29"/>
      <c r="H58" s="33"/>
      <c r="I58" s="30"/>
      <c r="J58" s="25"/>
    </row>
    <row r="59" spans="1:11" ht="14.1" customHeight="1">
      <c r="A59" s="14"/>
      <c r="B59" s="117" t="s">
        <v>115</v>
      </c>
      <c r="C59" s="116"/>
      <c r="D59" s="26"/>
      <c r="E59" s="2"/>
      <c r="F59" s="28"/>
      <c r="G59" s="29"/>
      <c r="H59" s="33"/>
      <c r="I59" s="30"/>
      <c r="J59" s="25"/>
    </row>
    <row r="60" spans="1:11" ht="14.1" customHeight="1">
      <c r="A60" s="14"/>
      <c r="B60" s="117" t="s">
        <v>116</v>
      </c>
      <c r="C60" s="116"/>
      <c r="D60" s="26"/>
      <c r="E60" s="2"/>
      <c r="F60" s="28"/>
      <c r="G60" s="29"/>
      <c r="H60" s="33"/>
      <c r="I60" s="30"/>
      <c r="J60" s="25"/>
    </row>
    <row r="61" spans="1:11" ht="14.1" customHeight="1">
      <c r="A61" s="14"/>
      <c r="B61" s="117" t="s">
        <v>117</v>
      </c>
      <c r="C61" s="116"/>
      <c r="D61" s="26">
        <f>Mes!J86</f>
        <v>1287.97</v>
      </c>
      <c r="E61" s="2" t="s">
        <v>10</v>
      </c>
      <c r="F61" s="28"/>
      <c r="G61" s="29"/>
      <c r="H61" s="33"/>
      <c r="I61" s="30" t="s">
        <v>6</v>
      </c>
      <c r="J61" s="25"/>
      <c r="K61" s="7"/>
    </row>
    <row r="62" spans="1:11" ht="14.1" customHeight="1">
      <c r="A62" s="14"/>
      <c r="B62" s="117"/>
      <c r="C62" s="116"/>
      <c r="D62" s="26"/>
      <c r="E62" s="2"/>
      <c r="F62" s="28"/>
      <c r="G62" s="29"/>
      <c r="H62" s="33"/>
      <c r="I62" s="30"/>
      <c r="J62" s="25"/>
      <c r="K62" s="7"/>
    </row>
    <row r="63" spans="1:11" ht="14.1" customHeight="1">
      <c r="A63" s="3">
        <v>2</v>
      </c>
      <c r="B63" s="127" t="s">
        <v>259</v>
      </c>
      <c r="H63" s="1"/>
    </row>
    <row r="64" spans="1:11" ht="14.1" customHeight="1">
      <c r="A64" s="1"/>
      <c r="B64" s="1" t="s">
        <v>260</v>
      </c>
      <c r="H64" s="1"/>
    </row>
    <row r="65" spans="1:11" ht="14.1" customHeight="1">
      <c r="A65" s="1"/>
      <c r="B65" s="1" t="s">
        <v>261</v>
      </c>
      <c r="H65" s="1"/>
    </row>
    <row r="66" spans="1:11" ht="14.1" customHeight="1">
      <c r="A66" s="1"/>
      <c r="B66" s="1" t="s">
        <v>262</v>
      </c>
      <c r="H66" s="1"/>
    </row>
    <row r="67" spans="1:11" ht="14.1" customHeight="1">
      <c r="A67" s="1"/>
      <c r="B67" s="1" t="s">
        <v>263</v>
      </c>
      <c r="H67" s="1"/>
    </row>
    <row r="68" spans="1:11" ht="14.1" customHeight="1">
      <c r="A68" s="1"/>
      <c r="B68" s="1" t="s">
        <v>264</v>
      </c>
      <c r="H68" s="1"/>
    </row>
    <row r="69" spans="1:11" ht="14.1" customHeight="1">
      <c r="A69" s="1"/>
      <c r="B69" s="1" t="s">
        <v>265</v>
      </c>
      <c r="H69" s="1"/>
    </row>
    <row r="70" spans="1:11" ht="14.1" customHeight="1">
      <c r="A70" s="1"/>
      <c r="B70" s="1" t="s">
        <v>266</v>
      </c>
      <c r="H70" s="1"/>
    </row>
    <row r="71" spans="1:11" ht="14.1" customHeight="1">
      <c r="A71" s="100"/>
      <c r="B71" s="37" t="s">
        <v>267</v>
      </c>
      <c r="C71" s="37"/>
      <c r="D71" s="110"/>
      <c r="E71" s="102"/>
      <c r="F71" s="40"/>
      <c r="G71" s="108"/>
      <c r="H71" s="42"/>
      <c r="I71" s="103"/>
      <c r="J71" s="43"/>
      <c r="K71" s="44"/>
    </row>
    <row r="72" spans="1:11" ht="14.1" customHeight="1">
      <c r="A72" s="100"/>
      <c r="B72" s="37" t="s">
        <v>268</v>
      </c>
      <c r="C72" s="37"/>
      <c r="D72" s="107"/>
      <c r="E72" s="104"/>
      <c r="F72" s="40"/>
      <c r="G72" s="41"/>
      <c r="H72" s="42"/>
      <c r="I72" s="103"/>
      <c r="J72" s="43"/>
      <c r="K72" s="44"/>
    </row>
    <row r="73" spans="1:11" ht="14.1" customHeight="1">
      <c r="A73" s="100"/>
      <c r="B73" s="118" t="s">
        <v>82</v>
      </c>
      <c r="C73" s="37"/>
      <c r="D73" s="107">
        <f>Mes!J90</f>
        <v>400</v>
      </c>
      <c r="E73" s="104" t="s">
        <v>23</v>
      </c>
      <c r="F73" s="40"/>
      <c r="G73" s="41"/>
      <c r="H73" s="42"/>
      <c r="I73" s="103" t="s">
        <v>83</v>
      </c>
      <c r="J73" s="43"/>
      <c r="K73" s="44"/>
    </row>
    <row r="74" spans="1:11" ht="14.1" customHeight="1">
      <c r="A74" s="100"/>
      <c r="B74" s="118" t="s">
        <v>98</v>
      </c>
      <c r="C74" s="37"/>
      <c r="D74" s="107">
        <v>200</v>
      </c>
      <c r="E74" s="104" t="s">
        <v>23</v>
      </c>
      <c r="F74" s="40"/>
      <c r="G74" s="41"/>
      <c r="H74" s="42"/>
      <c r="I74" s="103" t="s">
        <v>83</v>
      </c>
      <c r="J74" s="43"/>
      <c r="K74" s="44"/>
    </row>
    <row r="75" spans="1:11" ht="14.1" customHeight="1">
      <c r="A75" s="100"/>
      <c r="B75" s="118" t="s">
        <v>97</v>
      </c>
      <c r="C75" s="37"/>
      <c r="D75" s="107">
        <v>200</v>
      </c>
      <c r="E75" s="104" t="s">
        <v>23</v>
      </c>
      <c r="F75" s="40"/>
      <c r="G75" s="41"/>
      <c r="H75" s="42"/>
      <c r="I75" s="103" t="s">
        <v>83</v>
      </c>
      <c r="J75" s="43"/>
      <c r="K75" s="44"/>
    </row>
    <row r="76" spans="1:11" ht="14.1" customHeight="1">
      <c r="A76" s="100"/>
      <c r="B76" s="118"/>
      <c r="C76" s="37"/>
      <c r="D76" s="107"/>
      <c r="E76" s="104"/>
      <c r="F76" s="40"/>
      <c r="G76" s="41"/>
      <c r="H76" s="42"/>
      <c r="I76" s="103"/>
      <c r="J76" s="43"/>
      <c r="K76" s="44"/>
    </row>
    <row r="77" spans="1:11" ht="14.1" customHeight="1">
      <c r="A77" s="100">
        <v>3</v>
      </c>
      <c r="B77" s="37" t="s">
        <v>223</v>
      </c>
      <c r="C77" s="37"/>
      <c r="D77" s="107"/>
      <c r="E77" s="104"/>
      <c r="F77" s="40"/>
      <c r="G77" s="41"/>
      <c r="H77" s="42"/>
      <c r="I77" s="103"/>
      <c r="J77" s="43"/>
      <c r="K77" s="47"/>
    </row>
    <row r="78" spans="1:11" ht="14.1" customHeight="1">
      <c r="A78" s="100"/>
      <c r="B78" s="37" t="s">
        <v>224</v>
      </c>
      <c r="C78" s="37"/>
      <c r="D78" s="107"/>
      <c r="E78" s="104"/>
      <c r="F78" s="40"/>
      <c r="G78" s="41"/>
      <c r="H78" s="42"/>
      <c r="I78" s="103"/>
      <c r="J78" s="43"/>
      <c r="K78" s="44"/>
    </row>
    <row r="79" spans="1:11" ht="14.1" customHeight="1">
      <c r="B79" s="1" t="s">
        <v>225</v>
      </c>
      <c r="K79" s="44"/>
    </row>
    <row r="80" spans="1:11" ht="14.1" customHeight="1">
      <c r="A80" s="14"/>
      <c r="B80" s="1" t="s">
        <v>226</v>
      </c>
      <c r="D80" s="107"/>
      <c r="E80" s="104"/>
      <c r="F80" s="40"/>
      <c r="G80" s="41"/>
      <c r="H80" s="42"/>
      <c r="I80" s="103"/>
      <c r="J80" s="43"/>
      <c r="K80" s="44"/>
    </row>
    <row r="81" spans="1:11" ht="14.1" customHeight="1">
      <c r="A81" s="100"/>
      <c r="B81" s="126" t="s">
        <v>227</v>
      </c>
      <c r="C81" s="109"/>
      <c r="D81" s="107"/>
      <c r="E81" s="39"/>
      <c r="F81" s="40"/>
      <c r="G81" s="41"/>
      <c r="H81" s="42"/>
      <c r="I81" s="103"/>
      <c r="J81" s="43"/>
      <c r="K81" s="44"/>
    </row>
    <row r="82" spans="1:11" ht="14.1" customHeight="1">
      <c r="A82" s="100"/>
      <c r="B82" s="105" t="s">
        <v>228</v>
      </c>
      <c r="C82" s="106"/>
      <c r="D82" s="107"/>
      <c r="E82" s="104"/>
      <c r="F82" s="40"/>
      <c r="G82" s="41"/>
      <c r="H82" s="42"/>
      <c r="I82" s="103"/>
      <c r="J82" s="43"/>
      <c r="K82" s="44"/>
    </row>
    <row r="83" spans="1:11" ht="14.1" customHeight="1">
      <c r="A83" s="100"/>
      <c r="B83" s="37" t="s">
        <v>229</v>
      </c>
      <c r="C83" s="109"/>
      <c r="D83" s="107"/>
      <c r="E83" s="104"/>
      <c r="F83" s="40"/>
      <c r="G83" s="41"/>
      <c r="H83" s="42"/>
      <c r="I83" s="103"/>
      <c r="J83" s="43"/>
    </row>
    <row r="84" spans="1:11" ht="14.1" customHeight="1">
      <c r="A84" s="100"/>
      <c r="B84" s="37" t="s">
        <v>230</v>
      </c>
      <c r="C84" s="37"/>
      <c r="D84" s="26">
        <v>2</v>
      </c>
      <c r="E84" s="27" t="s">
        <v>3</v>
      </c>
      <c r="F84" s="28"/>
      <c r="G84" s="29"/>
      <c r="H84" s="33"/>
      <c r="I84" s="30" t="s">
        <v>4</v>
      </c>
      <c r="J84" s="25"/>
      <c r="K84" s="7"/>
    </row>
    <row r="85" spans="1:11" ht="14.1" customHeight="1">
      <c r="A85" s="100"/>
      <c r="B85" s="37"/>
      <c r="C85" s="37"/>
      <c r="D85" s="107"/>
      <c r="E85" s="104"/>
      <c r="F85" s="40"/>
      <c r="G85" s="41"/>
      <c r="H85" s="42"/>
      <c r="I85" s="103"/>
      <c r="J85" s="43"/>
      <c r="K85" s="44"/>
    </row>
    <row r="86" spans="1:11" ht="14.1" customHeight="1">
      <c r="A86" s="5">
        <v>4</v>
      </c>
      <c r="B86" s="1" t="s">
        <v>231</v>
      </c>
      <c r="H86" s="1"/>
    </row>
    <row r="87" spans="1:11" ht="14.1" customHeight="1">
      <c r="A87" s="1"/>
      <c r="B87" s="1" t="s">
        <v>232</v>
      </c>
      <c r="H87" s="1"/>
    </row>
    <row r="88" spans="1:11" ht="14.1" customHeight="1">
      <c r="A88" s="1"/>
      <c r="B88" s="1" t="s">
        <v>233</v>
      </c>
      <c r="H88" s="1"/>
    </row>
    <row r="89" spans="1:11" ht="14.1" customHeight="1">
      <c r="A89" s="14"/>
      <c r="B89" s="1" t="s">
        <v>234</v>
      </c>
      <c r="C89" s="14"/>
      <c r="D89" s="14"/>
      <c r="E89" s="14"/>
      <c r="F89" s="14"/>
      <c r="G89" s="14"/>
      <c r="H89" s="12"/>
      <c r="I89" s="14"/>
      <c r="J89" s="14"/>
      <c r="K89" s="14"/>
    </row>
    <row r="90" spans="1:11" ht="14.1" customHeight="1">
      <c r="A90" s="14"/>
      <c r="B90" s="1" t="s">
        <v>235</v>
      </c>
      <c r="C90" s="14"/>
      <c r="D90" s="14"/>
      <c r="E90" s="2"/>
      <c r="F90" s="28"/>
      <c r="G90" s="29"/>
      <c r="H90" s="33"/>
      <c r="I90" s="30"/>
      <c r="J90" s="25"/>
      <c r="K90" s="7"/>
    </row>
    <row r="91" spans="1:11" ht="14.25" customHeight="1">
      <c r="A91" s="100"/>
      <c r="B91" s="34" t="s">
        <v>236</v>
      </c>
      <c r="C91" s="37"/>
      <c r="D91" s="110"/>
      <c r="E91" s="102"/>
      <c r="F91" s="40"/>
      <c r="G91" s="108"/>
      <c r="H91" s="42"/>
      <c r="I91" s="103"/>
      <c r="J91" s="43"/>
      <c r="K91" s="44"/>
    </row>
    <row r="92" spans="1:11" ht="14.25" customHeight="1">
      <c r="A92" s="100"/>
      <c r="B92" s="34" t="s">
        <v>237</v>
      </c>
      <c r="C92" s="37"/>
      <c r="D92" s="110"/>
      <c r="E92" s="102"/>
      <c r="F92" s="40"/>
      <c r="G92" s="108"/>
      <c r="H92" s="42"/>
      <c r="I92" s="103"/>
      <c r="J92" s="43"/>
      <c r="K92" s="44"/>
    </row>
    <row r="93" spans="1:11" ht="14.25" customHeight="1">
      <c r="A93" s="100"/>
      <c r="B93" s="34" t="s">
        <v>238</v>
      </c>
      <c r="C93" s="37"/>
      <c r="D93" s="110"/>
      <c r="E93" s="102"/>
      <c r="F93" s="40"/>
      <c r="G93" s="108"/>
      <c r="H93" s="42"/>
      <c r="I93" s="103"/>
      <c r="J93" s="43"/>
      <c r="K93" s="44"/>
    </row>
    <row r="94" spans="1:11" ht="14.25" customHeight="1">
      <c r="A94" s="100"/>
      <c r="B94" s="34" t="s">
        <v>239</v>
      </c>
      <c r="C94" s="37"/>
      <c r="D94" s="26">
        <v>3</v>
      </c>
      <c r="E94" s="27" t="s">
        <v>3</v>
      </c>
      <c r="F94" s="28"/>
      <c r="G94" s="29"/>
      <c r="H94" s="33"/>
      <c r="I94" s="30" t="s">
        <v>4</v>
      </c>
      <c r="J94" s="25"/>
      <c r="K94" s="7"/>
    </row>
    <row r="95" spans="1:11" ht="14.25" customHeight="1">
      <c r="A95" s="100"/>
      <c r="B95" s="34"/>
      <c r="C95" s="37"/>
      <c r="D95" s="107"/>
      <c r="E95" s="104"/>
      <c r="F95" s="40"/>
      <c r="G95" s="41"/>
      <c r="H95" s="42"/>
      <c r="I95" s="103"/>
      <c r="J95" s="43"/>
      <c r="K95" s="44"/>
    </row>
    <row r="96" spans="1:11" ht="14.25" customHeight="1">
      <c r="A96" s="100">
        <v>5</v>
      </c>
      <c r="B96" s="127" t="s">
        <v>240</v>
      </c>
      <c r="C96" s="37"/>
      <c r="D96" s="107"/>
      <c r="E96" s="104"/>
      <c r="F96" s="40"/>
      <c r="G96" s="41"/>
      <c r="H96" s="42"/>
      <c r="I96" s="103"/>
      <c r="J96" s="43"/>
      <c r="K96" s="44"/>
    </row>
    <row r="97" spans="1:11" ht="14.25" customHeight="1">
      <c r="A97" s="14"/>
      <c r="B97" s="128" t="s">
        <v>241</v>
      </c>
      <c r="C97" s="116"/>
      <c r="D97" s="26"/>
      <c r="E97" s="2"/>
      <c r="F97" s="28"/>
      <c r="G97" s="29"/>
      <c r="H97" s="33"/>
      <c r="I97" s="30"/>
      <c r="J97" s="25"/>
    </row>
    <row r="98" spans="1:11" ht="14.25" customHeight="1">
      <c r="A98" s="14"/>
      <c r="B98" s="117" t="s">
        <v>242</v>
      </c>
      <c r="C98" s="116"/>
      <c r="D98" s="26"/>
      <c r="E98" s="2"/>
      <c r="F98" s="28"/>
      <c r="G98" s="29"/>
      <c r="H98" s="33"/>
      <c r="I98" s="30"/>
      <c r="J98" s="25"/>
    </row>
    <row r="99" spans="1:11" ht="14.25" customHeight="1">
      <c r="A99" s="14"/>
      <c r="B99" s="117" t="s">
        <v>243</v>
      </c>
      <c r="C99" s="116"/>
      <c r="D99" s="26"/>
      <c r="E99" s="2"/>
      <c r="F99" s="28"/>
      <c r="G99" s="29"/>
      <c r="H99" s="33"/>
      <c r="I99" s="30"/>
      <c r="J99" s="25"/>
    </row>
    <row r="100" spans="1:11" ht="14.25" customHeight="1">
      <c r="A100" s="14"/>
      <c r="B100" s="117" t="s">
        <v>244</v>
      </c>
      <c r="C100" s="116"/>
      <c r="D100" s="26"/>
      <c r="E100" s="2"/>
      <c r="F100" s="28"/>
      <c r="G100" s="29"/>
      <c r="H100" s="33"/>
      <c r="I100" s="30"/>
      <c r="J100" s="25"/>
    </row>
    <row r="101" spans="1:11" ht="14.1" customHeight="1">
      <c r="A101" s="14"/>
      <c r="B101" s="117" t="s">
        <v>245</v>
      </c>
      <c r="C101" s="116"/>
      <c r="D101" s="26"/>
      <c r="E101" s="2"/>
      <c r="F101" s="28"/>
      <c r="G101" s="29"/>
      <c r="H101" s="33"/>
      <c r="I101" s="30"/>
      <c r="J101" s="25"/>
    </row>
    <row r="102" spans="1:11" ht="14.1" customHeight="1">
      <c r="A102" s="14"/>
      <c r="B102" s="117" t="s">
        <v>246</v>
      </c>
      <c r="C102" s="116"/>
      <c r="D102" s="26">
        <v>3</v>
      </c>
      <c r="E102" s="27" t="s">
        <v>3</v>
      </c>
      <c r="F102" s="28"/>
      <c r="G102" s="29"/>
      <c r="H102" s="33"/>
      <c r="I102" s="30" t="s">
        <v>4</v>
      </c>
      <c r="J102" s="25"/>
      <c r="K102" s="7"/>
    </row>
    <row r="103" spans="1:11" ht="14.1" customHeight="1">
      <c r="A103" s="14"/>
      <c r="B103" s="117"/>
      <c r="C103" s="116"/>
      <c r="D103" s="26"/>
      <c r="E103" s="2"/>
      <c r="F103" s="28"/>
      <c r="G103" s="29"/>
      <c r="H103" s="33"/>
      <c r="I103" s="30"/>
      <c r="J103" s="25"/>
      <c r="K103" s="7"/>
    </row>
    <row r="104" spans="1:11" ht="14.1" customHeight="1">
      <c r="A104" s="14">
        <v>6</v>
      </c>
      <c r="B104" s="126" t="s">
        <v>247</v>
      </c>
      <c r="C104" s="116"/>
      <c r="D104" s="26"/>
      <c r="E104" s="2"/>
      <c r="F104" s="28"/>
      <c r="G104" s="29"/>
      <c r="H104" s="33"/>
      <c r="I104" s="30"/>
      <c r="J104" s="25"/>
      <c r="K104" s="7"/>
    </row>
    <row r="105" spans="1:11" ht="14.1" customHeight="1">
      <c r="A105" s="14"/>
      <c r="B105" s="129" t="s">
        <v>248</v>
      </c>
      <c r="C105" s="116"/>
      <c r="D105" s="26"/>
      <c r="E105" s="2"/>
      <c r="F105" s="28"/>
      <c r="G105" s="29"/>
      <c r="H105" s="33"/>
      <c r="I105" s="30"/>
      <c r="J105" s="25"/>
      <c r="K105" s="7"/>
    </row>
    <row r="106" spans="1:11" ht="14.1" customHeight="1">
      <c r="A106" s="14"/>
      <c r="B106" s="117" t="s">
        <v>249</v>
      </c>
      <c r="C106" s="116"/>
      <c r="D106" s="26"/>
      <c r="E106" s="2"/>
      <c r="F106" s="28"/>
      <c r="G106" s="29"/>
      <c r="H106" s="33"/>
      <c r="I106" s="30"/>
      <c r="J106" s="25"/>
      <c r="K106" s="7"/>
    </row>
    <row r="107" spans="1:11" ht="14.1" customHeight="1">
      <c r="A107" s="14"/>
      <c r="B107" s="117" t="s">
        <v>250</v>
      </c>
      <c r="C107" s="116"/>
      <c r="D107" s="26">
        <v>13</v>
      </c>
      <c r="E107" s="27" t="s">
        <v>3</v>
      </c>
      <c r="F107" s="28"/>
      <c r="G107" s="29"/>
      <c r="H107" s="33"/>
      <c r="I107" s="30" t="s">
        <v>4</v>
      </c>
      <c r="J107" s="25"/>
      <c r="K107" s="7"/>
    </row>
    <row r="108" spans="1:11" ht="14.1" customHeight="1">
      <c r="A108" s="14"/>
      <c r="B108" s="117"/>
      <c r="C108" s="116"/>
      <c r="H108" s="1"/>
    </row>
    <row r="109" spans="1:11" ht="14.1" customHeight="1">
      <c r="A109" s="14">
        <v>7</v>
      </c>
      <c r="B109" s="126" t="s">
        <v>247</v>
      </c>
      <c r="C109" s="116"/>
      <c r="D109" s="26"/>
      <c r="E109" s="2"/>
      <c r="F109" s="28"/>
      <c r="G109" s="29"/>
      <c r="H109" s="33"/>
      <c r="I109" s="30"/>
      <c r="J109" s="25"/>
      <c r="K109" s="7"/>
    </row>
    <row r="110" spans="1:11" ht="14.1" customHeight="1">
      <c r="A110" s="14"/>
      <c r="B110" s="126" t="s">
        <v>248</v>
      </c>
      <c r="C110" s="116"/>
      <c r="D110" s="26"/>
      <c r="E110" s="2"/>
      <c r="F110" s="28"/>
      <c r="G110" s="29"/>
      <c r="H110" s="33"/>
      <c r="I110" s="30"/>
      <c r="J110" s="25"/>
      <c r="K110" s="7"/>
    </row>
    <row r="111" spans="1:11" ht="14.1" customHeight="1">
      <c r="A111" s="14"/>
      <c r="B111" s="117" t="s">
        <v>249</v>
      </c>
      <c r="C111" s="116"/>
      <c r="D111" s="26"/>
      <c r="E111" s="2"/>
      <c r="F111" s="28"/>
      <c r="G111" s="29"/>
      <c r="H111" s="33"/>
      <c r="I111" s="30"/>
      <c r="J111" s="25"/>
      <c r="K111" s="7"/>
    </row>
    <row r="112" spans="1:11" ht="14.1" customHeight="1">
      <c r="A112" s="14"/>
      <c r="B112" s="117" t="s">
        <v>251</v>
      </c>
      <c r="C112" s="116"/>
      <c r="D112" s="26">
        <v>4</v>
      </c>
      <c r="E112" s="27" t="s">
        <v>3</v>
      </c>
      <c r="F112" s="28"/>
      <c r="G112" s="29"/>
      <c r="H112" s="33"/>
      <c r="I112" s="30" t="s">
        <v>4</v>
      </c>
      <c r="J112" s="25"/>
      <c r="K112" s="7"/>
    </row>
    <row r="113" spans="1:11" ht="14.1" customHeight="1">
      <c r="A113" s="14"/>
      <c r="B113" s="117"/>
      <c r="C113" s="116"/>
      <c r="H113" s="1"/>
    </row>
    <row r="114" spans="1:11" ht="14.1" customHeight="1">
      <c r="A114" s="100">
        <v>8</v>
      </c>
      <c r="B114" s="126" t="s">
        <v>252</v>
      </c>
      <c r="C114" s="37"/>
      <c r="D114" s="110"/>
      <c r="E114" s="102"/>
      <c r="F114" s="40"/>
      <c r="G114" s="108"/>
      <c r="H114" s="42"/>
      <c r="I114" s="103"/>
      <c r="J114" s="43"/>
      <c r="K114" s="44"/>
    </row>
    <row r="115" spans="1:11" ht="14.1" customHeight="1">
      <c r="A115" s="14"/>
      <c r="B115" s="117" t="s">
        <v>253</v>
      </c>
      <c r="C115" s="116"/>
      <c r="D115" s="26"/>
      <c r="E115" s="2"/>
      <c r="F115" s="28"/>
      <c r="G115" s="29"/>
      <c r="H115" s="33"/>
      <c r="I115" s="30"/>
      <c r="J115" s="25"/>
      <c r="K115" s="7"/>
    </row>
    <row r="116" spans="1:11" ht="14.1" customHeight="1">
      <c r="A116" s="100"/>
      <c r="B116" s="1" t="s">
        <v>254</v>
      </c>
      <c r="C116" s="37"/>
      <c r="D116" s="26">
        <v>3</v>
      </c>
      <c r="E116" s="27" t="s">
        <v>3</v>
      </c>
      <c r="F116" s="28"/>
      <c r="G116" s="29"/>
      <c r="H116" s="33"/>
      <c r="I116" s="30" t="s">
        <v>4</v>
      </c>
      <c r="J116" s="25"/>
      <c r="K116" s="7"/>
    </row>
    <row r="117" spans="1:11" ht="14.1" customHeight="1">
      <c r="A117" s="37"/>
      <c r="B117" s="37"/>
      <c r="C117" s="37"/>
      <c r="D117" s="38"/>
      <c r="E117" s="102"/>
      <c r="F117" s="40"/>
      <c r="G117" s="108"/>
      <c r="H117" s="42"/>
      <c r="I117" s="103"/>
      <c r="J117" s="43"/>
      <c r="K117" s="47"/>
    </row>
    <row r="118" spans="1:11" ht="14.1" customHeight="1">
      <c r="A118" s="103">
        <v>9</v>
      </c>
      <c r="B118" s="105" t="s">
        <v>247</v>
      </c>
      <c r="C118" s="37"/>
      <c r="D118" s="38"/>
      <c r="E118" s="102"/>
      <c r="F118" s="40"/>
      <c r="G118" s="108"/>
      <c r="H118" s="42"/>
      <c r="I118" s="103"/>
      <c r="J118" s="43"/>
      <c r="K118" s="47"/>
    </row>
    <row r="119" spans="1:11" ht="14.1" customHeight="1">
      <c r="A119" s="37"/>
      <c r="B119" s="37" t="s">
        <v>255</v>
      </c>
      <c r="C119" s="37"/>
      <c r="D119" s="38"/>
      <c r="E119" s="102"/>
      <c r="F119" s="40"/>
      <c r="G119" s="108"/>
      <c r="H119" s="42"/>
      <c r="I119" s="103"/>
      <c r="J119" s="43"/>
      <c r="K119" s="47"/>
    </row>
    <row r="120" spans="1:11" ht="14.1" customHeight="1">
      <c r="A120" s="37"/>
      <c r="B120" s="37" t="s">
        <v>256</v>
      </c>
      <c r="C120" s="37"/>
      <c r="D120" s="38"/>
      <c r="E120" s="102"/>
      <c r="F120" s="40"/>
      <c r="G120" s="108"/>
      <c r="H120" s="42"/>
      <c r="I120" s="103"/>
      <c r="J120" s="43"/>
      <c r="K120" s="47"/>
    </row>
    <row r="121" spans="1:11" ht="14.1" customHeight="1">
      <c r="A121" s="37"/>
      <c r="B121" s="37" t="s">
        <v>257</v>
      </c>
      <c r="C121" s="37"/>
      <c r="D121" s="38"/>
      <c r="E121" s="102"/>
      <c r="F121" s="40"/>
      <c r="G121" s="108"/>
      <c r="H121" s="42"/>
      <c r="I121" s="103"/>
      <c r="J121" s="43"/>
      <c r="K121" s="47"/>
    </row>
    <row r="122" spans="1:11" ht="14.1" customHeight="1">
      <c r="A122" s="37"/>
      <c r="B122" s="37" t="s">
        <v>258</v>
      </c>
      <c r="C122" s="37"/>
      <c r="D122" s="26">
        <v>3</v>
      </c>
      <c r="E122" s="27" t="s">
        <v>3</v>
      </c>
      <c r="F122" s="28"/>
      <c r="G122" s="29"/>
      <c r="H122" s="33"/>
      <c r="I122" s="30" t="s">
        <v>4</v>
      </c>
      <c r="J122" s="25"/>
      <c r="K122" s="7"/>
    </row>
    <row r="123" spans="1:11" ht="14.1" customHeight="1">
      <c r="A123" s="100"/>
      <c r="B123" s="37"/>
      <c r="C123" s="37"/>
      <c r="D123" s="38"/>
      <c r="E123" s="102"/>
      <c r="F123" s="40"/>
      <c r="G123" s="108"/>
      <c r="H123" s="42"/>
      <c r="I123" s="103"/>
      <c r="J123" s="43"/>
      <c r="K123" s="7"/>
    </row>
    <row r="124" spans="1:11" ht="14.1" customHeight="1">
      <c r="A124" s="14">
        <v>10</v>
      </c>
      <c r="B124" s="127" t="s">
        <v>291</v>
      </c>
      <c r="C124" s="109"/>
      <c r="H124" s="1"/>
    </row>
    <row r="125" spans="1:11" ht="14.1" customHeight="1">
      <c r="A125" s="14"/>
      <c r="B125" s="99" t="s">
        <v>292</v>
      </c>
      <c r="C125" s="37"/>
      <c r="D125" s="38"/>
      <c r="E125" s="2"/>
      <c r="F125" s="28"/>
      <c r="G125" s="29"/>
      <c r="H125" s="33"/>
      <c r="I125" s="30"/>
      <c r="J125" s="25"/>
      <c r="K125" s="7"/>
    </row>
    <row r="126" spans="1:11" ht="14.1" customHeight="1">
      <c r="A126" s="14"/>
      <c r="B126" s="99" t="s">
        <v>293</v>
      </c>
      <c r="C126" s="37"/>
      <c r="D126" s="26">
        <v>2</v>
      </c>
      <c r="E126" s="27" t="s">
        <v>3</v>
      </c>
      <c r="F126" s="28"/>
      <c r="G126" s="29"/>
      <c r="H126" s="33"/>
      <c r="I126" s="30" t="s">
        <v>4</v>
      </c>
      <c r="J126" s="25"/>
      <c r="K126" s="7"/>
    </row>
    <row r="127" spans="1:11" ht="14.1" customHeight="1">
      <c r="A127" s="14"/>
      <c r="B127" s="99"/>
      <c r="C127" s="37"/>
      <c r="D127" s="38"/>
      <c r="E127" s="2"/>
      <c r="F127" s="28"/>
      <c r="G127" s="29"/>
      <c r="H127" s="33"/>
      <c r="I127" s="30"/>
      <c r="J127" s="25"/>
      <c r="K127" s="7"/>
    </row>
    <row r="128" spans="1:11" ht="14.1" customHeight="1">
      <c r="A128" s="14">
        <v>11</v>
      </c>
      <c r="B128" s="127" t="s">
        <v>295</v>
      </c>
      <c r="C128" s="37"/>
      <c r="D128" s="38"/>
      <c r="E128" s="2"/>
      <c r="F128" s="28"/>
      <c r="G128" s="29"/>
      <c r="H128" s="33"/>
      <c r="I128" s="30"/>
      <c r="J128" s="25"/>
      <c r="K128" s="7"/>
    </row>
    <row r="129" spans="1:11" ht="14.1" customHeight="1">
      <c r="A129" s="14"/>
      <c r="B129" s="127" t="s">
        <v>296</v>
      </c>
      <c r="C129" s="37"/>
      <c r="D129" s="38"/>
      <c r="E129" s="2"/>
      <c r="F129" s="28"/>
      <c r="G129" s="29"/>
      <c r="H129" s="33"/>
      <c r="I129" s="30"/>
      <c r="J129" s="25"/>
      <c r="K129" s="7"/>
    </row>
    <row r="130" spans="1:11" ht="14.1" customHeight="1">
      <c r="A130" s="14"/>
      <c r="B130" s="99" t="s">
        <v>294</v>
      </c>
      <c r="C130" s="37"/>
      <c r="D130" s="26">
        <f>Mes!J123</f>
        <v>8</v>
      </c>
      <c r="E130" s="27" t="s">
        <v>3</v>
      </c>
      <c r="F130" s="28"/>
      <c r="G130" s="29"/>
      <c r="H130" s="33"/>
      <c r="I130" s="30" t="s">
        <v>4</v>
      </c>
      <c r="J130" s="25"/>
      <c r="K130" s="7"/>
    </row>
    <row r="131" spans="1:11" ht="14.1" customHeight="1">
      <c r="A131" s="14"/>
      <c r="B131" s="99"/>
      <c r="C131" s="37"/>
      <c r="D131" s="38"/>
      <c r="E131" s="2"/>
      <c r="F131" s="28"/>
      <c r="G131" s="29"/>
      <c r="H131" s="33"/>
      <c r="I131" s="30"/>
      <c r="J131" s="25"/>
      <c r="K131" s="7"/>
    </row>
    <row r="132" spans="1:11" ht="14.1" customHeight="1">
      <c r="A132" s="100">
        <v>12</v>
      </c>
      <c r="B132" s="127" t="s">
        <v>269</v>
      </c>
      <c r="C132" s="37"/>
      <c r="D132" s="107"/>
      <c r="E132" s="104"/>
      <c r="F132" s="40"/>
      <c r="G132" s="41"/>
      <c r="H132" s="42"/>
      <c r="I132" s="103"/>
      <c r="J132" s="43"/>
      <c r="K132" s="44"/>
    </row>
    <row r="133" spans="1:11" ht="14.1" customHeight="1">
      <c r="A133" s="100"/>
      <c r="B133" s="118" t="s">
        <v>270</v>
      </c>
      <c r="C133" s="37"/>
      <c r="D133" s="107"/>
      <c r="E133" s="104"/>
      <c r="F133" s="40"/>
      <c r="G133" s="41"/>
      <c r="H133" s="42"/>
      <c r="I133" s="103"/>
      <c r="J133" s="43"/>
      <c r="K133" s="44"/>
    </row>
    <row r="134" spans="1:11" ht="14.1" customHeight="1">
      <c r="A134" s="100"/>
      <c r="B134" s="118" t="s">
        <v>271</v>
      </c>
      <c r="C134" s="37"/>
      <c r="D134" s="107"/>
      <c r="E134" s="104"/>
      <c r="F134" s="40"/>
      <c r="G134" s="41"/>
      <c r="H134" s="42"/>
      <c r="I134" s="103"/>
      <c r="J134" s="43"/>
      <c r="K134" s="44"/>
    </row>
    <row r="135" spans="1:11" ht="14.1" customHeight="1">
      <c r="A135" s="100"/>
      <c r="B135" s="118" t="s">
        <v>272</v>
      </c>
      <c r="C135" s="37"/>
      <c r="D135" s="107"/>
      <c r="E135" s="104"/>
      <c r="F135" s="40"/>
      <c r="G135" s="41"/>
      <c r="H135" s="42"/>
      <c r="I135" s="103"/>
      <c r="J135" s="43"/>
      <c r="K135" s="44"/>
    </row>
    <row r="136" spans="1:11" ht="14.1" customHeight="1">
      <c r="A136" s="100"/>
      <c r="B136" s="118" t="s">
        <v>273</v>
      </c>
      <c r="C136" s="37"/>
      <c r="D136" s="107"/>
      <c r="E136" s="104"/>
      <c r="F136" s="40"/>
      <c r="G136" s="41"/>
      <c r="H136" s="42"/>
      <c r="I136" s="103"/>
      <c r="J136" s="43"/>
      <c r="K136" s="44"/>
    </row>
    <row r="137" spans="1:11" ht="14.1" customHeight="1">
      <c r="A137" s="100"/>
      <c r="B137" s="118" t="s">
        <v>274</v>
      </c>
      <c r="C137" s="37"/>
      <c r="D137" s="107"/>
      <c r="E137" s="104"/>
      <c r="F137" s="40"/>
      <c r="G137" s="41"/>
      <c r="H137" s="42"/>
      <c r="I137" s="103"/>
      <c r="J137" s="43"/>
      <c r="K137" s="44"/>
    </row>
    <row r="138" spans="1:11" ht="14.1" customHeight="1">
      <c r="A138" s="100"/>
      <c r="B138" s="112" t="s">
        <v>142</v>
      </c>
      <c r="C138" s="37"/>
      <c r="D138" s="107">
        <v>30</v>
      </c>
      <c r="E138" s="104" t="s">
        <v>17</v>
      </c>
      <c r="F138" s="40"/>
      <c r="G138" s="41"/>
      <c r="H138" s="42"/>
      <c r="I138" s="103" t="s">
        <v>4</v>
      </c>
      <c r="J138" s="43"/>
      <c r="K138" s="44"/>
    </row>
    <row r="139" spans="1:11" ht="14.1" customHeight="1">
      <c r="A139" s="100"/>
      <c r="B139" s="112" t="s">
        <v>143</v>
      </c>
      <c r="C139" s="37"/>
      <c r="D139" s="107">
        <v>16</v>
      </c>
      <c r="E139" s="104" t="s">
        <v>17</v>
      </c>
      <c r="F139" s="40"/>
      <c r="G139" s="41"/>
      <c r="H139" s="42"/>
      <c r="I139" s="103" t="s">
        <v>4</v>
      </c>
      <c r="J139" s="43"/>
      <c r="K139" s="44"/>
    </row>
    <row r="140" spans="1:11" ht="14.1" customHeight="1">
      <c r="A140" s="100"/>
      <c r="B140" s="112" t="s">
        <v>144</v>
      </c>
      <c r="C140" s="37"/>
      <c r="D140" s="107">
        <v>20</v>
      </c>
      <c r="E140" s="104" t="s">
        <v>17</v>
      </c>
      <c r="F140" s="40"/>
      <c r="G140" s="41"/>
      <c r="H140" s="42"/>
      <c r="I140" s="103" t="s">
        <v>4</v>
      </c>
      <c r="J140" s="43"/>
      <c r="K140" s="44"/>
    </row>
    <row r="141" spans="1:11" ht="14.1" customHeight="1">
      <c r="A141" s="100"/>
      <c r="B141" s="112" t="s">
        <v>145</v>
      </c>
      <c r="C141" s="37"/>
      <c r="D141" s="107">
        <v>12</v>
      </c>
      <c r="E141" s="104" t="s">
        <v>17</v>
      </c>
      <c r="F141" s="40"/>
      <c r="G141" s="41"/>
      <c r="H141" s="42"/>
      <c r="I141" s="103" t="s">
        <v>4</v>
      </c>
      <c r="J141" s="43"/>
      <c r="K141" s="44"/>
    </row>
    <row r="142" spans="1:11" ht="14.1" customHeight="1">
      <c r="A142" s="100"/>
      <c r="B142" s="112" t="s">
        <v>84</v>
      </c>
      <c r="C142" s="37"/>
      <c r="D142" s="107">
        <v>8</v>
      </c>
      <c r="E142" s="104" t="s">
        <v>17</v>
      </c>
      <c r="F142" s="40"/>
      <c r="G142" s="41"/>
      <c r="H142" s="42"/>
      <c r="I142" s="103" t="s">
        <v>4</v>
      </c>
      <c r="J142" s="43"/>
      <c r="K142" s="44"/>
    </row>
    <row r="143" spans="1:11" ht="14.1" customHeight="1">
      <c r="A143" s="100"/>
      <c r="B143" s="112" t="s">
        <v>146</v>
      </c>
      <c r="C143" s="37"/>
      <c r="D143" s="107">
        <v>8</v>
      </c>
      <c r="E143" s="104" t="s">
        <v>17</v>
      </c>
      <c r="F143" s="40"/>
      <c r="G143" s="41"/>
      <c r="H143" s="42"/>
      <c r="I143" s="103" t="s">
        <v>4</v>
      </c>
      <c r="J143" s="43"/>
      <c r="K143" s="44"/>
    </row>
    <row r="144" spans="1:11" ht="14.1" customHeight="1" thickBot="1">
      <c r="A144" s="14"/>
      <c r="C144" s="11"/>
      <c r="D144" s="11"/>
      <c r="E144" s="39"/>
      <c r="F144" s="11"/>
      <c r="G144" s="11"/>
      <c r="H144" s="33"/>
      <c r="I144" s="6" t="s">
        <v>56</v>
      </c>
      <c r="J144" s="48"/>
      <c r="K144" s="49"/>
    </row>
    <row r="145" spans="1:11" ht="14.1" customHeight="1" thickBot="1">
      <c r="A145" s="14"/>
      <c r="B145" s="112"/>
      <c r="C145" s="11"/>
      <c r="D145" s="11"/>
      <c r="E145" s="39"/>
      <c r="F145" s="40"/>
      <c r="G145" s="41"/>
      <c r="H145" s="42"/>
      <c r="I145" s="45"/>
      <c r="J145" s="46"/>
      <c r="K145" s="47"/>
    </row>
    <row r="146" spans="1:11" ht="14.1" customHeight="1" thickBot="1">
      <c r="A146" s="100"/>
      <c r="B146" s="37"/>
      <c r="C146" s="138" t="s">
        <v>321</v>
      </c>
      <c r="D146" s="139"/>
      <c r="E146" s="2"/>
      <c r="F146" s="28"/>
      <c r="G146" s="29"/>
      <c r="H146" s="33"/>
      <c r="I146" s="30"/>
      <c r="J146" s="25"/>
      <c r="K146" s="7"/>
    </row>
    <row r="147" spans="1:11" ht="14.1" customHeight="1">
      <c r="A147" s="100"/>
      <c r="B147" s="140" t="s">
        <v>322</v>
      </c>
      <c r="C147" s="39" t="s">
        <v>323</v>
      </c>
      <c r="D147" s="39"/>
      <c r="E147" s="141"/>
      <c r="F147" s="28"/>
      <c r="G147" s="29"/>
      <c r="H147" s="142" t="s">
        <v>324</v>
      </c>
      <c r="I147" s="30"/>
      <c r="J147" s="25"/>
      <c r="K147" s="7"/>
    </row>
    <row r="148" spans="1:11" ht="14.1" customHeight="1">
      <c r="A148" s="100"/>
      <c r="B148" s="140" t="s">
        <v>325</v>
      </c>
      <c r="C148" s="140" t="s">
        <v>326</v>
      </c>
      <c r="D148" s="143"/>
      <c r="E148" s="141"/>
      <c r="F148" s="28"/>
      <c r="G148" s="29"/>
      <c r="H148" s="142" t="s">
        <v>324</v>
      </c>
      <c r="I148" s="30"/>
      <c r="J148" s="25"/>
      <c r="K148" s="7"/>
    </row>
    <row r="149" spans="1:11" ht="14.1" customHeight="1">
      <c r="A149" s="100"/>
      <c r="B149" s="37"/>
      <c r="C149" s="37"/>
      <c r="D149" s="101"/>
      <c r="E149" s="102"/>
      <c r="F149" s="40"/>
      <c r="G149" s="103"/>
      <c r="H149" s="142"/>
      <c r="I149" s="103"/>
      <c r="J149" s="40"/>
      <c r="K149" s="102"/>
    </row>
    <row r="150" spans="1:11" ht="14.1" customHeight="1">
      <c r="A150" s="100"/>
      <c r="B150" s="37"/>
      <c r="C150" s="37"/>
      <c r="D150" s="144" t="s">
        <v>327</v>
      </c>
      <c r="E150" s="2"/>
      <c r="F150" s="102"/>
      <c r="G150" s="29"/>
      <c r="H150" s="142" t="s">
        <v>324</v>
      </c>
      <c r="I150" s="30"/>
      <c r="J150" s="25"/>
      <c r="K150" s="7"/>
    </row>
    <row r="151" spans="1:11" ht="14.1" customHeight="1">
      <c r="A151" s="100"/>
      <c r="B151" s="37"/>
      <c r="C151" s="37"/>
      <c r="D151" s="144"/>
      <c r="E151" s="2"/>
      <c r="F151" s="102"/>
      <c r="G151" s="29"/>
      <c r="H151" s="145"/>
      <c r="I151" s="30"/>
      <c r="J151" s="25"/>
      <c r="K151" s="7"/>
    </row>
    <row r="152" spans="1:11" ht="14.1" customHeight="1">
      <c r="A152" s="100"/>
      <c r="B152" s="140" t="s">
        <v>328</v>
      </c>
      <c r="C152" s="37"/>
      <c r="D152" s="143"/>
      <c r="E152" s="2"/>
      <c r="F152" s="28"/>
      <c r="G152" s="29"/>
      <c r="H152" s="33"/>
      <c r="I152" s="30"/>
      <c r="J152" s="25"/>
      <c r="K152" s="7"/>
    </row>
    <row r="153" spans="1:11" ht="14.1" customHeight="1">
      <c r="A153" s="100">
        <v>1</v>
      </c>
      <c r="B153" s="118" t="s">
        <v>329</v>
      </c>
      <c r="C153" s="37"/>
      <c r="D153" s="143"/>
      <c r="E153" s="2"/>
      <c r="F153" s="28"/>
      <c r="G153" s="29"/>
      <c r="H153" s="33"/>
      <c r="I153" s="30"/>
      <c r="J153" s="25"/>
      <c r="K153" s="7"/>
    </row>
    <row r="154" spans="1:11" ht="14.1" customHeight="1">
      <c r="A154" s="100"/>
      <c r="B154" s="118" t="s">
        <v>330</v>
      </c>
      <c r="C154" s="37"/>
      <c r="D154" s="143"/>
      <c r="E154" s="2"/>
      <c r="F154" s="28"/>
      <c r="G154" s="29"/>
      <c r="H154" s="33"/>
      <c r="I154" s="30"/>
      <c r="J154" s="25"/>
      <c r="K154" s="7"/>
    </row>
    <row r="155" spans="1:11" ht="14.1" customHeight="1">
      <c r="A155" s="100">
        <v>2</v>
      </c>
      <c r="B155" s="118" t="s">
        <v>331</v>
      </c>
      <c r="C155" s="37"/>
      <c r="D155" s="143"/>
      <c r="E155" s="2"/>
      <c r="F155" s="28"/>
      <c r="G155" s="29"/>
      <c r="H155" s="33"/>
      <c r="I155" s="30"/>
      <c r="J155" s="25"/>
      <c r="K155" s="7"/>
    </row>
    <row r="156" spans="1:11" ht="14.1" customHeight="1">
      <c r="A156" s="100">
        <v>3</v>
      </c>
      <c r="B156" s="118" t="s">
        <v>332</v>
      </c>
      <c r="C156" s="37"/>
      <c r="D156" s="143"/>
      <c r="E156" s="2"/>
      <c r="F156" s="28"/>
      <c r="G156" s="29"/>
      <c r="H156" s="33"/>
      <c r="I156" s="30"/>
      <c r="J156" s="25"/>
      <c r="K156" s="7"/>
    </row>
    <row r="157" spans="1:11" ht="14.1" customHeight="1">
      <c r="A157" s="100">
        <v>4</v>
      </c>
      <c r="B157" s="118" t="s">
        <v>333</v>
      </c>
      <c r="C157" s="37"/>
      <c r="D157" s="143"/>
      <c r="E157" s="2"/>
      <c r="F157" s="28"/>
      <c r="G157" s="29"/>
      <c r="H157" s="33"/>
      <c r="I157" s="30"/>
      <c r="J157" s="25"/>
      <c r="K157" s="7"/>
    </row>
    <row r="158" spans="1:11" ht="14.1" customHeight="1">
      <c r="A158" s="100">
        <v>5</v>
      </c>
      <c r="B158" s="118" t="s">
        <v>334</v>
      </c>
      <c r="C158" s="37"/>
      <c r="D158" s="143"/>
      <c r="E158" s="2"/>
      <c r="F158" s="28"/>
      <c r="G158" s="29"/>
      <c r="H158" s="33"/>
      <c r="I158" s="30"/>
      <c r="J158" s="25"/>
      <c r="K158" s="7"/>
    </row>
    <row r="159" spans="1:11" ht="14.1" customHeight="1">
      <c r="A159" s="100">
        <v>6</v>
      </c>
      <c r="B159" s="118" t="s">
        <v>335</v>
      </c>
      <c r="C159" s="37"/>
      <c r="D159" s="143"/>
      <c r="E159" s="2"/>
      <c r="F159" s="28"/>
      <c r="G159" s="29"/>
      <c r="H159" s="33"/>
      <c r="I159" s="30"/>
      <c r="J159" s="25"/>
      <c r="K159" s="7"/>
    </row>
    <row r="160" spans="1:11" ht="14.1" customHeight="1">
      <c r="A160" s="100">
        <v>7</v>
      </c>
      <c r="B160" s="118" t="s">
        <v>336</v>
      </c>
      <c r="C160" s="37"/>
      <c r="D160" s="143"/>
      <c r="E160" s="2"/>
      <c r="F160" s="28"/>
      <c r="G160" s="29"/>
      <c r="H160" s="33"/>
      <c r="I160" s="30"/>
      <c r="J160" s="25"/>
      <c r="K160" s="7"/>
    </row>
    <row r="161" spans="1:11" ht="14.1" customHeight="1">
      <c r="A161" s="100">
        <v>8</v>
      </c>
      <c r="B161" s="118" t="s">
        <v>337</v>
      </c>
      <c r="C161" s="37"/>
      <c r="D161" s="143"/>
      <c r="E161" s="2"/>
      <c r="F161" s="28"/>
      <c r="G161" s="29"/>
      <c r="H161" s="33"/>
      <c r="I161" s="30"/>
      <c r="J161" s="25"/>
      <c r="K161" s="7"/>
    </row>
    <row r="162" spans="1:11" ht="14.1" customHeight="1">
      <c r="A162" s="100">
        <v>9</v>
      </c>
      <c r="B162" s="118" t="s">
        <v>338</v>
      </c>
      <c r="C162" s="37"/>
      <c r="D162" s="143"/>
      <c r="E162" s="2"/>
      <c r="F162" s="28"/>
      <c r="G162" s="29"/>
      <c r="H162" s="33"/>
      <c r="I162" s="30"/>
      <c r="J162" s="25"/>
      <c r="K162" s="7"/>
    </row>
    <row r="163" spans="1:11" ht="14.1" customHeight="1">
      <c r="A163" s="100">
        <v>10</v>
      </c>
      <c r="B163" s="118" t="s">
        <v>339</v>
      </c>
      <c r="C163" s="37"/>
      <c r="D163" s="143"/>
      <c r="E163" s="2"/>
      <c r="F163" s="28"/>
      <c r="G163" s="29"/>
      <c r="H163" s="33"/>
      <c r="I163" s="30"/>
      <c r="J163" s="25"/>
      <c r="K163" s="7"/>
    </row>
    <row r="164" spans="1:11" ht="14.1" customHeight="1">
      <c r="A164" s="100">
        <v>11</v>
      </c>
      <c r="B164" s="118" t="s">
        <v>340</v>
      </c>
      <c r="C164" s="37"/>
      <c r="D164" s="143"/>
      <c r="E164" s="2"/>
      <c r="F164" s="28"/>
      <c r="G164" s="29"/>
      <c r="H164" s="33"/>
      <c r="I164" s="30"/>
      <c r="J164" s="25"/>
      <c r="K164" s="7"/>
    </row>
    <row r="165" spans="1:11" ht="14.1" customHeight="1">
      <c r="A165" s="100"/>
      <c r="B165" s="146"/>
      <c r="C165" s="37"/>
      <c r="D165" s="143"/>
      <c r="E165" s="2"/>
      <c r="F165" s="28"/>
      <c r="G165" s="29"/>
      <c r="H165" s="33"/>
      <c r="I165" s="30"/>
      <c r="J165" s="25"/>
      <c r="K165" s="7"/>
    </row>
    <row r="166" spans="1:11">
      <c r="A166" s="100"/>
      <c r="B166" s="146"/>
      <c r="C166" s="37"/>
      <c r="D166" s="143"/>
      <c r="E166" s="2"/>
      <c r="F166" s="28"/>
      <c r="G166" s="29"/>
      <c r="H166" s="33"/>
      <c r="I166" s="30"/>
      <c r="J166" s="25"/>
      <c r="K166" s="7"/>
    </row>
    <row r="167" spans="1:11">
      <c r="A167" s="100"/>
      <c r="B167" s="140" t="s">
        <v>341</v>
      </c>
      <c r="C167" s="37"/>
      <c r="D167" s="143"/>
      <c r="E167" s="2"/>
      <c r="F167" s="28"/>
      <c r="G167" s="29"/>
      <c r="H167" s="33"/>
      <c r="I167" s="30"/>
      <c r="J167" s="25"/>
      <c r="K167" s="7"/>
    </row>
    <row r="168" spans="1:11">
      <c r="A168" s="100"/>
      <c r="B168" s="19"/>
      <c r="C168" s="11"/>
      <c r="D168" s="143"/>
      <c r="E168" s="2"/>
      <c r="F168" s="28"/>
      <c r="G168" s="29"/>
      <c r="H168" s="33"/>
      <c r="I168" s="30"/>
      <c r="J168" s="147"/>
      <c r="K168" s="7"/>
    </row>
    <row r="169" spans="1:11">
      <c r="A169" s="12"/>
      <c r="B169" s="40"/>
      <c r="C169" s="12"/>
      <c r="D169" s="6" t="s">
        <v>0</v>
      </c>
      <c r="E169" s="14"/>
      <c r="F169" s="12"/>
      <c r="G169" s="14"/>
      <c r="H169" s="40"/>
      <c r="I169" s="100" t="s">
        <v>94</v>
      </c>
      <c r="J169" s="148"/>
      <c r="K169" s="7"/>
    </row>
    <row r="170" spans="1:11">
      <c r="A170" s="14"/>
      <c r="B170" s="19"/>
      <c r="C170" s="14"/>
      <c r="D170" s="4" t="s">
        <v>342</v>
      </c>
      <c r="E170" s="14"/>
      <c r="F170" s="2" t="s">
        <v>343</v>
      </c>
      <c r="G170" s="149"/>
      <c r="H170" s="12"/>
      <c r="I170" s="103"/>
      <c r="J170" s="40"/>
      <c r="K170" s="7"/>
    </row>
    <row r="171" spans="1:11">
      <c r="A171" s="14"/>
      <c r="B171" s="19"/>
      <c r="C171" s="150" t="s">
        <v>1</v>
      </c>
      <c r="D171" s="101"/>
      <c r="E171" s="14"/>
      <c r="F171" s="12"/>
      <c r="G171" s="14"/>
      <c r="H171" s="151" t="s">
        <v>344</v>
      </c>
      <c r="I171" s="103"/>
      <c r="J171" s="14"/>
      <c r="K171" s="7"/>
    </row>
    <row r="172" spans="1:11">
      <c r="A172" s="1"/>
      <c r="H172" s="1"/>
    </row>
    <row r="173" spans="1:11">
      <c r="A173" s="1"/>
      <c r="H173" s="1"/>
    </row>
    <row r="174" spans="1:11">
      <c r="A174" s="1"/>
      <c r="H174" s="1"/>
    </row>
    <row r="175" spans="1:11">
      <c r="A175" s="1"/>
      <c r="H175" s="1"/>
    </row>
    <row r="176" spans="1:11">
      <c r="A176" s="1"/>
      <c r="H176" s="1"/>
    </row>
    <row r="177" spans="1:10">
      <c r="A177" s="1"/>
      <c r="H177" s="1"/>
    </row>
    <row r="178" spans="1:10">
      <c r="A178" s="14"/>
      <c r="B178" s="88"/>
      <c r="C178" s="11"/>
      <c r="D178" s="26"/>
      <c r="E178" s="27"/>
      <c r="F178" s="11"/>
      <c r="G178" s="11"/>
      <c r="H178" s="33"/>
      <c r="I178" s="6"/>
      <c r="J178" s="23"/>
    </row>
    <row r="179" spans="1:10">
      <c r="A179" s="14"/>
      <c r="B179" s="88"/>
      <c r="C179" s="11"/>
      <c r="D179" s="26"/>
      <c r="E179" s="27"/>
      <c r="F179" s="11"/>
      <c r="G179" s="11"/>
      <c r="H179" s="33"/>
      <c r="I179" s="6"/>
      <c r="J179" s="23"/>
    </row>
    <row r="180" spans="1:10">
      <c r="A180" s="14"/>
      <c r="B180" s="88"/>
      <c r="C180" s="11"/>
      <c r="D180" s="26"/>
      <c r="E180" s="27"/>
      <c r="F180" s="11"/>
      <c r="G180" s="11"/>
      <c r="H180" s="33"/>
      <c r="I180" s="6"/>
      <c r="J180" s="23"/>
    </row>
    <row r="181" spans="1:10">
      <c r="A181" s="14"/>
      <c r="B181" s="88"/>
      <c r="C181" s="11"/>
      <c r="D181" s="26"/>
      <c r="E181" s="27"/>
      <c r="F181" s="11"/>
      <c r="G181" s="11"/>
      <c r="H181" s="33"/>
      <c r="I181" s="6"/>
      <c r="J181" s="23"/>
    </row>
    <row r="182" spans="1:10">
      <c r="A182" s="14"/>
      <c r="B182" s="88"/>
      <c r="C182" s="11"/>
      <c r="D182" s="26"/>
      <c r="E182" s="27"/>
      <c r="F182" s="11"/>
      <c r="G182" s="11"/>
      <c r="H182" s="33"/>
      <c r="I182" s="6"/>
      <c r="J182" s="23"/>
    </row>
    <row r="183" spans="1:10">
      <c r="A183" s="14"/>
      <c r="B183" s="88"/>
      <c r="C183" s="11"/>
      <c r="D183" s="26"/>
      <c r="E183" s="27"/>
      <c r="F183" s="11"/>
      <c r="G183" s="11"/>
      <c r="H183" s="33"/>
      <c r="I183" s="6"/>
      <c r="J183" s="23"/>
    </row>
    <row r="184" spans="1:10">
      <c r="A184" s="14"/>
      <c r="B184" s="88"/>
      <c r="C184" s="11"/>
      <c r="D184" s="26"/>
      <c r="E184" s="27"/>
      <c r="F184" s="11"/>
      <c r="G184" s="11"/>
      <c r="H184" s="33"/>
      <c r="I184" s="6"/>
      <c r="J184" s="23"/>
    </row>
    <row r="185" spans="1:10">
      <c r="A185" s="14"/>
      <c r="B185" s="88"/>
      <c r="C185" s="11"/>
      <c r="D185" s="26"/>
      <c r="E185" s="27"/>
      <c r="F185" s="11"/>
      <c r="G185" s="11"/>
      <c r="H185" s="33"/>
      <c r="I185" s="6"/>
      <c r="J185" s="23"/>
    </row>
    <row r="186" spans="1:10">
      <c r="A186" s="14"/>
      <c r="B186" s="88"/>
      <c r="C186" s="11"/>
      <c r="D186" s="26"/>
      <c r="E186" s="27"/>
      <c r="F186" s="11"/>
      <c r="G186" s="11"/>
      <c r="H186" s="33"/>
      <c r="I186" s="6"/>
      <c r="J186" s="23"/>
    </row>
    <row r="187" spans="1:10">
      <c r="A187" s="14"/>
      <c r="B187" s="88"/>
      <c r="C187" s="11"/>
      <c r="D187" s="26"/>
      <c r="E187" s="27"/>
      <c r="F187" s="11"/>
      <c r="G187" s="11"/>
      <c r="H187" s="33"/>
      <c r="I187" s="6"/>
      <c r="J187" s="23"/>
    </row>
    <row r="188" spans="1:10">
      <c r="A188" s="14"/>
      <c r="B188" s="88"/>
      <c r="C188" s="11"/>
      <c r="D188" s="26"/>
      <c r="E188" s="27"/>
      <c r="F188" s="11"/>
      <c r="G188" s="11"/>
      <c r="H188" s="33"/>
      <c r="I188" s="6"/>
      <c r="J188" s="23"/>
    </row>
    <row r="189" spans="1:10">
      <c r="A189" s="14"/>
      <c r="B189" s="88"/>
      <c r="C189" s="11"/>
      <c r="D189" s="26"/>
      <c r="E189" s="27"/>
      <c r="F189" s="11"/>
      <c r="G189" s="11"/>
      <c r="H189" s="33"/>
      <c r="I189" s="6"/>
      <c r="J189" s="23"/>
    </row>
    <row r="190" spans="1:10">
      <c r="A190" s="14"/>
      <c r="B190" s="88"/>
      <c r="C190" s="11"/>
      <c r="D190" s="26"/>
      <c r="E190" s="27"/>
      <c r="F190" s="11"/>
      <c r="G190" s="11"/>
      <c r="H190" s="33"/>
      <c r="I190" s="6"/>
      <c r="J190" s="23"/>
    </row>
    <row r="191" spans="1:10">
      <c r="A191" s="14"/>
      <c r="B191" s="88"/>
      <c r="C191" s="11"/>
      <c r="D191" s="26"/>
      <c r="E191" s="27"/>
      <c r="F191" s="11"/>
      <c r="G191" s="11"/>
      <c r="H191" s="33"/>
      <c r="I191" s="6"/>
      <c r="J191" s="23"/>
    </row>
    <row r="192" spans="1:10">
      <c r="A192" s="14"/>
      <c r="B192" s="88"/>
      <c r="C192" s="11"/>
      <c r="D192" s="26"/>
      <c r="E192" s="27"/>
      <c r="F192" s="11"/>
      <c r="G192" s="11"/>
      <c r="H192" s="33"/>
      <c r="I192" s="6"/>
      <c r="J192" s="23"/>
    </row>
    <row r="193" spans="1:10">
      <c r="A193" s="14"/>
      <c r="B193" s="88"/>
      <c r="C193" s="11"/>
      <c r="D193" s="26"/>
      <c r="E193" s="27"/>
      <c r="F193" s="11"/>
      <c r="G193" s="11"/>
      <c r="H193" s="33"/>
      <c r="I193" s="6"/>
      <c r="J193" s="23"/>
    </row>
    <row r="194" spans="1:10">
      <c r="A194" s="14"/>
      <c r="B194" s="88"/>
      <c r="C194" s="11"/>
      <c r="D194" s="26"/>
      <c r="E194" s="27"/>
      <c r="F194" s="11"/>
      <c r="G194" s="11"/>
      <c r="H194" s="33"/>
      <c r="I194" s="6"/>
      <c r="J194" s="23"/>
    </row>
    <row r="195" spans="1:10">
      <c r="A195" s="14"/>
      <c r="B195" s="88"/>
      <c r="C195" s="11"/>
      <c r="D195" s="26"/>
      <c r="E195" s="27"/>
      <c r="F195" s="11"/>
      <c r="G195" s="11"/>
      <c r="H195" s="33"/>
      <c r="I195" s="6"/>
      <c r="J195" s="23"/>
    </row>
    <row r="196" spans="1:10">
      <c r="A196" s="14"/>
      <c r="B196" s="88"/>
      <c r="C196" s="11"/>
      <c r="D196" s="26"/>
      <c r="E196" s="27"/>
      <c r="F196" s="28"/>
      <c r="G196" s="29"/>
      <c r="H196" s="33"/>
      <c r="I196" s="30"/>
      <c r="J196" s="25"/>
    </row>
    <row r="197" spans="1:10">
      <c r="A197" s="1"/>
      <c r="B197" s="88"/>
      <c r="C197" s="11"/>
      <c r="D197" s="26"/>
      <c r="H197" s="1"/>
    </row>
    <row r="198" spans="1:10">
      <c r="A198" s="1"/>
      <c r="H198" s="1"/>
    </row>
    <row r="199" spans="1:10">
      <c r="A199" s="1"/>
      <c r="H199" s="1"/>
    </row>
    <row r="200" spans="1:10">
      <c r="A200" s="1"/>
      <c r="H200" s="1"/>
    </row>
    <row r="201" spans="1:10">
      <c r="A201" s="1"/>
      <c r="H201" s="1"/>
    </row>
    <row r="202" spans="1:10">
      <c r="A202" s="1"/>
      <c r="H202" s="1"/>
    </row>
    <row r="203" spans="1:10">
      <c r="A203" s="1"/>
      <c r="H203" s="1"/>
    </row>
    <row r="204" spans="1:10">
      <c r="A204" s="1"/>
      <c r="H204" s="1"/>
    </row>
    <row r="205" spans="1:10">
      <c r="A205" s="1"/>
      <c r="H205" s="1"/>
    </row>
    <row r="206" spans="1:10">
      <c r="A206" s="1"/>
      <c r="H206" s="1"/>
    </row>
    <row r="207" spans="1:10">
      <c r="A207" s="1"/>
      <c r="H207" s="1"/>
    </row>
    <row r="208" spans="1:10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</sheetData>
  <mergeCells count="8">
    <mergeCell ref="D35:K35"/>
    <mergeCell ref="D40:K40"/>
    <mergeCell ref="D50:K50"/>
    <mergeCell ref="C1:K2"/>
    <mergeCell ref="D9:K9"/>
    <mergeCell ref="D12:K12"/>
    <mergeCell ref="D16:K16"/>
    <mergeCell ref="D25:K25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153"/>
  <sheetViews>
    <sheetView view="pageBreakPreview" zoomScale="115" zoomScaleSheetLayoutView="115" workbookViewId="0">
      <selection activeCell="B4" sqref="B4"/>
    </sheetView>
  </sheetViews>
  <sheetFormatPr defaultColWidth="17.85546875" defaultRowHeight="15"/>
  <cols>
    <col min="1" max="1" width="4.85546875" style="3" customWidth="1"/>
    <col min="2" max="2" width="23" style="20" customWidth="1"/>
    <col min="3" max="3" width="7.85546875" style="20" customWidth="1"/>
    <col min="4" max="4" width="8.42578125" style="20" customWidth="1"/>
    <col min="5" max="5" width="6.5703125" style="20" customWidth="1"/>
    <col min="6" max="6" width="9.85546875" style="20" customWidth="1"/>
    <col min="7" max="7" width="7" style="20" customWidth="1"/>
    <col min="8" max="8" width="1.28515625" style="20" customWidth="1"/>
    <col min="9" max="9" width="8.7109375" style="4" customWidth="1"/>
    <col min="10" max="10" width="10.5703125" style="21" customWidth="1"/>
    <col min="11" max="11" width="4.85546875" style="22" customWidth="1"/>
    <col min="12" max="250" width="9.140625" style="20" customWidth="1"/>
    <col min="251" max="251" width="5.7109375" style="20" customWidth="1"/>
    <col min="252" max="255" width="9.140625" style="20" hidden="1" customWidth="1"/>
    <col min="256" max="16384" width="17.85546875" style="20"/>
  </cols>
  <sheetData>
    <row r="1" spans="1:11" ht="15" customHeight="1">
      <c r="A1" s="175" t="s">
        <v>5</v>
      </c>
      <c r="B1" s="175"/>
      <c r="C1" s="176" t="s">
        <v>310</v>
      </c>
      <c r="D1" s="176"/>
      <c r="E1" s="176"/>
      <c r="F1" s="176"/>
      <c r="G1" s="176"/>
      <c r="H1" s="176"/>
      <c r="I1" s="176"/>
      <c r="J1" s="176"/>
      <c r="K1" s="176"/>
    </row>
    <row r="2" spans="1:11" ht="15" customHeight="1">
      <c r="C2" s="176"/>
      <c r="D2" s="176"/>
      <c r="E2" s="176"/>
      <c r="F2" s="176"/>
      <c r="G2" s="176"/>
      <c r="H2" s="176"/>
      <c r="I2" s="176"/>
      <c r="J2" s="176"/>
      <c r="K2" s="176"/>
    </row>
    <row r="3" spans="1:11" ht="17.25" customHeight="1">
      <c r="C3" s="176"/>
      <c r="D3" s="176"/>
      <c r="E3" s="176"/>
      <c r="F3" s="176"/>
      <c r="G3" s="176"/>
      <c r="H3" s="176"/>
      <c r="I3" s="176"/>
      <c r="J3" s="176"/>
      <c r="K3" s="176"/>
    </row>
    <row r="4" spans="1:11" ht="15.75">
      <c r="D4" s="20" t="s">
        <v>19</v>
      </c>
      <c r="H4" s="34"/>
    </row>
    <row r="5" spans="1:11" ht="15" customHeight="1"/>
    <row r="6" spans="1:11" ht="15" customHeight="1">
      <c r="A6" s="123" t="s">
        <v>18</v>
      </c>
      <c r="B6" s="177" t="s">
        <v>20</v>
      </c>
      <c r="C6" s="177"/>
      <c r="D6" s="177"/>
      <c r="E6" s="178" t="s">
        <v>21</v>
      </c>
      <c r="F6" s="178"/>
      <c r="G6" s="178"/>
      <c r="H6" s="178"/>
      <c r="I6" s="124"/>
      <c r="J6" s="179" t="s">
        <v>15</v>
      </c>
      <c r="K6" s="179"/>
    </row>
    <row r="7" spans="1:11" ht="15.75">
      <c r="A7" s="11"/>
      <c r="B7" s="112" t="s">
        <v>76</v>
      </c>
      <c r="C7" s="1"/>
    </row>
    <row r="8" spans="1:11" ht="15.75">
      <c r="A8" s="11"/>
      <c r="B8" s="112" t="s">
        <v>53</v>
      </c>
      <c r="C8" s="1"/>
    </row>
    <row r="9" spans="1:11" ht="15.75">
      <c r="A9" s="11">
        <v>1</v>
      </c>
      <c r="B9" s="112" t="s">
        <v>99</v>
      </c>
      <c r="C9" s="1"/>
    </row>
    <row r="10" spans="1:11" ht="15.75">
      <c r="A10" s="11"/>
      <c r="B10" s="112" t="s">
        <v>148</v>
      </c>
      <c r="C10" s="1"/>
      <c r="D10" s="20" t="s">
        <v>149</v>
      </c>
      <c r="J10" s="21">
        <v>60</v>
      </c>
      <c r="K10" s="22" t="s">
        <v>10</v>
      </c>
    </row>
    <row r="11" spans="1:11" ht="15.75">
      <c r="A11" s="11"/>
      <c r="B11" s="112" t="s">
        <v>120</v>
      </c>
      <c r="C11" s="1"/>
      <c r="D11" s="20" t="s">
        <v>152</v>
      </c>
      <c r="J11" s="21">
        <v>160</v>
      </c>
      <c r="K11" s="22" t="s">
        <v>10</v>
      </c>
    </row>
    <row r="12" spans="1:11" ht="15.75">
      <c r="A12" s="11"/>
      <c r="B12" s="112" t="s">
        <v>150</v>
      </c>
      <c r="C12" s="1"/>
      <c r="D12" s="20" t="s">
        <v>153</v>
      </c>
      <c r="J12" s="21">
        <v>54.75</v>
      </c>
      <c r="K12" s="22" t="s">
        <v>10</v>
      </c>
    </row>
    <row r="13" spans="1:11" ht="15.75">
      <c r="A13" s="11"/>
      <c r="B13" s="112" t="s">
        <v>120</v>
      </c>
      <c r="C13" s="1"/>
      <c r="D13" s="20" t="s">
        <v>154</v>
      </c>
      <c r="J13" s="21">
        <v>259.8</v>
      </c>
      <c r="K13" s="22" t="s">
        <v>10</v>
      </c>
    </row>
    <row r="14" spans="1:11" ht="15.75">
      <c r="A14" s="11"/>
      <c r="B14" s="112" t="s">
        <v>151</v>
      </c>
      <c r="C14" s="1"/>
      <c r="D14" s="20" t="s">
        <v>155</v>
      </c>
      <c r="J14" s="21">
        <v>123</v>
      </c>
      <c r="K14" s="22" t="s">
        <v>10</v>
      </c>
    </row>
    <row r="15" spans="1:11" ht="15.75">
      <c r="A15" s="11"/>
      <c r="B15" s="112" t="s">
        <v>120</v>
      </c>
      <c r="C15" s="1"/>
      <c r="D15" s="20" t="s">
        <v>156</v>
      </c>
      <c r="J15" s="21">
        <v>222.5</v>
      </c>
      <c r="K15" s="22" t="s">
        <v>10</v>
      </c>
    </row>
    <row r="16" spans="1:11" ht="15.75">
      <c r="A16" s="11"/>
      <c r="B16" s="112"/>
      <c r="C16" s="1"/>
      <c r="J16" s="21">
        <f>SUM(J10:J15)</f>
        <v>880.05</v>
      </c>
      <c r="K16" s="22" t="s">
        <v>10</v>
      </c>
    </row>
    <row r="17" spans="1:12" ht="15.75">
      <c r="A17" s="11"/>
      <c r="B17" s="112"/>
      <c r="C17" s="1"/>
    </row>
    <row r="18" spans="1:12" ht="15.75">
      <c r="A18" s="11"/>
      <c r="B18" s="112" t="s">
        <v>75</v>
      </c>
      <c r="C18" s="1"/>
    </row>
    <row r="19" spans="1:12" ht="15.75">
      <c r="A19" s="11"/>
      <c r="B19" s="112" t="s">
        <v>157</v>
      </c>
      <c r="C19" s="1"/>
      <c r="D19" s="20" t="s">
        <v>121</v>
      </c>
      <c r="J19" s="21">
        <v>12.5</v>
      </c>
      <c r="K19" s="22" t="s">
        <v>10</v>
      </c>
    </row>
    <row r="20" spans="1:12" ht="15" customHeight="1">
      <c r="A20" s="11"/>
      <c r="B20" s="112" t="s">
        <v>137</v>
      </c>
      <c r="C20" s="1"/>
      <c r="D20" s="20" t="s">
        <v>122</v>
      </c>
      <c r="J20" s="21">
        <v>75</v>
      </c>
      <c r="K20" s="22" t="s">
        <v>10</v>
      </c>
      <c r="L20" s="35"/>
    </row>
    <row r="21" spans="1:12" ht="15" customHeight="1">
      <c r="A21" s="11"/>
      <c r="B21" s="112" t="s">
        <v>158</v>
      </c>
      <c r="C21" s="1"/>
      <c r="D21" s="20" t="s">
        <v>161</v>
      </c>
      <c r="J21" s="21">
        <v>20</v>
      </c>
      <c r="K21" s="22" t="s">
        <v>10</v>
      </c>
      <c r="L21" s="35"/>
    </row>
    <row r="22" spans="1:12" ht="15" customHeight="1">
      <c r="A22" s="11"/>
      <c r="B22" s="112" t="s">
        <v>159</v>
      </c>
      <c r="C22" s="1"/>
      <c r="D22" s="20" t="s">
        <v>121</v>
      </c>
      <c r="J22" s="21">
        <v>12.5</v>
      </c>
      <c r="K22" s="22" t="s">
        <v>10</v>
      </c>
      <c r="L22" s="35"/>
    </row>
    <row r="23" spans="1:12" ht="15" customHeight="1">
      <c r="A23" s="11"/>
      <c r="B23" s="112" t="s">
        <v>160</v>
      </c>
      <c r="C23" s="1"/>
      <c r="D23" s="20" t="s">
        <v>162</v>
      </c>
      <c r="J23" s="21">
        <v>6.19</v>
      </c>
      <c r="K23" s="22" t="s">
        <v>10</v>
      </c>
      <c r="L23" s="35"/>
    </row>
    <row r="24" spans="1:12" ht="15" customHeight="1">
      <c r="A24" s="11"/>
      <c r="B24" s="112" t="s">
        <v>163</v>
      </c>
      <c r="C24" s="1"/>
      <c r="D24" s="20" t="s">
        <v>119</v>
      </c>
      <c r="J24" s="21">
        <v>17.5</v>
      </c>
      <c r="K24" s="22" t="s">
        <v>10</v>
      </c>
      <c r="L24" s="35"/>
    </row>
    <row r="25" spans="1:12" ht="15" customHeight="1">
      <c r="A25" s="11"/>
      <c r="B25" s="112"/>
      <c r="C25" s="1"/>
      <c r="J25" s="21">
        <f>SUM(J19:J24)</f>
        <v>143.69</v>
      </c>
      <c r="K25" s="22" t="s">
        <v>10</v>
      </c>
      <c r="L25" s="35"/>
    </row>
    <row r="26" spans="1:12" ht="15" customHeight="1">
      <c r="A26" s="11"/>
      <c r="B26" s="112"/>
      <c r="C26" s="1"/>
      <c r="L26" s="35"/>
    </row>
    <row r="27" spans="1:12" ht="15" customHeight="1">
      <c r="A27" s="11"/>
      <c r="B27" s="112"/>
      <c r="C27" s="1"/>
      <c r="J27" s="21">
        <f>J16-J25</f>
        <v>736.3599999999999</v>
      </c>
      <c r="K27" s="22" t="s">
        <v>10</v>
      </c>
      <c r="L27" s="35"/>
    </row>
    <row r="28" spans="1:12" ht="15" customHeight="1">
      <c r="A28" s="11">
        <v>2</v>
      </c>
      <c r="B28" s="112" t="s">
        <v>118</v>
      </c>
      <c r="C28" s="1"/>
      <c r="L28" s="35"/>
    </row>
    <row r="29" spans="1:12" ht="15" customHeight="1">
      <c r="A29" s="11"/>
      <c r="B29" s="112" t="s">
        <v>164</v>
      </c>
      <c r="C29" s="1"/>
      <c r="D29" s="20" t="s">
        <v>170</v>
      </c>
      <c r="J29" s="21">
        <v>128</v>
      </c>
      <c r="K29" s="22" t="s">
        <v>10</v>
      </c>
      <c r="L29" s="35"/>
    </row>
    <row r="30" spans="1:12" ht="15" customHeight="1">
      <c r="A30" s="11"/>
      <c r="B30" s="112" t="s">
        <v>165</v>
      </c>
      <c r="C30" s="1"/>
      <c r="D30" s="20" t="s">
        <v>171</v>
      </c>
      <c r="J30" s="21">
        <v>603</v>
      </c>
      <c r="K30" s="22" t="s">
        <v>10</v>
      </c>
      <c r="L30" s="35"/>
    </row>
    <row r="31" spans="1:12" ht="15" customHeight="1">
      <c r="A31" s="11"/>
      <c r="B31" s="112" t="s">
        <v>166</v>
      </c>
      <c r="C31" s="1"/>
      <c r="D31" s="20" t="s">
        <v>172</v>
      </c>
      <c r="J31" s="21">
        <v>264</v>
      </c>
      <c r="K31" s="22" t="s">
        <v>10</v>
      </c>
      <c r="L31" s="35"/>
    </row>
    <row r="32" spans="1:12" ht="15" customHeight="1">
      <c r="A32" s="11"/>
      <c r="B32" s="112" t="s">
        <v>167</v>
      </c>
      <c r="C32" s="1"/>
      <c r="D32" s="20" t="s">
        <v>173</v>
      </c>
      <c r="J32" s="21">
        <v>421.74</v>
      </c>
      <c r="K32" s="22" t="s">
        <v>10</v>
      </c>
      <c r="L32" s="35"/>
    </row>
    <row r="33" spans="1:12" ht="15" customHeight="1">
      <c r="A33" s="11"/>
      <c r="B33" s="112" t="s">
        <v>150</v>
      </c>
      <c r="C33" s="1"/>
      <c r="D33" s="20" t="s">
        <v>174</v>
      </c>
      <c r="J33" s="21">
        <v>178</v>
      </c>
      <c r="K33" s="22" t="s">
        <v>10</v>
      </c>
      <c r="L33" s="35"/>
    </row>
    <row r="34" spans="1:12" ht="15" customHeight="1">
      <c r="A34" s="11"/>
      <c r="B34" s="112" t="s">
        <v>168</v>
      </c>
      <c r="C34" s="1"/>
      <c r="D34" s="20" t="s">
        <v>175</v>
      </c>
      <c r="J34" s="21">
        <v>93.28</v>
      </c>
      <c r="K34" s="22" t="s">
        <v>10</v>
      </c>
      <c r="L34" s="35"/>
    </row>
    <row r="35" spans="1:12" ht="15" customHeight="1">
      <c r="A35" s="11"/>
      <c r="B35" s="112" t="s">
        <v>169</v>
      </c>
      <c r="C35" s="1"/>
      <c r="D35" s="20" t="s">
        <v>176</v>
      </c>
      <c r="J35" s="21">
        <v>472.5</v>
      </c>
      <c r="K35" s="22" t="s">
        <v>10</v>
      </c>
      <c r="L35" s="35"/>
    </row>
    <row r="36" spans="1:12" ht="15" customHeight="1">
      <c r="A36" s="11"/>
      <c r="B36" s="112"/>
      <c r="C36" s="1"/>
      <c r="J36" s="21">
        <f>SUM(J29:J35)</f>
        <v>2160.52</v>
      </c>
      <c r="K36" s="22" t="s">
        <v>10</v>
      </c>
      <c r="L36" s="35"/>
    </row>
    <row r="37" spans="1:12" ht="15" customHeight="1">
      <c r="A37" s="11"/>
      <c r="B37" s="112"/>
      <c r="C37" s="1"/>
      <c r="L37" s="35"/>
    </row>
    <row r="38" spans="1:12" ht="15" customHeight="1">
      <c r="A38" s="11"/>
      <c r="B38" s="112" t="s">
        <v>101</v>
      </c>
      <c r="C38" s="1"/>
      <c r="L38" s="35"/>
    </row>
    <row r="39" spans="1:12" ht="15" customHeight="1">
      <c r="A39" s="11"/>
      <c r="B39" s="112" t="s">
        <v>177</v>
      </c>
      <c r="C39" s="1"/>
      <c r="D39" s="20" t="s">
        <v>119</v>
      </c>
      <c r="J39" s="21">
        <v>17.5</v>
      </c>
      <c r="K39" s="22" t="s">
        <v>10</v>
      </c>
      <c r="L39" s="35"/>
    </row>
    <row r="40" spans="1:12" ht="15" customHeight="1">
      <c r="A40" s="11"/>
      <c r="B40" s="112" t="s">
        <v>178</v>
      </c>
      <c r="C40" s="1"/>
      <c r="D40" s="20" t="s">
        <v>182</v>
      </c>
      <c r="J40" s="21">
        <v>40.5</v>
      </c>
      <c r="K40" s="22" t="s">
        <v>10</v>
      </c>
      <c r="L40" s="35"/>
    </row>
    <row r="41" spans="1:12" ht="15" customHeight="1">
      <c r="A41" s="11"/>
      <c r="B41" s="112" t="s">
        <v>95</v>
      </c>
      <c r="C41" s="1"/>
      <c r="D41" s="20" t="s">
        <v>183</v>
      </c>
      <c r="J41" s="21">
        <v>25.62</v>
      </c>
      <c r="K41" s="22" t="s">
        <v>10</v>
      </c>
      <c r="L41" s="35"/>
    </row>
    <row r="42" spans="1:12" ht="15" customHeight="1">
      <c r="A42" s="11"/>
      <c r="B42" s="112" t="s">
        <v>179</v>
      </c>
      <c r="C42" s="1"/>
      <c r="D42" s="20" t="s">
        <v>184</v>
      </c>
      <c r="J42" s="21">
        <v>76.86</v>
      </c>
      <c r="K42" s="22" t="s">
        <v>10</v>
      </c>
      <c r="L42" s="35"/>
    </row>
    <row r="43" spans="1:12" ht="15" customHeight="1">
      <c r="A43" s="11"/>
      <c r="B43" s="112" t="s">
        <v>180</v>
      </c>
      <c r="C43" s="1"/>
      <c r="D43" s="20" t="s">
        <v>183</v>
      </c>
      <c r="J43" s="21">
        <v>25.62</v>
      </c>
      <c r="K43" s="22" t="s">
        <v>10</v>
      </c>
      <c r="L43" s="35"/>
    </row>
    <row r="44" spans="1:12" ht="15" customHeight="1">
      <c r="A44" s="11"/>
      <c r="B44" s="112" t="s">
        <v>85</v>
      </c>
      <c r="C44" s="1"/>
      <c r="D44" s="20" t="s">
        <v>185</v>
      </c>
      <c r="J44" s="21">
        <v>20.25</v>
      </c>
      <c r="K44" s="22" t="s">
        <v>10</v>
      </c>
      <c r="L44" s="35"/>
    </row>
    <row r="45" spans="1:12" ht="15" customHeight="1">
      <c r="A45" s="11"/>
      <c r="B45" s="112" t="s">
        <v>181</v>
      </c>
      <c r="C45" s="1"/>
      <c r="D45" s="20" t="s">
        <v>186</v>
      </c>
      <c r="J45" s="21">
        <v>42</v>
      </c>
      <c r="K45" s="22" t="s">
        <v>10</v>
      </c>
      <c r="L45" s="35"/>
    </row>
    <row r="46" spans="1:12" ht="15" customHeight="1">
      <c r="A46" s="11"/>
      <c r="B46" s="112"/>
      <c r="C46" s="1"/>
      <c r="J46" s="21">
        <f>SUM(J39:J45)</f>
        <v>248.35000000000002</v>
      </c>
      <c r="K46" s="22" t="s">
        <v>10</v>
      </c>
      <c r="L46" s="35"/>
    </row>
    <row r="47" spans="1:12" ht="15" customHeight="1">
      <c r="A47" s="11"/>
      <c r="B47" s="112"/>
      <c r="C47" s="1"/>
      <c r="L47" s="35"/>
    </row>
    <row r="48" spans="1:12" ht="15" customHeight="1">
      <c r="A48" s="11"/>
      <c r="B48" s="112"/>
      <c r="C48" s="1"/>
      <c r="J48" s="21">
        <f>J36-J46</f>
        <v>1912.17</v>
      </c>
      <c r="K48" s="22" t="s">
        <v>10</v>
      </c>
      <c r="L48" s="35"/>
    </row>
    <row r="49" spans="1:12" ht="15" customHeight="1">
      <c r="A49" s="11">
        <v>3</v>
      </c>
      <c r="B49" s="112" t="s">
        <v>187</v>
      </c>
      <c r="C49" s="1"/>
      <c r="L49" s="35"/>
    </row>
    <row r="50" spans="1:12" ht="15" customHeight="1">
      <c r="A50" s="11"/>
      <c r="B50" s="112" t="s">
        <v>188</v>
      </c>
      <c r="C50" s="1"/>
      <c r="D50" s="20" t="s">
        <v>189</v>
      </c>
      <c r="J50" s="21">
        <f>J48</f>
        <v>1912.17</v>
      </c>
      <c r="K50" s="22" t="s">
        <v>10</v>
      </c>
      <c r="L50" s="35"/>
    </row>
    <row r="51" spans="1:12" ht="15" customHeight="1">
      <c r="A51" s="11"/>
      <c r="B51" s="112"/>
      <c r="C51" s="1"/>
      <c r="L51" s="35"/>
    </row>
    <row r="52" spans="1:12" ht="15" customHeight="1">
      <c r="A52" s="11"/>
      <c r="B52" s="112"/>
      <c r="C52" s="1"/>
      <c r="L52" s="35"/>
    </row>
    <row r="53" spans="1:12" ht="15" customHeight="1">
      <c r="A53" s="11">
        <v>4</v>
      </c>
      <c r="B53" s="112" t="s">
        <v>96</v>
      </c>
      <c r="C53" s="1"/>
      <c r="L53" s="35"/>
    </row>
    <row r="54" spans="1:12" ht="15" customHeight="1">
      <c r="A54" s="11"/>
      <c r="B54" s="112" t="s">
        <v>123</v>
      </c>
      <c r="C54" s="1"/>
      <c r="D54" s="20" t="s">
        <v>124</v>
      </c>
      <c r="J54" s="21">
        <v>49.5</v>
      </c>
      <c r="K54" s="22" t="s">
        <v>23</v>
      </c>
      <c r="L54" s="35"/>
    </row>
    <row r="55" spans="1:12" ht="15" customHeight="1">
      <c r="A55" s="11"/>
      <c r="B55" s="112"/>
      <c r="C55" s="1"/>
      <c r="D55" s="20" t="s">
        <v>125</v>
      </c>
      <c r="J55" s="21">
        <v>18</v>
      </c>
      <c r="K55" s="22" t="s">
        <v>23</v>
      </c>
      <c r="L55" s="35"/>
    </row>
    <row r="56" spans="1:12" ht="15" customHeight="1">
      <c r="A56" s="11"/>
      <c r="B56" s="112"/>
      <c r="C56" s="1"/>
      <c r="J56" s="21">
        <f>SUM(J54:J55)</f>
        <v>67.5</v>
      </c>
      <c r="K56" s="22" t="s">
        <v>23</v>
      </c>
      <c r="L56" s="35"/>
    </row>
    <row r="57" spans="1:12" ht="15" customHeight="1">
      <c r="A57" s="11"/>
      <c r="B57" s="112"/>
      <c r="C57" s="1"/>
      <c r="L57" s="35"/>
    </row>
    <row r="58" spans="1:12" ht="15" customHeight="1">
      <c r="A58" s="11">
        <v>5</v>
      </c>
      <c r="B58" s="112" t="s">
        <v>126</v>
      </c>
      <c r="C58" s="1"/>
      <c r="L58" s="35"/>
    </row>
    <row r="59" spans="1:12" ht="15" customHeight="1">
      <c r="A59" s="11"/>
      <c r="B59" s="112" t="s">
        <v>127</v>
      </c>
      <c r="C59" s="1"/>
      <c r="D59" s="20" t="s">
        <v>128</v>
      </c>
      <c r="J59" s="21">
        <v>51.23</v>
      </c>
      <c r="K59" s="22" t="s">
        <v>10</v>
      </c>
      <c r="L59" s="35"/>
    </row>
    <row r="60" spans="1:12" ht="15" customHeight="1">
      <c r="A60" s="11"/>
      <c r="B60" s="112" t="s">
        <v>129</v>
      </c>
      <c r="C60" s="1"/>
      <c r="D60" s="20" t="s">
        <v>190</v>
      </c>
      <c r="J60" s="21">
        <v>26.16</v>
      </c>
      <c r="K60" s="22" t="s">
        <v>10</v>
      </c>
      <c r="L60" s="35"/>
    </row>
    <row r="61" spans="1:12" ht="15" customHeight="1">
      <c r="A61" s="11"/>
      <c r="B61" s="112"/>
      <c r="C61" s="1"/>
      <c r="J61" s="21">
        <f>SUM(J59:J60)</f>
        <v>77.39</v>
      </c>
      <c r="K61" s="22" t="s">
        <v>10</v>
      </c>
      <c r="L61" s="35"/>
    </row>
    <row r="62" spans="1:12" ht="15" customHeight="1">
      <c r="A62" s="11"/>
      <c r="B62" s="112"/>
      <c r="C62" s="1"/>
      <c r="L62" s="35"/>
    </row>
    <row r="63" spans="1:12" ht="15" customHeight="1">
      <c r="A63" s="11">
        <v>6</v>
      </c>
      <c r="B63" s="112" t="s">
        <v>191</v>
      </c>
      <c r="C63" s="1"/>
      <c r="L63" s="35"/>
    </row>
    <row r="64" spans="1:12" ht="15" customHeight="1">
      <c r="A64" s="11"/>
      <c r="B64" s="112" t="s">
        <v>192</v>
      </c>
      <c r="C64" s="1"/>
      <c r="D64" s="20" t="s">
        <v>193</v>
      </c>
      <c r="J64" s="21">
        <f>1*22*9</f>
        <v>198</v>
      </c>
      <c r="K64" s="22" t="s">
        <v>10</v>
      </c>
      <c r="L64" s="35"/>
    </row>
    <row r="65" spans="1:12" ht="15" customHeight="1">
      <c r="A65" s="11"/>
      <c r="B65" s="112"/>
      <c r="C65" s="1"/>
      <c r="L65" s="35"/>
    </row>
    <row r="66" spans="1:12" ht="15" customHeight="1">
      <c r="A66" s="11"/>
      <c r="B66" s="112"/>
      <c r="C66" s="1"/>
      <c r="L66" s="35"/>
    </row>
    <row r="67" spans="1:12" ht="15" customHeight="1">
      <c r="A67" s="11">
        <v>7</v>
      </c>
      <c r="B67" s="20" t="s">
        <v>194</v>
      </c>
      <c r="C67" s="1"/>
      <c r="L67" s="35"/>
    </row>
    <row r="68" spans="1:12" ht="15" customHeight="1">
      <c r="A68" s="20"/>
      <c r="B68" s="20" t="s">
        <v>195</v>
      </c>
      <c r="D68" s="20" t="s">
        <v>196</v>
      </c>
      <c r="I68" s="20"/>
      <c r="J68" s="114">
        <v>198</v>
      </c>
      <c r="K68" s="20" t="s">
        <v>10</v>
      </c>
      <c r="L68" s="35"/>
    </row>
    <row r="69" spans="1:12" ht="15" customHeight="1">
      <c r="A69" s="20"/>
      <c r="D69" s="20" t="s">
        <v>197</v>
      </c>
      <c r="I69" s="20"/>
      <c r="J69" s="114">
        <v>124</v>
      </c>
      <c r="K69" s="20" t="s">
        <v>10</v>
      </c>
      <c r="L69" s="35"/>
    </row>
    <row r="70" spans="1:12" ht="15" customHeight="1">
      <c r="A70" s="20"/>
      <c r="I70" s="20"/>
      <c r="J70" s="114">
        <f>SUM(J68:J69)</f>
        <v>322</v>
      </c>
      <c r="K70" s="20" t="s">
        <v>10</v>
      </c>
      <c r="L70" s="35"/>
    </row>
    <row r="71" spans="1:12" ht="15" customHeight="1">
      <c r="A71" s="20"/>
      <c r="B71" s="137" t="s">
        <v>73</v>
      </c>
      <c r="I71" s="20"/>
      <c r="J71" s="20"/>
      <c r="K71" s="20"/>
      <c r="L71" s="35"/>
    </row>
    <row r="72" spans="1:12" ht="15" customHeight="1">
      <c r="A72" s="136">
        <v>1</v>
      </c>
      <c r="B72" s="20" t="s">
        <v>198</v>
      </c>
      <c r="I72" s="20"/>
      <c r="J72" s="20"/>
      <c r="K72" s="20"/>
      <c r="L72" s="35"/>
    </row>
    <row r="73" spans="1:12" ht="15" customHeight="1">
      <c r="A73" s="20"/>
      <c r="B73" s="20" t="s">
        <v>148</v>
      </c>
      <c r="D73" s="20" t="s">
        <v>308</v>
      </c>
      <c r="I73" s="20"/>
      <c r="J73" s="114">
        <v>120</v>
      </c>
      <c r="K73" s="20" t="s">
        <v>10</v>
      </c>
      <c r="L73" s="35"/>
    </row>
    <row r="74" spans="1:12" ht="15" customHeight="1">
      <c r="A74" s="20"/>
      <c r="B74" s="20" t="s">
        <v>120</v>
      </c>
      <c r="D74" s="20" t="s">
        <v>309</v>
      </c>
      <c r="I74" s="20"/>
      <c r="J74" s="114">
        <f>2*2*(10+6)*7</f>
        <v>448</v>
      </c>
      <c r="K74" s="20" t="s">
        <v>10</v>
      </c>
      <c r="L74" s="35"/>
    </row>
    <row r="75" spans="1:12" ht="15" customHeight="1">
      <c r="A75" s="20"/>
      <c r="B75" s="20" t="s">
        <v>199</v>
      </c>
      <c r="D75" s="20" t="s">
        <v>155</v>
      </c>
      <c r="I75" s="20"/>
      <c r="J75" s="114">
        <v>123</v>
      </c>
      <c r="K75" s="20" t="s">
        <v>10</v>
      </c>
      <c r="L75" s="35"/>
    </row>
    <row r="76" spans="1:12" ht="15" customHeight="1">
      <c r="A76" s="20"/>
      <c r="B76" s="20" t="s">
        <v>120</v>
      </c>
      <c r="D76" s="20" t="s">
        <v>200</v>
      </c>
      <c r="I76" s="20"/>
      <c r="J76" s="114">
        <v>311.5</v>
      </c>
      <c r="K76" s="20" t="s">
        <v>10</v>
      </c>
      <c r="L76" s="35"/>
    </row>
    <row r="77" spans="1:12" ht="15" customHeight="1">
      <c r="A77" s="20"/>
      <c r="B77" s="20" t="s">
        <v>138</v>
      </c>
      <c r="D77" s="20" t="s">
        <v>153</v>
      </c>
      <c r="I77" s="20"/>
      <c r="J77" s="114">
        <v>54.75</v>
      </c>
      <c r="K77" s="20" t="s">
        <v>10</v>
      </c>
      <c r="L77" s="35"/>
    </row>
    <row r="78" spans="1:12" ht="15" customHeight="1">
      <c r="A78" s="20"/>
      <c r="B78" s="20" t="s">
        <v>120</v>
      </c>
      <c r="D78" s="20" t="s">
        <v>201</v>
      </c>
      <c r="I78" s="20"/>
      <c r="J78" s="114">
        <v>363.72</v>
      </c>
      <c r="K78" s="20" t="s">
        <v>10</v>
      </c>
      <c r="L78" s="35"/>
    </row>
    <row r="79" spans="1:12" ht="15" customHeight="1">
      <c r="A79" s="20"/>
      <c r="I79" s="20"/>
      <c r="J79" s="114">
        <f>SUM(J73:J78)</f>
        <v>1420.97</v>
      </c>
      <c r="K79" s="20" t="s">
        <v>10</v>
      </c>
      <c r="L79" s="35"/>
    </row>
    <row r="80" spans="1:12" ht="15" customHeight="1">
      <c r="A80" s="20"/>
      <c r="I80" s="20"/>
      <c r="J80" s="20"/>
      <c r="K80" s="20"/>
      <c r="L80" s="35"/>
    </row>
    <row r="81" spans="1:23" ht="15" customHeight="1">
      <c r="A81" s="20"/>
      <c r="B81" s="20" t="s">
        <v>75</v>
      </c>
      <c r="I81" s="20"/>
      <c r="J81" s="20"/>
      <c r="K81" s="20"/>
      <c r="L81" s="35"/>
    </row>
    <row r="82" spans="1:23" ht="15" customHeight="1">
      <c r="A82" s="20"/>
      <c r="B82" s="20" t="s">
        <v>202</v>
      </c>
      <c r="D82" s="20" t="s">
        <v>204</v>
      </c>
      <c r="I82" s="20"/>
      <c r="J82" s="114">
        <v>105</v>
      </c>
      <c r="K82" s="20" t="s">
        <v>10</v>
      </c>
      <c r="L82" s="35"/>
    </row>
    <row r="83" spans="1:23" ht="15" customHeight="1">
      <c r="A83" s="20"/>
      <c r="B83" s="20" t="s">
        <v>203</v>
      </c>
      <c r="D83" s="20" t="s">
        <v>102</v>
      </c>
      <c r="I83" s="20"/>
      <c r="J83" s="114">
        <v>28</v>
      </c>
      <c r="K83" s="20" t="s">
        <v>10</v>
      </c>
      <c r="L83" s="35"/>
    </row>
    <row r="84" spans="1:23" ht="15" customHeight="1">
      <c r="A84" s="20"/>
      <c r="I84" s="20"/>
      <c r="J84" s="114">
        <v>133</v>
      </c>
      <c r="K84" s="20" t="s">
        <v>10</v>
      </c>
      <c r="L84" s="35"/>
    </row>
    <row r="85" spans="1:23" ht="15" customHeight="1">
      <c r="A85" s="20"/>
      <c r="I85" s="20"/>
      <c r="J85" s="20"/>
      <c r="K85" s="20"/>
      <c r="L85" s="35"/>
    </row>
    <row r="86" spans="1:23" ht="15" customHeight="1">
      <c r="A86" s="20"/>
      <c r="I86" s="20"/>
      <c r="J86" s="114">
        <f>J79-J84</f>
        <v>1287.97</v>
      </c>
      <c r="K86" s="20" t="s">
        <v>10</v>
      </c>
      <c r="L86" s="35"/>
    </row>
    <row r="87" spans="1:23" ht="15" customHeight="1">
      <c r="A87" s="20"/>
      <c r="I87" s="20"/>
      <c r="J87" s="20"/>
      <c r="K87" s="20"/>
      <c r="L87" s="35"/>
    </row>
    <row r="88" spans="1:23" ht="15" customHeight="1">
      <c r="A88" s="11">
        <v>2</v>
      </c>
      <c r="B88" s="112" t="s">
        <v>139</v>
      </c>
      <c r="C88" s="1"/>
      <c r="L88" s="11"/>
      <c r="M88" s="112"/>
      <c r="N88" s="1"/>
      <c r="T88" s="4"/>
      <c r="U88" s="21"/>
      <c r="V88" s="22"/>
      <c r="W88" s="35"/>
    </row>
    <row r="89" spans="1:23" ht="15" customHeight="1">
      <c r="A89" s="11"/>
      <c r="B89" s="112" t="s">
        <v>140</v>
      </c>
      <c r="C89" s="1"/>
      <c r="L89" s="11"/>
      <c r="M89" s="112"/>
      <c r="N89" s="1"/>
      <c r="T89" s="4"/>
      <c r="U89" s="21"/>
      <c r="V89" s="22"/>
      <c r="W89" s="35"/>
    </row>
    <row r="90" spans="1:23" ht="15" customHeight="1">
      <c r="A90" s="11"/>
      <c r="B90" s="112" t="s">
        <v>205</v>
      </c>
      <c r="C90" s="1"/>
      <c r="D90" s="20" t="s">
        <v>307</v>
      </c>
      <c r="J90" s="21">
        <v>400</v>
      </c>
      <c r="K90" s="22" t="s">
        <v>23</v>
      </c>
      <c r="L90" s="11"/>
      <c r="M90" s="112"/>
      <c r="N90" s="1"/>
      <c r="T90" s="4"/>
      <c r="U90" s="21"/>
      <c r="V90" s="22"/>
      <c r="W90" s="35"/>
    </row>
    <row r="91" spans="1:23" ht="15" customHeight="1">
      <c r="A91" s="11"/>
      <c r="B91" s="112"/>
      <c r="C91" s="1"/>
      <c r="J91" s="21">
        <f>SUM(J90:J90)</f>
        <v>400</v>
      </c>
      <c r="K91" s="22" t="s">
        <v>23</v>
      </c>
      <c r="L91" s="11"/>
      <c r="M91" s="112"/>
      <c r="N91" s="1"/>
      <c r="T91" s="4"/>
      <c r="U91" s="21"/>
      <c r="V91" s="22"/>
      <c r="W91" s="35"/>
    </row>
    <row r="92" spans="1:23" ht="15" customHeight="1">
      <c r="A92" s="11"/>
      <c r="B92" s="112"/>
      <c r="C92" s="1"/>
      <c r="L92" s="11"/>
      <c r="M92" s="112"/>
      <c r="N92" s="1"/>
      <c r="T92" s="4"/>
      <c r="U92" s="21"/>
      <c r="V92" s="22"/>
      <c r="W92" s="35"/>
    </row>
    <row r="93" spans="1:23" ht="15" customHeight="1">
      <c r="A93" s="20"/>
      <c r="B93" s="20" t="s">
        <v>98</v>
      </c>
      <c r="D93" s="20" t="s">
        <v>312</v>
      </c>
      <c r="I93" s="20"/>
      <c r="J93" s="114">
        <v>200</v>
      </c>
      <c r="K93" s="20" t="s">
        <v>23</v>
      </c>
      <c r="L93" s="11"/>
      <c r="M93" s="112"/>
      <c r="N93" s="1"/>
      <c r="T93" s="4"/>
      <c r="U93" s="21"/>
      <c r="V93" s="22"/>
      <c r="W93" s="35"/>
    </row>
    <row r="94" spans="1:23" ht="15" customHeight="1">
      <c r="A94" s="20"/>
      <c r="I94" s="20"/>
      <c r="J94" s="114"/>
      <c r="K94" s="20"/>
      <c r="L94" s="11"/>
      <c r="M94" s="112"/>
      <c r="N94" s="1"/>
      <c r="T94" s="4"/>
      <c r="U94" s="21"/>
      <c r="V94" s="22"/>
      <c r="W94" s="35"/>
    </row>
    <row r="95" spans="1:23" ht="15" customHeight="1">
      <c r="A95" s="20"/>
      <c r="B95" s="20" t="s">
        <v>97</v>
      </c>
      <c r="D95" s="20" t="s">
        <v>312</v>
      </c>
      <c r="I95" s="20"/>
      <c r="J95" s="114">
        <v>200</v>
      </c>
      <c r="K95" s="20" t="s">
        <v>23</v>
      </c>
      <c r="L95" s="11"/>
      <c r="M95" s="112"/>
      <c r="N95" s="1"/>
      <c r="T95" s="4"/>
      <c r="U95" s="21"/>
      <c r="V95" s="22"/>
      <c r="W95" s="35"/>
    </row>
    <row r="96" spans="1:23" ht="15" customHeight="1">
      <c r="A96" s="11"/>
      <c r="B96" s="112"/>
      <c r="C96" s="1"/>
      <c r="L96" s="11"/>
      <c r="M96" s="112"/>
      <c r="N96" s="1"/>
      <c r="T96" s="4"/>
      <c r="U96" s="21"/>
      <c r="V96" s="22"/>
      <c r="W96" s="35"/>
    </row>
    <row r="97" spans="1:30" ht="15" customHeight="1">
      <c r="A97" s="11">
        <v>3</v>
      </c>
      <c r="B97" s="112" t="s">
        <v>130</v>
      </c>
      <c r="C97" s="1"/>
      <c r="L97" s="11"/>
      <c r="M97" s="112"/>
      <c r="N97" s="1"/>
      <c r="T97" s="4"/>
      <c r="U97" s="21"/>
      <c r="V97" s="22"/>
      <c r="W97" s="35"/>
    </row>
    <row r="98" spans="1:30" ht="15" customHeight="1">
      <c r="A98" s="11"/>
      <c r="B98" s="112" t="s">
        <v>206</v>
      </c>
      <c r="C98" s="1"/>
      <c r="D98" s="20" t="s">
        <v>297</v>
      </c>
      <c r="J98" s="115">
        <v>2</v>
      </c>
      <c r="K98" s="22" t="s">
        <v>3</v>
      </c>
      <c r="L98" s="11"/>
      <c r="M98" s="112"/>
      <c r="N98" s="1"/>
      <c r="T98" s="4"/>
      <c r="U98" s="21"/>
      <c r="V98" s="22"/>
      <c r="W98" s="35"/>
    </row>
    <row r="99" spans="1:30" ht="15" customHeight="1">
      <c r="A99" s="11"/>
      <c r="B99" s="112"/>
      <c r="C99" s="1"/>
      <c r="L99" s="11"/>
      <c r="M99" s="112"/>
      <c r="N99" s="1"/>
      <c r="T99" s="4"/>
      <c r="U99" s="21"/>
      <c r="V99" s="22"/>
      <c r="W99" s="120"/>
      <c r="X99" s="120"/>
      <c r="Y99" s="120"/>
      <c r="Z99" s="120"/>
      <c r="AA99" s="120"/>
      <c r="AB99" s="120"/>
      <c r="AC99" s="120"/>
      <c r="AD99" s="120"/>
    </row>
    <row r="100" spans="1:30" ht="15" customHeight="1">
      <c r="A100" s="11">
        <v>4</v>
      </c>
      <c r="B100" s="112" t="s">
        <v>131</v>
      </c>
      <c r="C100" s="1"/>
      <c r="L100" s="11"/>
      <c r="M100" s="112"/>
      <c r="N100" s="1"/>
      <c r="T100" s="4"/>
      <c r="U100" s="21"/>
      <c r="V100" s="22"/>
      <c r="W100" s="120"/>
      <c r="X100" s="120"/>
      <c r="Y100" s="120"/>
      <c r="Z100" s="120"/>
      <c r="AA100" s="120"/>
      <c r="AB100" s="120"/>
      <c r="AC100" s="120"/>
      <c r="AD100" s="120"/>
    </row>
    <row r="101" spans="1:30" ht="15" customHeight="1">
      <c r="A101" s="11"/>
      <c r="B101" s="112" t="s">
        <v>208</v>
      </c>
      <c r="C101" s="1"/>
      <c r="D101" s="20" t="s">
        <v>311</v>
      </c>
      <c r="J101" s="115">
        <v>3</v>
      </c>
      <c r="K101" s="22" t="s">
        <v>3</v>
      </c>
      <c r="L101" s="11"/>
      <c r="M101" s="112"/>
      <c r="N101" s="1"/>
      <c r="T101" s="4"/>
      <c r="U101" s="21"/>
      <c r="V101" s="22"/>
      <c r="W101" s="120"/>
      <c r="X101" s="120"/>
      <c r="Y101" s="120"/>
      <c r="Z101" s="120"/>
      <c r="AA101" s="120"/>
      <c r="AB101" s="120"/>
      <c r="AC101" s="120"/>
      <c r="AD101" s="120"/>
    </row>
    <row r="102" spans="1:30" ht="15" customHeight="1">
      <c r="A102" s="11"/>
      <c r="B102" s="112"/>
      <c r="C102" s="1"/>
      <c r="L102" s="11"/>
      <c r="M102" s="112"/>
      <c r="N102" s="1"/>
      <c r="T102" s="4"/>
      <c r="U102" s="21"/>
      <c r="V102" s="22"/>
      <c r="W102" s="120"/>
      <c r="X102" s="120"/>
      <c r="Y102" s="120"/>
      <c r="Z102" s="120"/>
      <c r="AA102" s="120"/>
      <c r="AB102" s="120"/>
      <c r="AC102" s="120"/>
      <c r="AD102" s="120"/>
    </row>
    <row r="103" spans="1:30" ht="15" customHeight="1">
      <c r="A103" s="11"/>
      <c r="B103" s="112"/>
      <c r="C103" s="1"/>
      <c r="L103" s="11"/>
      <c r="M103" s="112"/>
      <c r="N103" s="1"/>
      <c r="T103" s="4"/>
      <c r="U103" s="21"/>
      <c r="V103" s="22"/>
      <c r="W103" s="120"/>
      <c r="X103" s="120"/>
      <c r="Y103" s="120"/>
      <c r="Z103" s="120"/>
      <c r="AA103" s="120"/>
      <c r="AB103" s="120"/>
      <c r="AC103" s="120"/>
      <c r="AD103" s="120"/>
    </row>
    <row r="104" spans="1:30" ht="15" customHeight="1">
      <c r="A104" s="11">
        <v>5</v>
      </c>
      <c r="B104" s="112" t="s">
        <v>132</v>
      </c>
      <c r="C104" s="1"/>
      <c r="L104" s="11"/>
      <c r="M104" s="112"/>
      <c r="N104" s="1"/>
      <c r="T104" s="4"/>
      <c r="U104" s="21"/>
      <c r="V104" s="22"/>
      <c r="W104" s="120"/>
      <c r="X104" s="120"/>
      <c r="Y104" s="120"/>
      <c r="Z104" s="120"/>
      <c r="AA104" s="120"/>
      <c r="AB104" s="120"/>
      <c r="AC104" s="120"/>
      <c r="AD104" s="120"/>
    </row>
    <row r="105" spans="1:30" ht="15" customHeight="1">
      <c r="A105" s="11"/>
      <c r="B105" s="112" t="s">
        <v>209</v>
      </c>
      <c r="C105" s="1"/>
      <c r="D105" s="20" t="s">
        <v>298</v>
      </c>
      <c r="J105" s="115">
        <v>3</v>
      </c>
      <c r="K105" s="22" t="s">
        <v>3</v>
      </c>
      <c r="L105" s="11"/>
      <c r="M105" s="112"/>
      <c r="N105" s="1"/>
      <c r="T105" s="4"/>
      <c r="U105" s="21"/>
      <c r="V105" s="22"/>
      <c r="W105" s="120"/>
      <c r="X105" s="120"/>
      <c r="Y105" s="120"/>
      <c r="Z105" s="120"/>
      <c r="AA105" s="120"/>
      <c r="AB105" s="120"/>
      <c r="AC105" s="120"/>
      <c r="AD105" s="120"/>
    </row>
    <row r="106" spans="1:30" ht="15" customHeight="1">
      <c r="A106" s="11"/>
      <c r="B106" s="112"/>
      <c r="C106" s="1"/>
      <c r="J106" s="115"/>
      <c r="L106" s="11"/>
      <c r="M106" s="112"/>
      <c r="N106" s="1"/>
      <c r="T106" s="4"/>
      <c r="U106" s="21"/>
      <c r="V106" s="22"/>
      <c r="W106" s="120"/>
      <c r="X106" s="120"/>
      <c r="Y106" s="120"/>
      <c r="Z106" s="120"/>
      <c r="AA106" s="120"/>
      <c r="AB106" s="120"/>
      <c r="AC106" s="120"/>
      <c r="AD106" s="120"/>
    </row>
    <row r="107" spans="1:30" ht="15" customHeight="1">
      <c r="A107" s="11">
        <v>6</v>
      </c>
      <c r="B107" s="112" t="s">
        <v>133</v>
      </c>
      <c r="C107" s="1"/>
      <c r="L107" s="11"/>
      <c r="M107" s="112"/>
      <c r="N107" s="1"/>
      <c r="T107" s="4"/>
      <c r="U107" s="21"/>
      <c r="V107" s="22"/>
      <c r="W107" s="120"/>
      <c r="X107" s="120"/>
      <c r="Y107" s="120"/>
      <c r="Z107" s="120"/>
      <c r="AA107" s="120"/>
      <c r="AB107" s="120"/>
      <c r="AC107" s="120"/>
      <c r="AD107" s="120"/>
    </row>
    <row r="108" spans="1:30" ht="15" customHeight="1">
      <c r="A108" s="11"/>
      <c r="B108" s="112" t="s">
        <v>211</v>
      </c>
      <c r="C108" s="1"/>
      <c r="D108" s="20" t="s">
        <v>299</v>
      </c>
      <c r="J108" s="115">
        <v>13</v>
      </c>
      <c r="K108" s="22" t="s">
        <v>3</v>
      </c>
      <c r="L108" s="11"/>
      <c r="M108" s="112"/>
      <c r="N108" s="1"/>
      <c r="T108" s="4"/>
      <c r="U108" s="21"/>
      <c r="V108" s="22"/>
      <c r="W108" s="120"/>
      <c r="X108" s="120"/>
      <c r="Y108" s="120"/>
      <c r="Z108" s="120"/>
      <c r="AA108" s="120"/>
      <c r="AB108" s="120"/>
      <c r="AC108" s="120"/>
      <c r="AD108" s="120"/>
    </row>
    <row r="109" spans="1:30" ht="15" customHeight="1">
      <c r="A109" s="11"/>
      <c r="B109" s="112"/>
      <c r="C109" s="1"/>
      <c r="L109" s="11"/>
      <c r="M109" s="112"/>
      <c r="N109" s="1"/>
      <c r="T109" s="4"/>
      <c r="U109" s="21"/>
      <c r="V109" s="22"/>
      <c r="W109" s="120"/>
      <c r="X109" s="120"/>
      <c r="Y109" s="120"/>
      <c r="Z109" s="120"/>
      <c r="AA109" s="120"/>
      <c r="AB109" s="120"/>
      <c r="AC109" s="120"/>
      <c r="AD109" s="120"/>
    </row>
    <row r="110" spans="1:30" ht="15" customHeight="1">
      <c r="A110" s="11">
        <v>7</v>
      </c>
      <c r="B110" s="112" t="s">
        <v>134</v>
      </c>
      <c r="C110" s="1"/>
      <c r="L110" s="11"/>
      <c r="M110" s="112"/>
      <c r="N110" s="1"/>
      <c r="T110" s="4"/>
      <c r="U110" s="21"/>
      <c r="V110" s="22"/>
      <c r="W110" s="120"/>
      <c r="X110" s="120"/>
      <c r="Y110" s="120"/>
      <c r="Z110" s="120"/>
      <c r="AA110" s="120"/>
      <c r="AB110" s="120"/>
      <c r="AC110" s="120"/>
      <c r="AD110" s="120"/>
    </row>
    <row r="111" spans="1:30" ht="15" customHeight="1">
      <c r="A111" s="11"/>
      <c r="B111" s="112" t="s">
        <v>212</v>
      </c>
      <c r="C111" s="1"/>
      <c r="D111" s="20" t="s">
        <v>210</v>
      </c>
      <c r="J111" s="115">
        <v>4</v>
      </c>
      <c r="K111" s="22" t="s">
        <v>3</v>
      </c>
      <c r="L111" s="11"/>
      <c r="M111" s="112"/>
      <c r="N111" s="1"/>
      <c r="T111" s="4"/>
      <c r="U111" s="21"/>
      <c r="V111" s="22"/>
      <c r="W111" s="120"/>
      <c r="X111" s="120"/>
      <c r="Y111" s="120"/>
      <c r="Z111" s="120"/>
      <c r="AA111" s="120"/>
      <c r="AB111" s="120"/>
      <c r="AC111" s="120"/>
      <c r="AD111" s="120"/>
    </row>
    <row r="112" spans="1:30" ht="15" customHeight="1">
      <c r="A112" s="11"/>
      <c r="B112" s="112"/>
      <c r="C112" s="1"/>
      <c r="J112" s="115"/>
      <c r="L112" s="11"/>
      <c r="M112" s="112"/>
      <c r="N112" s="1"/>
      <c r="T112" s="4"/>
      <c r="U112" s="21"/>
      <c r="V112" s="22"/>
      <c r="W112" s="120"/>
      <c r="X112" s="120"/>
      <c r="Y112" s="120"/>
      <c r="Z112" s="120"/>
      <c r="AA112" s="120"/>
      <c r="AB112" s="120"/>
      <c r="AC112" s="120"/>
      <c r="AD112" s="120"/>
    </row>
    <row r="113" spans="1:30" ht="15" customHeight="1">
      <c r="A113" s="11">
        <v>8</v>
      </c>
      <c r="B113" s="112" t="s">
        <v>135</v>
      </c>
      <c r="C113" s="1"/>
      <c r="L113" s="11"/>
      <c r="M113" s="112"/>
      <c r="N113" s="1"/>
      <c r="T113" s="4"/>
      <c r="U113" s="21"/>
      <c r="V113" s="22"/>
      <c r="W113" s="120"/>
      <c r="X113" s="120"/>
      <c r="Y113" s="120"/>
      <c r="Z113" s="120"/>
      <c r="AA113" s="120"/>
      <c r="AB113" s="120"/>
      <c r="AC113" s="120"/>
      <c r="AD113" s="120"/>
    </row>
    <row r="114" spans="1:30" ht="15" customHeight="1">
      <c r="A114" s="11"/>
      <c r="B114" s="112" t="s">
        <v>213</v>
      </c>
      <c r="C114" s="1"/>
      <c r="D114" s="20" t="s">
        <v>214</v>
      </c>
      <c r="J114" s="115">
        <v>3</v>
      </c>
      <c r="K114" s="22" t="s">
        <v>3</v>
      </c>
      <c r="L114" s="11"/>
      <c r="M114" s="112"/>
      <c r="N114" s="1"/>
      <c r="T114" s="4"/>
      <c r="U114" s="21"/>
      <c r="V114" s="22"/>
      <c r="W114" s="88" t="s">
        <v>78</v>
      </c>
      <c r="X114" s="120"/>
      <c r="Y114" s="120"/>
      <c r="Z114" s="120"/>
      <c r="AA114" s="120"/>
      <c r="AB114" s="120"/>
      <c r="AC114" s="120"/>
      <c r="AD114" s="120"/>
    </row>
    <row r="115" spans="1:30" ht="15" customHeight="1">
      <c r="A115" s="11"/>
      <c r="B115" s="112"/>
      <c r="C115" s="1"/>
      <c r="J115" s="115"/>
      <c r="L115" s="120"/>
      <c r="M115" s="120"/>
      <c r="N115" s="120"/>
      <c r="O115" s="120"/>
      <c r="P115" s="120"/>
      <c r="Q115" s="120"/>
      <c r="R115" s="120"/>
      <c r="S115" s="120"/>
    </row>
    <row r="116" spans="1:30" ht="15" customHeight="1">
      <c r="A116" s="11">
        <v>9</v>
      </c>
      <c r="B116" s="112" t="s">
        <v>136</v>
      </c>
      <c r="C116" s="1"/>
      <c r="L116" s="120"/>
      <c r="M116" s="120"/>
      <c r="N116" s="120"/>
      <c r="O116" s="120"/>
      <c r="P116" s="120"/>
      <c r="Q116" s="120"/>
      <c r="R116" s="120"/>
      <c r="S116" s="120"/>
    </row>
    <row r="117" spans="1:30" ht="15" customHeight="1">
      <c r="A117" s="11"/>
      <c r="B117" s="121" t="s">
        <v>215</v>
      </c>
      <c r="C117" s="1"/>
      <c r="D117" s="20" t="s">
        <v>207</v>
      </c>
      <c r="J117" s="115">
        <v>3</v>
      </c>
      <c r="K117" s="22" t="s">
        <v>3</v>
      </c>
      <c r="L117" s="120"/>
      <c r="M117" s="120"/>
      <c r="N117" s="120"/>
      <c r="O117" s="120"/>
      <c r="P117" s="120"/>
      <c r="Q117" s="120"/>
      <c r="R117" s="120"/>
      <c r="S117" s="120"/>
    </row>
    <row r="118" spans="1:30" ht="15" customHeight="1">
      <c r="L118" s="120"/>
      <c r="M118" s="120"/>
      <c r="N118" s="120"/>
      <c r="O118" s="120"/>
      <c r="P118" s="120"/>
      <c r="Q118" s="120"/>
      <c r="R118" s="120"/>
      <c r="S118" s="120"/>
    </row>
    <row r="119" spans="1:30" ht="15" customHeight="1">
      <c r="A119" s="11">
        <v>10</v>
      </c>
      <c r="B119" s="112" t="s">
        <v>216</v>
      </c>
      <c r="C119" s="1"/>
      <c r="J119" s="115"/>
      <c r="L119" s="120"/>
      <c r="M119" s="120"/>
      <c r="N119" s="120"/>
      <c r="O119" s="120"/>
      <c r="P119" s="120"/>
      <c r="Q119" s="120"/>
      <c r="R119" s="120"/>
      <c r="S119" s="120"/>
    </row>
    <row r="120" spans="1:30" ht="15" customHeight="1">
      <c r="A120" s="11"/>
      <c r="B120" s="112" t="s">
        <v>217</v>
      </c>
      <c r="C120" s="1"/>
      <c r="D120" s="20" t="s">
        <v>300</v>
      </c>
      <c r="J120" s="115">
        <v>2</v>
      </c>
      <c r="K120" s="22" t="s">
        <v>3</v>
      </c>
      <c r="L120" s="120"/>
      <c r="M120" s="120"/>
      <c r="N120" s="120"/>
      <c r="O120" s="120"/>
      <c r="P120" s="120"/>
      <c r="Q120" s="120"/>
      <c r="R120" s="120"/>
      <c r="S120" s="120"/>
    </row>
    <row r="121" spans="1:30" ht="15" customHeight="1">
      <c r="A121" s="11"/>
      <c r="B121" s="112"/>
      <c r="C121" s="1"/>
      <c r="J121" s="115"/>
      <c r="L121" s="120"/>
      <c r="M121" s="120"/>
      <c r="N121" s="120"/>
      <c r="O121" s="120"/>
      <c r="P121" s="120"/>
      <c r="Q121" s="120"/>
      <c r="R121" s="120"/>
      <c r="S121" s="120"/>
    </row>
    <row r="122" spans="1:30" ht="15" customHeight="1">
      <c r="A122" s="3">
        <v>11</v>
      </c>
      <c r="B122" s="20" t="s">
        <v>218</v>
      </c>
      <c r="L122" s="120"/>
      <c r="M122" s="120"/>
      <c r="N122" s="120"/>
      <c r="O122" s="120"/>
      <c r="P122" s="120"/>
      <c r="Q122" s="120"/>
      <c r="R122" s="120"/>
      <c r="S122" s="120"/>
    </row>
    <row r="123" spans="1:30" ht="15" customHeight="1">
      <c r="B123" s="20" t="s">
        <v>219</v>
      </c>
      <c r="D123" s="20" t="s">
        <v>220</v>
      </c>
      <c r="J123" s="115">
        <v>8</v>
      </c>
      <c r="K123" s="22" t="s">
        <v>3</v>
      </c>
      <c r="L123" s="120"/>
      <c r="M123" s="120"/>
      <c r="N123" s="120"/>
      <c r="O123" s="120"/>
      <c r="P123" s="120"/>
      <c r="Q123" s="120"/>
      <c r="R123" s="120"/>
      <c r="S123" s="120"/>
    </row>
    <row r="124" spans="1:30" ht="15" customHeight="1">
      <c r="A124" s="11"/>
      <c r="B124" s="112"/>
      <c r="C124" s="1"/>
      <c r="L124" s="120"/>
      <c r="M124" s="120"/>
      <c r="N124" s="120"/>
      <c r="O124" s="120"/>
      <c r="P124" s="120"/>
      <c r="Q124" s="120"/>
      <c r="R124" s="120"/>
      <c r="S124" s="120"/>
    </row>
    <row r="125" spans="1:30" ht="15" customHeight="1">
      <c r="A125" s="11">
        <v>12</v>
      </c>
      <c r="B125" s="112" t="s">
        <v>141</v>
      </c>
      <c r="C125" s="1"/>
      <c r="L125" s="120"/>
      <c r="M125" s="120"/>
      <c r="N125" s="120"/>
      <c r="O125" s="120"/>
      <c r="P125" s="120"/>
      <c r="Q125" s="120"/>
      <c r="R125" s="120"/>
      <c r="S125" s="120"/>
    </row>
    <row r="126" spans="1:30" ht="15" customHeight="1">
      <c r="A126" s="11"/>
      <c r="B126" s="112" t="s">
        <v>142</v>
      </c>
      <c r="C126" s="1"/>
      <c r="L126" s="120"/>
      <c r="M126" s="120"/>
      <c r="N126" s="120"/>
      <c r="O126" s="120"/>
      <c r="P126" s="120"/>
      <c r="Q126" s="120"/>
      <c r="R126" s="120"/>
      <c r="S126" s="120"/>
    </row>
    <row r="127" spans="1:30" ht="15" customHeight="1">
      <c r="A127" s="11"/>
      <c r="B127" s="112" t="s">
        <v>221</v>
      </c>
      <c r="C127" s="1"/>
      <c r="D127" s="20" t="s">
        <v>301</v>
      </c>
      <c r="J127" s="21">
        <v>15</v>
      </c>
      <c r="K127" s="22" t="s">
        <v>3</v>
      </c>
      <c r="L127" s="120"/>
      <c r="M127" s="120"/>
      <c r="N127" s="120"/>
      <c r="O127" s="120"/>
      <c r="P127" s="120"/>
      <c r="Q127" s="120"/>
      <c r="R127" s="120"/>
      <c r="S127" s="120"/>
    </row>
    <row r="128" spans="1:30" ht="15" customHeight="1">
      <c r="A128" s="11"/>
      <c r="B128" s="112"/>
      <c r="C128" s="1"/>
      <c r="L128" s="120"/>
      <c r="M128" s="120"/>
      <c r="N128" s="120"/>
      <c r="O128" s="120"/>
      <c r="P128" s="120"/>
      <c r="Q128" s="120"/>
      <c r="R128" s="120"/>
      <c r="S128" s="120"/>
    </row>
    <row r="129" spans="1:19" ht="15" customHeight="1">
      <c r="A129" s="11"/>
      <c r="B129" s="112" t="s">
        <v>143</v>
      </c>
      <c r="C129" s="1"/>
      <c r="L129" s="120"/>
      <c r="M129" s="120"/>
      <c r="N129" s="120"/>
      <c r="O129" s="120"/>
      <c r="P129" s="120"/>
      <c r="Q129" s="120"/>
      <c r="R129" s="120"/>
      <c r="S129" s="120"/>
    </row>
    <row r="130" spans="1:19" ht="15" customHeight="1">
      <c r="A130" s="11"/>
      <c r="B130" s="112" t="s">
        <v>221</v>
      </c>
      <c r="C130" s="1"/>
      <c r="D130" s="20" t="s">
        <v>302</v>
      </c>
      <c r="J130" s="21">
        <v>8</v>
      </c>
      <c r="K130" s="22" t="s">
        <v>3</v>
      </c>
      <c r="L130" s="120"/>
      <c r="M130" s="120"/>
      <c r="N130" s="120"/>
      <c r="O130" s="120"/>
      <c r="P130" s="120"/>
      <c r="Q130" s="120"/>
      <c r="R130" s="120"/>
      <c r="S130" s="120"/>
    </row>
    <row r="131" spans="1:19" ht="15" customHeight="1">
      <c r="A131" s="11"/>
      <c r="B131" s="112"/>
      <c r="C131" s="1"/>
      <c r="L131" s="120"/>
      <c r="M131" s="120"/>
      <c r="N131" s="120"/>
      <c r="O131" s="120"/>
      <c r="P131" s="120"/>
      <c r="Q131" s="120"/>
      <c r="R131" s="120"/>
      <c r="S131" s="120"/>
    </row>
    <row r="132" spans="1:19" ht="15" customHeight="1">
      <c r="A132" s="11"/>
      <c r="B132" s="112" t="s">
        <v>144</v>
      </c>
      <c r="C132" s="1"/>
      <c r="L132" s="120"/>
      <c r="M132" s="120"/>
      <c r="N132" s="120"/>
      <c r="O132" s="120"/>
      <c r="P132" s="120"/>
      <c r="Q132" s="120"/>
      <c r="R132" s="120"/>
      <c r="S132" s="120"/>
    </row>
    <row r="133" spans="1:19" ht="15" customHeight="1">
      <c r="A133" s="11"/>
      <c r="B133" s="112" t="s">
        <v>221</v>
      </c>
      <c r="C133" s="1"/>
      <c r="D133" s="20" t="s">
        <v>303</v>
      </c>
      <c r="J133" s="21">
        <v>10</v>
      </c>
      <c r="K133" s="22" t="s">
        <v>3</v>
      </c>
      <c r="L133" s="120"/>
      <c r="M133" s="120"/>
      <c r="N133" s="120"/>
      <c r="O133" s="120"/>
      <c r="P133" s="120"/>
      <c r="Q133" s="120"/>
      <c r="R133" s="120"/>
      <c r="S133" s="120"/>
    </row>
    <row r="134" spans="1:19" ht="15" customHeight="1">
      <c r="A134" s="11"/>
      <c r="B134" s="112"/>
      <c r="C134" s="1"/>
      <c r="L134" s="120"/>
      <c r="M134" s="120"/>
      <c r="N134" s="120"/>
      <c r="O134" s="120"/>
      <c r="P134" s="120"/>
      <c r="Q134" s="120"/>
      <c r="R134" s="120"/>
      <c r="S134" s="120"/>
    </row>
    <row r="135" spans="1:19" ht="15" customHeight="1">
      <c r="A135" s="11"/>
      <c r="B135" s="112" t="s">
        <v>145</v>
      </c>
      <c r="C135" s="1"/>
      <c r="L135" s="88"/>
      <c r="M135" s="120"/>
      <c r="N135" s="120"/>
      <c r="O135" s="120"/>
      <c r="P135" s="120"/>
      <c r="Q135" s="120"/>
      <c r="R135" s="120"/>
      <c r="S135" s="120"/>
    </row>
    <row r="136" spans="1:19" ht="15" customHeight="1">
      <c r="A136" s="11"/>
      <c r="B136" s="112" t="s">
        <v>221</v>
      </c>
      <c r="C136" s="1"/>
      <c r="D136" s="20" t="s">
        <v>304</v>
      </c>
      <c r="J136" s="21">
        <v>6</v>
      </c>
      <c r="K136" s="22" t="s">
        <v>3</v>
      </c>
      <c r="L136" s="120"/>
      <c r="M136" s="120"/>
      <c r="N136" s="120"/>
      <c r="O136" s="88"/>
      <c r="P136" s="120"/>
      <c r="Q136" s="120"/>
      <c r="R136" s="88"/>
      <c r="S136" s="88"/>
    </row>
    <row r="137" spans="1:19" ht="15" customHeight="1">
      <c r="A137" s="11"/>
      <c r="B137" s="112"/>
      <c r="C137" s="1"/>
      <c r="L137" s="120"/>
      <c r="M137" s="120"/>
      <c r="N137" s="120"/>
      <c r="O137" s="120"/>
      <c r="P137" s="120"/>
      <c r="Q137" s="120"/>
      <c r="R137" s="120"/>
      <c r="S137" s="120"/>
    </row>
    <row r="138" spans="1:19" ht="15" customHeight="1">
      <c r="A138" s="11"/>
      <c r="B138" s="112" t="s">
        <v>84</v>
      </c>
      <c r="C138" s="1"/>
      <c r="L138" s="120"/>
      <c r="M138" s="120"/>
      <c r="N138" s="120"/>
      <c r="O138" s="120"/>
      <c r="P138" s="120"/>
      <c r="Q138" s="120"/>
      <c r="R138" s="120"/>
      <c r="S138" s="120"/>
    </row>
    <row r="139" spans="1:19" ht="15" customHeight="1">
      <c r="A139" s="11"/>
      <c r="B139" s="112" t="s">
        <v>222</v>
      </c>
      <c r="C139" s="1"/>
      <c r="D139" s="20" t="s">
        <v>305</v>
      </c>
      <c r="J139" s="21">
        <v>4</v>
      </c>
      <c r="K139" s="22" t="s">
        <v>3</v>
      </c>
      <c r="L139" s="88"/>
      <c r="M139" s="120"/>
      <c r="N139" s="120"/>
      <c r="O139" s="120"/>
      <c r="P139" s="120"/>
      <c r="Q139" s="120"/>
      <c r="R139" s="120"/>
      <c r="S139" s="120"/>
    </row>
    <row r="140" spans="1:19" ht="15" customHeight="1">
      <c r="A140" s="11"/>
      <c r="B140" s="112"/>
      <c r="C140" s="1"/>
      <c r="L140" s="120"/>
      <c r="M140" s="120"/>
      <c r="N140" s="120"/>
      <c r="O140" s="120"/>
      <c r="P140" s="120"/>
      <c r="Q140" s="120"/>
      <c r="R140" s="120"/>
      <c r="S140" s="120"/>
    </row>
    <row r="141" spans="1:19" ht="15" customHeight="1">
      <c r="A141" s="11"/>
      <c r="B141" s="112" t="s">
        <v>146</v>
      </c>
      <c r="C141" s="1"/>
      <c r="L141" s="120"/>
      <c r="M141" s="120"/>
      <c r="N141" s="120"/>
      <c r="O141" s="120"/>
      <c r="P141" s="120"/>
      <c r="Q141" s="120"/>
      <c r="R141" s="120"/>
      <c r="S141" s="120"/>
    </row>
    <row r="142" spans="1:19" ht="15" customHeight="1">
      <c r="A142" s="11"/>
      <c r="B142" s="112" t="s">
        <v>147</v>
      </c>
      <c r="C142" s="1"/>
      <c r="D142" s="20" t="s">
        <v>306</v>
      </c>
      <c r="J142" s="21">
        <v>4</v>
      </c>
      <c r="K142" s="22" t="s">
        <v>3</v>
      </c>
      <c r="L142" s="120"/>
      <c r="M142" s="120"/>
      <c r="N142" s="120"/>
      <c r="O142" s="120"/>
      <c r="P142" s="120"/>
      <c r="Q142" s="120"/>
      <c r="R142" s="120"/>
      <c r="S142" s="120"/>
    </row>
    <row r="143" spans="1:19" ht="15" customHeight="1">
      <c r="A143" s="20"/>
      <c r="I143" s="20"/>
      <c r="J143" s="114"/>
      <c r="K143" s="20"/>
      <c r="L143" s="120"/>
      <c r="M143" s="120"/>
      <c r="N143" s="120"/>
      <c r="O143" s="120"/>
      <c r="P143" s="120"/>
      <c r="Q143" s="120"/>
      <c r="R143" s="120"/>
      <c r="S143" s="120"/>
    </row>
    <row r="144" spans="1:19" ht="15" customHeight="1">
      <c r="A144" s="20"/>
      <c r="I144" s="20"/>
      <c r="J144" s="114"/>
      <c r="K144" s="20"/>
      <c r="L144" s="120"/>
      <c r="M144" s="120"/>
      <c r="N144" s="120"/>
      <c r="O144" s="120"/>
      <c r="P144" s="120"/>
      <c r="Q144" s="120"/>
      <c r="R144" s="120"/>
      <c r="S144" s="120"/>
    </row>
    <row r="145" spans="1:19" ht="15" customHeight="1">
      <c r="A145" s="20"/>
      <c r="B145" s="19" t="s">
        <v>2</v>
      </c>
      <c r="E145" s="125"/>
      <c r="F145" s="111"/>
      <c r="G145" s="11"/>
      <c r="H145" s="19"/>
      <c r="I145" s="11" t="s">
        <v>0</v>
      </c>
      <c r="J145" s="11"/>
      <c r="K145" s="111"/>
      <c r="L145" s="120"/>
      <c r="M145" s="120"/>
      <c r="N145" s="120"/>
      <c r="O145" s="120"/>
      <c r="P145" s="120"/>
      <c r="Q145" s="120"/>
      <c r="R145" s="120"/>
      <c r="S145" s="120"/>
    </row>
    <row r="146" spans="1:19" ht="15" customHeight="1">
      <c r="D146" s="11"/>
      <c r="G146" s="11"/>
      <c r="H146" s="19"/>
      <c r="I146" s="3" t="s">
        <v>74</v>
      </c>
      <c r="J146" s="11"/>
      <c r="K146" s="20"/>
      <c r="L146" s="120"/>
      <c r="M146" s="88"/>
      <c r="N146" s="120"/>
      <c r="O146" s="120"/>
      <c r="P146" s="88"/>
      <c r="Q146" s="88"/>
      <c r="R146" s="120"/>
      <c r="S146" s="120"/>
    </row>
    <row r="147" spans="1:19" ht="15" customHeight="1">
      <c r="D147" s="11"/>
      <c r="E147" s="11"/>
      <c r="F147" s="11"/>
      <c r="G147" s="11"/>
      <c r="H147" s="19"/>
      <c r="I147" s="11" t="s">
        <v>1</v>
      </c>
      <c r="J147" s="11"/>
      <c r="K147" s="11"/>
      <c r="L147" s="120"/>
      <c r="M147" s="120"/>
      <c r="N147" s="120"/>
      <c r="O147" s="120"/>
      <c r="P147" s="120"/>
      <c r="Q147" s="120"/>
      <c r="R147" s="120"/>
      <c r="S147" s="120"/>
    </row>
    <row r="148" spans="1:19" ht="15" customHeight="1">
      <c r="E148" s="11"/>
      <c r="F148" s="11"/>
      <c r="I148" s="20"/>
      <c r="J148" s="20"/>
      <c r="K148" s="11"/>
      <c r="L148" s="120"/>
      <c r="M148" s="120"/>
      <c r="N148" s="120"/>
      <c r="O148" s="120"/>
      <c r="P148" s="120"/>
      <c r="Q148" s="120"/>
      <c r="R148" s="120"/>
      <c r="S148" s="120"/>
    </row>
    <row r="149" spans="1:19" ht="15" customHeight="1">
      <c r="L149" s="120"/>
      <c r="M149" s="120"/>
      <c r="N149" s="120"/>
      <c r="O149" s="120"/>
      <c r="P149" s="120"/>
      <c r="Q149" s="120"/>
      <c r="R149" s="120"/>
      <c r="S149" s="120"/>
    </row>
    <row r="150" spans="1:19" ht="15" customHeight="1">
      <c r="L150" s="120"/>
      <c r="M150" s="120"/>
      <c r="N150" s="120"/>
      <c r="O150" s="120"/>
      <c r="P150" s="120"/>
      <c r="Q150" s="120"/>
      <c r="R150" s="120"/>
      <c r="S150" s="120"/>
    </row>
    <row r="151" spans="1:19" ht="15" customHeight="1">
      <c r="L151" s="35"/>
    </row>
    <row r="152" spans="1:19" ht="15" customHeight="1">
      <c r="L152" s="35"/>
    </row>
    <row r="153" spans="1:19" ht="15" customHeight="1">
      <c r="L153" s="35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HAIDER ABBAS</cp:lastModifiedBy>
  <cp:lastPrinted>2017-01-06T07:22:30Z</cp:lastPrinted>
  <dcterms:created xsi:type="dcterms:W3CDTF">2004-01-20T03:33:34Z</dcterms:created>
  <dcterms:modified xsi:type="dcterms:W3CDTF">2009-03-01T22:17:06Z</dcterms:modified>
</cp:coreProperties>
</file>