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MBldg'!$A$1:$AN$154</definedName>
    <definedName name="_xlnm.Print_Titles" localSheetId="0">'DWE MBldg'!$4:$4</definedName>
  </definedNames>
  <calcPr calcId="124519"/>
</workbook>
</file>

<file path=xl/calcChain.xml><?xml version="1.0" encoding="utf-8"?>
<calcChain xmlns="http://schemas.openxmlformats.org/spreadsheetml/2006/main">
  <c r="O32" i="5"/>
  <c r="AK25"/>
  <c r="AK7"/>
  <c r="AK63"/>
  <c r="AK59"/>
  <c r="AK79"/>
  <c r="AK10"/>
  <c r="AK94" l="1"/>
  <c r="AK32"/>
  <c r="AK82"/>
  <c r="AK73"/>
  <c r="AK134" l="1"/>
  <c r="AK130"/>
  <c r="AK90"/>
  <c r="AK28" l="1"/>
  <c r="AK138" l="1"/>
  <c r="AK122" l="1"/>
  <c r="AK126"/>
  <c r="AK118"/>
  <c r="AK114"/>
  <c r="AK110"/>
  <c r="AK86"/>
  <c r="AK70" l="1"/>
  <c r="AK102" l="1"/>
  <c r="AK98"/>
  <c r="AK76" l="1"/>
  <c r="AK22" l="1"/>
  <c r="AK36" l="1"/>
  <c r="AK13"/>
  <c r="AK67"/>
  <c r="AK106"/>
  <c r="AK19"/>
  <c r="AK48"/>
  <c r="AK16"/>
  <c r="AK55" l="1"/>
  <c r="AK44"/>
  <c r="AK41"/>
  <c r="AK51" l="1"/>
  <c r="AO48" s="1"/>
  <c r="AK141" l="1"/>
</calcChain>
</file>

<file path=xl/sharedStrings.xml><?xml version="1.0" encoding="utf-8"?>
<sst xmlns="http://schemas.openxmlformats.org/spreadsheetml/2006/main" count="284" uniqueCount="111">
  <si>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</si>
  <si>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</si>
  <si>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</si>
  <si>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</si>
  <si>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</si>
  <si>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</si>
  <si>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</si>
  <si>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</si>
  <si>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</si>
  <si>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</si>
  <si>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</si>
  <si>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</si>
  <si>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</si>
  <si>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</si>
  <si>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</si>
  <si>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</si>
  <si>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</si>
  <si>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</si>
  <si>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</si>
  <si>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</si>
  <si>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</si>
  <si>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</si>
  <si>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</si>
  <si>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</si>
  <si>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</si>
  <si>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</si>
  <si>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</si>
  <si>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</si>
  <si>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</si>
  <si>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</si>
  <si>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</si>
  <si>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</si>
  <si>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</si>
  <si>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</si>
  <si>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</si>
  <si>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</si>
  <si>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</si>
  <si>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</si>
  <si>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</si>
  <si>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Dismantling 2nd class tile roofing .(S.I.No: 22-b, P.No: 11 )</t>
  </si>
  <si>
    <t xml:space="preserve">Dismantling rolled steel beams, iron rails etc.(S.I.No: 42, P.No: 13) </t>
  </si>
  <si>
    <t>Removing cement plaster .(S.I.No: 53, P.No: 13 )</t>
  </si>
  <si>
    <t>Painting old surface guards, bars, gates, iron bars, gratings,railings(including standards braces,etc).And similar open work two coats (S.I.No. 4-d, P.No: 69 ).</t>
  </si>
  <si>
    <t>(Rs. One Hundred Twenty Six &amp; Four Paisa only)</t>
  </si>
  <si>
    <t>(Rs. One Hundred Twenty One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</si>
  <si>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</si>
  <si>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</si>
  <si>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</si>
  <si>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 xml:space="preserve">Pacca brick work in foundation and plinth in cement sand morter (1:6) Ratio.(S.I.No: 4-e, P.No: 21) </t>
  </si>
  <si>
    <t>Providing and fixing iron steel grill doors with angle iron frame 1½” X 1½” X 1/4 with approved design and looking arrangement embedded is masonry as per instruction of Engineer/Incharge (S.I.No: 31-P-94).</t>
  </si>
  <si>
    <t>Cement concrete brick or stone ballast 1½” to 2” guage ratio 1:6:12. (S.I.No.4-c, P.No.14).</t>
  </si>
  <si>
    <t xml:space="preserve">           (Rs. Five Thousand One &amp; Seventy Paisa only)</t>
  </si>
  <si>
    <t xml:space="preserve">                                      (Rs. Four Thousand Eight Hundred Twenty &amp; Twenty Paisa only)</t>
  </si>
  <si>
    <t xml:space="preserve">       (Rs. Three Thousand Eight Hundred Fifty only)</t>
  </si>
  <si>
    <t xml:space="preserve">      (Rs. Three Thousand Eight Hundred Fifty only)</t>
  </si>
  <si>
    <t xml:space="preserve">                 (Rs. One Hundred Eighty Six &amp; Thirty Four Paisa only)</t>
  </si>
  <si>
    <t xml:space="preserve">                                     (Rs. Eleven Thousand Nine Hundred Fourty Eight &amp; Ps. Thirty six)</t>
  </si>
  <si>
    <t xml:space="preserve">                                           (Rs. Eight Thousand Six Hundred Ninty Four &amp; Ninty Five Paisa only)</t>
  </si>
  <si>
    <t xml:space="preserve">                                            (Rs. Three Thousand One Hundred Seventy Six &amp; Ps. Twenty Five only)</t>
  </si>
  <si>
    <t xml:space="preserve">             (Rs. Three Hundred Seventy Eight &amp; Thirteen Paisa only)</t>
  </si>
  <si>
    <t xml:space="preserve">                                      (Rs. Eleven Thousand Four Hundred Fourty Three &amp; Ten Paisa only)</t>
  </si>
  <si>
    <t xml:space="preserve">               (Rupees:-Two hundred thirty one and sixty paisa only.)</t>
  </si>
  <si>
    <t xml:space="preserve">             (Rs. Two Thousand Two Hundred Six &amp; Sixty Paisa only)</t>
  </si>
  <si>
    <t>Making notice board made with cement sand.</t>
  </si>
  <si>
    <t>P.Sft.</t>
  </si>
  <si>
    <t>Khasi Parnalas in cement and sand mortar (1:2) 12" out side width finished smooth with a floating coat of neat cement. (S.I.No.17, P.No.36).</t>
  </si>
  <si>
    <t>Rft.</t>
  </si>
  <si>
    <t>P.Rft.</t>
  </si>
  <si>
    <t xml:space="preserve">                                    (Rs. Two Thousand One Hundred Ninty Seven &amp; Fifty Two Paisa only)</t>
  </si>
  <si>
    <t xml:space="preserve">                                                            (Rs. Three Hundred Thirt Seven only)</t>
  </si>
  <si>
    <t xml:space="preserve">                                                     (Rs. Fifty Eight &amp; Ps. Eleven Only)</t>
  </si>
  <si>
    <t xml:space="preserve">                                                      (Rs. Seventy &amp; Ps. Thirty four only)</t>
  </si>
  <si>
    <t xml:space="preserve">            (Rs. Eight Hundred Twenty Nine &amp; Ninty Five Paisa only)</t>
  </si>
  <si>
    <t xml:space="preserve">                                        (Rs. One Thousand Two Hundred Seventy Six &amp; Eight Three Paisa only)</t>
  </si>
  <si>
    <t xml:space="preserve">      (Rs. Eight Hundred Fifty Nine &amp; Ps. Ninety Paisa only)</t>
  </si>
  <si>
    <t>Supplying and fixing in position iron/steel grill of 3/4" X 1/4" size flat iron of approved design including painting 3 coats etc. complete (weight not to be less then 3.7 lbs/ sq. foot of finished grill. (S.I.No. 26, P.No. 93).</t>
  </si>
  <si>
    <t xml:space="preserve">       (Rupees:-One Hundred Eighty &amp; Ps. Five Zero Only</t>
  </si>
  <si>
    <t>Cement tiles (8"x8"x3/4") laid flat in 1:2 cement bortar over 3/4" thick cement mortar 1:2. (S.I.No.13, P.no.47).</t>
  </si>
  <si>
    <t xml:space="preserve">               (Rs. Ten Thousand Nine Hundred  Sixteen &amp; Ps. Six Five Only)</t>
  </si>
  <si>
    <t>Primary coat of chalk under distemper (S.I.No. 23/P-53)</t>
  </si>
  <si>
    <t xml:space="preserve">            (Rs. Four Thousand Fourty Two &amp; Ps. Seven Five Only)</t>
  </si>
  <si>
    <t>Distemper 3 coats (S.I.No. 24 ( C)/P-53)</t>
  </si>
  <si>
    <t>(Rs.Eight Hundred Fifty Nine &amp; Ps. Ninety Only)</t>
  </si>
  <si>
    <t>Colour wash two coats.</t>
  </si>
  <si>
    <t>Distemper 2 Coats.</t>
  </si>
  <si>
    <t xml:space="preserve">      (Rs. One Thousand Fourty Three &amp; Ps. Ninety Only)</t>
  </si>
  <si>
    <t xml:space="preserve">                   (Rs. One Thousand One Hundred Sixty &amp; Zero Six Paisa only)</t>
  </si>
  <si>
    <t>Painting Old  surface doors and windows any type 3 coats.</t>
  </si>
  <si>
    <t>Painting new surface doors and windows any type 3 coats.</t>
  </si>
  <si>
    <t xml:space="preserve">                            (Rs. Two Thousand One Hundred Sixteen &amp; Ps. Fourty One Only)</t>
  </si>
  <si>
    <t>Filling watering and ramming earth under floor with new excavated from outside lead up to one chain and lift up to 5feet. (S.I.No.22, P.No.5).</t>
  </si>
  <si>
    <t xml:space="preserve">                                     (Rupees Three Thousands Six Hundreds Thirty only)</t>
  </si>
  <si>
    <t xml:space="preserve">Providing and laying HALA  pattern tiles glazed ( 8”x 8"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47 )       </t>
  </si>
  <si>
    <t xml:space="preserve">                          (Rs. Thirty Four Thousand Five Hundred Twenty &amp; Ps. Thirty One Only)</t>
  </si>
  <si>
    <t>Laying floor of approved with glazed tile ¼”  thick in white cement 1:2 over ¾” thick cement morter 1:2 complete. (S.I.No. 24, P.No.43).</t>
  </si>
  <si>
    <t xml:space="preserve">                                                    (Rs. Twenty Seven Thousand Six Hundred Seventy Eight &amp; Ps. Ninety Six Only)</t>
  </si>
  <si>
    <t>21 (b)</t>
  </si>
  <si>
    <t>17(b)</t>
  </si>
  <si>
    <t xml:space="preserve">First class deodar wood wrought joinery in doors and windows etc, fixed in position including chowkats hold fasts hinges,iron tower bults chocks cleats, handless and cords with hooks,etc.Deodar panelled or panelled and glazed or fully glazed. </t>
  </si>
  <si>
    <t xml:space="preserve">       (Rupees:- Nine Hundred Two &amp; Ps. Ninety Three Only)</t>
  </si>
  <si>
    <t xml:space="preserve">                                                          (Rs. One Thousand Six Hundred Seventy Four &amp; Ps. Three Six Only)</t>
  </si>
  <si>
    <t>Pacca brick work in cement mortar in building in Ground floor. (S.I.No. 1-b, P.No: 20).</t>
  </si>
  <si>
    <t>Dismantling brick work in mud morter .(S.I.No: 12, P.No: 10)</t>
  </si>
  <si>
    <t xml:space="preserve">            (Rs. Five Hundred Twenty Nine &amp; Thirty Eight Paisa only)</t>
  </si>
  <si>
    <t>Pacca brick work in mud mortar in building in Ground floor. (S.I.No. 1-b, P.No: 20).</t>
  </si>
  <si>
    <t xml:space="preserve">                                                          (Rs. Nine Thousand Nine Hundred Fifty Four &amp; Ps. Thirty One Only)</t>
  </si>
  <si>
    <t>14 (b)</t>
  </si>
  <si>
    <r>
      <t xml:space="preserve">Rehabilitation of School Buildings in Taluka Nangarparkar District Tharparkar (14 -Units) @ </t>
    </r>
    <r>
      <rPr>
        <b/>
        <u/>
        <sz val="13"/>
        <rFont val="Times New Roman"/>
        <family val="1"/>
      </rPr>
      <t>GBPS Piaro Dal  U/C Satidera Taluka N.Parkar.</t>
    </r>
  </si>
  <si>
    <t>1(b)</t>
  </si>
  <si>
    <t>Dismantling R.C.C (1:2:4)</t>
  </si>
  <si>
    <t xml:space="preserve">   (Rs. Five Thousand Four Hundred Fourt Five Only)</t>
  </si>
</sst>
</file>

<file path=xl/styles.xml><?xml version="1.0" encoding="utf-8"?>
<styleSheet xmlns="http://schemas.openxmlformats.org/spreadsheetml/2006/main">
  <numFmts count="2">
    <numFmt numFmtId="164" formatCode="0.0"/>
    <numFmt numFmtId="165" formatCode="0.000"/>
  </numFmts>
  <fonts count="29">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b/>
      <sz val="11"/>
      <name val="Book Antiqua"/>
      <family val="1"/>
    </font>
    <font>
      <sz val="11"/>
      <name val="Book Antiqua"/>
      <family val="1"/>
    </font>
    <font>
      <sz val="10"/>
      <name val="Eras Medium ITC"/>
      <family val="2"/>
    </font>
    <font>
      <b/>
      <i/>
      <sz val="10"/>
      <name val="Book Antiqua"/>
      <family val="1"/>
    </font>
    <font>
      <b/>
      <i/>
      <sz val="11"/>
      <name val="Book Antiqua"/>
      <family val="1"/>
    </font>
    <font>
      <u/>
      <sz val="13"/>
      <name val="Times New Roman"/>
      <family val="1"/>
    </font>
    <font>
      <b/>
      <u/>
      <sz val="13"/>
      <name val="Times New Roman"/>
      <family val="1"/>
    </font>
    <font>
      <b/>
      <i/>
      <sz val="11"/>
      <name val="Arial"/>
      <family val="2"/>
    </font>
    <font>
      <b/>
      <sz val="9"/>
      <name val="Book Antiqua"/>
      <family val="1"/>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65">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4"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vertical="top"/>
    </xf>
    <xf numFmtId="1" fontId="2" fillId="0" borderId="0" xfId="1" applyNumberFormat="1" applyFont="1" applyBorder="1" applyAlignment="1">
      <alignment vertical="center"/>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0" fillId="0" borderId="0" xfId="1" applyFont="1" applyBorder="1" applyAlignment="1">
      <alignment horizontal="center" vertical="top"/>
    </xf>
    <xf numFmtId="0" fontId="21" fillId="0" borderId="0" xfId="1" applyFont="1" applyBorder="1"/>
    <xf numFmtId="0" fontId="6" fillId="0" borderId="0" xfId="1" applyFont="1" applyBorder="1" applyAlignment="1">
      <alignment horizontal="center" vertical="center"/>
    </xf>
    <xf numFmtId="0" fontId="8" fillId="2" borderId="1" xfId="1" applyFont="1" applyFill="1" applyBorder="1" applyAlignment="1">
      <alignment horizontal="center" vertical="center"/>
    </xf>
    <xf numFmtId="0" fontId="2" fillId="0" borderId="0" xfId="1" applyFont="1" applyBorder="1" applyAlignment="1">
      <alignment horizontal="center" vertical="center"/>
    </xf>
    <xf numFmtId="0" fontId="8" fillId="2" borderId="0" xfId="1" applyFont="1" applyFill="1" applyBorder="1" applyAlignment="1">
      <alignment horizontal="center" vertical="center"/>
    </xf>
    <xf numFmtId="0" fontId="3" fillId="2" borderId="0" xfId="1" applyFont="1" applyFill="1" applyBorder="1" applyAlignment="1">
      <alignment horizontal="center" vertical="center"/>
    </xf>
    <xf numFmtId="1" fontId="1" fillId="0" borderId="0" xfId="1" applyNumberFormat="1" applyFont="1" applyBorder="1" applyAlignment="1">
      <alignment vertical="center"/>
    </xf>
    <xf numFmtId="0" fontId="1" fillId="0" borderId="0" xfId="1" applyFont="1" applyBorder="1" applyAlignment="1">
      <alignment horizontal="center" vertical="center"/>
    </xf>
    <xf numFmtId="0" fontId="17" fillId="0" borderId="0" xfId="1" applyFont="1" applyBorder="1" applyAlignment="1">
      <alignment vertical="center"/>
    </xf>
    <xf numFmtId="0" fontId="18" fillId="0" borderId="0" xfId="1" applyFont="1" applyBorder="1" applyAlignment="1">
      <alignment vertical="center"/>
    </xf>
    <xf numFmtId="0" fontId="2" fillId="0" borderId="0" xfId="1" applyFont="1" applyBorder="1" applyAlignment="1">
      <alignment horizontal="left" vertical="center"/>
    </xf>
    <xf numFmtId="0" fontId="1" fillId="0" borderId="0" xfId="1" applyFont="1" applyFill="1" applyBorder="1" applyAlignment="1">
      <alignment vertical="center"/>
    </xf>
    <xf numFmtId="1" fontId="17" fillId="0" borderId="0" xfId="1" applyNumberFormat="1" applyFont="1" applyFill="1" applyBorder="1" applyAlignment="1">
      <alignment vertical="center"/>
    </xf>
    <xf numFmtId="0" fontId="17" fillId="0" borderId="0" xfId="1" applyFont="1" applyFill="1" applyBorder="1" applyAlignment="1">
      <alignment vertical="center"/>
    </xf>
    <xf numFmtId="0" fontId="2" fillId="0" borderId="0" xfId="1" applyFont="1" applyFill="1" applyBorder="1" applyAlignment="1">
      <alignment horizontal="left" vertical="center"/>
    </xf>
    <xf numFmtId="0" fontId="20" fillId="0" borderId="0" xfId="1" applyFont="1" applyBorder="1" applyAlignment="1">
      <alignment horizontal="center" vertical="center"/>
    </xf>
    <xf numFmtId="0" fontId="20" fillId="0" borderId="0" xfId="1" applyFont="1" applyBorder="1" applyAlignment="1">
      <alignment vertical="center"/>
    </xf>
    <xf numFmtId="0" fontId="20" fillId="0" borderId="0" xfId="1" applyFont="1" applyBorder="1" applyAlignment="1">
      <alignment horizontal="right" vertical="center"/>
    </xf>
    <xf numFmtId="0" fontId="21" fillId="0" borderId="0" xfId="1" applyFont="1" applyBorder="1" applyAlignment="1">
      <alignment vertical="center"/>
    </xf>
    <xf numFmtId="0" fontId="22" fillId="0" borderId="0" xfId="1" applyFont="1" applyBorder="1" applyAlignment="1">
      <alignment vertical="center"/>
    </xf>
    <xf numFmtId="0" fontId="5" fillId="0" borderId="0" xfId="1" applyFont="1" applyBorder="1" applyAlignment="1">
      <alignment vertical="center"/>
    </xf>
    <xf numFmtId="1" fontId="24" fillId="0" borderId="0" xfId="1" applyNumberFormat="1" applyFont="1" applyBorder="1" applyAlignment="1">
      <alignment horizontal="right" vertical="center"/>
    </xf>
    <xf numFmtId="0" fontId="21" fillId="0" borderId="0" xfId="1" applyFont="1" applyBorder="1" applyAlignment="1">
      <alignment horizontal="center" vertical="center"/>
    </xf>
    <xf numFmtId="1" fontId="4" fillId="0" borderId="0" xfId="1" applyNumberFormat="1" applyFont="1" applyBorder="1" applyAlignment="1">
      <alignment vertical="center"/>
    </xf>
    <xf numFmtId="1" fontId="4" fillId="0" borderId="0" xfId="1" applyNumberFormat="1" applyFont="1" applyBorder="1" applyAlignment="1">
      <alignment horizontal="right" vertical="center"/>
    </xf>
    <xf numFmtId="1" fontId="23" fillId="0" borderId="0" xfId="1" applyNumberFormat="1" applyFont="1" applyBorder="1" applyAlignment="1">
      <alignment horizontal="right" vertical="center"/>
    </xf>
    <xf numFmtId="0" fontId="21" fillId="0" borderId="0" xfId="1" applyFont="1" applyBorder="1" applyAlignment="1">
      <alignment horizontal="left" vertical="center"/>
    </xf>
    <xf numFmtId="0" fontId="6" fillId="0" borderId="0" xfId="1" applyFont="1" applyBorder="1" applyAlignment="1">
      <alignment horizontal="center" vertical="center"/>
    </xf>
    <xf numFmtId="0" fontId="2" fillId="0" borderId="0" xfId="1" applyFont="1" applyBorder="1" applyAlignment="1">
      <alignment horizontal="center" vertical="center"/>
    </xf>
    <xf numFmtId="0" fontId="6" fillId="0" borderId="0" xfId="1" applyFont="1" applyBorder="1" applyAlignment="1">
      <alignment horizontal="center" vertical="center"/>
    </xf>
    <xf numFmtId="0" fontId="16" fillId="0" borderId="0" xfId="1" applyFont="1" applyBorder="1" applyAlignment="1">
      <alignment horizontal="center" vertical="top"/>
    </xf>
    <xf numFmtId="0" fontId="20" fillId="0" borderId="0" xfId="1" applyFont="1" applyBorder="1" applyAlignment="1">
      <alignment horizontal="center" vertical="top"/>
    </xf>
    <xf numFmtId="0" fontId="27" fillId="0" borderId="0" xfId="0" applyFont="1" applyBorder="1" applyAlignment="1"/>
    <xf numFmtId="0" fontId="27" fillId="0" borderId="0" xfId="0" applyFont="1" applyBorder="1" applyAlignment="1">
      <alignment horizontal="center"/>
    </xf>
    <xf numFmtId="2" fontId="4" fillId="0" borderId="0" xfId="1" applyNumberFormat="1" applyFont="1" applyBorder="1" applyAlignment="1"/>
    <xf numFmtId="1" fontId="4" fillId="0" borderId="0" xfId="1" applyNumberFormat="1" applyFont="1" applyBorder="1" applyAlignment="1"/>
    <xf numFmtId="0" fontId="4" fillId="0" borderId="0" xfId="1" applyFont="1" applyBorder="1" applyAlignment="1">
      <alignment horizontal="center"/>
    </xf>
    <xf numFmtId="0" fontId="2" fillId="0" borderId="0" xfId="1" applyFont="1" applyBorder="1" applyAlignment="1"/>
    <xf numFmtId="0" fontId="16" fillId="0" borderId="0" xfId="1" applyFont="1" applyBorder="1" applyAlignment="1">
      <alignment horizontal="center" vertical="center"/>
    </xf>
    <xf numFmtId="0" fontId="21" fillId="0" borderId="0" xfId="1" applyFont="1" applyBorder="1" applyAlignment="1">
      <alignment horizontal="left" vertical="center"/>
    </xf>
    <xf numFmtId="0" fontId="2" fillId="0" borderId="0" xfId="1" applyFont="1" applyBorder="1" applyAlignment="1">
      <alignment horizontal="center" vertical="center"/>
    </xf>
    <xf numFmtId="0" fontId="28" fillId="0" borderId="0" xfId="1" applyFont="1" applyBorder="1" applyAlignment="1">
      <alignment vertical="center"/>
    </xf>
    <xf numFmtId="0" fontId="6" fillId="0" borderId="0" xfId="1" applyFont="1" applyBorder="1" applyAlignment="1">
      <alignment horizontal="center" vertical="center"/>
    </xf>
    <xf numFmtId="0" fontId="17" fillId="0" borderId="0" xfId="1" applyFont="1" applyBorder="1" applyAlignment="1">
      <alignment horizontal="center"/>
    </xf>
    <xf numFmtId="0" fontId="17" fillId="0" borderId="0" xfId="1" applyFont="1" applyFill="1" applyBorder="1" applyAlignment="1">
      <alignment horizontal="center"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6" fillId="0" borderId="0" xfId="1" applyFont="1" applyBorder="1" applyAlignment="1">
      <alignment horizontal="center" vertical="center"/>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vertical="center"/>
    </xf>
    <xf numFmtId="0" fontId="17" fillId="0" borderId="0" xfId="1" applyFont="1" applyFill="1" applyBorder="1" applyAlignment="1">
      <alignment horizontal="right" vertical="center"/>
    </xf>
    <xf numFmtId="1" fontId="17" fillId="0" borderId="0" xfId="1" applyNumberFormat="1" applyFont="1" applyFill="1" applyBorder="1" applyAlignment="1">
      <alignment horizontal="right" vertical="center"/>
    </xf>
    <xf numFmtId="1" fontId="17" fillId="0" borderId="0" xfId="1" applyNumberFormat="1" applyFont="1" applyBorder="1" applyAlignment="1">
      <alignment horizontal="right"/>
    </xf>
    <xf numFmtId="0" fontId="4" fillId="0" borderId="0" xfId="1" applyFont="1" applyBorder="1" applyAlignment="1">
      <alignment horizontal="center"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0" fontId="1" fillId="0" borderId="0" xfId="1" applyFont="1" applyBorder="1" applyAlignment="1">
      <alignment horizontal="right" vertical="center"/>
    </xf>
    <xf numFmtId="0" fontId="16" fillId="0" borderId="0" xfId="1" applyFont="1" applyBorder="1" applyAlignment="1">
      <alignment horizontal="center" vertical="top"/>
    </xf>
    <xf numFmtId="2" fontId="17" fillId="0" borderId="0" xfId="1" applyNumberFormat="1" applyFont="1" applyBorder="1" applyAlignment="1">
      <alignment horizontal="right" vertical="center"/>
    </xf>
    <xf numFmtId="0" fontId="17" fillId="0" borderId="0" xfId="1" applyFont="1" applyBorder="1" applyAlignment="1">
      <alignment horizontal="center" vertical="center"/>
    </xf>
    <xf numFmtId="0" fontId="17" fillId="0" borderId="0" xfId="1" applyFont="1" applyBorder="1" applyAlignment="1">
      <alignment horizontal="right" vertical="center"/>
    </xf>
    <xf numFmtId="1" fontId="17" fillId="0" borderId="0" xfId="1" applyNumberFormat="1" applyFont="1" applyBorder="1" applyAlignment="1">
      <alignment horizontal="right" vertical="center"/>
    </xf>
    <xf numFmtId="0" fontId="16" fillId="0" borderId="0" xfId="1" applyFont="1" applyBorder="1" applyAlignment="1">
      <alignment horizontal="justify" vertical="top"/>
    </xf>
    <xf numFmtId="0" fontId="17" fillId="0" borderId="0" xfId="1" applyFont="1" applyFill="1" applyBorder="1" applyAlignment="1">
      <alignment horizontal="center" vertical="center"/>
    </xf>
    <xf numFmtId="0" fontId="6" fillId="0" borderId="0" xfId="1" applyFont="1" applyBorder="1" applyAlignment="1">
      <alignment horizontal="left" vertical="center"/>
    </xf>
    <xf numFmtId="0" fontId="16" fillId="0" borderId="0" xfId="1" applyFont="1" applyBorder="1" applyAlignment="1">
      <alignment horizontal="left" vertical="center" wrapText="1"/>
    </xf>
    <xf numFmtId="0" fontId="16" fillId="0" borderId="0" xfId="1" applyFont="1" applyBorder="1" applyAlignment="1">
      <alignment horizontal="center" vertical="center"/>
    </xf>
    <xf numFmtId="0" fontId="21" fillId="0" borderId="0" xfId="1" applyFont="1" applyBorder="1" applyAlignment="1">
      <alignment horizontal="left" vertical="center"/>
    </xf>
    <xf numFmtId="0" fontId="20" fillId="0" borderId="0" xfId="1" applyFont="1" applyBorder="1" applyAlignment="1">
      <alignment horizontal="center" vertical="center"/>
    </xf>
    <xf numFmtId="2" fontId="17" fillId="0" borderId="0" xfId="1" applyNumberFormat="1" applyFont="1" applyBorder="1" applyAlignment="1">
      <alignment horizontal="center" vertical="center"/>
    </xf>
    <xf numFmtId="0" fontId="16" fillId="0" borderId="0" xfId="1" applyFont="1" applyBorder="1" applyAlignment="1">
      <alignment horizontal="justify" vertical="center"/>
    </xf>
    <xf numFmtId="164" fontId="17" fillId="0" borderId="0" xfId="1" applyNumberFormat="1" applyFont="1" applyBorder="1" applyAlignment="1">
      <alignment horizontal="right"/>
    </xf>
    <xf numFmtId="2" fontId="17" fillId="0" borderId="0" xfId="1" applyNumberFormat="1" applyFont="1" applyBorder="1" applyAlignment="1">
      <alignment horizontal="center"/>
    </xf>
    <xf numFmtId="0" fontId="1" fillId="0" borderId="0" xfId="1" applyFont="1" applyBorder="1" applyAlignment="1">
      <alignment horizontal="right"/>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20" fillId="0" borderId="0" xfId="1" applyFont="1" applyBorder="1" applyAlignment="1">
      <alignment horizontal="center" vertical="top"/>
    </xf>
    <xf numFmtId="2" fontId="27" fillId="0" borderId="0" xfId="0" applyNumberFormat="1" applyFont="1" applyBorder="1" applyAlignment="1">
      <alignment horizontal="right"/>
    </xf>
    <xf numFmtId="0" fontId="27" fillId="0" borderId="0" xfId="0" applyFont="1" applyBorder="1" applyAlignment="1">
      <alignment horizontal="center"/>
    </xf>
    <xf numFmtId="2" fontId="27" fillId="0" borderId="0" xfId="0" applyNumberFormat="1" applyFont="1" applyBorder="1" applyAlignment="1">
      <alignment horizontal="center"/>
    </xf>
    <xf numFmtId="0" fontId="27" fillId="0" borderId="0" xfId="0" applyFont="1" applyBorder="1" applyAlignment="1">
      <alignment horizontal="right"/>
    </xf>
    <xf numFmtId="1" fontId="27" fillId="0" borderId="0" xfId="0" applyNumberFormat="1" applyFont="1" applyBorder="1" applyAlignment="1">
      <alignment horizontal="right"/>
    </xf>
    <xf numFmtId="0" fontId="15" fillId="0" borderId="0" xfId="1" applyFont="1" applyAlignment="1">
      <alignment horizontal="center" vertical="center"/>
    </xf>
    <xf numFmtId="0" fontId="2" fillId="0" borderId="0" xfId="1" applyFont="1" applyAlignment="1">
      <alignment horizontal="left" vertical="top"/>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7" fillId="0" borderId="0" xfId="1" applyFont="1" applyBorder="1" applyAlignment="1">
      <alignment horizontal="left"/>
    </xf>
    <xf numFmtId="2" fontId="17" fillId="0" borderId="0" xfId="1" applyNumberFormat="1" applyFont="1" applyBorder="1" applyAlignment="1">
      <alignment horizontal="left"/>
    </xf>
    <xf numFmtId="0" fontId="16" fillId="0" borderId="0" xfId="1" applyFont="1" applyBorder="1" applyAlignment="1">
      <alignment horizont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1" fontId="11" fillId="0" borderId="0" xfId="2" applyNumberFormat="1" applyFont="1" applyBorder="1" applyAlignment="1">
      <alignment horizontal="left" vertical="center"/>
    </xf>
    <xf numFmtId="0" fontId="14" fillId="0" borderId="0" xfId="2" applyFont="1" applyAlignment="1">
      <alignment horizontal="center" vertical="center"/>
    </xf>
    <xf numFmtId="1" fontId="2" fillId="0" borderId="0" xfId="1"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55"/>
  <sheetViews>
    <sheetView tabSelected="1" view="pageBreakPreview" topLeftCell="A114" zoomScale="115" zoomScaleSheetLayoutView="115" workbookViewId="0">
      <selection activeCell="AK141" sqref="AK141:AM141"/>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3.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47" t="s">
        <v>0</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row>
    <row r="2" spans="1:40" ht="33.75" customHeight="1">
      <c r="A2" s="148" t="s">
        <v>38</v>
      </c>
      <c r="B2" s="148"/>
      <c r="C2" s="148"/>
      <c r="D2" s="148"/>
      <c r="E2" s="149" t="s">
        <v>107</v>
      </c>
      <c r="F2" s="150"/>
      <c r="G2" s="150"/>
      <c r="H2" s="150"/>
      <c r="I2" s="150"/>
      <c r="J2" s="150"/>
      <c r="K2" s="150"/>
      <c r="L2" s="150"/>
      <c r="M2" s="150"/>
      <c r="N2" s="150"/>
      <c r="O2" s="150"/>
      <c r="P2" s="150"/>
      <c r="Q2" s="150"/>
      <c r="R2" s="150"/>
      <c r="S2" s="150"/>
      <c r="T2" s="150"/>
      <c r="U2" s="150"/>
      <c r="V2" s="150"/>
      <c r="W2" s="150"/>
      <c r="X2" s="150"/>
      <c r="Y2" s="150"/>
      <c r="Z2" s="150"/>
      <c r="AA2" s="150"/>
      <c r="AB2" s="150"/>
      <c r="AC2" s="150"/>
      <c r="AD2" s="150"/>
      <c r="AE2" s="150"/>
      <c r="AF2" s="150"/>
      <c r="AG2" s="150"/>
      <c r="AH2" s="150"/>
      <c r="AI2" s="150"/>
      <c r="AJ2" s="150"/>
      <c r="AK2" s="150"/>
      <c r="AL2" s="150"/>
      <c r="AM2" s="150"/>
      <c r="AN2" s="150"/>
    </row>
    <row r="3" spans="1:40" ht="6" customHeight="1" thickBot="1"/>
    <row r="4" spans="1:40" s="19" customFormat="1" ht="17.25" customHeight="1" thickTop="1" thickBot="1">
      <c r="A4" s="64" t="s">
        <v>1</v>
      </c>
      <c r="B4" s="151" t="s">
        <v>2</v>
      </c>
      <c r="C4" s="151"/>
      <c r="D4" s="151"/>
      <c r="E4" s="151"/>
      <c r="F4" s="151"/>
      <c r="G4" s="151"/>
      <c r="H4" s="151"/>
      <c r="I4" s="151"/>
      <c r="J4" s="151"/>
      <c r="K4" s="151"/>
      <c r="L4" s="151"/>
      <c r="M4" s="151"/>
      <c r="N4" s="152" t="s">
        <v>3</v>
      </c>
      <c r="O4" s="153"/>
      <c r="P4" s="153"/>
      <c r="Q4" s="153"/>
      <c r="R4" s="153"/>
      <c r="S4" s="153"/>
      <c r="T4" s="153"/>
      <c r="U4" s="153"/>
      <c r="V4" s="154"/>
      <c r="W4" s="152" t="s">
        <v>4</v>
      </c>
      <c r="X4" s="153"/>
      <c r="Y4" s="153"/>
      <c r="Z4" s="153"/>
      <c r="AA4" s="153"/>
      <c r="AB4" s="154"/>
      <c r="AC4" s="153" t="s">
        <v>5</v>
      </c>
      <c r="AD4" s="153"/>
      <c r="AE4" s="153"/>
      <c r="AF4" s="153"/>
      <c r="AG4" s="153"/>
      <c r="AH4" s="153"/>
      <c r="AI4" s="152" t="s">
        <v>6</v>
      </c>
      <c r="AJ4" s="153"/>
      <c r="AK4" s="153"/>
      <c r="AL4" s="153"/>
      <c r="AM4" s="153"/>
      <c r="AN4" s="154"/>
    </row>
    <row r="5" spans="1:40" s="19" customFormat="1" ht="6" customHeight="1" thickTop="1">
      <c r="A5" s="66"/>
      <c r="B5" s="67"/>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row>
    <row r="6" spans="1:40" s="23" customFormat="1" ht="14.25" customHeight="1">
      <c r="A6" s="108">
        <v>1</v>
      </c>
      <c r="B6" s="21" t="s">
        <v>109</v>
      </c>
      <c r="C6" s="22"/>
      <c r="D6" s="22"/>
      <c r="E6" s="22"/>
      <c r="F6" s="22"/>
      <c r="G6" s="22"/>
      <c r="H6" s="22"/>
      <c r="I6" s="22"/>
      <c r="J6" s="22"/>
      <c r="K6" s="22"/>
      <c r="L6" s="22"/>
      <c r="AK6" s="136"/>
      <c r="AL6" s="136"/>
      <c r="AM6" s="136"/>
    </row>
    <row r="7" spans="1:40" s="24" customFormat="1" ht="12.75" customHeight="1">
      <c r="A7" s="6"/>
      <c r="N7" s="28"/>
      <c r="O7" s="116">
        <v>346</v>
      </c>
      <c r="P7" s="116"/>
      <c r="Q7" s="116"/>
      <c r="R7" s="116"/>
      <c r="S7" s="155" t="s">
        <v>7</v>
      </c>
      <c r="T7" s="155"/>
      <c r="U7" s="29"/>
      <c r="V7" s="107"/>
      <c r="W7" s="117" t="s">
        <v>8</v>
      </c>
      <c r="X7" s="117"/>
      <c r="Y7" s="117"/>
      <c r="Z7" s="156">
        <v>5445</v>
      </c>
      <c r="AA7" s="156"/>
      <c r="AB7" s="156"/>
      <c r="AC7" s="156"/>
      <c r="AD7" s="29"/>
      <c r="AE7" s="31" t="s">
        <v>11</v>
      </c>
      <c r="AF7" s="29"/>
      <c r="AG7" s="29"/>
      <c r="AH7" s="29"/>
      <c r="AI7" s="118" t="s">
        <v>9</v>
      </c>
      <c r="AJ7" s="118"/>
      <c r="AK7" s="114">
        <f>ROUND(O7*Z7/100,0)</f>
        <v>18840</v>
      </c>
      <c r="AL7" s="114"/>
      <c r="AM7" s="114"/>
      <c r="AN7" s="32" t="s">
        <v>10</v>
      </c>
    </row>
    <row r="8" spans="1:40" s="2" customFormat="1" ht="15">
      <c r="B8" s="109" t="s">
        <v>110</v>
      </c>
      <c r="C8" s="109"/>
      <c r="D8" s="109"/>
      <c r="E8" s="109"/>
      <c r="F8" s="109"/>
      <c r="G8" s="109"/>
      <c r="H8" s="109"/>
      <c r="I8" s="109"/>
      <c r="J8" s="109"/>
      <c r="K8" s="109"/>
      <c r="L8" s="109"/>
      <c r="M8" s="109"/>
      <c r="N8" s="109"/>
      <c r="O8" s="109"/>
      <c r="P8" s="109"/>
      <c r="Q8" s="109"/>
      <c r="R8" s="109"/>
      <c r="S8" s="109"/>
      <c r="T8" s="109"/>
      <c r="U8" s="109"/>
      <c r="V8" s="109"/>
      <c r="W8" s="109"/>
      <c r="X8" s="109"/>
      <c r="Y8" s="109"/>
      <c r="Z8" s="109"/>
      <c r="AA8" s="109"/>
      <c r="AB8" s="109"/>
      <c r="AC8" s="109"/>
      <c r="AD8" s="109"/>
      <c r="AE8" s="109"/>
      <c r="AF8" s="109"/>
      <c r="AG8" s="109"/>
      <c r="AH8" s="109"/>
      <c r="AI8" s="109"/>
      <c r="AJ8" s="109"/>
      <c r="AK8" s="3"/>
      <c r="AL8" s="3"/>
      <c r="AM8" s="3"/>
    </row>
    <row r="9" spans="1:40" s="23" customFormat="1" ht="14.25" customHeight="1">
      <c r="A9" s="108" t="s">
        <v>108</v>
      </c>
      <c r="B9" s="21" t="s">
        <v>102</v>
      </c>
      <c r="C9" s="22"/>
      <c r="D9" s="22"/>
      <c r="E9" s="22"/>
      <c r="F9" s="22"/>
      <c r="G9" s="22"/>
      <c r="H9" s="22"/>
      <c r="I9" s="22"/>
      <c r="J9" s="22"/>
      <c r="K9" s="22"/>
      <c r="L9" s="22"/>
      <c r="AK9" s="136"/>
      <c r="AL9" s="136"/>
      <c r="AM9" s="136"/>
    </row>
    <row r="10" spans="1:40" s="24" customFormat="1" ht="12.75" customHeight="1">
      <c r="A10" s="6"/>
      <c r="N10" s="28"/>
      <c r="O10" s="116">
        <v>245</v>
      </c>
      <c r="P10" s="116"/>
      <c r="Q10" s="116"/>
      <c r="R10" s="116"/>
      <c r="S10" s="155" t="s">
        <v>7</v>
      </c>
      <c r="T10" s="155"/>
      <c r="U10" s="29"/>
      <c r="V10" s="105"/>
      <c r="W10" s="117" t="s">
        <v>8</v>
      </c>
      <c r="X10" s="117"/>
      <c r="Y10" s="117"/>
      <c r="Z10" s="156">
        <v>529.38</v>
      </c>
      <c r="AA10" s="156"/>
      <c r="AB10" s="156"/>
      <c r="AC10" s="156"/>
      <c r="AD10" s="29"/>
      <c r="AE10" s="31" t="s">
        <v>11</v>
      </c>
      <c r="AF10" s="29"/>
      <c r="AG10" s="29"/>
      <c r="AH10" s="29"/>
      <c r="AI10" s="118" t="s">
        <v>9</v>
      </c>
      <c r="AJ10" s="118"/>
      <c r="AK10" s="114">
        <f>ROUND(O10*Z10/100,0)</f>
        <v>1297</v>
      </c>
      <c r="AL10" s="114"/>
      <c r="AM10" s="114"/>
      <c r="AN10" s="32" t="s">
        <v>10</v>
      </c>
    </row>
    <row r="11" spans="1:40" s="2" customFormat="1" ht="15">
      <c r="B11" s="109" t="s">
        <v>103</v>
      </c>
      <c r="C11" s="109"/>
      <c r="D11" s="109"/>
      <c r="E11" s="109"/>
      <c r="F11" s="109"/>
      <c r="G11" s="109"/>
      <c r="H11" s="109"/>
      <c r="I11" s="109"/>
      <c r="J11" s="109"/>
      <c r="K11" s="109"/>
      <c r="L11" s="109"/>
      <c r="M11" s="109"/>
      <c r="N11" s="109"/>
      <c r="O11" s="109"/>
      <c r="P11" s="109"/>
      <c r="Q11" s="109"/>
      <c r="R11" s="109"/>
      <c r="S11" s="109"/>
      <c r="T11" s="109"/>
      <c r="U11" s="109"/>
      <c r="V11" s="109"/>
      <c r="W11" s="109"/>
      <c r="X11" s="109"/>
      <c r="Y11" s="109"/>
      <c r="Z11" s="109"/>
      <c r="AA11" s="109"/>
      <c r="AB11" s="109"/>
      <c r="AC11" s="109"/>
      <c r="AD11" s="109"/>
      <c r="AE11" s="109"/>
      <c r="AF11" s="109"/>
      <c r="AG11" s="109"/>
      <c r="AH11" s="109"/>
      <c r="AI11" s="109"/>
      <c r="AJ11" s="109"/>
      <c r="AK11" s="3"/>
      <c r="AL11" s="3"/>
      <c r="AM11" s="3"/>
    </row>
    <row r="12" spans="1:40" s="23" customFormat="1" ht="13.5" customHeight="1">
      <c r="A12" s="20">
        <v>2</v>
      </c>
      <c r="B12" s="21" t="s">
        <v>39</v>
      </c>
      <c r="C12" s="4"/>
      <c r="D12" s="4"/>
      <c r="E12" s="4"/>
      <c r="F12" s="4"/>
      <c r="G12" s="4"/>
      <c r="H12" s="4"/>
      <c r="I12" s="4"/>
      <c r="J12" s="4"/>
      <c r="K12" s="4"/>
      <c r="L12" s="4"/>
      <c r="M12" s="4"/>
      <c r="N12" s="4"/>
      <c r="AK12" s="136"/>
      <c r="AL12" s="136"/>
      <c r="AM12" s="136"/>
    </row>
    <row r="13" spans="1:40" s="24" customFormat="1" ht="13.5" customHeight="1">
      <c r="F13" s="33"/>
      <c r="G13" s="33"/>
      <c r="H13" s="34"/>
      <c r="I13" s="6"/>
      <c r="J13" s="6"/>
      <c r="K13" s="35"/>
      <c r="L13" s="35"/>
      <c r="M13" s="35"/>
      <c r="N13" s="35"/>
      <c r="O13" s="116">
        <v>454</v>
      </c>
      <c r="P13" s="116"/>
      <c r="Q13" s="116"/>
      <c r="R13" s="116"/>
      <c r="S13" s="36" t="s">
        <v>25</v>
      </c>
      <c r="T13" s="37"/>
      <c r="U13" s="37"/>
      <c r="V13" s="117" t="s">
        <v>8</v>
      </c>
      <c r="W13" s="117"/>
      <c r="X13" s="117"/>
      <c r="Y13" s="135">
        <v>378.13</v>
      </c>
      <c r="Z13" s="135"/>
      <c r="AA13" s="135"/>
      <c r="AB13" s="135"/>
      <c r="AC13" s="29"/>
      <c r="AD13" s="29" t="s">
        <v>26</v>
      </c>
      <c r="AE13" s="29"/>
      <c r="AF13" s="29"/>
      <c r="AG13" s="29"/>
      <c r="AH13" s="29"/>
      <c r="AI13" s="118" t="s">
        <v>9</v>
      </c>
      <c r="AJ13" s="118"/>
      <c r="AK13" s="114">
        <f>O13*Y13/100</f>
        <v>1716.7102</v>
      </c>
      <c r="AL13" s="114"/>
      <c r="AM13" s="114"/>
      <c r="AN13" s="32" t="s">
        <v>10</v>
      </c>
    </row>
    <row r="14" spans="1:40" s="2" customFormat="1" ht="15">
      <c r="B14" s="109" t="s">
        <v>59</v>
      </c>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3"/>
      <c r="AL14" s="3"/>
      <c r="AM14" s="3"/>
    </row>
    <row r="15" spans="1:40" s="23" customFormat="1" ht="13.5" customHeight="1">
      <c r="A15" s="20">
        <v>3</v>
      </c>
      <c r="B15" s="21" t="s">
        <v>40</v>
      </c>
      <c r="C15" s="4"/>
      <c r="D15" s="4"/>
      <c r="E15" s="4"/>
      <c r="F15" s="4"/>
      <c r="G15" s="4"/>
      <c r="H15" s="4"/>
      <c r="I15" s="4"/>
      <c r="J15" s="4"/>
      <c r="K15" s="4"/>
      <c r="L15" s="4"/>
      <c r="M15" s="4"/>
      <c r="N15" s="4"/>
      <c r="AK15" s="136"/>
      <c r="AL15" s="136"/>
      <c r="AM15" s="136"/>
    </row>
    <row r="16" spans="1:40" s="24" customFormat="1" ht="13.5" customHeight="1">
      <c r="F16" s="33"/>
      <c r="G16" s="33"/>
      <c r="H16" s="34"/>
      <c r="I16" s="6"/>
      <c r="J16" s="6"/>
      <c r="K16" s="35"/>
      <c r="L16" s="35"/>
      <c r="M16" s="35"/>
      <c r="N16" s="35"/>
      <c r="O16" s="116">
        <v>12.77</v>
      </c>
      <c r="P16" s="116"/>
      <c r="Q16" s="116"/>
      <c r="R16" s="116"/>
      <c r="S16" s="36" t="s">
        <v>17</v>
      </c>
      <c r="T16" s="37"/>
      <c r="U16" s="37"/>
      <c r="V16" s="117" t="s">
        <v>8</v>
      </c>
      <c r="W16" s="117"/>
      <c r="X16" s="117"/>
      <c r="Y16" s="116">
        <v>126.04</v>
      </c>
      <c r="Z16" s="116"/>
      <c r="AA16" s="116"/>
      <c r="AB16" s="116"/>
      <c r="AC16" s="29"/>
      <c r="AD16" s="29" t="s">
        <v>18</v>
      </c>
      <c r="AE16" s="29"/>
      <c r="AF16" s="29"/>
      <c r="AG16" s="29"/>
      <c r="AH16" s="29"/>
      <c r="AI16" s="118" t="s">
        <v>9</v>
      </c>
      <c r="AJ16" s="118"/>
      <c r="AK16" s="114">
        <f>ROUND(O16*Y16,0)</f>
        <v>1610</v>
      </c>
      <c r="AL16" s="114"/>
      <c r="AM16" s="114"/>
      <c r="AN16" s="32" t="s">
        <v>10</v>
      </c>
    </row>
    <row r="17" spans="1:40" s="2" customFormat="1" ht="15">
      <c r="B17" s="109" t="s">
        <v>43</v>
      </c>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3"/>
      <c r="AL17" s="3"/>
      <c r="AM17" s="3"/>
    </row>
    <row r="18" spans="1:40" s="23" customFormat="1" ht="13.5" customHeight="1">
      <c r="A18" s="20">
        <v>4</v>
      </c>
      <c r="B18" s="21" t="s">
        <v>41</v>
      </c>
      <c r="C18" s="4"/>
      <c r="D18" s="4"/>
      <c r="E18" s="4"/>
      <c r="F18" s="4"/>
      <c r="G18" s="4"/>
      <c r="H18" s="4"/>
      <c r="I18" s="4"/>
      <c r="J18" s="4"/>
      <c r="K18" s="4"/>
      <c r="L18" s="4"/>
      <c r="M18" s="4"/>
      <c r="N18" s="4"/>
      <c r="AK18" s="136"/>
      <c r="AL18" s="136"/>
      <c r="AM18" s="136"/>
      <c r="AN18" s="40"/>
    </row>
    <row r="19" spans="1:40" s="24" customFormat="1" ht="13.5" customHeight="1">
      <c r="F19" s="33"/>
      <c r="G19" s="33"/>
      <c r="H19" s="34"/>
      <c r="I19" s="6"/>
      <c r="J19" s="6"/>
      <c r="K19" s="35"/>
      <c r="L19" s="35"/>
      <c r="M19" s="35"/>
      <c r="N19" s="35"/>
      <c r="O19" s="116">
        <v>1744</v>
      </c>
      <c r="P19" s="116"/>
      <c r="Q19" s="116"/>
      <c r="R19" s="116"/>
      <c r="S19" s="36" t="s">
        <v>25</v>
      </c>
      <c r="T19" s="37"/>
      <c r="U19" s="37"/>
      <c r="V19" s="30"/>
      <c r="W19" s="117" t="s">
        <v>8</v>
      </c>
      <c r="X19" s="117"/>
      <c r="Y19" s="117"/>
      <c r="Z19" s="116">
        <v>121</v>
      </c>
      <c r="AA19" s="116"/>
      <c r="AB19" s="116"/>
      <c r="AC19" s="116"/>
      <c r="AE19" s="29" t="s">
        <v>26</v>
      </c>
      <c r="AF19" s="29"/>
      <c r="AG19" s="29"/>
      <c r="AH19" s="29"/>
      <c r="AI19" s="118" t="s">
        <v>9</v>
      </c>
      <c r="AJ19" s="118"/>
      <c r="AK19" s="114">
        <f>ROUND(O19*Z19/100,0)</f>
        <v>2110</v>
      </c>
      <c r="AL19" s="114"/>
      <c r="AM19" s="114"/>
      <c r="AN19" s="32" t="s">
        <v>10</v>
      </c>
    </row>
    <row r="20" spans="1:40" s="2" customFormat="1" ht="15">
      <c r="B20" s="109" t="s">
        <v>44</v>
      </c>
      <c r="C20" s="109"/>
      <c r="D20" s="109"/>
      <c r="E20" s="109"/>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3"/>
      <c r="AL20" s="3"/>
      <c r="AM20" s="3"/>
    </row>
    <row r="21" spans="1:40" s="62" customFormat="1" ht="16.5" customHeight="1">
      <c r="A21" s="61">
        <v>5</v>
      </c>
      <c r="B21" s="21" t="s">
        <v>46</v>
      </c>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141"/>
      <c r="AL21" s="141"/>
      <c r="AM21" s="141"/>
    </row>
    <row r="22" spans="1:40" s="24" customFormat="1" ht="13.5" customHeight="1">
      <c r="F22" s="33"/>
      <c r="G22" s="33"/>
      <c r="H22" s="34"/>
      <c r="I22" s="6"/>
      <c r="J22" s="6"/>
      <c r="K22" s="35"/>
      <c r="L22" s="35"/>
      <c r="M22" s="35"/>
      <c r="N22" s="35"/>
      <c r="O22" s="116">
        <v>53</v>
      </c>
      <c r="P22" s="116"/>
      <c r="Q22" s="116"/>
      <c r="R22" s="116"/>
      <c r="S22" s="60" t="s">
        <v>7</v>
      </c>
      <c r="T22" s="37"/>
      <c r="U22" s="37"/>
      <c r="V22" s="58"/>
      <c r="W22" s="117" t="s">
        <v>8</v>
      </c>
      <c r="X22" s="117"/>
      <c r="Y22" s="117"/>
      <c r="Z22" s="116">
        <v>3176.25</v>
      </c>
      <c r="AA22" s="116"/>
      <c r="AB22" s="116"/>
      <c r="AC22" s="116"/>
      <c r="AE22" s="29" t="s">
        <v>47</v>
      </c>
      <c r="AF22" s="29"/>
      <c r="AG22" s="29"/>
      <c r="AH22" s="29"/>
      <c r="AI22" s="118" t="s">
        <v>9</v>
      </c>
      <c r="AJ22" s="118"/>
      <c r="AK22" s="114">
        <f>ROUND(O22*Z22/1000,0)</f>
        <v>168</v>
      </c>
      <c r="AL22" s="114"/>
      <c r="AM22" s="114"/>
      <c r="AN22" s="32" t="s">
        <v>10</v>
      </c>
    </row>
    <row r="23" spans="1:40" s="2" customFormat="1" ht="15">
      <c r="B23" s="109" t="s">
        <v>58</v>
      </c>
      <c r="C23" s="109"/>
      <c r="D23" s="109"/>
      <c r="E23" s="109"/>
      <c r="F23" s="109"/>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3"/>
      <c r="AL23" s="3"/>
      <c r="AM23" s="3"/>
    </row>
    <row r="24" spans="1:40" s="44" customFormat="1" ht="13.5" customHeight="1">
      <c r="A24" s="42">
        <v>6</v>
      </c>
      <c r="B24" s="43" t="s">
        <v>50</v>
      </c>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157"/>
      <c r="AL24" s="157"/>
      <c r="AM24" s="157"/>
    </row>
    <row r="25" spans="1:40" s="6" customFormat="1" ht="13.5" customHeight="1">
      <c r="N25" s="28"/>
      <c r="O25" s="116">
        <v>130</v>
      </c>
      <c r="P25" s="116"/>
      <c r="Q25" s="116"/>
      <c r="R25" s="116"/>
      <c r="S25" s="117" t="s">
        <v>7</v>
      </c>
      <c r="T25" s="117"/>
      <c r="U25" s="29"/>
      <c r="V25" s="30"/>
      <c r="W25" s="117" t="s">
        <v>8</v>
      </c>
      <c r="X25" s="117"/>
      <c r="Y25" s="117"/>
      <c r="Z25" s="116">
        <v>8122.95</v>
      </c>
      <c r="AA25" s="116"/>
      <c r="AB25" s="116"/>
      <c r="AC25" s="116"/>
      <c r="AD25" s="29"/>
      <c r="AE25" s="29" t="s">
        <v>11</v>
      </c>
      <c r="AF25" s="29"/>
      <c r="AG25" s="29"/>
      <c r="AH25" s="29"/>
      <c r="AI25" s="118" t="s">
        <v>9</v>
      </c>
      <c r="AJ25" s="118"/>
      <c r="AK25" s="114">
        <f>ROUND(O25*Z25/100,0)</f>
        <v>10560</v>
      </c>
      <c r="AL25" s="114"/>
      <c r="AM25" s="114"/>
      <c r="AN25" s="32" t="s">
        <v>10</v>
      </c>
    </row>
    <row r="26" spans="1:40" s="2" customFormat="1" ht="15">
      <c r="B26" s="109" t="s">
        <v>57</v>
      </c>
      <c r="C26" s="109"/>
      <c r="D26" s="109"/>
      <c r="E26" s="109"/>
      <c r="F26" s="109"/>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09"/>
      <c r="AH26" s="109"/>
      <c r="AI26" s="109"/>
      <c r="AJ26" s="109"/>
      <c r="AK26" s="3"/>
      <c r="AL26" s="3"/>
      <c r="AM26" s="3"/>
    </row>
    <row r="27" spans="1:40" s="62" customFormat="1" ht="31.5" customHeight="1">
      <c r="A27" s="93">
        <v>7</v>
      </c>
      <c r="B27" s="128" t="s">
        <v>90</v>
      </c>
      <c r="C27" s="128"/>
      <c r="D27" s="128"/>
      <c r="E27" s="128"/>
      <c r="F27" s="128"/>
      <c r="G27" s="128"/>
      <c r="H27" s="128"/>
      <c r="I27" s="128"/>
      <c r="J27" s="128"/>
      <c r="K27" s="128"/>
      <c r="L27" s="128"/>
      <c r="M27" s="128"/>
      <c r="N27" s="128"/>
      <c r="O27" s="128"/>
      <c r="P27" s="128"/>
      <c r="Q27" s="128"/>
      <c r="R27" s="128"/>
      <c r="S27" s="128"/>
      <c r="T27" s="128"/>
      <c r="U27" s="128"/>
      <c r="V27" s="128"/>
      <c r="W27" s="128"/>
      <c r="X27" s="128"/>
      <c r="Y27" s="128"/>
      <c r="Z27" s="128"/>
      <c r="AA27" s="128"/>
      <c r="AB27" s="128"/>
      <c r="AC27" s="128"/>
      <c r="AD27" s="128"/>
      <c r="AE27" s="128"/>
      <c r="AF27" s="128"/>
      <c r="AG27" s="128"/>
      <c r="AH27" s="128"/>
      <c r="AI27" s="128"/>
      <c r="AJ27" s="128"/>
      <c r="AK27" s="141"/>
      <c r="AL27" s="141"/>
      <c r="AM27" s="141"/>
    </row>
    <row r="28" spans="1:40" s="24" customFormat="1" ht="13.5" customHeight="1">
      <c r="F28" s="33"/>
      <c r="G28" s="33"/>
      <c r="H28" s="34"/>
      <c r="I28" s="6"/>
      <c r="J28" s="6"/>
      <c r="K28" s="35"/>
      <c r="L28" s="35"/>
      <c r="M28" s="35"/>
      <c r="N28" s="35"/>
      <c r="O28" s="142">
        <v>358</v>
      </c>
      <c r="P28" s="142"/>
      <c r="Q28" s="142"/>
      <c r="R28" s="142"/>
      <c r="S28" s="143" t="s">
        <v>7</v>
      </c>
      <c r="T28" s="143"/>
      <c r="U28" s="94"/>
      <c r="V28" s="95"/>
      <c r="W28" s="143" t="s">
        <v>8</v>
      </c>
      <c r="X28" s="143"/>
      <c r="Y28" s="143"/>
      <c r="Z28" s="144">
        <v>3630</v>
      </c>
      <c r="AA28" s="144"/>
      <c r="AB28" s="144"/>
      <c r="AC28" s="144"/>
      <c r="AD28" s="94"/>
      <c r="AE28" s="94" t="s">
        <v>47</v>
      </c>
      <c r="AF28" s="94"/>
      <c r="AG28" s="94"/>
      <c r="AH28" s="94"/>
      <c r="AI28" s="145" t="s">
        <v>9</v>
      </c>
      <c r="AJ28" s="145"/>
      <c r="AK28" s="146">
        <f>ROUND(O28*Z28/1000,0)</f>
        <v>1300</v>
      </c>
      <c r="AL28" s="146"/>
      <c r="AM28" s="146"/>
      <c r="AN28" s="32" t="s">
        <v>10</v>
      </c>
    </row>
    <row r="29" spans="1:40" s="2" customFormat="1" ht="15">
      <c r="B29" s="109" t="s">
        <v>91</v>
      </c>
      <c r="C29" s="109"/>
      <c r="D29" s="109"/>
      <c r="E29" s="109"/>
      <c r="F29" s="109"/>
      <c r="G29" s="109"/>
      <c r="H29" s="109"/>
      <c r="I29" s="109"/>
      <c r="J29" s="109"/>
      <c r="K29" s="109"/>
      <c r="L29" s="109"/>
      <c r="M29" s="109"/>
      <c r="N29" s="109"/>
      <c r="O29" s="109"/>
      <c r="P29" s="109"/>
      <c r="Q29" s="109"/>
      <c r="R29" s="109"/>
      <c r="S29" s="109"/>
      <c r="T29" s="109"/>
      <c r="U29" s="109"/>
      <c r="V29" s="109"/>
      <c r="W29" s="109"/>
      <c r="X29" s="109"/>
      <c r="Y29" s="109"/>
      <c r="Z29" s="109"/>
      <c r="AA29" s="109"/>
      <c r="AB29" s="109"/>
      <c r="AC29" s="109"/>
      <c r="AD29" s="109"/>
      <c r="AE29" s="109"/>
      <c r="AF29" s="109"/>
      <c r="AG29" s="109"/>
      <c r="AH29" s="109"/>
      <c r="AI29" s="109"/>
      <c r="AJ29" s="109"/>
      <c r="AK29" s="3"/>
      <c r="AL29" s="3"/>
      <c r="AM29" s="3"/>
    </row>
    <row r="30" spans="1:40" s="2" customFormat="1" ht="2.25" customHeight="1">
      <c r="B30" s="91"/>
      <c r="C30" s="91"/>
      <c r="D30" s="91"/>
      <c r="E30" s="91"/>
      <c r="F30" s="91"/>
      <c r="G30" s="91"/>
      <c r="H30" s="91"/>
      <c r="I30" s="91"/>
      <c r="J30" s="91"/>
      <c r="K30" s="91"/>
      <c r="L30" s="91"/>
      <c r="M30" s="91"/>
      <c r="N30" s="91"/>
      <c r="O30" s="91"/>
      <c r="P30" s="91"/>
      <c r="Q30" s="91"/>
      <c r="R30" s="91"/>
      <c r="S30" s="91"/>
      <c r="T30" s="91"/>
      <c r="U30" s="91"/>
      <c r="V30" s="91"/>
      <c r="W30" s="91"/>
      <c r="X30" s="91"/>
      <c r="Y30" s="91"/>
      <c r="Z30" s="91"/>
      <c r="AA30" s="91"/>
      <c r="AB30" s="91"/>
      <c r="AC30" s="91"/>
      <c r="AD30" s="91"/>
      <c r="AE30" s="91"/>
      <c r="AF30" s="91"/>
      <c r="AG30" s="91"/>
      <c r="AH30" s="91"/>
      <c r="AI30" s="91"/>
      <c r="AJ30" s="91"/>
      <c r="AK30" s="3"/>
      <c r="AL30" s="3"/>
      <c r="AM30" s="3"/>
    </row>
    <row r="31" spans="1:40" s="62" customFormat="1" ht="16.5" customHeight="1">
      <c r="A31" s="61">
        <v>8</v>
      </c>
      <c r="B31" s="21" t="s">
        <v>48</v>
      </c>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141"/>
      <c r="AL31" s="141"/>
      <c r="AM31" s="141"/>
    </row>
    <row r="32" spans="1:40" s="24" customFormat="1" ht="13.5" customHeight="1">
      <c r="F32" s="33"/>
      <c r="G32" s="33"/>
      <c r="H32" s="34"/>
      <c r="I32" s="6"/>
      <c r="J32" s="6"/>
      <c r="K32" s="35"/>
      <c r="L32" s="35"/>
      <c r="M32" s="35"/>
      <c r="N32" s="35"/>
      <c r="O32" s="116">
        <f>308+93</f>
        <v>401</v>
      </c>
      <c r="P32" s="116"/>
      <c r="Q32" s="116"/>
      <c r="R32" s="116"/>
      <c r="S32" s="60" t="s">
        <v>7</v>
      </c>
      <c r="T32" s="37"/>
      <c r="U32" s="37"/>
      <c r="V32" s="58"/>
      <c r="W32" s="117" t="s">
        <v>8</v>
      </c>
      <c r="X32" s="117"/>
      <c r="Y32" s="117"/>
      <c r="Z32" s="116">
        <v>11948.36</v>
      </c>
      <c r="AA32" s="116"/>
      <c r="AB32" s="116"/>
      <c r="AC32" s="116"/>
      <c r="AE32" s="29" t="s">
        <v>11</v>
      </c>
      <c r="AF32" s="29"/>
      <c r="AG32" s="29"/>
      <c r="AH32" s="29"/>
      <c r="AI32" s="118" t="s">
        <v>9</v>
      </c>
      <c r="AJ32" s="118"/>
      <c r="AK32" s="114">
        <f>ROUND(O32*Z32/100,0)-1</f>
        <v>47912</v>
      </c>
      <c r="AL32" s="114"/>
      <c r="AM32" s="114"/>
      <c r="AN32" s="32" t="s">
        <v>10</v>
      </c>
    </row>
    <row r="33" spans="1:41" s="2" customFormat="1" ht="15">
      <c r="B33" s="109" t="s">
        <v>56</v>
      </c>
      <c r="C33" s="109"/>
      <c r="D33" s="109"/>
      <c r="E33" s="109"/>
      <c r="F33" s="109"/>
      <c r="G33" s="109"/>
      <c r="H33" s="109"/>
      <c r="I33" s="109"/>
      <c r="J33" s="109"/>
      <c r="K33" s="109"/>
      <c r="L33" s="109"/>
      <c r="M33" s="109"/>
      <c r="N33" s="109"/>
      <c r="O33" s="109"/>
      <c r="P33" s="109"/>
      <c r="Q33" s="109"/>
      <c r="R33" s="109"/>
      <c r="S33" s="109"/>
      <c r="T33" s="109"/>
      <c r="U33" s="109"/>
      <c r="V33" s="109"/>
      <c r="W33" s="109"/>
      <c r="X33" s="109"/>
      <c r="Y33" s="109"/>
      <c r="Z33" s="109"/>
      <c r="AA33" s="109"/>
      <c r="AB33" s="109"/>
      <c r="AC33" s="109"/>
      <c r="AD33" s="109"/>
      <c r="AE33" s="109"/>
      <c r="AF33" s="109"/>
      <c r="AG33" s="109"/>
      <c r="AH33" s="109"/>
      <c r="AI33" s="109"/>
      <c r="AJ33" s="109"/>
      <c r="AK33" s="3"/>
      <c r="AL33" s="3"/>
      <c r="AM33" s="3"/>
    </row>
    <row r="34" spans="1:41" s="2" customFormat="1" ht="2.25" customHeight="1">
      <c r="B34" s="63"/>
      <c r="C34" s="63"/>
      <c r="D34" s="63"/>
      <c r="E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3"/>
      <c r="AL34" s="3"/>
      <c r="AM34" s="3"/>
    </row>
    <row r="35" spans="1:41" s="23" customFormat="1" ht="76.5" customHeight="1">
      <c r="A35" s="45">
        <v>9</v>
      </c>
      <c r="B35" s="125" t="s">
        <v>12</v>
      </c>
      <c r="C35" s="125"/>
      <c r="D35" s="125"/>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c r="AC35" s="125"/>
      <c r="AD35" s="125"/>
      <c r="AE35" s="125"/>
      <c r="AF35" s="125"/>
      <c r="AG35" s="125"/>
      <c r="AH35" s="125"/>
      <c r="AI35" s="125"/>
      <c r="AJ35" s="125"/>
      <c r="AK35" s="120"/>
      <c r="AL35" s="120"/>
      <c r="AM35" s="120"/>
    </row>
    <row r="36" spans="1:41" s="6" customFormat="1" ht="14.25" customHeight="1">
      <c r="N36" s="28"/>
      <c r="O36" s="116">
        <v>56</v>
      </c>
      <c r="P36" s="116"/>
      <c r="Q36" s="116"/>
      <c r="R36" s="116"/>
      <c r="S36" s="117" t="s">
        <v>7</v>
      </c>
      <c r="T36" s="117"/>
      <c r="U36" s="29"/>
      <c r="V36" s="30"/>
      <c r="W36" s="117" t="s">
        <v>8</v>
      </c>
      <c r="X36" s="117"/>
      <c r="Y36" s="117"/>
      <c r="Z36" s="116">
        <v>337</v>
      </c>
      <c r="AA36" s="116"/>
      <c r="AB36" s="116"/>
      <c r="AC36" s="116"/>
      <c r="AD36" s="29"/>
      <c r="AE36" s="29" t="s">
        <v>13</v>
      </c>
      <c r="AF36" s="29"/>
      <c r="AG36" s="29"/>
      <c r="AH36" s="29"/>
      <c r="AI36" s="118" t="s">
        <v>9</v>
      </c>
      <c r="AJ36" s="118"/>
      <c r="AK36" s="114">
        <f>O36*Z36</f>
        <v>18872</v>
      </c>
      <c r="AL36" s="114"/>
      <c r="AM36" s="114"/>
      <c r="AN36" s="32" t="s">
        <v>10</v>
      </c>
    </row>
    <row r="37" spans="1:41" s="2" customFormat="1" ht="15">
      <c r="B37" s="127" t="s">
        <v>69</v>
      </c>
      <c r="C37" s="127"/>
      <c r="D37" s="127"/>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127"/>
      <c r="AD37" s="127"/>
      <c r="AE37" s="127"/>
      <c r="AF37" s="127"/>
      <c r="AG37" s="127"/>
      <c r="AH37" s="127"/>
      <c r="AI37" s="127"/>
      <c r="AJ37" s="127"/>
      <c r="AK37" s="3"/>
      <c r="AL37" s="3"/>
      <c r="AM37" s="3"/>
    </row>
    <row r="38" spans="1:41" s="2" customFormat="1" ht="3" customHeight="1">
      <c r="B38" s="63"/>
      <c r="C38" s="63"/>
      <c r="D38" s="63"/>
      <c r="E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3"/>
      <c r="AL38" s="3"/>
      <c r="AM38" s="3"/>
    </row>
    <row r="39" spans="1:41" s="23" customFormat="1" ht="30" customHeight="1">
      <c r="A39" s="45">
        <v>10</v>
      </c>
      <c r="B39" s="125" t="s">
        <v>14</v>
      </c>
      <c r="C39" s="125"/>
      <c r="D39" s="125"/>
      <c r="E39" s="125"/>
      <c r="F39" s="125"/>
      <c r="G39" s="125"/>
      <c r="H39" s="125"/>
      <c r="I39" s="125"/>
      <c r="J39" s="125"/>
      <c r="K39" s="125"/>
      <c r="L39" s="125"/>
      <c r="M39" s="125"/>
      <c r="N39" s="125"/>
      <c r="O39" s="125"/>
      <c r="P39" s="125"/>
      <c r="Q39" s="125"/>
      <c r="R39" s="125"/>
      <c r="S39" s="125"/>
      <c r="T39" s="125"/>
      <c r="U39" s="125"/>
      <c r="V39" s="125"/>
      <c r="W39" s="125"/>
      <c r="X39" s="125"/>
      <c r="Y39" s="125"/>
      <c r="Z39" s="125"/>
      <c r="AA39" s="125"/>
      <c r="AB39" s="125"/>
      <c r="AC39" s="125"/>
      <c r="AD39" s="125"/>
      <c r="AE39" s="125"/>
      <c r="AF39" s="125"/>
      <c r="AG39" s="125"/>
      <c r="AH39" s="125"/>
      <c r="AI39" s="125"/>
      <c r="AJ39" s="125"/>
      <c r="AK39" s="120"/>
      <c r="AL39" s="120"/>
      <c r="AM39" s="120"/>
    </row>
    <row r="40" spans="1:41" s="24" customFormat="1" ht="13.5" customHeight="1">
      <c r="A40" s="46" t="s">
        <v>15</v>
      </c>
      <c r="B40" s="47" t="s">
        <v>16</v>
      </c>
      <c r="L40" s="25"/>
      <c r="M40" s="26"/>
      <c r="N40" s="137"/>
      <c r="O40" s="137"/>
      <c r="P40" s="27"/>
      <c r="Q40" s="138"/>
      <c r="R40" s="138"/>
      <c r="S40" s="26"/>
      <c r="T40" s="139"/>
      <c r="U40" s="139"/>
      <c r="V40" s="139"/>
      <c r="AB40" s="140"/>
      <c r="AC40" s="140"/>
      <c r="AD40" s="140"/>
      <c r="AE40" s="140"/>
      <c r="AF40" s="137"/>
      <c r="AG40" s="137"/>
      <c r="AK40" s="136"/>
      <c r="AL40" s="136"/>
      <c r="AM40" s="136"/>
      <c r="AN40" s="41"/>
    </row>
    <row r="41" spans="1:41" s="24" customFormat="1" ht="13.5" customHeight="1">
      <c r="F41" s="33"/>
      <c r="G41" s="33"/>
      <c r="H41" s="34"/>
      <c r="I41" s="6"/>
      <c r="J41" s="42"/>
      <c r="K41" s="48"/>
      <c r="L41" s="35"/>
      <c r="M41" s="35"/>
      <c r="N41" s="35"/>
      <c r="O41" s="25"/>
      <c r="P41" s="116">
        <v>2.25</v>
      </c>
      <c r="Q41" s="116"/>
      <c r="R41" s="116"/>
      <c r="S41" s="31" t="s">
        <v>17</v>
      </c>
      <c r="T41" s="37"/>
      <c r="U41" s="37"/>
      <c r="V41" s="117" t="s">
        <v>8</v>
      </c>
      <c r="W41" s="117"/>
      <c r="X41" s="117"/>
      <c r="Y41" s="116">
        <v>5001.7</v>
      </c>
      <c r="Z41" s="116"/>
      <c r="AA41" s="116"/>
      <c r="AB41" s="116"/>
      <c r="AC41" s="29"/>
      <c r="AD41" s="29" t="s">
        <v>18</v>
      </c>
      <c r="AE41" s="29"/>
      <c r="AF41" s="29"/>
      <c r="AG41" s="29"/>
      <c r="AH41" s="29"/>
      <c r="AI41" s="118" t="s">
        <v>9</v>
      </c>
      <c r="AJ41" s="118"/>
      <c r="AK41" s="114">
        <f>ROUND(P41*Y41,0)</f>
        <v>11254</v>
      </c>
      <c r="AL41" s="114"/>
      <c r="AM41" s="114"/>
      <c r="AN41" s="32" t="s">
        <v>10</v>
      </c>
    </row>
    <row r="42" spans="1:41" s="2" customFormat="1" ht="15">
      <c r="B42" s="109" t="s">
        <v>51</v>
      </c>
      <c r="C42" s="109"/>
      <c r="D42" s="109"/>
      <c r="E42" s="109"/>
      <c r="F42" s="109"/>
      <c r="G42" s="109"/>
      <c r="H42" s="109"/>
      <c r="I42" s="109"/>
      <c r="J42" s="109"/>
      <c r="K42" s="109"/>
      <c r="L42" s="109"/>
      <c r="M42" s="109"/>
      <c r="N42" s="109"/>
      <c r="O42" s="109"/>
      <c r="P42" s="109"/>
      <c r="Q42" s="109"/>
      <c r="R42" s="109"/>
      <c r="S42" s="109"/>
      <c r="T42" s="109"/>
      <c r="U42" s="109"/>
      <c r="V42" s="109"/>
      <c r="W42" s="109"/>
      <c r="X42" s="109"/>
      <c r="Y42" s="109"/>
      <c r="Z42" s="109"/>
      <c r="AA42" s="109"/>
      <c r="AB42" s="109"/>
      <c r="AC42" s="109"/>
      <c r="AD42" s="109"/>
      <c r="AE42" s="109"/>
      <c r="AF42" s="109"/>
      <c r="AG42" s="109"/>
      <c r="AH42" s="109"/>
      <c r="AI42" s="109"/>
      <c r="AJ42" s="109"/>
      <c r="AK42" s="3"/>
      <c r="AL42" s="3"/>
      <c r="AM42" s="3"/>
    </row>
    <row r="43" spans="1:41" s="24" customFormat="1" ht="13.5" customHeight="1">
      <c r="A43" s="46" t="s">
        <v>19</v>
      </c>
      <c r="B43" s="47" t="s">
        <v>20</v>
      </c>
      <c r="J43" s="42"/>
      <c r="K43" s="42"/>
      <c r="L43" s="25"/>
      <c r="M43" s="26"/>
      <c r="N43" s="137"/>
      <c r="O43" s="137"/>
      <c r="P43" s="27"/>
      <c r="Q43" s="138"/>
      <c r="R43" s="138"/>
      <c r="S43" s="26"/>
      <c r="T43" s="139"/>
      <c r="U43" s="139"/>
      <c r="V43" s="139"/>
      <c r="AB43" s="140"/>
      <c r="AC43" s="140"/>
      <c r="AD43" s="140"/>
      <c r="AE43" s="140"/>
      <c r="AF43" s="137"/>
      <c r="AG43" s="137"/>
      <c r="AK43" s="136"/>
      <c r="AL43" s="136"/>
      <c r="AM43" s="136"/>
      <c r="AN43" s="41"/>
    </row>
    <row r="44" spans="1:41" s="6" customFormat="1" ht="13.5" customHeight="1">
      <c r="H44" s="38"/>
      <c r="K44" s="35"/>
      <c r="L44" s="35"/>
      <c r="M44" s="35"/>
      <c r="N44" s="35"/>
      <c r="O44" s="25"/>
      <c r="P44" s="116">
        <v>0.5</v>
      </c>
      <c r="Q44" s="116"/>
      <c r="R44" s="116"/>
      <c r="S44" s="29" t="s">
        <v>17</v>
      </c>
      <c r="T44" s="49"/>
      <c r="U44" s="49"/>
      <c r="V44" s="117" t="s">
        <v>8</v>
      </c>
      <c r="W44" s="117"/>
      <c r="X44" s="117"/>
      <c r="Y44" s="116">
        <v>4820.2</v>
      </c>
      <c r="Z44" s="116"/>
      <c r="AA44" s="116"/>
      <c r="AB44" s="116"/>
      <c r="AC44" s="29"/>
      <c r="AD44" s="29" t="s">
        <v>18</v>
      </c>
      <c r="AE44" s="29"/>
      <c r="AF44" s="29"/>
      <c r="AG44" s="29"/>
      <c r="AH44" s="29"/>
      <c r="AI44" s="118" t="s">
        <v>9</v>
      </c>
      <c r="AJ44" s="118"/>
      <c r="AK44" s="114">
        <f>ROUND(P44*Y44,0)</f>
        <v>2410</v>
      </c>
      <c r="AL44" s="114"/>
      <c r="AM44" s="114"/>
      <c r="AN44" s="32" t="s">
        <v>10</v>
      </c>
    </row>
    <row r="45" spans="1:41" s="2" customFormat="1" ht="15">
      <c r="B45" s="109" t="s">
        <v>52</v>
      </c>
      <c r="C45" s="109"/>
      <c r="D45" s="109"/>
      <c r="E45" s="109"/>
      <c r="F45" s="109"/>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c r="AD45" s="109"/>
      <c r="AE45" s="109"/>
      <c r="AF45" s="109"/>
      <c r="AG45" s="109"/>
      <c r="AH45" s="109"/>
      <c r="AI45" s="109"/>
      <c r="AJ45" s="109"/>
      <c r="AK45" s="3"/>
      <c r="AL45" s="3"/>
      <c r="AM45" s="3"/>
    </row>
    <row r="46" spans="1:41" s="2" customFormat="1" ht="3" customHeight="1">
      <c r="B46" s="63"/>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c r="AK46" s="3"/>
      <c r="AL46" s="3"/>
      <c r="AM46" s="3"/>
    </row>
    <row r="47" spans="1:41" s="5" customFormat="1" ht="15" customHeight="1">
      <c r="A47" s="20">
        <v>11</v>
      </c>
      <c r="B47" s="21" t="s">
        <v>21</v>
      </c>
      <c r="C47" s="21"/>
      <c r="D47" s="21"/>
      <c r="E47" s="21"/>
      <c r="F47" s="21"/>
      <c r="G47" s="21"/>
      <c r="H47" s="21"/>
      <c r="I47" s="21"/>
      <c r="J47" s="21"/>
      <c r="K47" s="21"/>
      <c r="L47" s="21"/>
      <c r="M47" s="21"/>
      <c r="N47" s="21"/>
      <c r="O47" s="21"/>
      <c r="P47" s="21"/>
      <c r="Q47" s="21"/>
      <c r="R47" s="21"/>
      <c r="S47" s="21"/>
      <c r="T47" s="21"/>
      <c r="U47" s="21"/>
      <c r="V47" s="21"/>
      <c r="W47" s="21"/>
      <c r="AK47" s="119"/>
      <c r="AL47" s="119"/>
      <c r="AM47" s="119"/>
    </row>
    <row r="48" spans="1:41" s="6" customFormat="1" ht="12.75">
      <c r="H48" s="38"/>
      <c r="K48" s="35"/>
      <c r="L48" s="35"/>
      <c r="M48" s="35"/>
      <c r="N48" s="35"/>
      <c r="O48" s="25"/>
      <c r="P48" s="116">
        <v>13.96</v>
      </c>
      <c r="Q48" s="116"/>
      <c r="R48" s="116"/>
      <c r="S48" s="29" t="s">
        <v>17</v>
      </c>
      <c r="T48" s="49"/>
      <c r="U48" s="49"/>
      <c r="V48" s="117" t="s">
        <v>8</v>
      </c>
      <c r="W48" s="117"/>
      <c r="X48" s="117"/>
      <c r="Y48" s="135">
        <v>3850</v>
      </c>
      <c r="Z48" s="135"/>
      <c r="AA48" s="135"/>
      <c r="AB48" s="135"/>
      <c r="AC48" s="29"/>
      <c r="AD48" s="29" t="s">
        <v>18</v>
      </c>
      <c r="AE48" s="29"/>
      <c r="AF48" s="29"/>
      <c r="AG48" s="29"/>
      <c r="AH48" s="118" t="s">
        <v>9</v>
      </c>
      <c r="AI48" s="118"/>
      <c r="AK48" s="114">
        <f>ROUND(P48*Y48,0)</f>
        <v>53746</v>
      </c>
      <c r="AL48" s="114"/>
      <c r="AM48" s="114"/>
      <c r="AN48" s="32" t="s">
        <v>10</v>
      </c>
      <c r="AO48" s="35">
        <f>AK36+AK41+AK44+AK51+AK48</f>
        <v>151597</v>
      </c>
    </row>
    <row r="49" spans="1:40" s="2" customFormat="1" ht="15">
      <c r="B49" s="109" t="s">
        <v>53</v>
      </c>
      <c r="C49" s="109"/>
      <c r="D49" s="109"/>
      <c r="E49" s="109"/>
      <c r="F49" s="109"/>
      <c r="G49" s="109"/>
      <c r="H49" s="109"/>
      <c r="I49" s="109"/>
      <c r="J49" s="109"/>
      <c r="K49" s="109"/>
      <c r="L49" s="109"/>
      <c r="M49" s="109"/>
      <c r="N49" s="109"/>
      <c r="O49" s="109"/>
      <c r="P49" s="109"/>
      <c r="Q49" s="109"/>
      <c r="R49" s="109"/>
      <c r="S49" s="109"/>
      <c r="T49" s="109"/>
      <c r="U49" s="109"/>
      <c r="V49" s="109"/>
      <c r="W49" s="109"/>
      <c r="X49" s="109"/>
      <c r="Y49" s="109"/>
      <c r="Z49" s="109"/>
      <c r="AA49" s="109"/>
      <c r="AB49" s="109"/>
      <c r="AC49" s="109"/>
      <c r="AD49" s="109"/>
      <c r="AE49" s="109"/>
      <c r="AF49" s="109"/>
      <c r="AG49" s="109"/>
      <c r="AH49" s="109"/>
      <c r="AI49" s="109"/>
      <c r="AJ49" s="109"/>
      <c r="AK49" s="3"/>
      <c r="AL49" s="3"/>
      <c r="AM49" s="3"/>
    </row>
    <row r="50" spans="1:40" s="23" customFormat="1" ht="15" customHeight="1">
      <c r="A50" s="59">
        <v>12</v>
      </c>
      <c r="B50" s="21" t="s">
        <v>22</v>
      </c>
      <c r="C50" s="21"/>
      <c r="D50" s="21"/>
      <c r="E50" s="21"/>
      <c r="F50" s="21"/>
      <c r="G50" s="21"/>
      <c r="H50" s="21"/>
      <c r="I50" s="21"/>
      <c r="J50" s="21"/>
      <c r="K50" s="21"/>
      <c r="L50" s="21"/>
      <c r="M50" s="21"/>
      <c r="N50" s="21"/>
      <c r="O50" s="21"/>
      <c r="P50" s="21"/>
      <c r="Q50" s="21"/>
      <c r="R50" s="21"/>
      <c r="S50" s="21"/>
      <c r="T50" s="21"/>
      <c r="U50" s="21"/>
      <c r="V50" s="21"/>
      <c r="W50" s="21"/>
      <c r="AK50" s="136"/>
      <c r="AL50" s="136"/>
      <c r="AM50" s="136"/>
    </row>
    <row r="51" spans="1:40" s="6" customFormat="1" ht="12.75">
      <c r="H51" s="38"/>
      <c r="K51" s="35"/>
      <c r="L51" s="35"/>
      <c r="M51" s="35"/>
      <c r="N51" s="35"/>
      <c r="O51" s="25"/>
      <c r="P51" s="116">
        <v>18.27</v>
      </c>
      <c r="Q51" s="116"/>
      <c r="R51" s="116"/>
      <c r="S51" s="29" t="s">
        <v>17</v>
      </c>
      <c r="T51" s="49"/>
      <c r="U51" s="49"/>
      <c r="V51" s="117" t="s">
        <v>8</v>
      </c>
      <c r="W51" s="117"/>
      <c r="X51" s="117"/>
      <c r="Y51" s="135">
        <v>3575</v>
      </c>
      <c r="Z51" s="135"/>
      <c r="AA51" s="135"/>
      <c r="AB51" s="135"/>
      <c r="AC51" s="29"/>
      <c r="AD51" s="29" t="s">
        <v>18</v>
      </c>
      <c r="AE51" s="29"/>
      <c r="AF51" s="29"/>
      <c r="AG51" s="29"/>
      <c r="AH51" s="118" t="s">
        <v>9</v>
      </c>
      <c r="AI51" s="118"/>
      <c r="AK51" s="114">
        <f>ROUND(P51*Y51,0)</f>
        <v>65315</v>
      </c>
      <c r="AL51" s="114"/>
      <c r="AM51" s="114"/>
      <c r="AN51" s="32" t="s">
        <v>10</v>
      </c>
    </row>
    <row r="52" spans="1:40" s="2" customFormat="1" ht="15">
      <c r="B52" s="109" t="s">
        <v>54</v>
      </c>
      <c r="C52" s="109"/>
      <c r="D52" s="109"/>
      <c r="E52" s="109"/>
      <c r="F52" s="109"/>
      <c r="G52" s="109"/>
      <c r="H52" s="109"/>
      <c r="I52" s="109"/>
      <c r="J52" s="109"/>
      <c r="K52" s="109"/>
      <c r="L52" s="109"/>
      <c r="M52" s="109"/>
      <c r="N52" s="109"/>
      <c r="O52" s="109"/>
      <c r="P52" s="109"/>
      <c r="Q52" s="109"/>
      <c r="R52" s="109"/>
      <c r="S52" s="109"/>
      <c r="T52" s="109"/>
      <c r="U52" s="109"/>
      <c r="V52" s="109"/>
      <c r="W52" s="109"/>
      <c r="X52" s="109"/>
      <c r="Y52" s="109"/>
      <c r="Z52" s="109"/>
      <c r="AA52" s="109"/>
      <c r="AB52" s="109"/>
      <c r="AC52" s="109"/>
      <c r="AD52" s="109"/>
      <c r="AE52" s="109"/>
      <c r="AF52" s="109"/>
      <c r="AG52" s="109"/>
      <c r="AH52" s="109"/>
      <c r="AI52" s="109"/>
      <c r="AJ52" s="109"/>
      <c r="AK52" s="3"/>
      <c r="AL52" s="3"/>
      <c r="AM52" s="3"/>
    </row>
    <row r="53" spans="1:40" s="2" customFormat="1" ht="2.25" customHeight="1">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3"/>
      <c r="AL53" s="3"/>
      <c r="AM53" s="3"/>
    </row>
    <row r="54" spans="1:40" s="5" customFormat="1" ht="19.5" customHeight="1">
      <c r="A54" s="20">
        <v>13</v>
      </c>
      <c r="B54" s="125" t="s">
        <v>23</v>
      </c>
      <c r="C54" s="125"/>
      <c r="D54" s="125"/>
      <c r="E54" s="125"/>
      <c r="F54" s="125"/>
      <c r="G54" s="125"/>
      <c r="H54" s="125"/>
      <c r="I54" s="125"/>
      <c r="J54" s="125"/>
      <c r="K54" s="125"/>
      <c r="L54" s="125"/>
      <c r="M54" s="125"/>
      <c r="N54" s="125"/>
      <c r="O54" s="125"/>
      <c r="P54" s="125"/>
      <c r="Q54" s="125"/>
      <c r="R54" s="125"/>
      <c r="S54" s="125"/>
      <c r="T54" s="125"/>
      <c r="U54" s="125"/>
      <c r="V54" s="125"/>
      <c r="W54" s="125"/>
      <c r="X54" s="125"/>
      <c r="Y54" s="125"/>
      <c r="Z54" s="125"/>
      <c r="AA54" s="125"/>
      <c r="AB54" s="125"/>
      <c r="AC54" s="125"/>
      <c r="AD54" s="125"/>
      <c r="AE54" s="125"/>
      <c r="AF54" s="125"/>
      <c r="AG54" s="125"/>
      <c r="AH54" s="125"/>
      <c r="AI54" s="125"/>
      <c r="AJ54" s="125"/>
      <c r="AK54" s="119"/>
      <c r="AL54" s="119"/>
      <c r="AM54" s="119"/>
    </row>
    <row r="55" spans="1:40" s="33" customFormat="1" ht="17.25" customHeight="1">
      <c r="H55" s="34"/>
      <c r="K55" s="68"/>
      <c r="L55" s="68"/>
      <c r="M55" s="68"/>
      <c r="N55" s="68"/>
      <c r="O55" s="69"/>
      <c r="P55" s="121">
        <v>34.869999999999997</v>
      </c>
      <c r="Q55" s="121"/>
      <c r="R55" s="121"/>
      <c r="S55" s="70" t="s">
        <v>17</v>
      </c>
      <c r="T55" s="71"/>
      <c r="U55" s="71"/>
      <c r="V55" s="122" t="s">
        <v>8</v>
      </c>
      <c r="W55" s="122"/>
      <c r="X55" s="122"/>
      <c r="Y55" s="121">
        <v>186.34</v>
      </c>
      <c r="Z55" s="121"/>
      <c r="AA55" s="121"/>
      <c r="AB55" s="121"/>
      <c r="AC55" s="70"/>
      <c r="AD55" s="70" t="s">
        <v>18</v>
      </c>
      <c r="AE55" s="70"/>
      <c r="AF55" s="70"/>
      <c r="AG55" s="70"/>
      <c r="AH55" s="123" t="s">
        <v>9</v>
      </c>
      <c r="AI55" s="123"/>
      <c r="AK55" s="124">
        <f>ROUND(P55*Y55,0)</f>
        <v>6498</v>
      </c>
      <c r="AL55" s="124"/>
      <c r="AM55" s="124"/>
      <c r="AN55" s="72" t="s">
        <v>10</v>
      </c>
    </row>
    <row r="56" spans="1:40" s="2" customFormat="1" ht="15">
      <c r="B56" s="109" t="s">
        <v>55</v>
      </c>
      <c r="C56" s="109"/>
      <c r="D56" s="109"/>
      <c r="E56" s="109"/>
      <c r="F56" s="109"/>
      <c r="G56" s="109"/>
      <c r="H56" s="109"/>
      <c r="I56" s="109"/>
      <c r="J56" s="109"/>
      <c r="K56" s="109"/>
      <c r="L56" s="109"/>
      <c r="M56" s="109"/>
      <c r="N56" s="109"/>
      <c r="O56" s="109"/>
      <c r="P56" s="109"/>
      <c r="Q56" s="109"/>
      <c r="R56" s="109"/>
      <c r="S56" s="109"/>
      <c r="T56" s="109"/>
      <c r="U56" s="109"/>
      <c r="V56" s="109"/>
      <c r="W56" s="109"/>
      <c r="X56" s="109"/>
      <c r="Y56" s="109"/>
      <c r="Z56" s="109"/>
      <c r="AA56" s="109"/>
      <c r="AB56" s="109"/>
      <c r="AC56" s="109"/>
      <c r="AD56" s="109"/>
      <c r="AE56" s="109"/>
      <c r="AF56" s="109"/>
      <c r="AG56" s="109"/>
      <c r="AH56" s="109"/>
      <c r="AI56" s="109"/>
      <c r="AJ56" s="109"/>
      <c r="AK56" s="3"/>
      <c r="AL56" s="3"/>
      <c r="AM56" s="3"/>
    </row>
    <row r="57" spans="1:40" s="2" customFormat="1" ht="2.25" customHeight="1">
      <c r="B57" s="63"/>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c r="AC57" s="63"/>
      <c r="AD57" s="63"/>
      <c r="AE57" s="63"/>
      <c r="AF57" s="63"/>
      <c r="AG57" s="63"/>
      <c r="AH57" s="63"/>
      <c r="AI57" s="63"/>
      <c r="AJ57" s="63"/>
      <c r="AK57" s="3"/>
      <c r="AL57" s="3"/>
      <c r="AM57" s="3"/>
    </row>
    <row r="58" spans="1:40" s="53" customFormat="1" ht="16.5" customHeight="1">
      <c r="A58" s="50">
        <v>14</v>
      </c>
      <c r="B58" s="51" t="s">
        <v>101</v>
      </c>
      <c r="C58" s="52"/>
      <c r="D58" s="52"/>
      <c r="E58" s="52"/>
      <c r="F58" s="52"/>
      <c r="G58" s="52"/>
      <c r="H58" s="52"/>
      <c r="I58" s="52"/>
      <c r="J58" s="52"/>
      <c r="K58" s="52"/>
      <c r="L58" s="52"/>
      <c r="AK58" s="110"/>
      <c r="AL58" s="110"/>
      <c r="AM58" s="110"/>
    </row>
    <row r="59" spans="1:40" s="73" customFormat="1" ht="18" customHeight="1">
      <c r="N59" s="74"/>
      <c r="O59" s="111">
        <v>0</v>
      </c>
      <c r="P59" s="111"/>
      <c r="Q59" s="111"/>
      <c r="R59" s="111"/>
      <c r="S59" s="126" t="s">
        <v>7</v>
      </c>
      <c r="T59" s="126"/>
      <c r="U59" s="75"/>
      <c r="V59" s="106"/>
      <c r="W59" s="126" t="s">
        <v>8</v>
      </c>
      <c r="X59" s="126"/>
      <c r="Y59" s="126"/>
      <c r="Z59" s="111">
        <v>12674.36</v>
      </c>
      <c r="AA59" s="111"/>
      <c r="AB59" s="111"/>
      <c r="AC59" s="111"/>
      <c r="AD59" s="75"/>
      <c r="AE59" s="75" t="s">
        <v>11</v>
      </c>
      <c r="AF59" s="75"/>
      <c r="AG59" s="75"/>
      <c r="AH59" s="75"/>
      <c r="AI59" s="112" t="s">
        <v>9</v>
      </c>
      <c r="AJ59" s="112"/>
      <c r="AK59" s="113">
        <f>ROUND(O59*Z59/100,0)</f>
        <v>0</v>
      </c>
      <c r="AL59" s="113"/>
      <c r="AM59" s="113"/>
      <c r="AN59" s="76" t="s">
        <v>10</v>
      </c>
    </row>
    <row r="60" spans="1:40" s="2" customFormat="1" ht="15">
      <c r="B60" s="127" t="s">
        <v>100</v>
      </c>
      <c r="C60" s="127"/>
      <c r="D60" s="127"/>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7"/>
      <c r="AD60" s="127"/>
      <c r="AE60" s="127"/>
      <c r="AF60" s="127"/>
      <c r="AG60" s="127"/>
      <c r="AH60" s="127"/>
      <c r="AI60" s="127"/>
      <c r="AJ60" s="127"/>
      <c r="AK60" s="3"/>
      <c r="AL60" s="3"/>
      <c r="AM60" s="3"/>
    </row>
    <row r="61" spans="1:40" s="2" customFormat="1" ht="1.5" customHeight="1">
      <c r="B61" s="104"/>
      <c r="C61" s="104"/>
      <c r="D61" s="104"/>
      <c r="E61" s="104"/>
      <c r="F61" s="104"/>
      <c r="G61" s="104"/>
      <c r="H61" s="104"/>
      <c r="I61" s="104"/>
      <c r="J61" s="104"/>
      <c r="K61" s="104"/>
      <c r="L61" s="104"/>
      <c r="M61" s="104"/>
      <c r="N61" s="104"/>
      <c r="O61" s="104"/>
      <c r="P61" s="104"/>
      <c r="Q61" s="104"/>
      <c r="R61" s="104"/>
      <c r="S61" s="104"/>
      <c r="T61" s="104"/>
      <c r="U61" s="104"/>
      <c r="V61" s="104"/>
      <c r="W61" s="104"/>
      <c r="X61" s="104"/>
      <c r="Y61" s="104"/>
      <c r="Z61" s="104"/>
      <c r="AA61" s="104"/>
      <c r="AB61" s="104"/>
      <c r="AC61" s="104"/>
      <c r="AD61" s="104"/>
      <c r="AE61" s="104"/>
      <c r="AF61" s="104"/>
      <c r="AG61" s="104"/>
      <c r="AH61" s="104"/>
      <c r="AI61" s="104"/>
      <c r="AJ61" s="104"/>
      <c r="AK61" s="3"/>
      <c r="AL61" s="3"/>
      <c r="AM61" s="3"/>
    </row>
    <row r="62" spans="1:40" s="53" customFormat="1" ht="16.5" customHeight="1">
      <c r="A62" s="50" t="s">
        <v>106</v>
      </c>
      <c r="B62" s="51" t="s">
        <v>104</v>
      </c>
      <c r="C62" s="52"/>
      <c r="D62" s="52"/>
      <c r="E62" s="52"/>
      <c r="F62" s="52"/>
      <c r="G62" s="52"/>
      <c r="H62" s="52"/>
      <c r="I62" s="52"/>
      <c r="J62" s="52"/>
      <c r="K62" s="52"/>
      <c r="L62" s="52"/>
      <c r="AK62" s="110"/>
      <c r="AL62" s="110"/>
      <c r="AM62" s="110"/>
    </row>
    <row r="63" spans="1:40" s="73" customFormat="1" ht="18" customHeight="1">
      <c r="N63" s="74"/>
      <c r="O63" s="111">
        <v>132</v>
      </c>
      <c r="P63" s="111"/>
      <c r="Q63" s="111"/>
      <c r="R63" s="111"/>
      <c r="S63" s="126" t="s">
        <v>7</v>
      </c>
      <c r="T63" s="126"/>
      <c r="U63" s="75"/>
      <c r="V63" s="106"/>
      <c r="W63" s="126" t="s">
        <v>8</v>
      </c>
      <c r="X63" s="126"/>
      <c r="Y63" s="126"/>
      <c r="Z63" s="111">
        <v>9954.31</v>
      </c>
      <c r="AA63" s="111"/>
      <c r="AB63" s="111"/>
      <c r="AC63" s="111"/>
      <c r="AD63" s="75"/>
      <c r="AE63" s="75" t="s">
        <v>11</v>
      </c>
      <c r="AF63" s="75"/>
      <c r="AG63" s="75"/>
      <c r="AH63" s="75"/>
      <c r="AI63" s="112" t="s">
        <v>9</v>
      </c>
      <c r="AJ63" s="112"/>
      <c r="AK63" s="113">
        <f>ROUND(O63*Z63/100,0)</f>
        <v>13140</v>
      </c>
      <c r="AL63" s="113"/>
      <c r="AM63" s="113"/>
      <c r="AN63" s="76" t="s">
        <v>10</v>
      </c>
    </row>
    <row r="64" spans="1:40" s="2" customFormat="1" ht="15">
      <c r="B64" s="127" t="s">
        <v>105</v>
      </c>
      <c r="C64" s="127"/>
      <c r="D64" s="127"/>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27"/>
      <c r="AE64" s="127"/>
      <c r="AF64" s="127"/>
      <c r="AG64" s="127"/>
      <c r="AH64" s="127"/>
      <c r="AI64" s="127"/>
      <c r="AJ64" s="127"/>
      <c r="AK64" s="3"/>
      <c r="AL64" s="3"/>
      <c r="AM64" s="3"/>
    </row>
    <row r="65" spans="1:40" s="2" customFormat="1" ht="1.5" customHeight="1">
      <c r="B65" s="63"/>
      <c r="C65" s="63"/>
      <c r="D65" s="63"/>
      <c r="E65" s="63"/>
      <c r="F65" s="63"/>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c r="AK65" s="3"/>
      <c r="AL65" s="3"/>
      <c r="AM65" s="3"/>
    </row>
    <row r="66" spans="1:40" s="23" customFormat="1" ht="60" customHeight="1">
      <c r="A66" s="45">
        <v>15</v>
      </c>
      <c r="B66" s="125" t="s">
        <v>24</v>
      </c>
      <c r="C66" s="125"/>
      <c r="D66" s="125"/>
      <c r="E66" s="125"/>
      <c r="F66" s="125"/>
      <c r="G66" s="125"/>
      <c r="H66" s="125"/>
      <c r="I66" s="125"/>
      <c r="J66" s="125"/>
      <c r="K66" s="125"/>
      <c r="L66" s="125"/>
      <c r="M66" s="125"/>
      <c r="N66" s="125"/>
      <c r="O66" s="125"/>
      <c r="P66" s="125"/>
      <c r="Q66" s="125"/>
      <c r="R66" s="125"/>
      <c r="S66" s="125"/>
      <c r="T66" s="125"/>
      <c r="U66" s="125"/>
      <c r="V66" s="125"/>
      <c r="W66" s="125"/>
      <c r="X66" s="125"/>
      <c r="Y66" s="125"/>
      <c r="Z66" s="125"/>
      <c r="AA66" s="125"/>
      <c r="AB66" s="125"/>
      <c r="AC66" s="125"/>
      <c r="AD66" s="125"/>
      <c r="AE66" s="125"/>
      <c r="AF66" s="125"/>
      <c r="AG66" s="125"/>
      <c r="AH66" s="125"/>
      <c r="AI66" s="125"/>
      <c r="AJ66" s="125"/>
      <c r="AK66" s="120"/>
      <c r="AL66" s="120"/>
      <c r="AM66" s="120"/>
    </row>
    <row r="67" spans="1:40" s="6" customFormat="1" ht="18.75" customHeight="1">
      <c r="H67" s="38"/>
      <c r="K67" s="35"/>
      <c r="L67" s="35"/>
      <c r="M67" s="35"/>
      <c r="N67" s="35"/>
      <c r="O67" s="116">
        <v>962</v>
      </c>
      <c r="P67" s="116"/>
      <c r="Q67" s="116"/>
      <c r="R67" s="116"/>
      <c r="S67" s="29" t="s">
        <v>25</v>
      </c>
      <c r="T67" s="49"/>
      <c r="U67" s="49"/>
      <c r="V67" s="117" t="s">
        <v>8</v>
      </c>
      <c r="W67" s="117"/>
      <c r="X67" s="117"/>
      <c r="Y67" s="116">
        <v>11443.1</v>
      </c>
      <c r="Z67" s="116"/>
      <c r="AA67" s="116"/>
      <c r="AB67" s="116"/>
      <c r="AC67" s="29"/>
      <c r="AD67" s="29" t="s">
        <v>26</v>
      </c>
      <c r="AE67" s="29"/>
      <c r="AF67" s="29"/>
      <c r="AG67" s="29"/>
      <c r="AH67" s="118" t="s">
        <v>9</v>
      </c>
      <c r="AI67" s="118"/>
      <c r="AK67" s="114">
        <f>ROUND(O67*Y67/100,0)</f>
        <v>110083</v>
      </c>
      <c r="AL67" s="114"/>
      <c r="AM67" s="114"/>
      <c r="AN67" s="32" t="s">
        <v>10</v>
      </c>
    </row>
    <row r="68" spans="1:40" s="2" customFormat="1" ht="15">
      <c r="B68" s="109" t="s">
        <v>60</v>
      </c>
      <c r="C68" s="109"/>
      <c r="D68" s="109"/>
      <c r="E68" s="109"/>
      <c r="F68" s="109"/>
      <c r="G68" s="109"/>
      <c r="H68" s="109"/>
      <c r="I68" s="109"/>
      <c r="J68" s="109"/>
      <c r="K68" s="109"/>
      <c r="L68" s="109"/>
      <c r="M68" s="109"/>
      <c r="N68" s="109"/>
      <c r="O68" s="109"/>
      <c r="P68" s="109"/>
      <c r="Q68" s="109"/>
      <c r="R68" s="109"/>
      <c r="S68" s="109"/>
      <c r="T68" s="109"/>
      <c r="U68" s="109"/>
      <c r="V68" s="109"/>
      <c r="W68" s="109"/>
      <c r="X68" s="109"/>
      <c r="Y68" s="109"/>
      <c r="Z68" s="109"/>
      <c r="AA68" s="109"/>
      <c r="AB68" s="109"/>
      <c r="AC68" s="109"/>
      <c r="AD68" s="109"/>
      <c r="AE68" s="109"/>
      <c r="AF68" s="109"/>
      <c r="AG68" s="109"/>
      <c r="AH68" s="109"/>
      <c r="AI68" s="109"/>
      <c r="AJ68" s="109"/>
      <c r="AK68" s="3"/>
      <c r="AL68" s="3"/>
      <c r="AM68" s="3"/>
    </row>
    <row r="69" spans="1:40" s="5" customFormat="1" ht="15.75" customHeight="1">
      <c r="A69" s="65">
        <v>16</v>
      </c>
      <c r="B69" s="21" t="s">
        <v>49</v>
      </c>
      <c r="C69" s="4"/>
      <c r="D69" s="4"/>
      <c r="E69" s="4"/>
      <c r="F69" s="4"/>
      <c r="G69" s="4"/>
      <c r="H69" s="4"/>
      <c r="I69" s="4"/>
      <c r="J69" s="4"/>
      <c r="K69" s="4"/>
      <c r="L69" s="4"/>
      <c r="M69" s="4"/>
      <c r="N69" s="4"/>
      <c r="AK69" s="119"/>
      <c r="AL69" s="119"/>
      <c r="AM69" s="119"/>
    </row>
    <row r="70" spans="1:40" s="6" customFormat="1" ht="12.75">
      <c r="H70" s="38"/>
      <c r="K70" s="35"/>
      <c r="L70" s="35"/>
      <c r="M70" s="35"/>
      <c r="N70" s="35"/>
      <c r="O70" s="116">
        <v>52</v>
      </c>
      <c r="P70" s="116">
        <v>164</v>
      </c>
      <c r="Q70" s="116"/>
      <c r="R70" s="116"/>
      <c r="S70" s="29" t="s">
        <v>27</v>
      </c>
      <c r="T70" s="49"/>
      <c r="U70" s="49"/>
      <c r="V70" s="117" t="s">
        <v>8</v>
      </c>
      <c r="W70" s="117"/>
      <c r="X70" s="117"/>
      <c r="Y70" s="116">
        <v>231.6</v>
      </c>
      <c r="Z70" s="116"/>
      <c r="AA70" s="116"/>
      <c r="AB70" s="116"/>
      <c r="AC70" s="29"/>
      <c r="AD70" s="29" t="s">
        <v>28</v>
      </c>
      <c r="AE70" s="29"/>
      <c r="AF70" s="29"/>
      <c r="AG70" s="29"/>
      <c r="AH70" s="118" t="s">
        <v>9</v>
      </c>
      <c r="AI70" s="118"/>
      <c r="AK70" s="114">
        <f>O70*Y70</f>
        <v>12043.199999999999</v>
      </c>
      <c r="AL70" s="114"/>
      <c r="AM70" s="114"/>
      <c r="AN70" s="32" t="s">
        <v>10</v>
      </c>
    </row>
    <row r="71" spans="1:40" s="2" customFormat="1" ht="15">
      <c r="B71" s="109" t="s">
        <v>61</v>
      </c>
      <c r="C71" s="109"/>
      <c r="D71" s="109"/>
      <c r="E71" s="109"/>
      <c r="F71" s="109"/>
      <c r="G71" s="109"/>
      <c r="H71" s="109"/>
      <c r="I71" s="109"/>
      <c r="J71" s="109"/>
      <c r="K71" s="109"/>
      <c r="L71" s="109"/>
      <c r="M71" s="109"/>
      <c r="N71" s="109"/>
      <c r="O71" s="109"/>
      <c r="P71" s="109"/>
      <c r="Q71" s="109"/>
      <c r="R71" s="109"/>
      <c r="S71" s="109"/>
      <c r="T71" s="109"/>
      <c r="U71" s="109"/>
      <c r="V71" s="109"/>
      <c r="W71" s="109"/>
      <c r="X71" s="109"/>
      <c r="Y71" s="109"/>
      <c r="Z71" s="109"/>
      <c r="AA71" s="109"/>
      <c r="AB71" s="109"/>
      <c r="AC71" s="109"/>
      <c r="AD71" s="109"/>
      <c r="AE71" s="109"/>
      <c r="AF71" s="109"/>
      <c r="AG71" s="109"/>
      <c r="AH71" s="109"/>
      <c r="AI71" s="109"/>
      <c r="AJ71" s="109"/>
      <c r="AK71" s="3"/>
      <c r="AL71" s="3"/>
      <c r="AM71" s="3"/>
    </row>
    <row r="72" spans="1:40" s="5" customFormat="1" ht="33" customHeight="1">
      <c r="A72" s="102">
        <v>17</v>
      </c>
      <c r="B72" s="128" t="s">
        <v>75</v>
      </c>
      <c r="C72" s="128"/>
      <c r="D72" s="128"/>
      <c r="E72" s="128"/>
      <c r="F72" s="128"/>
      <c r="G72" s="128"/>
      <c r="H72" s="128"/>
      <c r="I72" s="128"/>
      <c r="J72" s="128"/>
      <c r="K72" s="128"/>
      <c r="L72" s="128"/>
      <c r="M72" s="128"/>
      <c r="N72" s="128"/>
      <c r="O72" s="128"/>
      <c r="P72" s="128"/>
      <c r="Q72" s="128"/>
      <c r="R72" s="128"/>
      <c r="S72" s="128"/>
      <c r="T72" s="128"/>
      <c r="U72" s="128"/>
      <c r="V72" s="128"/>
      <c r="W72" s="128"/>
      <c r="X72" s="128"/>
      <c r="Y72" s="128"/>
      <c r="Z72" s="128"/>
      <c r="AA72" s="128"/>
      <c r="AB72" s="128"/>
      <c r="AC72" s="128"/>
      <c r="AD72" s="128"/>
      <c r="AE72" s="128"/>
      <c r="AF72" s="128"/>
      <c r="AG72" s="128"/>
      <c r="AH72" s="128"/>
      <c r="AI72" s="128"/>
      <c r="AJ72" s="128"/>
      <c r="AK72" s="119"/>
      <c r="AL72" s="119"/>
      <c r="AM72" s="119"/>
    </row>
    <row r="73" spans="1:40" s="6" customFormat="1" ht="12.75">
      <c r="H73" s="38"/>
      <c r="K73" s="35"/>
      <c r="L73" s="35"/>
      <c r="M73" s="35"/>
      <c r="N73" s="35"/>
      <c r="O73" s="116">
        <v>342</v>
      </c>
      <c r="P73" s="116">
        <v>164</v>
      </c>
      <c r="Q73" s="116"/>
      <c r="R73" s="116"/>
      <c r="S73" s="29" t="s">
        <v>27</v>
      </c>
      <c r="T73" s="49"/>
      <c r="U73" s="49"/>
      <c r="V73" s="117" t="s">
        <v>8</v>
      </c>
      <c r="W73" s="117"/>
      <c r="X73" s="117"/>
      <c r="Y73" s="116">
        <v>180.5</v>
      </c>
      <c r="Z73" s="116"/>
      <c r="AA73" s="116"/>
      <c r="AB73" s="116"/>
      <c r="AC73" s="29"/>
      <c r="AD73" s="29" t="s">
        <v>28</v>
      </c>
      <c r="AE73" s="29"/>
      <c r="AF73" s="29"/>
      <c r="AG73" s="29"/>
      <c r="AH73" s="118" t="s">
        <v>9</v>
      </c>
      <c r="AI73" s="118"/>
      <c r="AK73" s="114">
        <f>O73*Y73</f>
        <v>61731</v>
      </c>
      <c r="AL73" s="114"/>
      <c r="AM73" s="114"/>
      <c r="AN73" s="32" t="s">
        <v>10</v>
      </c>
    </row>
    <row r="74" spans="1:40" s="2" customFormat="1" ht="15">
      <c r="B74" s="109" t="s">
        <v>76</v>
      </c>
      <c r="C74" s="109"/>
      <c r="D74" s="109"/>
      <c r="E74" s="109"/>
      <c r="F74" s="109"/>
      <c r="G74" s="109"/>
      <c r="H74" s="109"/>
      <c r="I74" s="109"/>
      <c r="J74" s="109"/>
      <c r="K74" s="109"/>
      <c r="L74" s="109"/>
      <c r="M74" s="109"/>
      <c r="N74" s="109"/>
      <c r="O74" s="109"/>
      <c r="P74" s="109"/>
      <c r="Q74" s="109"/>
      <c r="R74" s="109"/>
      <c r="S74" s="109"/>
      <c r="T74" s="109"/>
      <c r="U74" s="109"/>
      <c r="V74" s="109"/>
      <c r="W74" s="109"/>
      <c r="X74" s="109"/>
      <c r="Y74" s="109"/>
      <c r="Z74" s="109"/>
      <c r="AA74" s="109"/>
      <c r="AB74" s="109"/>
      <c r="AC74" s="109"/>
      <c r="AD74" s="109"/>
      <c r="AE74" s="109"/>
      <c r="AF74" s="109"/>
      <c r="AG74" s="109"/>
      <c r="AH74" s="109"/>
      <c r="AI74" s="109"/>
      <c r="AJ74" s="109"/>
      <c r="AK74" s="3"/>
      <c r="AL74" s="3"/>
      <c r="AM74" s="3"/>
    </row>
    <row r="75" spans="1:40" s="5" customFormat="1" ht="46.5" customHeight="1">
      <c r="A75" s="102" t="s">
        <v>97</v>
      </c>
      <c r="B75" s="128" t="s">
        <v>98</v>
      </c>
      <c r="C75" s="128"/>
      <c r="D75" s="128"/>
      <c r="E75" s="128"/>
      <c r="F75" s="128"/>
      <c r="G75" s="128"/>
      <c r="H75" s="128"/>
      <c r="I75" s="128"/>
      <c r="J75" s="128"/>
      <c r="K75" s="128"/>
      <c r="L75" s="128"/>
      <c r="M75" s="128"/>
      <c r="N75" s="128"/>
      <c r="O75" s="128"/>
      <c r="P75" s="128"/>
      <c r="Q75" s="128"/>
      <c r="R75" s="128"/>
      <c r="S75" s="128"/>
      <c r="T75" s="128"/>
      <c r="U75" s="128"/>
      <c r="V75" s="128"/>
      <c r="W75" s="128"/>
      <c r="X75" s="128"/>
      <c r="Y75" s="128"/>
      <c r="Z75" s="128"/>
      <c r="AA75" s="128"/>
      <c r="AB75" s="128"/>
      <c r="AC75" s="128"/>
      <c r="AD75" s="128"/>
      <c r="AE75" s="128"/>
      <c r="AF75" s="128"/>
      <c r="AG75" s="128"/>
      <c r="AH75" s="128"/>
      <c r="AI75" s="128"/>
      <c r="AJ75" s="128"/>
      <c r="AK75" s="119"/>
      <c r="AL75" s="119"/>
      <c r="AM75" s="119"/>
    </row>
    <row r="76" spans="1:40" s="6" customFormat="1" ht="12.75">
      <c r="H76" s="38"/>
      <c r="K76" s="35"/>
      <c r="L76" s="35"/>
      <c r="M76" s="35"/>
      <c r="N76" s="35"/>
      <c r="O76" s="116">
        <v>0</v>
      </c>
      <c r="P76" s="116">
        <v>164</v>
      </c>
      <c r="Q76" s="116"/>
      <c r="R76" s="116"/>
      <c r="S76" s="29" t="s">
        <v>27</v>
      </c>
      <c r="T76" s="49"/>
      <c r="U76" s="49"/>
      <c r="V76" s="117" t="s">
        <v>8</v>
      </c>
      <c r="W76" s="117"/>
      <c r="X76" s="117"/>
      <c r="Y76" s="116">
        <v>902.93</v>
      </c>
      <c r="Z76" s="116"/>
      <c r="AA76" s="116"/>
      <c r="AB76" s="116"/>
      <c r="AC76" s="29"/>
      <c r="AD76" s="29" t="s">
        <v>28</v>
      </c>
      <c r="AE76" s="29"/>
      <c r="AF76" s="29"/>
      <c r="AG76" s="29"/>
      <c r="AH76" s="118" t="s">
        <v>9</v>
      </c>
      <c r="AI76" s="118"/>
      <c r="AK76" s="114">
        <f>O76*Y76</f>
        <v>0</v>
      </c>
      <c r="AL76" s="114"/>
      <c r="AM76" s="114"/>
      <c r="AN76" s="32" t="s">
        <v>10</v>
      </c>
    </row>
    <row r="77" spans="1:40" s="2" customFormat="1" ht="15">
      <c r="B77" s="109" t="s">
        <v>99</v>
      </c>
      <c r="C77" s="109"/>
      <c r="D77" s="109"/>
      <c r="E77" s="109"/>
      <c r="F77" s="109"/>
      <c r="G77" s="109"/>
      <c r="H77" s="109"/>
      <c r="I77" s="109"/>
      <c r="J77" s="109"/>
      <c r="K77" s="109"/>
      <c r="L77" s="109"/>
      <c r="M77" s="109"/>
      <c r="N77" s="109"/>
      <c r="O77" s="109"/>
      <c r="P77" s="109"/>
      <c r="Q77" s="109"/>
      <c r="R77" s="109"/>
      <c r="S77" s="109"/>
      <c r="T77" s="109"/>
      <c r="U77" s="109"/>
      <c r="V77" s="109"/>
      <c r="W77" s="109"/>
      <c r="X77" s="109"/>
      <c r="Y77" s="109"/>
      <c r="Z77" s="109"/>
      <c r="AA77" s="109"/>
      <c r="AB77" s="109"/>
      <c r="AC77" s="109"/>
      <c r="AD77" s="109"/>
      <c r="AE77" s="109"/>
      <c r="AF77" s="109"/>
      <c r="AG77" s="109"/>
      <c r="AH77" s="109"/>
      <c r="AI77" s="109"/>
      <c r="AJ77" s="109"/>
      <c r="AK77" s="3"/>
      <c r="AL77" s="3"/>
      <c r="AM77" s="3"/>
    </row>
    <row r="78" spans="1:40" s="5" customFormat="1" ht="15.75" customHeight="1">
      <c r="A78" s="20">
        <v>18</v>
      </c>
      <c r="B78" s="21" t="s">
        <v>29</v>
      </c>
      <c r="C78" s="4"/>
      <c r="D78" s="4"/>
      <c r="E78" s="4"/>
      <c r="F78" s="4"/>
      <c r="G78" s="4"/>
      <c r="H78" s="4"/>
      <c r="I78" s="4"/>
      <c r="J78" s="4"/>
      <c r="K78" s="4"/>
      <c r="L78" s="4"/>
      <c r="M78" s="4"/>
      <c r="N78" s="4"/>
      <c r="AK78" s="119"/>
      <c r="AL78" s="119"/>
      <c r="AM78" s="119"/>
    </row>
    <row r="79" spans="1:40" s="6" customFormat="1" ht="12.75">
      <c r="H79" s="38"/>
      <c r="K79" s="35"/>
      <c r="L79" s="35"/>
      <c r="M79" s="35"/>
      <c r="N79" s="35"/>
      <c r="O79" s="116">
        <v>2826</v>
      </c>
      <c r="P79" s="116"/>
      <c r="Q79" s="116"/>
      <c r="R79" s="116"/>
      <c r="S79" s="29" t="s">
        <v>25</v>
      </c>
      <c r="T79" s="49"/>
      <c r="U79" s="49"/>
      <c r="V79" s="117" t="s">
        <v>8</v>
      </c>
      <c r="W79" s="117"/>
      <c r="X79" s="117"/>
      <c r="Y79" s="116">
        <v>2206.6</v>
      </c>
      <c r="Z79" s="116"/>
      <c r="AA79" s="116"/>
      <c r="AB79" s="116"/>
      <c r="AC79" s="29"/>
      <c r="AD79" s="29" t="s">
        <v>26</v>
      </c>
      <c r="AE79" s="29"/>
      <c r="AF79" s="29"/>
      <c r="AG79" s="29"/>
      <c r="AH79" s="118" t="s">
        <v>9</v>
      </c>
      <c r="AI79" s="118"/>
      <c r="AK79" s="114">
        <f>ROUND(O79*Y79/100,0)</f>
        <v>62359</v>
      </c>
      <c r="AL79" s="114"/>
      <c r="AM79" s="114"/>
      <c r="AN79" s="32" t="s">
        <v>10</v>
      </c>
    </row>
    <row r="80" spans="1:40" s="2" customFormat="1" ht="15">
      <c r="B80" s="109" t="s">
        <v>62</v>
      </c>
      <c r="C80" s="109"/>
      <c r="D80" s="109"/>
      <c r="E80" s="109"/>
      <c r="F80" s="109"/>
      <c r="G80" s="109"/>
      <c r="H80" s="109"/>
      <c r="I80" s="109"/>
      <c r="J80" s="109"/>
      <c r="K80" s="109"/>
      <c r="L80" s="109"/>
      <c r="M80" s="109"/>
      <c r="N80" s="109"/>
      <c r="O80" s="109"/>
      <c r="P80" s="109"/>
      <c r="Q80" s="109"/>
      <c r="R80" s="109"/>
      <c r="S80" s="109"/>
      <c r="T80" s="109"/>
      <c r="U80" s="109"/>
      <c r="V80" s="109"/>
      <c r="W80" s="109"/>
      <c r="X80" s="109"/>
      <c r="Y80" s="109"/>
      <c r="Z80" s="109"/>
      <c r="AA80" s="109"/>
      <c r="AB80" s="109"/>
      <c r="AC80" s="109"/>
      <c r="AD80" s="109"/>
      <c r="AE80" s="109"/>
      <c r="AF80" s="109"/>
      <c r="AG80" s="109"/>
      <c r="AH80" s="109"/>
      <c r="AI80" s="109"/>
      <c r="AJ80" s="109"/>
      <c r="AK80" s="3"/>
      <c r="AL80" s="3"/>
      <c r="AM80" s="3"/>
    </row>
    <row r="81" spans="1:41" s="5" customFormat="1" ht="15.75" customHeight="1">
      <c r="A81" s="20">
        <v>19</v>
      </c>
      <c r="B81" s="21" t="s">
        <v>30</v>
      </c>
      <c r="C81" s="4"/>
      <c r="D81" s="4"/>
      <c r="E81" s="4"/>
      <c r="F81" s="4"/>
      <c r="G81" s="4"/>
      <c r="H81" s="4"/>
      <c r="I81" s="4"/>
      <c r="J81" s="4"/>
      <c r="K81" s="4"/>
      <c r="L81" s="4"/>
      <c r="M81" s="4"/>
      <c r="N81" s="4"/>
      <c r="AK81" s="119"/>
      <c r="AL81" s="119"/>
      <c r="AM81" s="119"/>
    </row>
    <row r="82" spans="1:41" s="6" customFormat="1" ht="12.75">
      <c r="H82" s="38"/>
      <c r="K82" s="35"/>
      <c r="L82" s="35"/>
      <c r="M82" s="35"/>
      <c r="N82" s="35"/>
      <c r="O82" s="116">
        <v>2826</v>
      </c>
      <c r="P82" s="116"/>
      <c r="Q82" s="116"/>
      <c r="R82" s="116"/>
      <c r="S82" s="29" t="s">
        <v>25</v>
      </c>
      <c r="T82" s="49"/>
      <c r="U82" s="49"/>
      <c r="V82" s="117" t="s">
        <v>8</v>
      </c>
      <c r="W82" s="117"/>
      <c r="X82" s="117"/>
      <c r="Y82" s="116">
        <v>2197.52</v>
      </c>
      <c r="Z82" s="116"/>
      <c r="AA82" s="116"/>
      <c r="AB82" s="116"/>
      <c r="AC82" s="29"/>
      <c r="AD82" s="29" t="s">
        <v>26</v>
      </c>
      <c r="AE82" s="29"/>
      <c r="AF82" s="29"/>
      <c r="AG82" s="29"/>
      <c r="AH82" s="118" t="s">
        <v>9</v>
      </c>
      <c r="AI82" s="118"/>
      <c r="AK82" s="114">
        <f>ROUND(O82*Y82/100,0)</f>
        <v>62102</v>
      </c>
      <c r="AL82" s="114"/>
      <c r="AM82" s="114"/>
      <c r="AN82" s="32" t="s">
        <v>10</v>
      </c>
    </row>
    <row r="83" spans="1:41" s="2" customFormat="1" ht="15">
      <c r="B83" s="109" t="s">
        <v>68</v>
      </c>
      <c r="C83" s="109"/>
      <c r="D83" s="109"/>
      <c r="E83" s="109"/>
      <c r="F83" s="109"/>
      <c r="G83" s="109"/>
      <c r="H83" s="109"/>
      <c r="I83" s="109"/>
      <c r="J83" s="109"/>
      <c r="K83" s="109"/>
      <c r="L83" s="109"/>
      <c r="M83" s="109"/>
      <c r="N83" s="109"/>
      <c r="O83" s="109"/>
      <c r="P83" s="109"/>
      <c r="Q83" s="109"/>
      <c r="R83" s="109"/>
      <c r="S83" s="109"/>
      <c r="T83" s="109"/>
      <c r="U83" s="109"/>
      <c r="V83" s="109"/>
      <c r="W83" s="109"/>
      <c r="X83" s="109"/>
      <c r="Y83" s="109"/>
      <c r="Z83" s="109"/>
      <c r="AA83" s="109"/>
      <c r="AB83" s="109"/>
      <c r="AC83" s="109"/>
      <c r="AD83" s="109"/>
      <c r="AE83" s="109"/>
      <c r="AF83" s="109"/>
      <c r="AG83" s="109"/>
      <c r="AH83" s="109"/>
      <c r="AI83" s="109"/>
      <c r="AJ83" s="109"/>
      <c r="AK83" s="3"/>
      <c r="AL83" s="3"/>
      <c r="AM83" s="3"/>
    </row>
    <row r="84" spans="1:41" s="2" customFormat="1" ht="2.25" customHeight="1">
      <c r="B84" s="63"/>
      <c r="C84" s="63"/>
      <c r="D84" s="63"/>
      <c r="E84" s="63"/>
      <c r="F84" s="63"/>
      <c r="G84" s="63"/>
      <c r="H84" s="63"/>
      <c r="I84" s="63"/>
      <c r="J84" s="63"/>
      <c r="K84" s="63"/>
      <c r="L84" s="63"/>
      <c r="M84" s="63"/>
      <c r="N84" s="63"/>
      <c r="O84" s="63"/>
      <c r="P84" s="63"/>
      <c r="Q84" s="63"/>
      <c r="R84" s="63"/>
      <c r="S84" s="63"/>
      <c r="T84" s="63"/>
      <c r="U84" s="63"/>
      <c r="V84" s="63"/>
      <c r="W84" s="63"/>
      <c r="X84" s="63"/>
      <c r="Y84" s="63"/>
      <c r="Z84" s="63"/>
      <c r="AA84" s="63"/>
      <c r="AB84" s="63"/>
      <c r="AC84" s="63"/>
      <c r="AD84" s="63"/>
      <c r="AE84" s="63"/>
      <c r="AF84" s="63"/>
      <c r="AG84" s="63"/>
      <c r="AH84" s="63"/>
      <c r="AI84" s="63"/>
      <c r="AJ84" s="63"/>
      <c r="AK84" s="3"/>
      <c r="AL84" s="3"/>
      <c r="AM84" s="3"/>
    </row>
    <row r="85" spans="1:41" s="5" customFormat="1" ht="15.75" customHeight="1">
      <c r="A85" s="90">
        <v>20</v>
      </c>
      <c r="B85" s="21" t="s">
        <v>77</v>
      </c>
      <c r="C85" s="4"/>
      <c r="D85" s="4"/>
      <c r="E85" s="4"/>
      <c r="F85" s="4"/>
      <c r="G85" s="4"/>
      <c r="H85" s="4"/>
      <c r="I85" s="4"/>
      <c r="J85" s="4"/>
      <c r="K85" s="4"/>
      <c r="L85" s="4"/>
      <c r="M85" s="4"/>
      <c r="N85" s="4"/>
      <c r="AK85" s="119"/>
      <c r="AL85" s="119"/>
      <c r="AM85" s="119"/>
    </row>
    <row r="86" spans="1:41" s="6" customFormat="1" ht="16.5" customHeight="1">
      <c r="H86" s="38"/>
      <c r="K86" s="35"/>
      <c r="L86" s="35"/>
      <c r="M86" s="35"/>
      <c r="N86" s="35"/>
      <c r="O86" s="116">
        <v>746</v>
      </c>
      <c r="P86" s="116"/>
      <c r="Q86" s="116"/>
      <c r="R86" s="116"/>
      <c r="S86" s="29" t="s">
        <v>25</v>
      </c>
      <c r="T86" s="49"/>
      <c r="U86" s="49"/>
      <c r="V86" s="117" t="s">
        <v>8</v>
      </c>
      <c r="W86" s="117"/>
      <c r="X86" s="117"/>
      <c r="Y86" s="116">
        <v>10916.65</v>
      </c>
      <c r="Z86" s="116"/>
      <c r="AA86" s="116"/>
      <c r="AB86" s="116"/>
      <c r="AC86" s="29"/>
      <c r="AD86" s="29" t="s">
        <v>26</v>
      </c>
      <c r="AE86" s="29"/>
      <c r="AF86" s="29"/>
      <c r="AG86" s="29"/>
      <c r="AH86" s="118" t="s">
        <v>9</v>
      </c>
      <c r="AI86" s="118"/>
      <c r="AK86" s="114">
        <f>ROUND(O86*Y86/100,0)</f>
        <v>81438</v>
      </c>
      <c r="AL86" s="114"/>
      <c r="AM86" s="114"/>
      <c r="AN86" s="32" t="s">
        <v>10</v>
      </c>
    </row>
    <row r="87" spans="1:41" s="2" customFormat="1" ht="15">
      <c r="B87" s="109" t="s">
        <v>78</v>
      </c>
      <c r="C87" s="109"/>
      <c r="D87" s="109"/>
      <c r="E87" s="109"/>
      <c r="F87" s="109"/>
      <c r="G87" s="109"/>
      <c r="H87" s="109"/>
      <c r="I87" s="109"/>
      <c r="J87" s="109"/>
      <c r="K87" s="109"/>
      <c r="L87" s="109"/>
      <c r="M87" s="109"/>
      <c r="N87" s="109"/>
      <c r="O87" s="109"/>
      <c r="P87" s="109"/>
      <c r="Q87" s="109"/>
      <c r="R87" s="109"/>
      <c r="S87" s="109"/>
      <c r="T87" s="109"/>
      <c r="U87" s="109"/>
      <c r="V87" s="109"/>
      <c r="W87" s="109"/>
      <c r="X87" s="109"/>
      <c r="Y87" s="109"/>
      <c r="Z87" s="109"/>
      <c r="AA87" s="109"/>
      <c r="AB87" s="109"/>
      <c r="AC87" s="109"/>
      <c r="AD87" s="109"/>
      <c r="AE87" s="109"/>
      <c r="AF87" s="109"/>
      <c r="AG87" s="109"/>
      <c r="AH87" s="109"/>
      <c r="AI87" s="109"/>
      <c r="AJ87" s="109"/>
      <c r="AK87" s="3"/>
      <c r="AL87" s="3"/>
      <c r="AM87" s="3"/>
    </row>
    <row r="88" spans="1:41" s="2" customFormat="1" ht="2.25" customHeight="1">
      <c r="B88" s="89"/>
      <c r="C88" s="89"/>
      <c r="D88" s="89"/>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
      <c r="AL88" s="3"/>
      <c r="AM88" s="3"/>
    </row>
    <row r="89" spans="1:41" s="54" customFormat="1" ht="63.75" customHeight="1">
      <c r="A89" s="92">
        <v>21</v>
      </c>
      <c r="B89" s="125" t="s">
        <v>92</v>
      </c>
      <c r="C89" s="125"/>
      <c r="D89" s="125"/>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c r="AC89" s="125"/>
      <c r="AD89" s="125"/>
      <c r="AE89" s="125"/>
      <c r="AF89" s="125"/>
      <c r="AG89" s="125"/>
      <c r="AH89" s="125"/>
      <c r="AI89" s="125"/>
      <c r="AJ89" s="125"/>
      <c r="AK89" s="120"/>
      <c r="AL89" s="120"/>
      <c r="AM89" s="120"/>
    </row>
    <row r="90" spans="1:41" s="6" customFormat="1" ht="17.25" customHeight="1">
      <c r="A90" s="44"/>
      <c r="B90" s="44"/>
      <c r="C90" s="44"/>
      <c r="D90" s="44"/>
      <c r="E90" s="44"/>
      <c r="F90" s="44"/>
      <c r="G90" s="44"/>
      <c r="H90" s="96"/>
      <c r="I90" s="44"/>
      <c r="J90" s="44"/>
      <c r="K90" s="97"/>
      <c r="L90" s="97"/>
      <c r="M90" s="97"/>
      <c r="N90" s="97"/>
      <c r="O90" s="98"/>
      <c r="P90" s="134">
        <v>121</v>
      </c>
      <c r="Q90" s="134"/>
      <c r="R90" s="134"/>
      <c r="S90" s="29" t="s">
        <v>25</v>
      </c>
      <c r="T90" s="29"/>
      <c r="U90" s="29"/>
      <c r="V90" s="117" t="s">
        <v>8</v>
      </c>
      <c r="W90" s="117"/>
      <c r="X90" s="117"/>
      <c r="Y90" s="135">
        <v>34520.31</v>
      </c>
      <c r="Z90" s="135"/>
      <c r="AA90" s="135"/>
      <c r="AB90" s="135"/>
      <c r="AC90" s="29"/>
      <c r="AD90" s="29" t="s">
        <v>26</v>
      </c>
      <c r="AE90" s="29"/>
      <c r="AF90" s="29"/>
      <c r="AG90" s="29"/>
      <c r="AH90" s="118" t="s">
        <v>9</v>
      </c>
      <c r="AI90" s="118"/>
      <c r="AJ90" s="99"/>
      <c r="AK90" s="114">
        <f>ROUND(P90*Y90/100,0)</f>
        <v>41770</v>
      </c>
      <c r="AL90" s="114"/>
      <c r="AM90" s="114"/>
      <c r="AN90" s="32" t="s">
        <v>10</v>
      </c>
      <c r="AO90" s="99"/>
    </row>
    <row r="91" spans="1:41" s="2" customFormat="1" ht="15">
      <c r="A91" s="5"/>
      <c r="B91" s="115" t="s">
        <v>93</v>
      </c>
      <c r="C91" s="115"/>
      <c r="D91" s="115"/>
      <c r="E91" s="115"/>
      <c r="F91" s="115"/>
      <c r="G91" s="115"/>
      <c r="H91" s="115"/>
      <c r="I91" s="115"/>
      <c r="J91" s="115"/>
      <c r="K91" s="115"/>
      <c r="L91" s="115"/>
      <c r="M91" s="115"/>
      <c r="N91" s="115"/>
      <c r="O91" s="115"/>
      <c r="P91" s="115"/>
      <c r="Q91" s="115"/>
      <c r="R91" s="115"/>
      <c r="S91" s="115"/>
      <c r="T91" s="115"/>
      <c r="U91" s="115"/>
      <c r="V91" s="115"/>
      <c r="W91" s="115"/>
      <c r="X91" s="115"/>
      <c r="Y91" s="115"/>
      <c r="Z91" s="115"/>
      <c r="AA91" s="115"/>
      <c r="AB91" s="115"/>
      <c r="AC91" s="115"/>
      <c r="AD91" s="115"/>
      <c r="AE91" s="115"/>
      <c r="AF91" s="115"/>
      <c r="AG91" s="115"/>
      <c r="AH91" s="115"/>
      <c r="AI91" s="115"/>
      <c r="AJ91" s="115"/>
      <c r="AK91" s="83"/>
      <c r="AL91" s="83"/>
      <c r="AM91" s="83"/>
    </row>
    <row r="92" spans="1:41" s="2" customFormat="1" ht="3" customHeight="1">
      <c r="A92" s="5"/>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3"/>
      <c r="AL92" s="83"/>
      <c r="AM92" s="83"/>
    </row>
    <row r="93" spans="1:41" s="80" customFormat="1" ht="19.5" customHeight="1">
      <c r="A93" s="100" t="s">
        <v>96</v>
      </c>
      <c r="B93" s="103" t="s">
        <v>94</v>
      </c>
      <c r="C93" s="21"/>
      <c r="D93" s="78"/>
      <c r="E93" s="78"/>
      <c r="F93" s="78"/>
      <c r="G93" s="78"/>
      <c r="H93" s="78"/>
      <c r="I93" s="78"/>
      <c r="J93" s="78"/>
      <c r="K93" s="78"/>
      <c r="L93" s="78"/>
      <c r="M93" s="78"/>
      <c r="N93" s="79"/>
      <c r="O93" s="79"/>
      <c r="P93" s="79"/>
      <c r="Q93" s="79"/>
      <c r="R93" s="79"/>
      <c r="S93" s="78"/>
      <c r="T93" s="78"/>
      <c r="U93" s="78"/>
      <c r="V93" s="78"/>
      <c r="W93" s="78"/>
      <c r="X93" s="78"/>
      <c r="Y93" s="78"/>
      <c r="Z93" s="78"/>
      <c r="AA93" s="78"/>
      <c r="AB93" s="78"/>
      <c r="AC93" s="78"/>
      <c r="AD93" s="78"/>
      <c r="AE93" s="78"/>
      <c r="AF93" s="78"/>
      <c r="AG93" s="78"/>
      <c r="AH93" s="78"/>
      <c r="AI93" s="78"/>
      <c r="AJ93" s="78"/>
      <c r="AK93" s="131"/>
      <c r="AL93" s="131"/>
      <c r="AM93" s="131"/>
    </row>
    <row r="94" spans="1:41" s="82" customFormat="1" ht="19.5" customHeight="1">
      <c r="A94" s="5"/>
      <c r="B94" s="5"/>
      <c r="C94" s="5"/>
      <c r="D94" s="5"/>
      <c r="E94" s="5"/>
      <c r="F94" s="5"/>
      <c r="G94" s="5"/>
      <c r="H94" s="5"/>
      <c r="I94" s="5"/>
      <c r="J94" s="5"/>
      <c r="K94" s="85"/>
      <c r="L94" s="85"/>
      <c r="M94" s="85"/>
      <c r="N94" s="86"/>
      <c r="O94" s="121">
        <v>0</v>
      </c>
      <c r="P94" s="121"/>
      <c r="Q94" s="121"/>
      <c r="R94" s="121"/>
      <c r="S94" s="70" t="s">
        <v>25</v>
      </c>
      <c r="T94" s="71"/>
      <c r="U94" s="71"/>
      <c r="V94" s="122" t="s">
        <v>8</v>
      </c>
      <c r="W94" s="122"/>
      <c r="X94" s="122"/>
      <c r="Y94" s="132">
        <v>27678.959999999999</v>
      </c>
      <c r="Z94" s="132"/>
      <c r="AA94" s="132"/>
      <c r="AB94" s="132"/>
      <c r="AC94" s="70"/>
      <c r="AD94" s="70" t="s">
        <v>64</v>
      </c>
      <c r="AE94" s="70"/>
      <c r="AF94" s="70"/>
      <c r="AG94" s="70"/>
      <c r="AH94" s="123" t="s">
        <v>9</v>
      </c>
      <c r="AI94" s="123"/>
      <c r="AJ94" s="33"/>
      <c r="AK94" s="124">
        <f>ROUND(O94*Y94/100,0)</f>
        <v>0</v>
      </c>
      <c r="AL94" s="124"/>
      <c r="AM94" s="124"/>
      <c r="AN94" s="72" t="s">
        <v>10</v>
      </c>
    </row>
    <row r="95" spans="1:41" s="2" customFormat="1" ht="19.5" customHeight="1">
      <c r="A95" s="5"/>
      <c r="B95" s="130" t="s">
        <v>95</v>
      </c>
      <c r="C95" s="130"/>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c r="AG95" s="130"/>
      <c r="AH95" s="130"/>
      <c r="AI95" s="130"/>
      <c r="AJ95" s="130"/>
      <c r="AK95" s="87"/>
      <c r="AL95" s="87"/>
      <c r="AM95" s="87"/>
      <c r="AN95" s="81"/>
    </row>
    <row r="96" spans="1:41" s="2" customFormat="1" ht="3" customHeight="1">
      <c r="A96" s="5"/>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87"/>
      <c r="AL96" s="87"/>
      <c r="AM96" s="87"/>
      <c r="AN96" s="81"/>
    </row>
    <row r="97" spans="1:40" s="80" customFormat="1" ht="19.5" customHeight="1">
      <c r="A97" s="77">
        <v>22</v>
      </c>
      <c r="B97" s="21" t="s">
        <v>63</v>
      </c>
      <c r="C97" s="21"/>
      <c r="D97" s="78"/>
      <c r="E97" s="78"/>
      <c r="F97" s="78"/>
      <c r="G97" s="78"/>
      <c r="H97" s="78"/>
      <c r="I97" s="78"/>
      <c r="J97" s="78"/>
      <c r="K97" s="78"/>
      <c r="L97" s="78"/>
      <c r="M97" s="78"/>
      <c r="N97" s="79"/>
      <c r="O97" s="79"/>
      <c r="P97" s="79"/>
      <c r="Q97" s="79"/>
      <c r="R97" s="79"/>
      <c r="S97" s="78"/>
      <c r="T97" s="78"/>
      <c r="U97" s="78"/>
      <c r="V97" s="78"/>
      <c r="W97" s="78"/>
      <c r="X97" s="78"/>
      <c r="Y97" s="78"/>
      <c r="Z97" s="78"/>
      <c r="AA97" s="78"/>
      <c r="AB97" s="78"/>
      <c r="AC97" s="78"/>
      <c r="AD97" s="78"/>
      <c r="AE97" s="78"/>
      <c r="AF97" s="78"/>
      <c r="AG97" s="78"/>
      <c r="AH97" s="78"/>
      <c r="AI97" s="78"/>
      <c r="AJ97" s="78"/>
      <c r="AK97" s="131"/>
      <c r="AL97" s="131"/>
      <c r="AM97" s="131"/>
    </row>
    <row r="98" spans="1:40" s="82" customFormat="1" ht="19.5" customHeight="1">
      <c r="A98" s="80"/>
      <c r="B98" s="5"/>
      <c r="C98" s="5"/>
      <c r="D98" s="5"/>
      <c r="E98" s="5"/>
      <c r="F98" s="5"/>
      <c r="G98" s="5"/>
      <c r="H98" s="5"/>
      <c r="I98" s="5"/>
      <c r="J98" s="5"/>
      <c r="K98" s="85"/>
      <c r="L98" s="85"/>
      <c r="M98" s="85"/>
      <c r="N98" s="86"/>
      <c r="O98" s="121">
        <v>64</v>
      </c>
      <c r="P98" s="121"/>
      <c r="Q98" s="121"/>
      <c r="R98" s="121"/>
      <c r="S98" s="70" t="s">
        <v>25</v>
      </c>
      <c r="T98" s="71"/>
      <c r="U98" s="71"/>
      <c r="V98" s="122" t="s">
        <v>8</v>
      </c>
      <c r="W98" s="122"/>
      <c r="X98" s="122"/>
      <c r="Y98" s="132">
        <v>58.11</v>
      </c>
      <c r="Z98" s="132"/>
      <c r="AA98" s="132"/>
      <c r="AB98" s="132"/>
      <c r="AC98" s="70"/>
      <c r="AD98" s="70" t="s">
        <v>64</v>
      </c>
      <c r="AE98" s="70"/>
      <c r="AF98" s="70"/>
      <c r="AG98" s="70"/>
      <c r="AH98" s="123" t="s">
        <v>9</v>
      </c>
      <c r="AI98" s="123"/>
      <c r="AJ98" s="33"/>
      <c r="AK98" s="124">
        <f>ROUND(O98*Y98,0)</f>
        <v>3719</v>
      </c>
      <c r="AL98" s="124"/>
      <c r="AM98" s="124"/>
      <c r="AN98" s="72" t="s">
        <v>10</v>
      </c>
    </row>
    <row r="99" spans="1:40" s="2" customFormat="1" ht="19.5" customHeight="1">
      <c r="A99" s="80"/>
      <c r="B99" s="130" t="s">
        <v>70</v>
      </c>
      <c r="C99" s="130"/>
      <c r="D99" s="130"/>
      <c r="E99" s="130"/>
      <c r="F99" s="130"/>
      <c r="G99" s="130"/>
      <c r="H99" s="130"/>
      <c r="I99" s="130"/>
      <c r="J99" s="130"/>
      <c r="K99" s="130"/>
      <c r="L99" s="130"/>
      <c r="M99" s="130"/>
      <c r="N99" s="130"/>
      <c r="O99" s="130"/>
      <c r="P99" s="130"/>
      <c r="Q99" s="130"/>
      <c r="R99" s="130"/>
      <c r="S99" s="130"/>
      <c r="T99" s="130"/>
      <c r="U99" s="130"/>
      <c r="V99" s="130"/>
      <c r="W99" s="130"/>
      <c r="X99" s="130"/>
      <c r="Y99" s="130"/>
      <c r="Z99" s="130"/>
      <c r="AA99" s="130"/>
      <c r="AB99" s="130"/>
      <c r="AC99" s="130"/>
      <c r="AD99" s="130"/>
      <c r="AE99" s="130"/>
      <c r="AF99" s="130"/>
      <c r="AG99" s="130"/>
      <c r="AH99" s="130"/>
      <c r="AI99" s="130"/>
      <c r="AJ99" s="130"/>
      <c r="AK99" s="87"/>
      <c r="AL99" s="87"/>
      <c r="AM99" s="87"/>
      <c r="AN99" s="81"/>
    </row>
    <row r="100" spans="1:40" s="2" customFormat="1" ht="3" customHeight="1">
      <c r="A100" s="80"/>
      <c r="B100" s="88"/>
      <c r="C100" s="88"/>
      <c r="D100" s="88"/>
      <c r="E100" s="88"/>
      <c r="F100" s="88"/>
      <c r="G100" s="88"/>
      <c r="H100" s="88"/>
      <c r="I100" s="88"/>
      <c r="J100" s="88"/>
      <c r="K100" s="88"/>
      <c r="L100" s="88"/>
      <c r="M100" s="88"/>
      <c r="N100" s="88"/>
      <c r="O100" s="88"/>
      <c r="P100" s="88"/>
      <c r="Q100" s="88"/>
      <c r="R100" s="88"/>
      <c r="S100" s="88"/>
      <c r="T100" s="88"/>
      <c r="U100" s="88"/>
      <c r="V100" s="88"/>
      <c r="W100" s="88"/>
      <c r="X100" s="88"/>
      <c r="Y100" s="88"/>
      <c r="Z100" s="88"/>
      <c r="AA100" s="88"/>
      <c r="AB100" s="88"/>
      <c r="AC100" s="88"/>
      <c r="AD100" s="88"/>
      <c r="AE100" s="88"/>
      <c r="AF100" s="88"/>
      <c r="AG100" s="88"/>
      <c r="AH100" s="88"/>
      <c r="AI100" s="88"/>
      <c r="AJ100" s="88"/>
      <c r="AK100" s="87"/>
      <c r="AL100" s="87"/>
      <c r="AM100" s="87"/>
      <c r="AN100" s="81"/>
    </row>
    <row r="101" spans="1:40" s="80" customFormat="1" ht="31.5" customHeight="1">
      <c r="A101" s="77">
        <v>23</v>
      </c>
      <c r="B101" s="133" t="s">
        <v>65</v>
      </c>
      <c r="C101" s="133"/>
      <c r="D101" s="133"/>
      <c r="E101" s="133"/>
      <c r="F101" s="133"/>
      <c r="G101" s="133"/>
      <c r="H101" s="133"/>
      <c r="I101" s="133"/>
      <c r="J101" s="133"/>
      <c r="K101" s="133"/>
      <c r="L101" s="133"/>
      <c r="M101" s="133"/>
      <c r="N101" s="133"/>
      <c r="O101" s="133"/>
      <c r="P101" s="133"/>
      <c r="Q101" s="133"/>
      <c r="R101" s="133"/>
      <c r="S101" s="133"/>
      <c r="T101" s="133"/>
      <c r="U101" s="133"/>
      <c r="V101" s="133"/>
      <c r="W101" s="133"/>
      <c r="X101" s="133"/>
      <c r="Y101" s="133"/>
      <c r="Z101" s="133"/>
      <c r="AA101" s="133"/>
      <c r="AB101" s="133"/>
      <c r="AC101" s="133"/>
      <c r="AD101" s="133"/>
      <c r="AE101" s="133"/>
      <c r="AF101" s="133"/>
      <c r="AG101" s="133"/>
      <c r="AH101" s="133"/>
      <c r="AI101" s="133"/>
      <c r="AJ101" s="133"/>
      <c r="AK101" s="129"/>
      <c r="AL101" s="129"/>
      <c r="AM101" s="129"/>
      <c r="AN101" s="5"/>
    </row>
    <row r="102" spans="1:40" s="82" customFormat="1" ht="19.5" customHeight="1">
      <c r="A102" s="80"/>
      <c r="B102" s="5"/>
      <c r="C102" s="5"/>
      <c r="D102" s="5"/>
      <c r="E102" s="5"/>
      <c r="F102" s="5"/>
      <c r="G102" s="5"/>
      <c r="H102" s="5"/>
      <c r="I102" s="5"/>
      <c r="J102" s="5"/>
      <c r="K102" s="85"/>
      <c r="L102" s="85"/>
      <c r="M102" s="85"/>
      <c r="N102" s="86"/>
      <c r="O102" s="121">
        <v>51</v>
      </c>
      <c r="P102" s="121"/>
      <c r="Q102" s="121"/>
      <c r="R102" s="121"/>
      <c r="S102" s="70" t="s">
        <v>66</v>
      </c>
      <c r="T102" s="71"/>
      <c r="U102" s="71"/>
      <c r="V102" s="122" t="s">
        <v>8</v>
      </c>
      <c r="W102" s="122"/>
      <c r="X102" s="122"/>
      <c r="Y102" s="121">
        <v>70.34</v>
      </c>
      <c r="Z102" s="121"/>
      <c r="AA102" s="121"/>
      <c r="AB102" s="121"/>
      <c r="AC102" s="70"/>
      <c r="AD102" s="70" t="s">
        <v>67</v>
      </c>
      <c r="AE102" s="70"/>
      <c r="AF102" s="70"/>
      <c r="AG102" s="70"/>
      <c r="AH102" s="123" t="s">
        <v>9</v>
      </c>
      <c r="AI102" s="123"/>
      <c r="AJ102" s="33"/>
      <c r="AK102" s="124">
        <f>ROUND(O102*Y102,0)</f>
        <v>3587</v>
      </c>
      <c r="AL102" s="124"/>
      <c r="AM102" s="124"/>
      <c r="AN102" s="72" t="s">
        <v>10</v>
      </c>
    </row>
    <row r="103" spans="1:40" s="2" customFormat="1" ht="19.5" customHeight="1">
      <c r="A103" s="80"/>
      <c r="B103" s="130" t="s">
        <v>71</v>
      </c>
      <c r="C103" s="130"/>
      <c r="D103" s="130"/>
      <c r="E103" s="130"/>
      <c r="F103" s="130"/>
      <c r="G103" s="130"/>
      <c r="H103" s="130"/>
      <c r="I103" s="130"/>
      <c r="J103" s="130"/>
      <c r="K103" s="130"/>
      <c r="L103" s="130"/>
      <c r="M103" s="130"/>
      <c r="N103" s="130"/>
      <c r="O103" s="130"/>
      <c r="P103" s="130"/>
      <c r="Q103" s="130"/>
      <c r="R103" s="130"/>
      <c r="S103" s="130"/>
      <c r="T103" s="130"/>
      <c r="U103" s="130"/>
      <c r="V103" s="130"/>
      <c r="W103" s="130"/>
      <c r="X103" s="130"/>
      <c r="Y103" s="130"/>
      <c r="Z103" s="130"/>
      <c r="AA103" s="130"/>
      <c r="AB103" s="130"/>
      <c r="AC103" s="130"/>
      <c r="AD103" s="130"/>
      <c r="AE103" s="130"/>
      <c r="AF103" s="130"/>
      <c r="AG103" s="130"/>
      <c r="AH103" s="130"/>
      <c r="AI103" s="130"/>
      <c r="AJ103" s="130"/>
      <c r="AK103" s="87"/>
      <c r="AL103" s="87"/>
      <c r="AM103" s="87"/>
      <c r="AN103" s="81"/>
    </row>
    <row r="104" spans="1:40" s="2" customFormat="1" ht="3.75" customHeight="1">
      <c r="A104" s="80"/>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J104" s="84"/>
      <c r="AK104" s="83"/>
      <c r="AL104" s="83"/>
      <c r="AM104" s="83"/>
    </row>
    <row r="105" spans="1:40" s="5" customFormat="1" ht="13.5" customHeight="1">
      <c r="A105" s="20">
        <v>24</v>
      </c>
      <c r="B105" s="21" t="s">
        <v>31</v>
      </c>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c r="AC105" s="21"/>
      <c r="AD105" s="21"/>
      <c r="AE105" s="21"/>
      <c r="AF105" s="21"/>
      <c r="AG105" s="21"/>
      <c r="AH105" s="21"/>
      <c r="AI105" s="21"/>
      <c r="AJ105" s="21"/>
      <c r="AK105" s="129"/>
      <c r="AL105" s="129"/>
      <c r="AM105" s="129"/>
    </row>
    <row r="106" spans="1:40" s="6" customFormat="1" ht="13.5" customHeight="1">
      <c r="K106" s="35"/>
      <c r="L106" s="35"/>
      <c r="M106" s="35"/>
      <c r="N106" s="35"/>
      <c r="O106" s="116">
        <v>760</v>
      </c>
      <c r="P106" s="116"/>
      <c r="Q106" s="116"/>
      <c r="R106" s="116"/>
      <c r="S106" s="29" t="s">
        <v>25</v>
      </c>
      <c r="T106" s="49"/>
      <c r="U106" s="49"/>
      <c r="V106" s="117" t="s">
        <v>8</v>
      </c>
      <c r="W106" s="117"/>
      <c r="X106" s="117"/>
      <c r="Y106" s="116">
        <v>829.95</v>
      </c>
      <c r="Z106" s="116"/>
      <c r="AA106" s="116"/>
      <c r="AB106" s="116"/>
      <c r="AC106" s="29"/>
      <c r="AD106" s="29" t="s">
        <v>26</v>
      </c>
      <c r="AE106" s="29"/>
      <c r="AF106" s="29"/>
      <c r="AG106" s="29"/>
      <c r="AH106" s="118" t="s">
        <v>9</v>
      </c>
      <c r="AI106" s="118"/>
      <c r="AK106" s="114">
        <f>ROUND(O106*Y106/100,0)</f>
        <v>6308</v>
      </c>
      <c r="AL106" s="114"/>
      <c r="AM106" s="114"/>
      <c r="AN106" s="32" t="s">
        <v>10</v>
      </c>
    </row>
    <row r="107" spans="1:40" s="2" customFormat="1" ht="15">
      <c r="B107" s="109" t="s">
        <v>72</v>
      </c>
      <c r="C107" s="109"/>
      <c r="D107" s="109"/>
      <c r="E107" s="109"/>
      <c r="F107" s="109"/>
      <c r="G107" s="109"/>
      <c r="H107" s="109"/>
      <c r="I107" s="109"/>
      <c r="J107" s="109"/>
      <c r="K107" s="109"/>
      <c r="L107" s="109"/>
      <c r="M107" s="109"/>
      <c r="N107" s="109"/>
      <c r="O107" s="109"/>
      <c r="P107" s="109"/>
      <c r="Q107" s="109"/>
      <c r="R107" s="109"/>
      <c r="S107" s="109"/>
      <c r="T107" s="109"/>
      <c r="U107" s="109"/>
      <c r="V107" s="109"/>
      <c r="W107" s="109"/>
      <c r="X107" s="109"/>
      <c r="Y107" s="109"/>
      <c r="Z107" s="109"/>
      <c r="AA107" s="109"/>
      <c r="AB107" s="109"/>
      <c r="AC107" s="109"/>
      <c r="AD107" s="109"/>
      <c r="AE107" s="109"/>
      <c r="AF107" s="109"/>
      <c r="AG107" s="109"/>
      <c r="AH107" s="109"/>
      <c r="AI107" s="109"/>
      <c r="AJ107" s="109"/>
      <c r="AK107" s="3"/>
      <c r="AL107" s="3"/>
      <c r="AM107" s="3"/>
    </row>
    <row r="108" spans="1:40" s="2" customFormat="1" ht="3" customHeight="1">
      <c r="B108" s="89"/>
      <c r="C108" s="89"/>
      <c r="D108" s="89"/>
      <c r="E108" s="89"/>
      <c r="F108" s="89"/>
      <c r="G108" s="89"/>
      <c r="H108" s="89"/>
      <c r="I108" s="89"/>
      <c r="J108" s="89"/>
      <c r="K108" s="89"/>
      <c r="L108" s="89"/>
      <c r="M108" s="89"/>
      <c r="N108" s="89"/>
      <c r="O108" s="89"/>
      <c r="P108" s="89"/>
      <c r="Q108" s="89"/>
      <c r="R108" s="89"/>
      <c r="S108" s="89"/>
      <c r="T108" s="89"/>
      <c r="U108" s="89"/>
      <c r="V108" s="89"/>
      <c r="W108" s="89"/>
      <c r="X108" s="89"/>
      <c r="Y108" s="89"/>
      <c r="Z108" s="89"/>
      <c r="AA108" s="89"/>
      <c r="AB108" s="89"/>
      <c r="AC108" s="89"/>
      <c r="AD108" s="89"/>
      <c r="AE108" s="89"/>
      <c r="AF108" s="89"/>
      <c r="AG108" s="89"/>
      <c r="AH108" s="89"/>
      <c r="AI108" s="89"/>
      <c r="AJ108" s="89"/>
      <c r="AK108" s="3"/>
      <c r="AL108" s="3"/>
      <c r="AM108" s="3"/>
    </row>
    <row r="109" spans="1:40" s="5" customFormat="1" ht="13.5" customHeight="1">
      <c r="A109" s="90">
        <v>25</v>
      </c>
      <c r="B109" s="21" t="s">
        <v>79</v>
      </c>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c r="AC109" s="21"/>
      <c r="AD109" s="21"/>
      <c r="AE109" s="21"/>
      <c r="AF109" s="21"/>
      <c r="AG109" s="21"/>
      <c r="AH109" s="21"/>
      <c r="AI109" s="21"/>
      <c r="AJ109" s="21"/>
      <c r="AK109" s="129"/>
      <c r="AL109" s="129"/>
      <c r="AM109" s="129"/>
    </row>
    <row r="110" spans="1:40" s="6" customFormat="1" ht="13.5" customHeight="1">
      <c r="K110" s="35"/>
      <c r="L110" s="35"/>
      <c r="M110" s="35"/>
      <c r="N110" s="35"/>
      <c r="O110" s="116">
        <v>2826</v>
      </c>
      <c r="P110" s="116"/>
      <c r="Q110" s="116"/>
      <c r="R110" s="116"/>
      <c r="S110" s="29" t="s">
        <v>25</v>
      </c>
      <c r="T110" s="49"/>
      <c r="U110" s="49"/>
      <c r="V110" s="117" t="s">
        <v>8</v>
      </c>
      <c r="W110" s="117"/>
      <c r="X110" s="117"/>
      <c r="Y110" s="116">
        <v>442.75</v>
      </c>
      <c r="Z110" s="116"/>
      <c r="AA110" s="116"/>
      <c r="AB110" s="116"/>
      <c r="AC110" s="29"/>
      <c r="AD110" s="29" t="s">
        <v>26</v>
      </c>
      <c r="AE110" s="29"/>
      <c r="AF110" s="29"/>
      <c r="AG110" s="29"/>
      <c r="AH110" s="118" t="s">
        <v>9</v>
      </c>
      <c r="AI110" s="118"/>
      <c r="AK110" s="114">
        <f>ROUND(O110*Y110/100,0)</f>
        <v>12512</v>
      </c>
      <c r="AL110" s="114"/>
      <c r="AM110" s="114"/>
      <c r="AN110" s="32" t="s">
        <v>10</v>
      </c>
    </row>
    <row r="111" spans="1:40" s="2" customFormat="1" ht="15">
      <c r="B111" s="109" t="s">
        <v>80</v>
      </c>
      <c r="C111" s="109"/>
      <c r="D111" s="109"/>
      <c r="E111" s="109"/>
      <c r="F111" s="109"/>
      <c r="G111" s="109"/>
      <c r="H111" s="109"/>
      <c r="I111" s="109"/>
      <c r="J111" s="109"/>
      <c r="K111" s="109"/>
      <c r="L111" s="109"/>
      <c r="M111" s="109"/>
      <c r="N111" s="109"/>
      <c r="O111" s="109"/>
      <c r="P111" s="109"/>
      <c r="Q111" s="109"/>
      <c r="R111" s="109"/>
      <c r="S111" s="109"/>
      <c r="T111" s="109"/>
      <c r="U111" s="109"/>
      <c r="V111" s="109"/>
      <c r="W111" s="109"/>
      <c r="X111" s="109"/>
      <c r="Y111" s="109"/>
      <c r="Z111" s="109"/>
      <c r="AA111" s="109"/>
      <c r="AB111" s="109"/>
      <c r="AC111" s="109"/>
      <c r="AD111" s="109"/>
      <c r="AE111" s="109"/>
      <c r="AF111" s="109"/>
      <c r="AG111" s="109"/>
      <c r="AH111" s="109"/>
      <c r="AI111" s="109"/>
      <c r="AJ111" s="109"/>
      <c r="AK111" s="3"/>
      <c r="AL111" s="3"/>
      <c r="AM111" s="3"/>
    </row>
    <row r="112" spans="1:40" s="2" customFormat="1" ht="4.5" customHeight="1">
      <c r="B112" s="89"/>
      <c r="C112" s="89"/>
      <c r="D112" s="89"/>
      <c r="E112" s="89"/>
      <c r="F112" s="89"/>
      <c r="G112" s="89"/>
      <c r="H112" s="89"/>
      <c r="I112" s="89"/>
      <c r="J112" s="89"/>
      <c r="K112" s="89"/>
      <c r="L112" s="89"/>
      <c r="M112" s="89"/>
      <c r="N112" s="89"/>
      <c r="O112" s="89"/>
      <c r="P112" s="89"/>
      <c r="Q112" s="89"/>
      <c r="R112" s="89"/>
      <c r="S112" s="89"/>
      <c r="T112" s="89"/>
      <c r="U112" s="89"/>
      <c r="V112" s="89"/>
      <c r="W112" s="89"/>
      <c r="X112" s="89"/>
      <c r="Y112" s="89"/>
      <c r="Z112" s="89"/>
      <c r="AA112" s="89"/>
      <c r="AB112" s="89"/>
      <c r="AC112" s="89"/>
      <c r="AD112" s="89"/>
      <c r="AE112" s="89"/>
      <c r="AF112" s="89"/>
      <c r="AG112" s="89"/>
      <c r="AH112" s="89"/>
      <c r="AI112" s="89"/>
      <c r="AJ112" s="89"/>
      <c r="AK112" s="3"/>
      <c r="AL112" s="3"/>
      <c r="AM112" s="3"/>
    </row>
    <row r="113" spans="1:40" s="5" customFormat="1" ht="13.5" customHeight="1">
      <c r="A113" s="90">
        <v>26</v>
      </c>
      <c r="B113" s="21" t="s">
        <v>81</v>
      </c>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c r="AC113" s="21"/>
      <c r="AD113" s="21"/>
      <c r="AE113" s="21"/>
      <c r="AF113" s="21"/>
      <c r="AG113" s="21"/>
      <c r="AH113" s="21"/>
      <c r="AI113" s="21"/>
      <c r="AJ113" s="21"/>
      <c r="AK113" s="129"/>
      <c r="AL113" s="129"/>
      <c r="AM113" s="129"/>
    </row>
    <row r="114" spans="1:40" s="6" customFormat="1" ht="13.5" customHeight="1">
      <c r="K114" s="35"/>
      <c r="L114" s="35"/>
      <c r="M114" s="35"/>
      <c r="N114" s="35"/>
      <c r="O114" s="116">
        <v>2826</v>
      </c>
      <c r="P114" s="116"/>
      <c r="Q114" s="116"/>
      <c r="R114" s="116"/>
      <c r="S114" s="29" t="s">
        <v>25</v>
      </c>
      <c r="T114" s="49"/>
      <c r="U114" s="49"/>
      <c r="V114" s="117" t="s">
        <v>8</v>
      </c>
      <c r="W114" s="117"/>
      <c r="X114" s="117"/>
      <c r="Y114" s="116">
        <v>1079.6500000000001</v>
      </c>
      <c r="Z114" s="116"/>
      <c r="AA114" s="116"/>
      <c r="AB114" s="116"/>
      <c r="AC114" s="29"/>
      <c r="AD114" s="29" t="s">
        <v>26</v>
      </c>
      <c r="AE114" s="29"/>
      <c r="AF114" s="29"/>
      <c r="AG114" s="29"/>
      <c r="AH114" s="118" t="s">
        <v>9</v>
      </c>
      <c r="AI114" s="118"/>
      <c r="AK114" s="114">
        <f>ROUND(O114*Y114/100,0)</f>
        <v>30511</v>
      </c>
      <c r="AL114" s="114"/>
      <c r="AM114" s="114"/>
      <c r="AN114" s="32" t="s">
        <v>10</v>
      </c>
    </row>
    <row r="115" spans="1:40" s="2" customFormat="1" ht="15">
      <c r="B115" s="109" t="s">
        <v>82</v>
      </c>
      <c r="C115" s="109"/>
      <c r="D115" s="109"/>
      <c r="E115" s="109"/>
      <c r="F115" s="109"/>
      <c r="G115" s="109"/>
      <c r="H115" s="109"/>
      <c r="I115" s="109"/>
      <c r="J115" s="109"/>
      <c r="K115" s="109"/>
      <c r="L115" s="109"/>
      <c r="M115" s="109"/>
      <c r="N115" s="109"/>
      <c r="O115" s="109"/>
      <c r="P115" s="109"/>
      <c r="Q115" s="109"/>
      <c r="R115" s="109"/>
      <c r="S115" s="109"/>
      <c r="T115" s="109"/>
      <c r="U115" s="109"/>
      <c r="V115" s="109"/>
      <c r="W115" s="109"/>
      <c r="X115" s="109"/>
      <c r="Y115" s="109"/>
      <c r="Z115" s="109"/>
      <c r="AA115" s="109"/>
      <c r="AB115" s="109"/>
      <c r="AC115" s="109"/>
      <c r="AD115" s="109"/>
      <c r="AE115" s="109"/>
      <c r="AF115" s="109"/>
      <c r="AG115" s="109"/>
      <c r="AH115" s="109"/>
      <c r="AI115" s="109"/>
      <c r="AJ115" s="109"/>
      <c r="AK115" s="3"/>
      <c r="AL115" s="3"/>
      <c r="AM115" s="3"/>
    </row>
    <row r="116" spans="1:40" s="2" customFormat="1" ht="4.5" customHeight="1">
      <c r="B116" s="89"/>
      <c r="C116" s="89"/>
      <c r="D116" s="89"/>
      <c r="E116" s="89"/>
      <c r="F116" s="89"/>
      <c r="G116" s="89"/>
      <c r="H116" s="89"/>
      <c r="I116" s="89"/>
      <c r="J116" s="89"/>
      <c r="K116" s="89"/>
      <c r="L116" s="89"/>
      <c r="M116" s="89"/>
      <c r="N116" s="89"/>
      <c r="O116" s="89"/>
      <c r="P116" s="89"/>
      <c r="Q116" s="89"/>
      <c r="R116" s="89"/>
      <c r="S116" s="89"/>
      <c r="T116" s="89"/>
      <c r="U116" s="89"/>
      <c r="V116" s="89"/>
      <c r="W116" s="89"/>
      <c r="X116" s="89"/>
      <c r="Y116" s="89"/>
      <c r="Z116" s="89"/>
      <c r="AA116" s="89"/>
      <c r="AB116" s="89"/>
      <c r="AC116" s="89"/>
      <c r="AD116" s="89"/>
      <c r="AE116" s="89"/>
      <c r="AF116" s="89"/>
      <c r="AG116" s="89"/>
      <c r="AH116" s="89"/>
      <c r="AI116" s="89"/>
      <c r="AJ116" s="89"/>
      <c r="AK116" s="3"/>
      <c r="AL116" s="3"/>
      <c r="AM116" s="3"/>
    </row>
    <row r="117" spans="1:40" s="54" customFormat="1" ht="13.5" customHeight="1">
      <c r="A117" s="45">
        <v>27</v>
      </c>
      <c r="B117" s="55" t="s">
        <v>84</v>
      </c>
      <c r="C117" s="55"/>
      <c r="D117" s="55"/>
      <c r="E117" s="55"/>
      <c r="F117" s="55"/>
      <c r="G117" s="55"/>
      <c r="H117" s="55"/>
      <c r="I117" s="55"/>
      <c r="J117" s="55"/>
      <c r="K117" s="55"/>
      <c r="L117" s="55"/>
      <c r="M117" s="55"/>
      <c r="N117" s="55"/>
      <c r="O117" s="55"/>
      <c r="P117" s="55"/>
      <c r="Q117" s="55"/>
      <c r="R117" s="55"/>
      <c r="S117" s="55"/>
      <c r="T117" s="55"/>
      <c r="U117" s="55"/>
      <c r="V117" s="55"/>
      <c r="W117" s="55"/>
      <c r="X117" s="55"/>
      <c r="Y117" s="55"/>
      <c r="Z117" s="55"/>
      <c r="AA117" s="55"/>
      <c r="AB117" s="55"/>
      <c r="AC117" s="55"/>
      <c r="AD117" s="55"/>
      <c r="AE117" s="55"/>
      <c r="AF117" s="55"/>
      <c r="AG117" s="55"/>
      <c r="AH117" s="55"/>
      <c r="AI117" s="55"/>
      <c r="AJ117" s="55"/>
      <c r="AK117" s="120"/>
      <c r="AL117" s="120"/>
      <c r="AM117" s="120"/>
    </row>
    <row r="118" spans="1:40" s="6" customFormat="1" ht="18" customHeight="1">
      <c r="K118" s="35"/>
      <c r="L118" s="35"/>
      <c r="M118" s="35"/>
      <c r="N118" s="35"/>
      <c r="O118" s="116">
        <v>3858</v>
      </c>
      <c r="P118" s="116"/>
      <c r="Q118" s="116"/>
      <c r="R118" s="116"/>
      <c r="S118" s="29" t="s">
        <v>25</v>
      </c>
      <c r="T118" s="49"/>
      <c r="U118" s="49"/>
      <c r="V118" s="117" t="s">
        <v>8</v>
      </c>
      <c r="W118" s="117"/>
      <c r="X118" s="117"/>
      <c r="Y118" s="116">
        <v>1043.9000000000001</v>
      </c>
      <c r="Z118" s="116"/>
      <c r="AA118" s="116"/>
      <c r="AB118" s="116"/>
      <c r="AC118" s="29"/>
      <c r="AD118" s="29" t="s">
        <v>26</v>
      </c>
      <c r="AE118" s="29"/>
      <c r="AF118" s="29"/>
      <c r="AG118" s="29"/>
      <c r="AH118" s="118" t="s">
        <v>9</v>
      </c>
      <c r="AI118" s="118"/>
      <c r="AK118" s="114">
        <f>ROUND(O118*Y118/100,0)</f>
        <v>40274</v>
      </c>
      <c r="AL118" s="114"/>
      <c r="AM118" s="114"/>
      <c r="AN118" s="32" t="s">
        <v>10</v>
      </c>
    </row>
    <row r="119" spans="1:40" s="2" customFormat="1" ht="15">
      <c r="B119" s="109" t="s">
        <v>85</v>
      </c>
      <c r="C119" s="109"/>
      <c r="D119" s="109"/>
      <c r="E119" s="109"/>
      <c r="F119" s="109"/>
      <c r="G119" s="109"/>
      <c r="H119" s="109"/>
      <c r="I119" s="109"/>
      <c r="J119" s="109"/>
      <c r="K119" s="109"/>
      <c r="L119" s="109"/>
      <c r="M119" s="109"/>
      <c r="N119" s="109"/>
      <c r="O119" s="109"/>
      <c r="P119" s="109"/>
      <c r="Q119" s="109"/>
      <c r="R119" s="109"/>
      <c r="S119" s="109"/>
      <c r="T119" s="109"/>
      <c r="U119" s="109"/>
      <c r="V119" s="109"/>
      <c r="W119" s="109"/>
      <c r="X119" s="109"/>
      <c r="Y119" s="109"/>
      <c r="Z119" s="109"/>
      <c r="AA119" s="109"/>
      <c r="AB119" s="109"/>
      <c r="AC119" s="109"/>
      <c r="AD119" s="109"/>
      <c r="AE119" s="109"/>
      <c r="AF119" s="109"/>
      <c r="AG119" s="109"/>
      <c r="AH119" s="109"/>
      <c r="AI119" s="109"/>
      <c r="AJ119" s="109"/>
      <c r="AK119" s="3"/>
      <c r="AL119" s="3"/>
      <c r="AM119" s="3"/>
    </row>
    <row r="120" spans="1:40" s="2" customFormat="1" ht="2.25" customHeight="1">
      <c r="B120" s="89"/>
      <c r="C120" s="89"/>
      <c r="D120" s="89"/>
      <c r="E120" s="89"/>
      <c r="F120" s="89"/>
      <c r="G120" s="89"/>
      <c r="H120" s="89"/>
      <c r="I120" s="89"/>
      <c r="J120" s="89"/>
      <c r="K120" s="89"/>
      <c r="L120" s="89"/>
      <c r="M120" s="89"/>
      <c r="N120" s="89"/>
      <c r="O120" s="89"/>
      <c r="P120" s="89"/>
      <c r="Q120" s="89"/>
      <c r="R120" s="89"/>
      <c r="S120" s="89"/>
      <c r="T120" s="89"/>
      <c r="U120" s="89"/>
      <c r="V120" s="89"/>
      <c r="W120" s="89"/>
      <c r="X120" s="89"/>
      <c r="Y120" s="89"/>
      <c r="Z120" s="89"/>
      <c r="AA120" s="89"/>
      <c r="AB120" s="89"/>
      <c r="AC120" s="89"/>
      <c r="AD120" s="89"/>
      <c r="AE120" s="89"/>
      <c r="AF120" s="89"/>
      <c r="AG120" s="89"/>
      <c r="AH120" s="89"/>
      <c r="AI120" s="89"/>
      <c r="AJ120" s="89"/>
      <c r="AK120" s="3"/>
      <c r="AL120" s="3"/>
      <c r="AM120" s="3"/>
    </row>
    <row r="121" spans="1:40" s="54" customFormat="1" ht="13.5" customHeight="1">
      <c r="A121" s="45">
        <v>28</v>
      </c>
      <c r="B121" s="55" t="s">
        <v>83</v>
      </c>
      <c r="C121" s="55"/>
      <c r="D121" s="55"/>
      <c r="E121" s="55"/>
      <c r="F121" s="55"/>
      <c r="G121" s="55"/>
      <c r="H121" s="55"/>
      <c r="I121" s="55"/>
      <c r="J121" s="55"/>
      <c r="K121" s="55"/>
      <c r="L121" s="55"/>
      <c r="M121" s="55"/>
      <c r="N121" s="55"/>
      <c r="O121" s="55"/>
      <c r="P121" s="55"/>
      <c r="Q121" s="55"/>
      <c r="R121" s="55"/>
      <c r="S121" s="55"/>
      <c r="T121" s="55"/>
      <c r="U121" s="55"/>
      <c r="V121" s="55"/>
      <c r="W121" s="55"/>
      <c r="X121" s="55"/>
      <c r="Y121" s="55"/>
      <c r="Z121" s="55"/>
      <c r="AA121" s="55"/>
      <c r="AB121" s="55"/>
      <c r="AC121" s="55"/>
      <c r="AD121" s="55"/>
      <c r="AE121" s="55"/>
      <c r="AF121" s="55"/>
      <c r="AG121" s="55"/>
      <c r="AH121" s="55"/>
      <c r="AI121" s="55"/>
      <c r="AJ121" s="55"/>
      <c r="AK121" s="120"/>
      <c r="AL121" s="120"/>
      <c r="AM121" s="120"/>
    </row>
    <row r="122" spans="1:40" s="6" customFormat="1" ht="18" customHeight="1">
      <c r="K122" s="35"/>
      <c r="L122" s="35"/>
      <c r="M122" s="35"/>
      <c r="N122" s="35"/>
      <c r="O122" s="116">
        <v>0</v>
      </c>
      <c r="P122" s="116"/>
      <c r="Q122" s="116"/>
      <c r="R122" s="116"/>
      <c r="S122" s="29" t="s">
        <v>25</v>
      </c>
      <c r="T122" s="49"/>
      <c r="U122" s="49"/>
      <c r="V122" s="117" t="s">
        <v>8</v>
      </c>
      <c r="W122" s="117"/>
      <c r="X122" s="117"/>
      <c r="Y122" s="116">
        <v>859.9</v>
      </c>
      <c r="Z122" s="116"/>
      <c r="AA122" s="116"/>
      <c r="AB122" s="116"/>
      <c r="AC122" s="29"/>
      <c r="AD122" s="29" t="s">
        <v>26</v>
      </c>
      <c r="AE122" s="29"/>
      <c r="AF122" s="29"/>
      <c r="AG122" s="29"/>
      <c r="AH122" s="118" t="s">
        <v>9</v>
      </c>
      <c r="AI122" s="118"/>
      <c r="AK122" s="114">
        <f>ROUND(O122*Y122/100,0)</f>
        <v>0</v>
      </c>
      <c r="AL122" s="114"/>
      <c r="AM122" s="114"/>
      <c r="AN122" s="32" t="s">
        <v>10</v>
      </c>
    </row>
    <row r="123" spans="1:40" s="2" customFormat="1" ht="15">
      <c r="B123" s="109" t="s">
        <v>74</v>
      </c>
      <c r="C123" s="109"/>
      <c r="D123" s="109"/>
      <c r="E123" s="109"/>
      <c r="F123" s="109"/>
      <c r="G123" s="109"/>
      <c r="H123" s="109"/>
      <c r="I123" s="109"/>
      <c r="J123" s="109"/>
      <c r="K123" s="109"/>
      <c r="L123" s="109"/>
      <c r="M123" s="109"/>
      <c r="N123" s="109"/>
      <c r="O123" s="109"/>
      <c r="P123" s="109"/>
      <c r="Q123" s="109"/>
      <c r="R123" s="109"/>
      <c r="S123" s="109"/>
      <c r="T123" s="109"/>
      <c r="U123" s="109"/>
      <c r="V123" s="109"/>
      <c r="W123" s="109"/>
      <c r="X123" s="109"/>
      <c r="Y123" s="109"/>
      <c r="Z123" s="109"/>
      <c r="AA123" s="109"/>
      <c r="AB123" s="109"/>
      <c r="AC123" s="109"/>
      <c r="AD123" s="109"/>
      <c r="AE123" s="109"/>
      <c r="AF123" s="109"/>
      <c r="AG123" s="109"/>
      <c r="AH123" s="109"/>
      <c r="AI123" s="109"/>
      <c r="AJ123" s="109"/>
      <c r="AK123" s="3"/>
      <c r="AL123" s="3"/>
      <c r="AM123" s="3"/>
    </row>
    <row r="124" spans="1:40" s="2" customFormat="1" ht="2.25" customHeight="1">
      <c r="B124" s="89"/>
      <c r="C124" s="89"/>
      <c r="D124" s="89"/>
      <c r="E124" s="89"/>
      <c r="F124" s="89"/>
      <c r="G124" s="89"/>
      <c r="H124" s="89"/>
      <c r="I124" s="89"/>
      <c r="J124" s="89"/>
      <c r="K124" s="89"/>
      <c r="L124" s="89"/>
      <c r="M124" s="89"/>
      <c r="N124" s="89"/>
      <c r="O124" s="89"/>
      <c r="P124" s="89"/>
      <c r="Q124" s="89"/>
      <c r="R124" s="89"/>
      <c r="S124" s="89"/>
      <c r="T124" s="89"/>
      <c r="U124" s="89"/>
      <c r="V124" s="89"/>
      <c r="W124" s="89"/>
      <c r="X124" s="89"/>
      <c r="Y124" s="89"/>
      <c r="Z124" s="89"/>
      <c r="AA124" s="89"/>
      <c r="AB124" s="89"/>
      <c r="AC124" s="89"/>
      <c r="AD124" s="89"/>
      <c r="AE124" s="89"/>
      <c r="AF124" s="89"/>
      <c r="AG124" s="89"/>
      <c r="AH124" s="89"/>
      <c r="AI124" s="89"/>
      <c r="AJ124" s="89"/>
      <c r="AK124" s="3"/>
      <c r="AL124" s="3"/>
      <c r="AM124" s="3"/>
    </row>
    <row r="125" spans="1:40" s="5" customFormat="1" ht="31.5" customHeight="1">
      <c r="A125" s="45">
        <v>29</v>
      </c>
      <c r="B125" s="125" t="s">
        <v>42</v>
      </c>
      <c r="C125" s="125"/>
      <c r="D125" s="125"/>
      <c r="E125" s="125"/>
      <c r="F125" s="125"/>
      <c r="G125" s="125"/>
      <c r="H125" s="125"/>
      <c r="I125" s="125"/>
      <c r="J125" s="125"/>
      <c r="K125" s="125"/>
      <c r="L125" s="125"/>
      <c r="M125" s="125"/>
      <c r="N125" s="125"/>
      <c r="O125" s="125"/>
      <c r="P125" s="125"/>
      <c r="Q125" s="125"/>
      <c r="R125" s="125"/>
      <c r="S125" s="125"/>
      <c r="T125" s="125"/>
      <c r="U125" s="125"/>
      <c r="V125" s="125"/>
      <c r="W125" s="125"/>
      <c r="X125" s="125"/>
      <c r="Y125" s="125"/>
      <c r="Z125" s="125"/>
      <c r="AA125" s="125"/>
      <c r="AB125" s="125"/>
      <c r="AC125" s="125"/>
      <c r="AD125" s="125"/>
      <c r="AE125" s="125"/>
      <c r="AF125" s="125"/>
      <c r="AG125" s="125"/>
      <c r="AH125" s="125"/>
      <c r="AI125" s="125"/>
      <c r="AJ125" s="125"/>
      <c r="AK125" s="129"/>
      <c r="AL125" s="129"/>
      <c r="AM125" s="129"/>
    </row>
    <row r="126" spans="1:40" s="6" customFormat="1" ht="15" customHeight="1">
      <c r="H126" s="38"/>
      <c r="K126" s="35"/>
      <c r="L126" s="35"/>
      <c r="M126" s="35"/>
      <c r="N126" s="35"/>
      <c r="O126" s="116">
        <v>528</v>
      </c>
      <c r="P126" s="116"/>
      <c r="Q126" s="116"/>
      <c r="R126" s="116"/>
      <c r="S126" s="29" t="s">
        <v>25</v>
      </c>
      <c r="T126" s="49"/>
      <c r="U126" s="49"/>
      <c r="V126" s="117" t="s">
        <v>8</v>
      </c>
      <c r="W126" s="117"/>
      <c r="X126" s="117"/>
      <c r="Y126" s="116">
        <v>674.6</v>
      </c>
      <c r="Z126" s="116"/>
      <c r="AA126" s="116"/>
      <c r="AB126" s="116"/>
      <c r="AC126" s="29"/>
      <c r="AD126" s="29" t="s">
        <v>26</v>
      </c>
      <c r="AE126" s="29"/>
      <c r="AF126" s="29"/>
      <c r="AG126" s="29"/>
      <c r="AH126" s="118" t="s">
        <v>9</v>
      </c>
      <c r="AI126" s="118"/>
      <c r="AK126" s="114">
        <f>ROUND(O126*Y126/100,0)</f>
        <v>3562</v>
      </c>
      <c r="AL126" s="114"/>
      <c r="AM126" s="114"/>
      <c r="AN126" s="32" t="s">
        <v>10</v>
      </c>
    </row>
    <row r="127" spans="1:40" s="2" customFormat="1" ht="15">
      <c r="B127" s="109" t="s">
        <v>45</v>
      </c>
      <c r="C127" s="109"/>
      <c r="D127" s="109"/>
      <c r="E127" s="109"/>
      <c r="F127" s="109"/>
      <c r="G127" s="109"/>
      <c r="H127" s="109"/>
      <c r="I127" s="109"/>
      <c r="J127" s="109"/>
      <c r="K127" s="109"/>
      <c r="L127" s="109"/>
      <c r="M127" s="109"/>
      <c r="N127" s="109"/>
      <c r="O127" s="109"/>
      <c r="P127" s="109"/>
      <c r="Q127" s="109"/>
      <c r="R127" s="109"/>
      <c r="S127" s="109"/>
      <c r="T127" s="109"/>
      <c r="U127" s="109"/>
      <c r="V127" s="109"/>
      <c r="W127" s="109"/>
      <c r="X127" s="109"/>
      <c r="Y127" s="109"/>
      <c r="Z127" s="109"/>
      <c r="AA127" s="109"/>
      <c r="AB127" s="109"/>
      <c r="AC127" s="109"/>
      <c r="AD127" s="109"/>
      <c r="AE127" s="109"/>
      <c r="AF127" s="109"/>
      <c r="AG127" s="109"/>
      <c r="AH127" s="109"/>
      <c r="AI127" s="109"/>
      <c r="AJ127" s="109"/>
      <c r="AK127" s="3"/>
      <c r="AL127" s="3"/>
      <c r="AM127" s="3"/>
    </row>
    <row r="128" spans="1:40" s="2" customFormat="1" ht="5.25" customHeight="1">
      <c r="B128" s="89"/>
      <c r="C128" s="89"/>
      <c r="D128" s="89"/>
      <c r="E128" s="89"/>
      <c r="F128" s="89"/>
      <c r="G128" s="89"/>
      <c r="H128" s="89"/>
      <c r="I128" s="89"/>
      <c r="J128" s="89"/>
      <c r="K128" s="89"/>
      <c r="L128" s="89"/>
      <c r="M128" s="89"/>
      <c r="N128" s="89"/>
      <c r="O128" s="89"/>
      <c r="P128" s="89"/>
      <c r="Q128" s="89"/>
      <c r="R128" s="89"/>
      <c r="S128" s="89"/>
      <c r="T128" s="89"/>
      <c r="U128" s="89"/>
      <c r="V128" s="89"/>
      <c r="W128" s="89"/>
      <c r="X128" s="89"/>
      <c r="Y128" s="89"/>
      <c r="Z128" s="89"/>
      <c r="AA128" s="89"/>
      <c r="AB128" s="89"/>
      <c r="AC128" s="89"/>
      <c r="AD128" s="89"/>
      <c r="AE128" s="89"/>
      <c r="AF128" s="89"/>
      <c r="AG128" s="89"/>
      <c r="AH128" s="89"/>
      <c r="AI128" s="89"/>
      <c r="AJ128" s="89"/>
      <c r="AK128" s="3"/>
      <c r="AL128" s="3"/>
      <c r="AM128" s="3"/>
    </row>
    <row r="129" spans="1:42" s="5" customFormat="1" ht="18" customHeight="1">
      <c r="A129" s="90">
        <v>30</v>
      </c>
      <c r="B129" s="125" t="s">
        <v>87</v>
      </c>
      <c r="C129" s="125"/>
      <c r="D129" s="125"/>
      <c r="E129" s="125"/>
      <c r="F129" s="125"/>
      <c r="G129" s="125"/>
      <c r="H129" s="125"/>
      <c r="I129" s="125"/>
      <c r="J129" s="125"/>
      <c r="K129" s="125"/>
      <c r="L129" s="125"/>
      <c r="M129" s="125"/>
      <c r="N129" s="125"/>
      <c r="O129" s="125"/>
      <c r="P129" s="125"/>
      <c r="Q129" s="125"/>
      <c r="R129" s="125"/>
      <c r="S129" s="125"/>
      <c r="T129" s="125"/>
      <c r="U129" s="125"/>
      <c r="V129" s="125"/>
      <c r="W129" s="125"/>
      <c r="X129" s="125"/>
      <c r="Y129" s="125"/>
      <c r="Z129" s="125"/>
      <c r="AA129" s="125"/>
      <c r="AB129" s="125"/>
      <c r="AC129" s="125"/>
      <c r="AD129" s="125"/>
      <c r="AE129" s="125"/>
      <c r="AF129" s="125"/>
      <c r="AG129" s="125"/>
      <c r="AH129" s="125"/>
      <c r="AI129" s="125"/>
      <c r="AJ129" s="125"/>
      <c r="AK129" s="129"/>
      <c r="AL129" s="129"/>
      <c r="AM129" s="129"/>
    </row>
    <row r="130" spans="1:42" s="6" customFormat="1" ht="13.5" customHeight="1">
      <c r="H130" s="38"/>
      <c r="K130" s="35"/>
      <c r="L130" s="35"/>
      <c r="M130" s="35"/>
      <c r="N130" s="35"/>
      <c r="O130" s="116">
        <v>0</v>
      </c>
      <c r="P130" s="116"/>
      <c r="Q130" s="116"/>
      <c r="R130" s="116"/>
      <c r="S130" s="29" t="s">
        <v>25</v>
      </c>
      <c r="T130" s="49"/>
      <c r="U130" s="49"/>
      <c r="V130" s="117" t="s">
        <v>8</v>
      </c>
      <c r="W130" s="117"/>
      <c r="X130" s="117"/>
      <c r="Y130" s="135">
        <v>1160.06</v>
      </c>
      <c r="Z130" s="135"/>
      <c r="AA130" s="135"/>
      <c r="AB130" s="135"/>
      <c r="AC130" s="29"/>
      <c r="AD130" s="29" t="s">
        <v>26</v>
      </c>
      <c r="AE130" s="29"/>
      <c r="AF130" s="29"/>
      <c r="AG130" s="29"/>
      <c r="AH130" s="118" t="s">
        <v>9</v>
      </c>
      <c r="AI130" s="118"/>
      <c r="AK130" s="114">
        <f>ROUND(O130*Y130/100,0)</f>
        <v>0</v>
      </c>
      <c r="AL130" s="114"/>
      <c r="AM130" s="114"/>
      <c r="AN130" s="32" t="s">
        <v>10</v>
      </c>
    </row>
    <row r="131" spans="1:42" s="2" customFormat="1" ht="15">
      <c r="B131" s="109" t="s">
        <v>86</v>
      </c>
      <c r="C131" s="109"/>
      <c r="D131" s="109"/>
      <c r="E131" s="109"/>
      <c r="F131" s="109"/>
      <c r="G131" s="109"/>
      <c r="H131" s="109"/>
      <c r="I131" s="109"/>
      <c r="J131" s="109"/>
      <c r="K131" s="109"/>
      <c r="L131" s="109"/>
      <c r="M131" s="109"/>
      <c r="N131" s="109"/>
      <c r="O131" s="109"/>
      <c r="P131" s="109"/>
      <c r="Q131" s="109"/>
      <c r="R131" s="109"/>
      <c r="S131" s="109"/>
      <c r="T131" s="109"/>
      <c r="U131" s="109"/>
      <c r="V131" s="109"/>
      <c r="W131" s="109"/>
      <c r="X131" s="109"/>
      <c r="Y131" s="109"/>
      <c r="Z131" s="109"/>
      <c r="AA131" s="109"/>
      <c r="AB131" s="109"/>
      <c r="AC131" s="109"/>
      <c r="AD131" s="109"/>
      <c r="AE131" s="109"/>
      <c r="AF131" s="109"/>
      <c r="AG131" s="109"/>
      <c r="AH131" s="109"/>
      <c r="AI131" s="109"/>
      <c r="AJ131" s="109"/>
      <c r="AK131" s="3"/>
      <c r="AL131" s="3"/>
      <c r="AM131" s="3"/>
    </row>
    <row r="132" spans="1:42" s="2" customFormat="1" ht="3.75" customHeight="1">
      <c r="B132" s="89"/>
      <c r="C132" s="89"/>
      <c r="D132" s="89"/>
      <c r="E132" s="89"/>
      <c r="F132" s="89"/>
      <c r="G132" s="89"/>
      <c r="H132" s="89"/>
      <c r="I132" s="89"/>
      <c r="J132" s="89"/>
      <c r="K132" s="89"/>
      <c r="L132" s="89"/>
      <c r="M132" s="89"/>
      <c r="N132" s="89"/>
      <c r="O132" s="89"/>
      <c r="P132" s="89"/>
      <c r="Q132" s="89"/>
      <c r="R132" s="89"/>
      <c r="S132" s="89"/>
      <c r="T132" s="89"/>
      <c r="U132" s="89"/>
      <c r="V132" s="89"/>
      <c r="W132" s="89"/>
      <c r="X132" s="89"/>
      <c r="Y132" s="89"/>
      <c r="Z132" s="89"/>
      <c r="AA132" s="89"/>
      <c r="AB132" s="89"/>
      <c r="AC132" s="89"/>
      <c r="AD132" s="89"/>
      <c r="AE132" s="89"/>
      <c r="AF132" s="89"/>
      <c r="AG132" s="89"/>
      <c r="AH132" s="89"/>
      <c r="AI132" s="89"/>
      <c r="AJ132" s="89"/>
      <c r="AK132" s="3"/>
      <c r="AL132" s="3"/>
      <c r="AM132" s="3"/>
    </row>
    <row r="133" spans="1:42" s="5" customFormat="1" ht="18" customHeight="1">
      <c r="A133" s="90">
        <v>31</v>
      </c>
      <c r="B133" s="125" t="s">
        <v>88</v>
      </c>
      <c r="C133" s="125"/>
      <c r="D133" s="125"/>
      <c r="E133" s="125"/>
      <c r="F133" s="125"/>
      <c r="G133" s="125"/>
      <c r="H133" s="125"/>
      <c r="I133" s="125"/>
      <c r="J133" s="125"/>
      <c r="K133" s="125"/>
      <c r="L133" s="125"/>
      <c r="M133" s="125"/>
      <c r="N133" s="125"/>
      <c r="O133" s="125"/>
      <c r="P133" s="125"/>
      <c r="Q133" s="125"/>
      <c r="R133" s="125"/>
      <c r="S133" s="125"/>
      <c r="T133" s="125"/>
      <c r="U133" s="125"/>
      <c r="V133" s="125"/>
      <c r="W133" s="125"/>
      <c r="X133" s="125"/>
      <c r="Y133" s="125"/>
      <c r="Z133" s="125"/>
      <c r="AA133" s="125"/>
      <c r="AB133" s="125"/>
      <c r="AC133" s="125"/>
      <c r="AD133" s="125"/>
      <c r="AE133" s="125"/>
      <c r="AF133" s="125"/>
      <c r="AG133" s="125"/>
      <c r="AH133" s="125"/>
      <c r="AI133" s="125"/>
      <c r="AJ133" s="125"/>
      <c r="AK133" s="129"/>
      <c r="AL133" s="129"/>
      <c r="AM133" s="129"/>
    </row>
    <row r="134" spans="1:42" s="6" customFormat="1" ht="13.5" customHeight="1">
      <c r="H134" s="38"/>
      <c r="K134" s="35"/>
      <c r="L134" s="35"/>
      <c r="M134" s="35"/>
      <c r="N134" s="35"/>
      <c r="O134" s="116">
        <v>0</v>
      </c>
      <c r="P134" s="116"/>
      <c r="Q134" s="116"/>
      <c r="R134" s="116"/>
      <c r="S134" s="29" t="s">
        <v>25</v>
      </c>
      <c r="T134" s="49"/>
      <c r="U134" s="49"/>
      <c r="V134" s="117" t="s">
        <v>8</v>
      </c>
      <c r="W134" s="117"/>
      <c r="X134" s="117"/>
      <c r="Y134" s="135">
        <v>2116.41</v>
      </c>
      <c r="Z134" s="135"/>
      <c r="AA134" s="135"/>
      <c r="AB134" s="135"/>
      <c r="AC134" s="29"/>
      <c r="AD134" s="29" t="s">
        <v>26</v>
      </c>
      <c r="AE134" s="29"/>
      <c r="AF134" s="29"/>
      <c r="AG134" s="29"/>
      <c r="AH134" s="118" t="s">
        <v>9</v>
      </c>
      <c r="AI134" s="118"/>
      <c r="AK134" s="114">
        <f>ROUND(O134*Y134/100,0)</f>
        <v>0</v>
      </c>
      <c r="AL134" s="114"/>
      <c r="AM134" s="114"/>
      <c r="AN134" s="32" t="s">
        <v>10</v>
      </c>
    </row>
    <row r="135" spans="1:42" s="2" customFormat="1" ht="15">
      <c r="B135" s="109" t="s">
        <v>89</v>
      </c>
      <c r="C135" s="109"/>
      <c r="D135" s="109"/>
      <c r="E135" s="109"/>
      <c r="F135" s="109"/>
      <c r="G135" s="109"/>
      <c r="H135" s="109"/>
      <c r="I135" s="109"/>
      <c r="J135" s="109"/>
      <c r="K135" s="109"/>
      <c r="L135" s="109"/>
      <c r="M135" s="109"/>
      <c r="N135" s="109"/>
      <c r="O135" s="109"/>
      <c r="P135" s="109"/>
      <c r="Q135" s="109"/>
      <c r="R135" s="109"/>
      <c r="S135" s="109"/>
      <c r="T135" s="109"/>
      <c r="U135" s="109"/>
      <c r="V135" s="109"/>
      <c r="W135" s="109"/>
      <c r="X135" s="109"/>
      <c r="Y135" s="109"/>
      <c r="Z135" s="109"/>
      <c r="AA135" s="109"/>
      <c r="AB135" s="109"/>
      <c r="AC135" s="109"/>
      <c r="AD135" s="109"/>
      <c r="AE135" s="109"/>
      <c r="AF135" s="109"/>
      <c r="AG135" s="109"/>
      <c r="AH135" s="109"/>
      <c r="AI135" s="109"/>
      <c r="AJ135" s="109"/>
      <c r="AK135" s="3"/>
      <c r="AL135" s="3"/>
      <c r="AM135" s="3"/>
    </row>
    <row r="136" spans="1:42" s="2" customFormat="1" ht="3.75" customHeight="1">
      <c r="B136" s="89"/>
      <c r="C136" s="89"/>
      <c r="D136" s="89"/>
      <c r="E136" s="89"/>
      <c r="F136" s="89"/>
      <c r="G136" s="89"/>
      <c r="H136" s="89"/>
      <c r="I136" s="89"/>
      <c r="J136" s="89"/>
      <c r="K136" s="89"/>
      <c r="L136" s="89"/>
      <c r="M136" s="89"/>
      <c r="N136" s="89"/>
      <c r="O136" s="89"/>
      <c r="P136" s="89"/>
      <c r="Q136" s="89"/>
      <c r="R136" s="89"/>
      <c r="S136" s="89"/>
      <c r="T136" s="89"/>
      <c r="U136" s="89"/>
      <c r="V136" s="89"/>
      <c r="W136" s="89"/>
      <c r="X136" s="89"/>
      <c r="Y136" s="89"/>
      <c r="Z136" s="89"/>
      <c r="AA136" s="89"/>
      <c r="AB136" s="89"/>
      <c r="AC136" s="89"/>
      <c r="AD136" s="89"/>
      <c r="AE136" s="89"/>
      <c r="AF136" s="89"/>
      <c r="AG136" s="89"/>
      <c r="AH136" s="89"/>
      <c r="AI136" s="89"/>
      <c r="AJ136" s="89"/>
      <c r="AK136" s="3"/>
      <c r="AL136" s="3"/>
      <c r="AM136" s="3"/>
    </row>
    <row r="137" spans="1:42" s="5" customFormat="1" ht="31.5" customHeight="1">
      <c r="A137" s="90">
        <v>32</v>
      </c>
      <c r="B137" s="125" t="s">
        <v>32</v>
      </c>
      <c r="C137" s="125"/>
      <c r="D137" s="125"/>
      <c r="E137" s="125"/>
      <c r="F137" s="125"/>
      <c r="G137" s="125"/>
      <c r="H137" s="125"/>
      <c r="I137" s="125"/>
      <c r="J137" s="125"/>
      <c r="K137" s="125"/>
      <c r="L137" s="125"/>
      <c r="M137" s="125"/>
      <c r="N137" s="125"/>
      <c r="O137" s="125"/>
      <c r="P137" s="125"/>
      <c r="Q137" s="125"/>
      <c r="R137" s="125"/>
      <c r="S137" s="125"/>
      <c r="T137" s="125"/>
      <c r="U137" s="125"/>
      <c r="V137" s="125"/>
      <c r="W137" s="125"/>
      <c r="X137" s="125"/>
      <c r="Y137" s="125"/>
      <c r="Z137" s="125"/>
      <c r="AA137" s="125"/>
      <c r="AB137" s="125"/>
      <c r="AC137" s="125"/>
      <c r="AD137" s="125"/>
      <c r="AE137" s="125"/>
      <c r="AF137" s="125"/>
      <c r="AG137" s="125"/>
      <c r="AH137" s="125"/>
      <c r="AI137" s="125"/>
      <c r="AJ137" s="125"/>
      <c r="AK137" s="129"/>
      <c r="AL137" s="129"/>
      <c r="AM137" s="129"/>
    </row>
    <row r="138" spans="1:42" s="6" customFormat="1" ht="13.5" customHeight="1">
      <c r="H138" s="38"/>
      <c r="K138" s="35"/>
      <c r="L138" s="35"/>
      <c r="M138" s="35"/>
      <c r="N138" s="35"/>
      <c r="O138" s="116">
        <v>497</v>
      </c>
      <c r="P138" s="116"/>
      <c r="Q138" s="116"/>
      <c r="R138" s="116"/>
      <c r="S138" s="29" t="s">
        <v>25</v>
      </c>
      <c r="T138" s="49"/>
      <c r="U138" s="49"/>
      <c r="V138" s="117" t="s">
        <v>8</v>
      </c>
      <c r="W138" s="117"/>
      <c r="X138" s="117"/>
      <c r="Y138" s="135">
        <v>1270.83</v>
      </c>
      <c r="Z138" s="135"/>
      <c r="AA138" s="135"/>
      <c r="AB138" s="135"/>
      <c r="AC138" s="29"/>
      <c r="AD138" s="29" t="s">
        <v>26</v>
      </c>
      <c r="AE138" s="29"/>
      <c r="AF138" s="29"/>
      <c r="AG138" s="29"/>
      <c r="AH138" s="118" t="s">
        <v>9</v>
      </c>
      <c r="AI138" s="118"/>
      <c r="AK138" s="114">
        <f>ROUND(O138*Y138/100,0)</f>
        <v>6316</v>
      </c>
      <c r="AL138" s="114"/>
      <c r="AM138" s="114"/>
      <c r="AN138" s="32" t="s">
        <v>10</v>
      </c>
    </row>
    <row r="139" spans="1:42" s="2" customFormat="1" ht="15">
      <c r="B139" s="109" t="s">
        <v>73</v>
      </c>
      <c r="C139" s="109"/>
      <c r="D139" s="109"/>
      <c r="E139" s="109"/>
      <c r="F139" s="109"/>
      <c r="G139" s="109"/>
      <c r="H139" s="109"/>
      <c r="I139" s="109"/>
      <c r="J139" s="109"/>
      <c r="K139" s="109"/>
      <c r="L139" s="109"/>
      <c r="M139" s="109"/>
      <c r="N139" s="109"/>
      <c r="O139" s="109"/>
      <c r="P139" s="109"/>
      <c r="Q139" s="109"/>
      <c r="R139" s="109"/>
      <c r="S139" s="109"/>
      <c r="T139" s="109"/>
      <c r="U139" s="109"/>
      <c r="V139" s="109"/>
      <c r="W139" s="109"/>
      <c r="X139" s="109"/>
      <c r="Y139" s="109"/>
      <c r="Z139" s="109"/>
      <c r="AA139" s="109"/>
      <c r="AB139" s="109"/>
      <c r="AC139" s="109"/>
      <c r="AD139" s="109"/>
      <c r="AE139" s="109"/>
      <c r="AF139" s="109"/>
      <c r="AG139" s="109"/>
      <c r="AH139" s="109"/>
      <c r="AI139" s="109"/>
      <c r="AJ139" s="109"/>
      <c r="AK139" s="3"/>
      <c r="AL139" s="3"/>
      <c r="AM139" s="3"/>
    </row>
    <row r="140" spans="1:42" s="2" customFormat="1" ht="3.75" customHeight="1">
      <c r="B140" s="89"/>
      <c r="C140" s="89"/>
      <c r="D140" s="89"/>
      <c r="E140" s="89"/>
      <c r="F140" s="89"/>
      <c r="G140" s="89"/>
      <c r="H140" s="89"/>
      <c r="I140" s="89"/>
      <c r="J140" s="89"/>
      <c r="K140" s="89"/>
      <c r="L140" s="89"/>
      <c r="M140" s="89"/>
      <c r="N140" s="89"/>
      <c r="O140" s="89"/>
      <c r="P140" s="89"/>
      <c r="Q140" s="89"/>
      <c r="R140" s="89"/>
      <c r="S140" s="89"/>
      <c r="T140" s="89"/>
      <c r="U140" s="89"/>
      <c r="V140" s="89"/>
      <c r="W140" s="89"/>
      <c r="X140" s="89"/>
      <c r="Y140" s="89"/>
      <c r="Z140" s="89"/>
      <c r="AA140" s="89"/>
      <c r="AB140" s="89"/>
      <c r="AC140" s="89"/>
      <c r="AD140" s="89"/>
      <c r="AE140" s="89"/>
      <c r="AF140" s="89"/>
      <c r="AG140" s="89"/>
      <c r="AH140" s="89"/>
      <c r="AI140" s="89"/>
      <c r="AJ140" s="89"/>
      <c r="AK140" s="3"/>
      <c r="AL140" s="3"/>
      <c r="AM140" s="3"/>
    </row>
    <row r="141" spans="1:42" s="33" customFormat="1" ht="15" customHeight="1">
      <c r="AC141" s="163" t="s">
        <v>33</v>
      </c>
      <c r="AD141" s="163"/>
      <c r="AE141" s="163"/>
      <c r="AF141" s="163"/>
      <c r="AG141" s="163"/>
      <c r="AH141" s="39" t="s">
        <v>9</v>
      </c>
      <c r="AI141" s="39"/>
      <c r="AJ141" s="56"/>
      <c r="AK141" s="164">
        <f>SUM(AK5:AM138)</f>
        <v>795063.91020000004</v>
      </c>
      <c r="AL141" s="164"/>
      <c r="AM141" s="164"/>
      <c r="AN141" s="57" t="s">
        <v>10</v>
      </c>
      <c r="AO141" s="162"/>
      <c r="AP141" s="162"/>
    </row>
    <row r="144" spans="1:42" ht="42" customHeight="1">
      <c r="A144" s="7" t="s">
        <v>34</v>
      </c>
      <c r="B144" s="8"/>
      <c r="C144" s="8"/>
      <c r="D144" s="8"/>
      <c r="E144" s="8"/>
      <c r="F144" s="8"/>
      <c r="G144" s="8"/>
      <c r="H144" s="8"/>
      <c r="I144" s="8"/>
      <c r="J144" s="8"/>
      <c r="K144" s="8"/>
      <c r="L144" s="8"/>
      <c r="M144" s="8"/>
      <c r="N144" s="8"/>
      <c r="O144" s="8"/>
      <c r="P144" s="8"/>
      <c r="Q144" s="8"/>
      <c r="R144" s="8"/>
      <c r="S144" s="8"/>
      <c r="T144" s="8"/>
      <c r="U144" s="8"/>
      <c r="V144" s="8"/>
      <c r="W144" s="8"/>
      <c r="X144" s="8"/>
      <c r="Y144" s="8"/>
      <c r="Z144" s="8"/>
      <c r="AA144" s="8"/>
      <c r="AB144" s="8"/>
      <c r="AC144" s="8"/>
      <c r="AD144" s="8"/>
      <c r="AE144" s="8"/>
      <c r="AF144" s="9"/>
      <c r="AG144" s="9"/>
      <c r="AH144" s="9"/>
      <c r="AI144" s="9"/>
      <c r="AJ144" s="9"/>
      <c r="AK144" s="9"/>
      <c r="AL144" s="9"/>
      <c r="AM144" s="9"/>
      <c r="AN144" s="10"/>
      <c r="AO144" s="10"/>
    </row>
    <row r="145" spans="1:41" ht="13.5" thickBot="1">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row>
    <row r="146" spans="1:41" ht="15.75">
      <c r="A146" s="11"/>
      <c r="B146" s="11"/>
      <c r="C146" s="11"/>
      <c r="D146" s="11"/>
      <c r="E146" s="11"/>
      <c r="F146" s="11"/>
      <c r="G146" s="11"/>
      <c r="H146" s="11"/>
      <c r="I146" s="11"/>
      <c r="J146" s="11"/>
      <c r="K146" s="11"/>
      <c r="L146" s="11"/>
      <c r="M146" s="11"/>
      <c r="N146" s="11"/>
      <c r="O146" s="11"/>
      <c r="P146" s="11"/>
      <c r="Q146" s="11"/>
      <c r="R146" s="11"/>
      <c r="S146" s="11"/>
      <c r="T146" s="11"/>
      <c r="U146" s="11"/>
      <c r="V146" s="11"/>
      <c r="W146" s="11"/>
      <c r="X146" s="11"/>
      <c r="Y146" s="11"/>
      <c r="Z146" s="11"/>
      <c r="AA146" s="11"/>
      <c r="AB146" s="11"/>
      <c r="AC146" s="158" t="s">
        <v>33</v>
      </c>
      <c r="AD146" s="158"/>
      <c r="AE146" s="158"/>
      <c r="AF146" s="158"/>
      <c r="AG146" s="158"/>
      <c r="AH146" s="12" t="s">
        <v>9</v>
      </c>
      <c r="AI146" s="12"/>
      <c r="AJ146" s="159"/>
      <c r="AK146" s="159"/>
      <c r="AL146" s="159"/>
      <c r="AM146" s="159"/>
      <c r="AN146" s="160"/>
      <c r="AO146" s="160"/>
    </row>
    <row r="147" spans="1:41" ht="15">
      <c r="A147" s="13"/>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c r="AA147" s="13"/>
      <c r="AB147" s="13"/>
      <c r="AC147" s="13"/>
      <c r="AD147" s="13"/>
      <c r="AE147" s="10"/>
      <c r="AF147" s="10"/>
      <c r="AG147" s="10"/>
      <c r="AH147" s="10"/>
      <c r="AI147" s="10"/>
      <c r="AJ147" s="10"/>
      <c r="AK147" s="10"/>
      <c r="AL147" s="10"/>
      <c r="AM147" s="10"/>
      <c r="AN147" s="10"/>
      <c r="AO147" s="10"/>
    </row>
    <row r="148" spans="1:41" ht="15.75">
      <c r="A148" s="8"/>
      <c r="B148" s="7" t="s">
        <v>35</v>
      </c>
      <c r="C148" s="8"/>
      <c r="D148" s="8"/>
      <c r="E148" s="8"/>
      <c r="F148" s="8"/>
      <c r="G148" s="8"/>
      <c r="H148" s="8"/>
      <c r="I148" s="8"/>
      <c r="J148" s="8"/>
      <c r="K148" s="8"/>
      <c r="L148" s="8"/>
      <c r="M148" s="8"/>
      <c r="N148" s="8"/>
      <c r="O148" s="8"/>
      <c r="P148" s="8"/>
      <c r="Q148" s="8"/>
      <c r="R148" s="8"/>
      <c r="S148" s="8"/>
      <c r="T148" s="8"/>
      <c r="U148" s="8"/>
      <c r="V148" s="8"/>
      <c r="W148" s="8"/>
      <c r="X148" s="8"/>
      <c r="Y148" s="8"/>
      <c r="Z148" s="8"/>
      <c r="AA148" s="8"/>
      <c r="AB148" s="8"/>
      <c r="AC148" s="8"/>
      <c r="AD148" s="8"/>
      <c r="AE148" s="9"/>
      <c r="AF148" s="9"/>
      <c r="AG148" s="9"/>
      <c r="AH148" s="9"/>
      <c r="AI148" s="9"/>
      <c r="AJ148" s="9"/>
      <c r="AK148" s="9"/>
      <c r="AL148" s="10"/>
      <c r="AM148" s="10"/>
      <c r="AN148" s="10"/>
      <c r="AO148" s="10"/>
    </row>
    <row r="149" spans="1:41" ht="15.75">
      <c r="A149" s="8"/>
      <c r="B149" s="8"/>
      <c r="C149" s="8"/>
      <c r="D149" s="8"/>
      <c r="E149" s="8"/>
      <c r="F149" s="8"/>
      <c r="G149" s="8"/>
      <c r="H149" s="8"/>
      <c r="I149" s="8"/>
      <c r="J149" s="8"/>
      <c r="K149" s="8"/>
      <c r="L149" s="8"/>
      <c r="M149" s="8"/>
      <c r="N149" s="8"/>
      <c r="O149" s="8"/>
      <c r="P149" s="8"/>
      <c r="Q149" s="8"/>
      <c r="R149" s="8"/>
      <c r="S149" s="8"/>
      <c r="T149" s="8"/>
      <c r="U149" s="8"/>
      <c r="V149" s="8"/>
      <c r="W149" s="8"/>
      <c r="X149" s="8"/>
      <c r="Y149" s="8"/>
      <c r="Z149" s="8"/>
      <c r="AA149" s="8"/>
      <c r="AB149" s="8"/>
      <c r="AC149" s="8"/>
      <c r="AD149" s="8"/>
      <c r="AE149" s="9"/>
      <c r="AF149" s="9"/>
      <c r="AG149" s="9"/>
      <c r="AH149" s="9"/>
      <c r="AI149" s="9"/>
      <c r="AJ149" s="9"/>
      <c r="AK149" s="9"/>
      <c r="AL149" s="10"/>
      <c r="AM149" s="10"/>
      <c r="AN149" s="10"/>
      <c r="AO149" s="10"/>
    </row>
    <row r="150" spans="1:41" ht="15.75">
      <c r="A150" s="8"/>
      <c r="B150" s="7" t="s">
        <v>36</v>
      </c>
      <c r="C150" s="8"/>
      <c r="D150" s="8"/>
      <c r="E150" s="8"/>
      <c r="F150" s="8"/>
      <c r="G150" s="8"/>
      <c r="H150" s="8"/>
      <c r="I150" s="8"/>
      <c r="J150" s="8"/>
      <c r="K150" s="8"/>
      <c r="L150" s="8"/>
      <c r="M150" s="8"/>
      <c r="N150" s="8"/>
      <c r="O150" s="8"/>
      <c r="P150" s="8"/>
      <c r="Q150" s="8"/>
      <c r="R150" s="8"/>
      <c r="S150" s="8"/>
      <c r="T150" s="8"/>
      <c r="U150" s="8"/>
      <c r="V150" s="8"/>
      <c r="W150" s="8"/>
      <c r="X150" s="8"/>
      <c r="Y150" s="8"/>
      <c r="Z150" s="8"/>
      <c r="AA150" s="8"/>
      <c r="AB150" s="8"/>
      <c r="AC150" s="8"/>
      <c r="AD150" s="8"/>
      <c r="AE150" s="9"/>
      <c r="AF150" s="9"/>
      <c r="AG150" s="9"/>
      <c r="AH150" s="9"/>
      <c r="AI150" s="9"/>
      <c r="AJ150" s="9"/>
      <c r="AK150" s="9"/>
      <c r="AL150" s="10"/>
      <c r="AM150" s="10"/>
      <c r="AN150" s="10"/>
      <c r="AO150" s="10"/>
    </row>
    <row r="151" spans="1:41" ht="15.75">
      <c r="A151" s="14"/>
      <c r="B151" s="14"/>
      <c r="C151" s="14"/>
      <c r="D151" s="14"/>
      <c r="E151" s="14"/>
      <c r="F151" s="14"/>
      <c r="G151" s="14"/>
      <c r="H151" s="14"/>
      <c r="I151" s="14"/>
      <c r="J151" s="14"/>
      <c r="K151" s="14"/>
      <c r="L151" s="14"/>
      <c r="M151" s="14"/>
      <c r="N151" s="15"/>
      <c r="O151" s="15"/>
      <c r="P151" s="15"/>
      <c r="Q151" s="15"/>
      <c r="R151" s="15"/>
      <c r="S151" s="14"/>
      <c r="T151" s="14"/>
      <c r="U151" s="14"/>
      <c r="V151" s="14"/>
      <c r="W151" s="14"/>
      <c r="X151" s="14"/>
      <c r="Y151" s="14"/>
      <c r="Z151" s="14"/>
      <c r="AA151" s="14"/>
      <c r="AB151" s="14"/>
      <c r="AC151" s="14"/>
      <c r="AD151" s="14"/>
      <c r="AE151" s="16"/>
      <c r="AF151" s="16"/>
      <c r="AG151" s="16"/>
      <c r="AH151" s="16"/>
      <c r="AI151" s="16"/>
      <c r="AJ151" s="16"/>
      <c r="AK151" s="16"/>
    </row>
    <row r="152" spans="1:41" ht="15.75">
      <c r="A152" s="14"/>
      <c r="B152" s="8"/>
      <c r="C152" s="8"/>
      <c r="D152" s="8"/>
      <c r="E152" s="8"/>
      <c r="F152" s="8"/>
      <c r="G152" s="8"/>
      <c r="H152" s="8"/>
      <c r="I152" s="8"/>
      <c r="J152" s="8"/>
      <c r="K152" s="8"/>
      <c r="L152" s="8"/>
      <c r="M152" s="8"/>
      <c r="N152" s="8"/>
      <c r="O152" s="8"/>
      <c r="P152" s="8"/>
      <c r="Q152" s="8"/>
      <c r="R152" s="8"/>
      <c r="S152" s="8"/>
      <c r="T152" s="8"/>
      <c r="U152" s="8"/>
      <c r="V152" s="8"/>
      <c r="W152" s="8"/>
      <c r="X152" s="8"/>
      <c r="Y152" s="8"/>
      <c r="Z152" s="8"/>
      <c r="AA152" s="8"/>
      <c r="AB152" s="8"/>
      <c r="AC152" s="8"/>
      <c r="AD152" s="8"/>
      <c r="AE152" s="9"/>
      <c r="AF152" s="9"/>
      <c r="AG152" s="9"/>
      <c r="AH152" s="9"/>
      <c r="AI152" s="9"/>
      <c r="AJ152" s="16"/>
      <c r="AK152" s="16"/>
    </row>
    <row r="153" spans="1:41" ht="12.75">
      <c r="A153" s="1"/>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row>
    <row r="154" spans="1:41" ht="15">
      <c r="A154" s="1"/>
      <c r="B154" s="161" t="s">
        <v>37</v>
      </c>
      <c r="C154" s="161"/>
      <c r="D154" s="161"/>
      <c r="E154" s="161"/>
      <c r="F154" s="161"/>
      <c r="G154" s="161"/>
      <c r="H154" s="161"/>
      <c r="I154" s="161"/>
      <c r="J154" s="161"/>
      <c r="K154" s="161"/>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0"/>
    </row>
    <row r="155" spans="1:41" ht="15">
      <c r="A155" s="1"/>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row>
  </sheetData>
  <mergeCells count="305">
    <mergeCell ref="AK7:AM7"/>
    <mergeCell ref="B8:AJ8"/>
    <mergeCell ref="AO141:AP141"/>
    <mergeCell ref="O126:R126"/>
    <mergeCell ref="V126:X126"/>
    <mergeCell ref="Y126:AB126"/>
    <mergeCell ref="AH126:AI126"/>
    <mergeCell ref="AK126:AM126"/>
    <mergeCell ref="B127:AJ127"/>
    <mergeCell ref="AC141:AG141"/>
    <mergeCell ref="AK141:AM141"/>
    <mergeCell ref="Y138:AB138"/>
    <mergeCell ref="AH138:AI138"/>
    <mergeCell ref="AK138:AM138"/>
    <mergeCell ref="B139:AJ139"/>
    <mergeCell ref="B129:AJ129"/>
    <mergeCell ref="AK129:AM129"/>
    <mergeCell ref="O130:R130"/>
    <mergeCell ref="V130:X130"/>
    <mergeCell ref="Y130:AB130"/>
    <mergeCell ref="AH130:AI130"/>
    <mergeCell ref="AK130:AM130"/>
    <mergeCell ref="B131:AJ131"/>
    <mergeCell ref="AC146:AG146"/>
    <mergeCell ref="AJ146:AM146"/>
    <mergeCell ref="AN146:AO146"/>
    <mergeCell ref="B154:K154"/>
    <mergeCell ref="AK121:AM121"/>
    <mergeCell ref="O122:R122"/>
    <mergeCell ref="V122:X122"/>
    <mergeCell ref="Y122:AB122"/>
    <mergeCell ref="AH122:AI122"/>
    <mergeCell ref="AK122:AM122"/>
    <mergeCell ref="B123:AJ123"/>
    <mergeCell ref="B133:AJ133"/>
    <mergeCell ref="AK133:AM133"/>
    <mergeCell ref="O134:R134"/>
    <mergeCell ref="V134:X134"/>
    <mergeCell ref="Y134:AB134"/>
    <mergeCell ref="AH134:AI134"/>
    <mergeCell ref="AK134:AM134"/>
    <mergeCell ref="B135:AJ135"/>
    <mergeCell ref="B137:AJ137"/>
    <mergeCell ref="AK137:AM137"/>
    <mergeCell ref="O138:R138"/>
    <mergeCell ref="V138:X138"/>
    <mergeCell ref="AK125:AM125"/>
    <mergeCell ref="AK118:AM118"/>
    <mergeCell ref="B119:AJ119"/>
    <mergeCell ref="AK109:AM109"/>
    <mergeCell ref="O110:R110"/>
    <mergeCell ref="V110:X110"/>
    <mergeCell ref="Y110:AB110"/>
    <mergeCell ref="AH110:AI110"/>
    <mergeCell ref="AK110:AM110"/>
    <mergeCell ref="B111:AJ111"/>
    <mergeCell ref="AK113:AM113"/>
    <mergeCell ref="O114:R114"/>
    <mergeCell ref="V114:X114"/>
    <mergeCell ref="Y114:AB114"/>
    <mergeCell ref="AH114:AI114"/>
    <mergeCell ref="AK114:AM114"/>
    <mergeCell ref="B125:AJ125"/>
    <mergeCell ref="O118:R118"/>
    <mergeCell ref="V118:X118"/>
    <mergeCell ref="Y118:AB118"/>
    <mergeCell ref="O13:R13"/>
    <mergeCell ref="V13:X13"/>
    <mergeCell ref="Y13:AB13"/>
    <mergeCell ref="AI13:AJ13"/>
    <mergeCell ref="AK13:AM13"/>
    <mergeCell ref="AK15:AM15"/>
    <mergeCell ref="O19:R19"/>
    <mergeCell ref="W19:Y19"/>
    <mergeCell ref="Z19:AC19"/>
    <mergeCell ref="AI19:AJ19"/>
    <mergeCell ref="AK19:AM19"/>
    <mergeCell ref="B17:AJ17"/>
    <mergeCell ref="AK18:AM18"/>
    <mergeCell ref="O16:R16"/>
    <mergeCell ref="V16:X16"/>
    <mergeCell ref="Y16:AB16"/>
    <mergeCell ref="AI16:AJ16"/>
    <mergeCell ref="AK16:AM16"/>
    <mergeCell ref="AK22:AM22"/>
    <mergeCell ref="AK24:AM24"/>
    <mergeCell ref="AK12:AM12"/>
    <mergeCell ref="B14:AJ14"/>
    <mergeCell ref="A1:AM1"/>
    <mergeCell ref="A2:D2"/>
    <mergeCell ref="E2:AN2"/>
    <mergeCell ref="B4:M4"/>
    <mergeCell ref="N4:V4"/>
    <mergeCell ref="W4:AB4"/>
    <mergeCell ref="AC4:AH4"/>
    <mergeCell ref="AI4:AN4"/>
    <mergeCell ref="AK9:AM9"/>
    <mergeCell ref="O10:R10"/>
    <mergeCell ref="S10:T10"/>
    <mergeCell ref="W10:Y10"/>
    <mergeCell ref="Z10:AC10"/>
    <mergeCell ref="AI10:AJ10"/>
    <mergeCell ref="AK10:AM10"/>
    <mergeCell ref="B11:AJ11"/>
    <mergeCell ref="AK6:AM6"/>
    <mergeCell ref="O7:R7"/>
    <mergeCell ref="S7:T7"/>
    <mergeCell ref="W7:Y7"/>
    <mergeCell ref="Z7:AC7"/>
    <mergeCell ref="AI7:AJ7"/>
    <mergeCell ref="O22:R22"/>
    <mergeCell ref="W22:Y22"/>
    <mergeCell ref="Z22:AC22"/>
    <mergeCell ref="AI22:AJ22"/>
    <mergeCell ref="AK21:AM21"/>
    <mergeCell ref="AK31:AM31"/>
    <mergeCell ref="AK32:AM32"/>
    <mergeCell ref="S28:T28"/>
    <mergeCell ref="W28:Y28"/>
    <mergeCell ref="Z28:AC28"/>
    <mergeCell ref="AI28:AJ28"/>
    <mergeCell ref="AK28:AM28"/>
    <mergeCell ref="B29:AJ29"/>
    <mergeCell ref="AK40:AM40"/>
    <mergeCell ref="B27:AJ27"/>
    <mergeCell ref="AK27:AM27"/>
    <mergeCell ref="O28:R28"/>
    <mergeCell ref="O36:R36"/>
    <mergeCell ref="AK36:AM36"/>
    <mergeCell ref="P44:R44"/>
    <mergeCell ref="V44:X44"/>
    <mergeCell ref="Y44:AB44"/>
    <mergeCell ref="AI44:AJ44"/>
    <mergeCell ref="AK44:AM44"/>
    <mergeCell ref="N43:O43"/>
    <mergeCell ref="Q43:R43"/>
    <mergeCell ref="T43:V43"/>
    <mergeCell ref="AB43:AE43"/>
    <mergeCell ref="AF43:AG43"/>
    <mergeCell ref="AK43:AM43"/>
    <mergeCell ref="AK47:AM47"/>
    <mergeCell ref="AK50:AM50"/>
    <mergeCell ref="B52:AJ52"/>
    <mergeCell ref="S63:T63"/>
    <mergeCell ref="W63:Y63"/>
    <mergeCell ref="AK35:AM35"/>
    <mergeCell ref="O25:R25"/>
    <mergeCell ref="S25:T25"/>
    <mergeCell ref="W25:Y25"/>
    <mergeCell ref="Z25:AC25"/>
    <mergeCell ref="AI25:AJ25"/>
    <mergeCell ref="AK25:AM25"/>
    <mergeCell ref="P41:R41"/>
    <mergeCell ref="V41:X41"/>
    <mergeCell ref="Y41:AB41"/>
    <mergeCell ref="AI41:AJ41"/>
    <mergeCell ref="AK41:AM41"/>
    <mergeCell ref="B39:AJ39"/>
    <mergeCell ref="AK39:AM39"/>
    <mergeCell ref="N40:O40"/>
    <mergeCell ref="Q40:R40"/>
    <mergeCell ref="T40:V40"/>
    <mergeCell ref="AB40:AE40"/>
    <mergeCell ref="AF40:AG40"/>
    <mergeCell ref="Y48:AB48"/>
    <mergeCell ref="AH48:AI48"/>
    <mergeCell ref="AK48:AM48"/>
    <mergeCell ref="B54:AJ54"/>
    <mergeCell ref="AK54:AM54"/>
    <mergeCell ref="P51:R51"/>
    <mergeCell ref="V51:X51"/>
    <mergeCell ref="Y51:AB51"/>
    <mergeCell ref="AH51:AI51"/>
    <mergeCell ref="AK51:AM51"/>
    <mergeCell ref="B49:AJ49"/>
    <mergeCell ref="O86:R86"/>
    <mergeCell ref="B20:AJ20"/>
    <mergeCell ref="B23:AJ23"/>
    <mergeCell ref="B26:AJ26"/>
    <mergeCell ref="B37:AJ37"/>
    <mergeCell ref="B42:AJ42"/>
    <mergeCell ref="O32:R32"/>
    <mergeCell ref="W32:Y32"/>
    <mergeCell ref="Z32:AC32"/>
    <mergeCell ref="AI32:AJ32"/>
    <mergeCell ref="B33:AJ33"/>
    <mergeCell ref="B35:AJ35"/>
    <mergeCell ref="S36:T36"/>
    <mergeCell ref="W36:Y36"/>
    <mergeCell ref="Z36:AC36"/>
    <mergeCell ref="AI36:AJ36"/>
    <mergeCell ref="B64:AJ64"/>
    <mergeCell ref="O67:R67"/>
    <mergeCell ref="V67:X67"/>
    <mergeCell ref="Y67:AB67"/>
    <mergeCell ref="AH67:AI67"/>
    <mergeCell ref="B45:AJ45"/>
    <mergeCell ref="P48:R48"/>
    <mergeCell ref="V48:X48"/>
    <mergeCell ref="B87:AJ87"/>
    <mergeCell ref="O102:R102"/>
    <mergeCell ref="V102:X102"/>
    <mergeCell ref="Y102:AB102"/>
    <mergeCell ref="AH118:AI118"/>
    <mergeCell ref="AK117:AM117"/>
    <mergeCell ref="B80:AJ80"/>
    <mergeCell ref="B83:AJ83"/>
    <mergeCell ref="B107:AJ107"/>
    <mergeCell ref="V106:X106"/>
    <mergeCell ref="Y106:AB106"/>
    <mergeCell ref="AH106:AI106"/>
    <mergeCell ref="B101:AJ101"/>
    <mergeCell ref="B115:AJ115"/>
    <mergeCell ref="O106:R106"/>
    <mergeCell ref="AH94:AI94"/>
    <mergeCell ref="AK94:AM94"/>
    <mergeCell ref="B95:AJ95"/>
    <mergeCell ref="AK89:AM89"/>
    <mergeCell ref="P90:R90"/>
    <mergeCell ref="V90:X90"/>
    <mergeCell ref="Y90:AB90"/>
    <mergeCell ref="AH90:AI90"/>
    <mergeCell ref="B89:AJ89"/>
    <mergeCell ref="AK106:AM106"/>
    <mergeCell ref="AK105:AM105"/>
    <mergeCell ref="AK82:AM82"/>
    <mergeCell ref="B103:AJ103"/>
    <mergeCell ref="AH102:AI102"/>
    <mergeCell ref="O79:R79"/>
    <mergeCell ref="V79:X79"/>
    <mergeCell ref="AK85:AM85"/>
    <mergeCell ref="AK86:AM86"/>
    <mergeCell ref="AK101:AM101"/>
    <mergeCell ref="AK102:AM102"/>
    <mergeCell ref="AK97:AM97"/>
    <mergeCell ref="V98:X98"/>
    <mergeCell ref="Y98:AB98"/>
    <mergeCell ref="AH98:AI98"/>
    <mergeCell ref="AK98:AM98"/>
    <mergeCell ref="B99:AJ99"/>
    <mergeCell ref="AK93:AM93"/>
    <mergeCell ref="O94:R94"/>
    <mergeCell ref="V94:X94"/>
    <mergeCell ref="Y94:AB94"/>
    <mergeCell ref="O98:R98"/>
    <mergeCell ref="V86:X86"/>
    <mergeCell ref="Y86:AB86"/>
    <mergeCell ref="AK69:AM69"/>
    <mergeCell ref="O70:R70"/>
    <mergeCell ref="V70:X70"/>
    <mergeCell ref="Y70:AB70"/>
    <mergeCell ref="AH70:AI70"/>
    <mergeCell ref="AK70:AM70"/>
    <mergeCell ref="B71:AJ71"/>
    <mergeCell ref="B75:AJ75"/>
    <mergeCell ref="AK75:AM75"/>
    <mergeCell ref="B72:AJ72"/>
    <mergeCell ref="AK72:AM72"/>
    <mergeCell ref="O73:R73"/>
    <mergeCell ref="V73:X73"/>
    <mergeCell ref="Y73:AB73"/>
    <mergeCell ref="AH73:AI73"/>
    <mergeCell ref="AK73:AM73"/>
    <mergeCell ref="B74:AJ74"/>
    <mergeCell ref="AK66:AM66"/>
    <mergeCell ref="P55:R55"/>
    <mergeCell ref="V55:X55"/>
    <mergeCell ref="Y55:AB55"/>
    <mergeCell ref="AH55:AI55"/>
    <mergeCell ref="AK55:AM55"/>
    <mergeCell ref="B66:AJ66"/>
    <mergeCell ref="B56:AJ56"/>
    <mergeCell ref="AK67:AM67"/>
    <mergeCell ref="AK58:AM58"/>
    <mergeCell ref="O59:R59"/>
    <mergeCell ref="S59:T59"/>
    <mergeCell ref="W59:Y59"/>
    <mergeCell ref="Z59:AC59"/>
    <mergeCell ref="AI59:AJ59"/>
    <mergeCell ref="AK59:AM59"/>
    <mergeCell ref="B60:AJ60"/>
    <mergeCell ref="B68:AJ68"/>
    <mergeCell ref="AK62:AM62"/>
    <mergeCell ref="O63:R63"/>
    <mergeCell ref="Z63:AC63"/>
    <mergeCell ref="AI63:AJ63"/>
    <mergeCell ref="AK63:AM63"/>
    <mergeCell ref="AK90:AM90"/>
    <mergeCell ref="B91:AJ91"/>
    <mergeCell ref="AK76:AM76"/>
    <mergeCell ref="B77:AJ77"/>
    <mergeCell ref="O82:R82"/>
    <mergeCell ref="V82:X82"/>
    <mergeCell ref="Y82:AB82"/>
    <mergeCell ref="AH82:AI82"/>
    <mergeCell ref="V76:X76"/>
    <mergeCell ref="Y76:AB76"/>
    <mergeCell ref="AH76:AI76"/>
    <mergeCell ref="O76:R76"/>
    <mergeCell ref="AK78:AM78"/>
    <mergeCell ref="Y79:AB79"/>
    <mergeCell ref="AH79:AI79"/>
    <mergeCell ref="AK79:AM79"/>
    <mergeCell ref="AK81:AM81"/>
    <mergeCell ref="AH86:AI86"/>
  </mergeCells>
  <pageMargins left="0.45" right="0.1" top="0.32" bottom="0.69" header="0.26" footer="0.25"/>
  <pageSetup paperSize="5" scale="77" orientation="portrait" horizontalDpi="300" verticalDpi="300" r:id="rId1"/>
  <headerFooter alignWithMargins="0"/>
  <rowBreaks count="1" manualBreakCount="1">
    <brk id="77"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2017-02-07T17:34:49Z</dcterms:modified>
</cp:coreProperties>
</file>