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MBldg'!$A$1:$AN$121</definedName>
    <definedName name="_xlnm.Print_Titles" localSheetId="0">'DWE MBldg'!$4:$4</definedName>
  </definedNames>
  <calcPr calcId="124519"/>
</workbook>
</file>

<file path=xl/calcChain.xml><?xml version="1.0" encoding="utf-8"?>
<calcChain xmlns="http://schemas.openxmlformats.org/spreadsheetml/2006/main">
  <c r="AK97" i="5"/>
  <c r="AK36"/>
  <c r="AK40"/>
  <c r="AK85" l="1"/>
  <c r="AK73"/>
  <c r="AK69"/>
  <c r="AK61"/>
  <c r="AK57" l="1"/>
  <c r="AK65"/>
  <c r="AK54"/>
  <c r="AK32" l="1"/>
  <c r="AK93" l="1"/>
  <c r="AK129"/>
  <c r="AK124" l="1"/>
  <c r="AK16" l="1"/>
  <c r="AK81"/>
  <c r="AK77"/>
  <c r="AK51" l="1"/>
  <c r="AK10" l="1"/>
  <c r="AB131" l="1"/>
  <c r="AK20" l="1"/>
  <c r="AB132"/>
  <c r="AK13"/>
  <c r="AK48"/>
  <c r="AK89"/>
  <c r="AK101"/>
  <c r="AK7"/>
  <c r="AK28" l="1"/>
  <c r="AK25"/>
  <c r="AK44" l="1"/>
  <c r="AK103" s="1"/>
</calcChain>
</file>

<file path=xl/sharedStrings.xml><?xml version="1.0" encoding="utf-8"?>
<sst xmlns="http://schemas.openxmlformats.org/spreadsheetml/2006/main" count="225" uniqueCount="93">
  <si>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</si>
  <si>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</si>
  <si>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</si>
  <si>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</si>
  <si>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</si>
  <si>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</si>
  <si>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</si>
  <si>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</si>
  <si>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</si>
  <si>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</si>
  <si>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</si>
  <si>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</si>
  <si>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</si>
  <si>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</si>
  <si>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</si>
  <si>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</si>
  <si>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</si>
  <si>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</si>
  <si>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</si>
  <si>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</si>
  <si>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</si>
  <si>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T-Iron .( Sh: of material Vol-III Part-III S.I.No.144, P.No:12).</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</si>
  <si>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</si>
  <si>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</si>
  <si>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</si>
  <si>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</si>
  <si>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</si>
  <si>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White wash three coats. (S.I.No. 26-c,  P.No: 54 ).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</si>
  <si>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</si>
  <si>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</si>
  <si>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</si>
  <si>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</si>
  <si>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</si>
  <si>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</si>
  <si>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</si>
  <si>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</si>
  <si>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Removing cement plaster .(S.I.No: 53, P.No: 13 )</t>
  </si>
  <si>
    <t>Total Qnty:</t>
  </si>
  <si>
    <t>Painting old surface guards, bars, gates, iron bars, gratings,railings(including standards braces,etc).And similar open work two coats (S.I.No. 4-d, P.No: 69 ).</t>
  </si>
  <si>
    <t>LAV F/S P.F</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</si>
  <si>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</si>
  <si>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</si>
  <si>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</si>
  <si>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</si>
  <si>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</si>
  <si>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</si>
  <si>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Tiles (size 12"x6"x2") laid in 1:6 cement mortar over 3/4" thick cement mortar 1:6. (S.I.No.11, P.no.41).</t>
  </si>
  <si>
    <t>Providing and fixing iron steel grill doors with angle iron frame 1½” X 1½” X 1/4 with approved design and looking arrangement embedded is masonry as per instruction of Engineer/Incharge (S.I.No: 31-P-94).</t>
  </si>
  <si>
    <t xml:space="preserve">           (Rs. Five Thousand One &amp; Seventy Paisa only)</t>
  </si>
  <si>
    <t xml:space="preserve">                                      (Rs. Four Thousand Eight Hundred Twenty &amp; Twenty Paisa only)</t>
  </si>
  <si>
    <t xml:space="preserve">      (Rs. Three Thousand Eight Hundred Fifty only)</t>
  </si>
  <si>
    <t xml:space="preserve">                                     (Rs. Eleven Thousand Nine Hundred Fourty Eight &amp; Ps. Thirty six)</t>
  </si>
  <si>
    <t xml:space="preserve">                                            (Rs. Three Thousand One Hundred Seventy Six &amp; Ps. Twenty Five only)</t>
  </si>
  <si>
    <t xml:space="preserve">                                      (Rs. Eleven Thousand Four Hundred Fourty Three &amp; Ten Paisa only)</t>
  </si>
  <si>
    <t xml:space="preserve">               (Rupees:-Two hundred thirty one and sixty paisa only.)</t>
  </si>
  <si>
    <t>Making notice board made with cement sand.</t>
  </si>
  <si>
    <t>P.Sft.</t>
  </si>
  <si>
    <t>Khasi Parnalas in cement and sand mortar (1:2) 12" out side width finished smooth with a floating coat of neat cement. (S.I.No.17, P.No.36).</t>
  </si>
  <si>
    <t>Rft.</t>
  </si>
  <si>
    <t>P.Rft.</t>
  </si>
  <si>
    <t xml:space="preserve">                (Rupees:-Three thousend fifty six and thirty five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</si>
  <si>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</si>
  <si>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</si>
  <si>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</si>
  <si>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</si>
  <si>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Six Hundred Seventy Four &amp; Ps. Three Six Only)</t>
  </si>
  <si>
    <t>Cement plaster 1:6 ratio 1/2" thick upto 12' ft height (S.I.No.11-b, P.No.52).</t>
  </si>
  <si>
    <t xml:space="preserve">                                                       (Rs. Two Thousand Two Hundred Eighty Three &amp; PS. Ninety Three  Paisa only)</t>
  </si>
  <si>
    <t>Colour wash two coats.</t>
  </si>
  <si>
    <t xml:space="preserve">      (Rs. Eight Hundred Fifty Nine &amp; Ps. Ninety Paisa only)</t>
  </si>
  <si>
    <r>
      <t xml:space="preserve">Construction of One Roomed Shelterless / Addition of One Class Room Building and Rehabilitation of Existing Primary Schools in District Tharparkar (15-Units)  </t>
    </r>
    <r>
      <rPr>
        <b/>
        <u/>
        <sz val="14"/>
        <rFont val="Times New Roman"/>
        <family val="1"/>
      </rPr>
      <t>@ GBPS  Lassio U/C Sobhiyar,</t>
    </r>
    <r>
      <rPr>
        <u/>
        <sz val="14"/>
        <rFont val="Times New Roman"/>
        <family val="1"/>
      </rPr>
      <t xml:space="preserve"> Taluka Diplo.</t>
    </r>
  </si>
  <si>
    <t>Cement concrete brick or stone ballast 1½” to 2” guage ratio 1:5:10. (S.I.No.4-c, P.No.14).</t>
  </si>
  <si>
    <t xml:space="preserve">                                           (Rs. Eight Thousand Six Hundred Ninety Four &amp; Ps. Ninety Five Only)</t>
  </si>
  <si>
    <t>%0Cft</t>
  </si>
  <si>
    <t xml:space="preserve">                                                            (Rs. One Thousand One Hundred Thirty Four &amp; Ps. Three Eight Only)</t>
  </si>
  <si>
    <t>Cement plaster 1:6 ratio 1/2" thick upto 12' ft height (S.I.No.13-b, P.No.52).</t>
  </si>
  <si>
    <t xml:space="preserve">             (Rs. Two Thousand Two Hundred Six &amp; Sixty Paisa only)</t>
  </si>
  <si>
    <t>Cement plaster 1:4 ratio 3/8"  thick upto 12' ft height (S.I.No.11-a, P.No. 52).</t>
  </si>
  <si>
    <t xml:space="preserve">                                    (Rs. Two Thousand One Hundred Ninty Seven &amp; Fifty Two Paisa only)</t>
  </si>
  <si>
    <t>Cement pointing strucking joints on walls.</t>
  </si>
  <si>
    <t xml:space="preserve">                                    (Rs. One Thousand Two Hundred Eighty Seven &amp; Ps. Fourty Four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</si>
  <si>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</si>
  <si>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</si>
  <si>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</si>
  <si>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</si>
  <si>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</si>
  <si>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 xml:space="preserve">       (Rs. One Thousand Seventy Nine &amp; Ps. Six Five Only)</t>
  </si>
  <si>
    <t xml:space="preserve">                                                          (Rs. Nine Thousand Nine Hundred Fifty Four &amp; Ps. Thirty One Only)</t>
  </si>
  <si>
    <t>Pacca brick work in other thain Buildings .</t>
  </si>
  <si>
    <t xml:space="preserve">                                                          (Rs. Twelve Thousand Three Hundred Fourty Six &amp; Ps. Six Five Only)</t>
  </si>
  <si>
    <t>Earth work excavation undressed lead upto a single throw of kassi phawrah or shovel in Ashes, soil or silt clearance. (S.I.No. 1 /P-01)</t>
  </si>
  <si>
    <t>Making &amp; fixing steel grated doors complete with locking arrangement angle iron frame 2" x  2" 3/8" and 3/4" sq: bars 4" center to center (S.I.No. 24/ P-91)</t>
  </si>
  <si>
    <t xml:space="preserve">                (Rupees:-Seven Hundred Twenty Six &amp; Ps. Seven Six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</si>
</sst>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6" fillId="0" borderId="0" xfId="1" applyFont="1" applyBorder="1" applyAlignment="1">
      <alignment horizontal="center"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2" fillId="0" borderId="0" xfId="1" applyFont="1" applyBorder="1" applyAlignment="1">
      <alignment horizontal="center"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3"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Fill="1" applyBorder="1" applyAlignment="1">
      <alignment horizontal="center" vertical="center"/>
    </xf>
    <xf numFmtId="0" fontId="17" fillId="0" borderId="0" xfId="1" applyFont="1" applyBorder="1" applyAlignment="1">
      <alignment horizontal="center"/>
    </xf>
    <xf numFmtId="0" fontId="6" fillId="0" borderId="0" xfId="1" applyFont="1" applyBorder="1" applyAlignment="1">
      <alignment horizontal="center" vertical="center"/>
    </xf>
    <xf numFmtId="0" fontId="17" fillId="0" borderId="0" xfId="1" applyFont="1" applyFill="1" applyBorder="1" applyAlignment="1">
      <alignment horizontal="center" vertical="center"/>
    </xf>
    <xf numFmtId="0" fontId="2" fillId="0" borderId="0" xfId="1" applyFont="1" applyBorder="1" applyAlignment="1">
      <alignment horizontal="center" vertical="center"/>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 fillId="0" borderId="0" xfId="1" applyFont="1" applyBorder="1" applyAlignment="1">
      <alignment horizontal="right" vertical="center"/>
    </xf>
    <xf numFmtId="0" fontId="17" fillId="0" borderId="0" xfId="1" applyFont="1" applyBorder="1" applyAlignment="1">
      <alignment horizontal="right"/>
    </xf>
    <xf numFmtId="0" fontId="16" fillId="0" borderId="0" xfId="1" applyFont="1" applyBorder="1" applyAlignment="1">
      <alignment horizontal="center" vertical="center"/>
    </xf>
    <xf numFmtId="0" fontId="17" fillId="0" borderId="0" xfId="1" applyFont="1" applyBorder="1" applyAlignment="1">
      <alignment horizontal="center"/>
    </xf>
    <xf numFmtId="0" fontId="16" fillId="0" borderId="0" xfId="1" applyFont="1" applyBorder="1" applyAlignment="1">
      <alignment horizontal="justify" vertical="top"/>
    </xf>
    <xf numFmtId="0" fontId="16" fillId="0" borderId="0" xfId="1" applyFont="1" applyBorder="1" applyAlignment="1">
      <alignment horizontal="justify"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2" fontId="17" fillId="0" borderId="0" xfId="1" applyNumberFormat="1" applyFont="1" applyBorder="1" applyAlignment="1">
      <alignment horizontal="center"/>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2" fillId="0" borderId="0" xfId="1" applyFont="1" applyBorder="1" applyAlignment="1">
      <alignment horizontal="center" vertical="top"/>
    </xf>
    <xf numFmtId="0" fontId="16" fillId="0" borderId="0" xfId="1" applyFont="1" applyBorder="1" applyAlignment="1">
      <alignment horizont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3" fillId="0" borderId="0" xfId="1" applyFont="1" applyBorder="1" applyAlignment="1">
      <alignment horizontal="left" vertical="center"/>
    </xf>
    <xf numFmtId="0" fontId="22" fillId="0" borderId="0" xfId="1" applyFont="1" applyBorder="1" applyAlignment="1">
      <alignment horizontal="center" vertical="center"/>
    </xf>
    <xf numFmtId="2" fontId="17" fillId="0" borderId="0" xfId="1" applyNumberFormat="1" applyFont="1" applyBorder="1" applyAlignment="1">
      <alignment horizontal="center" vertical="center"/>
    </xf>
    <xf numFmtId="0" fontId="6" fillId="3" borderId="0" xfId="1" applyFont="1" applyFill="1" applyBorder="1" applyAlignment="1">
      <alignment vertical="center"/>
    </xf>
    <xf numFmtId="0" fontId="6" fillId="3" borderId="0" xfId="1" applyFont="1" applyFill="1" applyBorder="1" applyAlignment="1">
      <alignment horizontal="left" vertical="center"/>
    </xf>
    <xf numFmtId="1" fontId="7" fillId="3" borderId="0" xfId="1" applyNumberFormat="1" applyFont="1" applyFill="1" applyBorder="1" applyAlignment="1">
      <alignment horizontal="right" vertical="center"/>
    </xf>
    <xf numFmtId="0" fontId="16" fillId="0" borderId="0" xfId="1" applyFont="1" applyBorder="1" applyAlignment="1">
      <alignment horizontal="left" vertical="center"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32"/>
  <sheetViews>
    <sheetView tabSelected="1" view="pageBreakPreview" topLeftCell="A88" zoomScale="115" zoomScaleSheetLayoutView="115" workbookViewId="0">
      <selection activeCell="B74" sqref="B74:AJ74"/>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52" t="s">
        <v>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row>
    <row r="2" spans="1:40" ht="56.25" customHeight="1">
      <c r="A2" s="153" t="s">
        <v>33</v>
      </c>
      <c r="B2" s="153"/>
      <c r="C2" s="153"/>
      <c r="D2" s="153"/>
      <c r="E2" s="154" t="s">
        <v>70</v>
      </c>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L2" s="155"/>
      <c r="AM2" s="155"/>
      <c r="AN2" s="155"/>
    </row>
    <row r="3" spans="1:40" ht="6" customHeight="1" thickBot="1"/>
    <row r="4" spans="1:40" s="19" customFormat="1" ht="17.25" customHeight="1" thickTop="1" thickBot="1">
      <c r="A4" s="79" t="s">
        <v>1</v>
      </c>
      <c r="B4" s="156" t="s">
        <v>2</v>
      </c>
      <c r="C4" s="156"/>
      <c r="D4" s="156"/>
      <c r="E4" s="156"/>
      <c r="F4" s="156"/>
      <c r="G4" s="156"/>
      <c r="H4" s="156"/>
      <c r="I4" s="156"/>
      <c r="J4" s="156"/>
      <c r="K4" s="156"/>
      <c r="L4" s="156"/>
      <c r="M4" s="156"/>
      <c r="N4" s="157" t="s">
        <v>3</v>
      </c>
      <c r="O4" s="158"/>
      <c r="P4" s="158"/>
      <c r="Q4" s="158"/>
      <c r="R4" s="158"/>
      <c r="S4" s="158"/>
      <c r="T4" s="158"/>
      <c r="U4" s="158"/>
      <c r="V4" s="159"/>
      <c r="W4" s="157" t="s">
        <v>4</v>
      </c>
      <c r="X4" s="158"/>
      <c r="Y4" s="158"/>
      <c r="Z4" s="158"/>
      <c r="AA4" s="158"/>
      <c r="AB4" s="159"/>
      <c r="AC4" s="158" t="s">
        <v>5</v>
      </c>
      <c r="AD4" s="158"/>
      <c r="AE4" s="158"/>
      <c r="AF4" s="158"/>
      <c r="AG4" s="158"/>
      <c r="AH4" s="158"/>
      <c r="AI4" s="157" t="s">
        <v>6</v>
      </c>
      <c r="AJ4" s="158"/>
      <c r="AK4" s="158"/>
      <c r="AL4" s="158"/>
      <c r="AM4" s="158"/>
      <c r="AN4" s="159"/>
    </row>
    <row r="5" spans="1:40" s="19" customFormat="1" ht="6" customHeight="1" thickTop="1">
      <c r="A5" s="84"/>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row>
    <row r="6" spans="1:40" s="22" customFormat="1" ht="13.5" customHeight="1">
      <c r="A6" s="20">
        <v>1</v>
      </c>
      <c r="B6" s="21" t="s">
        <v>36</v>
      </c>
      <c r="C6" s="4"/>
      <c r="D6" s="4"/>
      <c r="E6" s="4"/>
      <c r="F6" s="4"/>
      <c r="G6" s="4"/>
      <c r="H6" s="4"/>
      <c r="I6" s="4"/>
      <c r="J6" s="4"/>
      <c r="K6" s="4"/>
      <c r="L6" s="4"/>
      <c r="M6" s="4"/>
      <c r="N6" s="4"/>
      <c r="AK6" s="145"/>
      <c r="AL6" s="145"/>
      <c r="AM6" s="145"/>
      <c r="AN6" s="39"/>
    </row>
    <row r="7" spans="1:40" s="23" customFormat="1" ht="13.5" customHeight="1">
      <c r="F7" s="32"/>
      <c r="G7" s="32"/>
      <c r="H7" s="33"/>
      <c r="I7" s="6"/>
      <c r="J7" s="6"/>
      <c r="K7" s="34"/>
      <c r="L7" s="34"/>
      <c r="M7" s="34"/>
      <c r="N7" s="34"/>
      <c r="O7" s="115">
        <v>1610</v>
      </c>
      <c r="P7" s="115"/>
      <c r="Q7" s="115"/>
      <c r="R7" s="115"/>
      <c r="S7" s="35" t="s">
        <v>23</v>
      </c>
      <c r="T7" s="36"/>
      <c r="U7" s="36"/>
      <c r="V7" s="29"/>
      <c r="W7" s="119" t="s">
        <v>8</v>
      </c>
      <c r="X7" s="119"/>
      <c r="Y7" s="119"/>
      <c r="Z7" s="115">
        <v>121</v>
      </c>
      <c r="AA7" s="115"/>
      <c r="AB7" s="115"/>
      <c r="AC7" s="115"/>
      <c r="AE7" s="28" t="s">
        <v>24</v>
      </c>
      <c r="AF7" s="28"/>
      <c r="AG7" s="28"/>
      <c r="AH7" s="28"/>
      <c r="AI7" s="117" t="s">
        <v>9</v>
      </c>
      <c r="AJ7" s="117"/>
      <c r="AK7" s="112">
        <f>ROUND(O7*Z7/100,0)</f>
        <v>1948</v>
      </c>
      <c r="AL7" s="112"/>
      <c r="AM7" s="112"/>
      <c r="AN7" s="31" t="s">
        <v>10</v>
      </c>
    </row>
    <row r="8" spans="1:40" s="2" customFormat="1" ht="15">
      <c r="B8" s="113" t="s">
        <v>40</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3"/>
      <c r="AL8" s="3"/>
      <c r="AM8" s="3"/>
    </row>
    <row r="9" spans="1:40" s="76" customFormat="1" ht="16.5" customHeight="1">
      <c r="A9" s="75">
        <v>2</v>
      </c>
      <c r="B9" s="21" t="s">
        <v>42</v>
      </c>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150"/>
      <c r="AL9" s="150"/>
      <c r="AM9" s="150"/>
    </row>
    <row r="10" spans="1:40" s="23" customFormat="1" ht="13.5" customHeight="1">
      <c r="F10" s="32"/>
      <c r="G10" s="32"/>
      <c r="H10" s="33"/>
      <c r="I10" s="6"/>
      <c r="J10" s="6"/>
      <c r="K10" s="34"/>
      <c r="L10" s="34"/>
      <c r="M10" s="34"/>
      <c r="N10" s="34"/>
      <c r="O10" s="115">
        <v>144</v>
      </c>
      <c r="P10" s="115"/>
      <c r="Q10" s="115"/>
      <c r="R10" s="115"/>
      <c r="S10" s="74" t="s">
        <v>7</v>
      </c>
      <c r="T10" s="36"/>
      <c r="U10" s="36"/>
      <c r="V10" s="72"/>
      <c r="W10" s="119" t="s">
        <v>8</v>
      </c>
      <c r="X10" s="119"/>
      <c r="Y10" s="119"/>
      <c r="Z10" s="115">
        <v>3176.25</v>
      </c>
      <c r="AA10" s="115"/>
      <c r="AB10" s="115"/>
      <c r="AC10" s="115"/>
      <c r="AE10" s="28" t="s">
        <v>43</v>
      </c>
      <c r="AF10" s="28"/>
      <c r="AG10" s="28"/>
      <c r="AH10" s="28"/>
      <c r="AI10" s="117" t="s">
        <v>9</v>
      </c>
      <c r="AJ10" s="117"/>
      <c r="AK10" s="112">
        <f>ROUND(O10*Z10/1000,0)</f>
        <v>457</v>
      </c>
      <c r="AL10" s="112"/>
      <c r="AM10" s="112"/>
      <c r="AN10" s="31" t="s">
        <v>10</v>
      </c>
    </row>
    <row r="11" spans="1:40" s="2" customFormat="1" ht="15">
      <c r="B11" s="113" t="s">
        <v>52</v>
      </c>
      <c r="C11" s="113"/>
      <c r="D11" s="113"/>
      <c r="E11" s="113"/>
      <c r="F11" s="113"/>
      <c r="G11" s="113"/>
      <c r="H11" s="113"/>
      <c r="I11" s="113"/>
      <c r="J11" s="113"/>
      <c r="K11" s="113"/>
      <c r="L11" s="113"/>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3"/>
      <c r="AL11" s="3"/>
      <c r="AM11" s="3"/>
    </row>
    <row r="12" spans="1:40" s="43" customFormat="1" ht="13.5" customHeight="1">
      <c r="A12" s="41">
        <v>3</v>
      </c>
      <c r="B12" s="42" t="s">
        <v>71</v>
      </c>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151"/>
      <c r="AL12" s="151"/>
      <c r="AM12" s="151"/>
    </row>
    <row r="13" spans="1:40" s="6" customFormat="1" ht="13.5" customHeight="1">
      <c r="N13" s="27"/>
      <c r="O13" s="115">
        <v>314</v>
      </c>
      <c r="P13" s="115"/>
      <c r="Q13" s="115"/>
      <c r="R13" s="115"/>
      <c r="S13" s="119" t="s">
        <v>7</v>
      </c>
      <c r="T13" s="119"/>
      <c r="U13" s="28"/>
      <c r="V13" s="29"/>
      <c r="W13" s="119" t="s">
        <v>8</v>
      </c>
      <c r="X13" s="119"/>
      <c r="Y13" s="119"/>
      <c r="Z13" s="115">
        <v>8694.9500000000007</v>
      </c>
      <c r="AA13" s="115"/>
      <c r="AB13" s="115"/>
      <c r="AC13" s="115"/>
      <c r="AD13" s="28"/>
      <c r="AE13" s="28" t="s">
        <v>11</v>
      </c>
      <c r="AF13" s="28"/>
      <c r="AG13" s="28"/>
      <c r="AH13" s="28"/>
      <c r="AI13" s="117" t="s">
        <v>9</v>
      </c>
      <c r="AJ13" s="117"/>
      <c r="AK13" s="112">
        <f>ROUND(O13*Z13/100,0)</f>
        <v>27302</v>
      </c>
      <c r="AL13" s="112"/>
      <c r="AM13" s="112"/>
      <c r="AN13" s="31" t="s">
        <v>10</v>
      </c>
    </row>
    <row r="14" spans="1:40" s="2" customFormat="1" ht="15">
      <c r="B14" s="113" t="s">
        <v>72</v>
      </c>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3"/>
      <c r="AL14" s="3"/>
      <c r="AM14" s="3"/>
    </row>
    <row r="15" spans="1:40" s="76" customFormat="1" ht="16.5" customHeight="1">
      <c r="A15" s="82">
        <v>4</v>
      </c>
      <c r="B15" s="21" t="s">
        <v>44</v>
      </c>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150"/>
      <c r="AL15" s="150"/>
      <c r="AM15" s="150"/>
    </row>
    <row r="16" spans="1:40" s="23" customFormat="1" ht="13.5" customHeight="1">
      <c r="F16" s="32"/>
      <c r="G16" s="32"/>
      <c r="H16" s="33"/>
      <c r="I16" s="6"/>
      <c r="J16" s="6"/>
      <c r="K16" s="34"/>
      <c r="L16" s="34"/>
      <c r="M16" s="34"/>
      <c r="N16" s="34"/>
      <c r="O16" s="115">
        <v>71</v>
      </c>
      <c r="P16" s="115"/>
      <c r="Q16" s="115"/>
      <c r="R16" s="115"/>
      <c r="S16" s="83" t="s">
        <v>7</v>
      </c>
      <c r="T16" s="36"/>
      <c r="U16" s="36"/>
      <c r="V16" s="81"/>
      <c r="W16" s="119" t="s">
        <v>8</v>
      </c>
      <c r="X16" s="119"/>
      <c r="Y16" s="119"/>
      <c r="Z16" s="115">
        <v>11948.36</v>
      </c>
      <c r="AA16" s="115"/>
      <c r="AB16" s="115"/>
      <c r="AC16" s="115"/>
      <c r="AE16" s="28" t="s">
        <v>11</v>
      </c>
      <c r="AF16" s="28"/>
      <c r="AG16" s="28"/>
      <c r="AH16" s="28"/>
      <c r="AI16" s="117" t="s">
        <v>9</v>
      </c>
      <c r="AJ16" s="117"/>
      <c r="AK16" s="112">
        <f>ROUND(O16*Z16/100,0)</f>
        <v>8483</v>
      </c>
      <c r="AL16" s="112"/>
      <c r="AM16" s="112"/>
      <c r="AN16" s="31" t="s">
        <v>10</v>
      </c>
    </row>
    <row r="17" spans="1:40" s="2" customFormat="1" ht="15">
      <c r="B17" s="113" t="s">
        <v>51</v>
      </c>
      <c r="C17" s="113"/>
      <c r="D17" s="113"/>
      <c r="E17" s="113"/>
      <c r="F17" s="113"/>
      <c r="G17" s="113"/>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3"/>
      <c r="AL17" s="3"/>
      <c r="AM17" s="3"/>
    </row>
    <row r="18" spans="1:40" s="2" customFormat="1" ht="2.25" customHeight="1">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3"/>
      <c r="AL18" s="3"/>
      <c r="AM18" s="3"/>
    </row>
    <row r="19" spans="1:40" s="22" customFormat="1" ht="76.5" customHeight="1">
      <c r="A19" s="44">
        <v>5</v>
      </c>
      <c r="B19" s="120" t="s">
        <v>12</v>
      </c>
      <c r="C19" s="120"/>
      <c r="D19" s="120"/>
      <c r="E19" s="120"/>
      <c r="F19" s="120"/>
      <c r="G19" s="120"/>
      <c r="H19" s="120"/>
      <c r="I19" s="120"/>
      <c r="J19" s="120"/>
      <c r="K19" s="120"/>
      <c r="L19" s="120"/>
      <c r="M19" s="120"/>
      <c r="N19" s="120"/>
      <c r="O19" s="120"/>
      <c r="P19" s="120"/>
      <c r="Q19" s="120"/>
      <c r="R19" s="120"/>
      <c r="S19" s="120"/>
      <c r="T19" s="120"/>
      <c r="U19" s="120"/>
      <c r="V19" s="120"/>
      <c r="W19" s="120"/>
      <c r="X19" s="120"/>
      <c r="Y19" s="120"/>
      <c r="Z19" s="120"/>
      <c r="AA19" s="120"/>
      <c r="AB19" s="120"/>
      <c r="AC19" s="120"/>
      <c r="AD19" s="120"/>
      <c r="AE19" s="120"/>
      <c r="AF19" s="120"/>
      <c r="AG19" s="120"/>
      <c r="AH19" s="120"/>
      <c r="AI19" s="120"/>
      <c r="AJ19" s="120"/>
      <c r="AK19" s="114"/>
      <c r="AL19" s="114"/>
      <c r="AM19" s="114"/>
    </row>
    <row r="20" spans="1:40" s="6" customFormat="1" ht="14.25" customHeight="1">
      <c r="N20" s="27"/>
      <c r="O20" s="115">
        <v>15</v>
      </c>
      <c r="P20" s="115"/>
      <c r="Q20" s="115"/>
      <c r="R20" s="115"/>
      <c r="S20" s="119" t="s">
        <v>7</v>
      </c>
      <c r="T20" s="119"/>
      <c r="U20" s="28"/>
      <c r="V20" s="29"/>
      <c r="W20" s="119" t="s">
        <v>8</v>
      </c>
      <c r="X20" s="119"/>
      <c r="Y20" s="119"/>
      <c r="Z20" s="115">
        <v>337</v>
      </c>
      <c r="AA20" s="115"/>
      <c r="AB20" s="115"/>
      <c r="AC20" s="115"/>
      <c r="AD20" s="28"/>
      <c r="AE20" s="28" t="s">
        <v>13</v>
      </c>
      <c r="AF20" s="28"/>
      <c r="AG20" s="28"/>
      <c r="AH20" s="28"/>
      <c r="AI20" s="117" t="s">
        <v>9</v>
      </c>
      <c r="AJ20" s="117"/>
      <c r="AK20" s="112">
        <f>O20*Z20</f>
        <v>5055</v>
      </c>
      <c r="AL20" s="112"/>
      <c r="AM20" s="112"/>
      <c r="AN20" s="31" t="s">
        <v>10</v>
      </c>
    </row>
    <row r="21" spans="1:40" s="167" customFormat="1" ht="15">
      <c r="B21" s="168" t="s">
        <v>61</v>
      </c>
      <c r="C21" s="168"/>
      <c r="D21" s="168"/>
      <c r="E21" s="168"/>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9"/>
      <c r="AL21" s="169"/>
      <c r="AM21" s="169"/>
    </row>
    <row r="22" spans="1:40" s="2" customFormat="1" ht="3" customHeight="1">
      <c r="B22" s="77"/>
      <c r="C22" s="77"/>
      <c r="D22" s="77"/>
      <c r="E22" s="77"/>
      <c r="F22" s="77"/>
      <c r="G22" s="77"/>
      <c r="H22" s="77"/>
      <c r="I22" s="77"/>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3"/>
      <c r="AL22" s="3"/>
      <c r="AM22" s="3"/>
    </row>
    <row r="23" spans="1:40" s="22" customFormat="1" ht="30" customHeight="1">
      <c r="A23" s="44">
        <v>6</v>
      </c>
      <c r="B23" s="120" t="s">
        <v>14</v>
      </c>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14"/>
      <c r="AL23" s="114"/>
      <c r="AM23" s="114"/>
    </row>
    <row r="24" spans="1:40" s="23" customFormat="1" ht="13.5" customHeight="1">
      <c r="A24" s="45" t="s">
        <v>15</v>
      </c>
      <c r="B24" s="46" t="s">
        <v>16</v>
      </c>
      <c r="L24" s="24"/>
      <c r="M24" s="25"/>
      <c r="N24" s="146"/>
      <c r="O24" s="146"/>
      <c r="P24" s="26"/>
      <c r="Q24" s="147"/>
      <c r="R24" s="147"/>
      <c r="S24" s="25"/>
      <c r="T24" s="148"/>
      <c r="U24" s="148"/>
      <c r="V24" s="148"/>
      <c r="AB24" s="149"/>
      <c r="AC24" s="149"/>
      <c r="AD24" s="149"/>
      <c r="AE24" s="149"/>
      <c r="AF24" s="146"/>
      <c r="AG24" s="146"/>
      <c r="AK24" s="145"/>
      <c r="AL24" s="145"/>
      <c r="AM24" s="145"/>
      <c r="AN24" s="40"/>
    </row>
    <row r="25" spans="1:40" s="23" customFormat="1" ht="13.5" customHeight="1">
      <c r="F25" s="32"/>
      <c r="G25" s="32"/>
      <c r="H25" s="33"/>
      <c r="I25" s="6"/>
      <c r="J25" s="41"/>
      <c r="K25" s="47"/>
      <c r="L25" s="34"/>
      <c r="M25" s="34"/>
      <c r="N25" s="34"/>
      <c r="O25" s="24"/>
      <c r="P25" s="115">
        <v>0.53</v>
      </c>
      <c r="Q25" s="115"/>
      <c r="R25" s="115"/>
      <c r="S25" s="30" t="s">
        <v>17</v>
      </c>
      <c r="T25" s="36"/>
      <c r="U25" s="36"/>
      <c r="V25" s="119" t="s">
        <v>8</v>
      </c>
      <c r="W25" s="119"/>
      <c r="X25" s="119"/>
      <c r="Y25" s="115">
        <v>5001.7</v>
      </c>
      <c r="Z25" s="115"/>
      <c r="AA25" s="115"/>
      <c r="AB25" s="115"/>
      <c r="AC25" s="28"/>
      <c r="AD25" s="28" t="s">
        <v>18</v>
      </c>
      <c r="AE25" s="28"/>
      <c r="AF25" s="28"/>
      <c r="AG25" s="28"/>
      <c r="AH25" s="28"/>
      <c r="AI25" s="117" t="s">
        <v>9</v>
      </c>
      <c r="AJ25" s="117"/>
      <c r="AK25" s="112">
        <f>ROUND(P25*Y25,0)</f>
        <v>2651</v>
      </c>
      <c r="AL25" s="112"/>
      <c r="AM25" s="112"/>
      <c r="AN25" s="31" t="s">
        <v>10</v>
      </c>
    </row>
    <row r="26" spans="1:40" s="2" customFormat="1" ht="13.5" customHeight="1">
      <c r="B26" s="113" t="s">
        <v>48</v>
      </c>
      <c r="C26" s="113"/>
      <c r="D26" s="113"/>
      <c r="E26" s="113"/>
      <c r="F26" s="113"/>
      <c r="G26" s="113"/>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3"/>
      <c r="AL26" s="3"/>
      <c r="AM26" s="3"/>
    </row>
    <row r="27" spans="1:40" s="23" customFormat="1" ht="13.5" customHeight="1">
      <c r="A27" s="45" t="s">
        <v>19</v>
      </c>
      <c r="B27" s="46" t="s">
        <v>20</v>
      </c>
      <c r="J27" s="41"/>
      <c r="K27" s="41"/>
      <c r="L27" s="24"/>
      <c r="M27" s="25"/>
      <c r="N27" s="146"/>
      <c r="O27" s="146"/>
      <c r="P27" s="26"/>
      <c r="Q27" s="147"/>
      <c r="R27" s="147"/>
      <c r="S27" s="25"/>
      <c r="T27" s="148"/>
      <c r="U27" s="148"/>
      <c r="V27" s="148"/>
      <c r="AB27" s="149"/>
      <c r="AC27" s="149"/>
      <c r="AD27" s="149"/>
      <c r="AE27" s="149"/>
      <c r="AF27" s="146"/>
      <c r="AG27" s="146"/>
      <c r="AK27" s="145"/>
      <c r="AL27" s="145"/>
      <c r="AM27" s="145"/>
      <c r="AN27" s="40"/>
    </row>
    <row r="28" spans="1:40" s="6" customFormat="1" ht="13.5" customHeight="1">
      <c r="H28" s="37"/>
      <c r="K28" s="34"/>
      <c r="L28" s="34"/>
      <c r="M28" s="34"/>
      <c r="N28" s="34"/>
      <c r="O28" s="24"/>
      <c r="P28" s="115">
        <v>0.13</v>
      </c>
      <c r="Q28" s="115"/>
      <c r="R28" s="115"/>
      <c r="S28" s="28" t="s">
        <v>17</v>
      </c>
      <c r="T28" s="48"/>
      <c r="U28" s="48"/>
      <c r="V28" s="119" t="s">
        <v>8</v>
      </c>
      <c r="W28" s="119"/>
      <c r="X28" s="119"/>
      <c r="Y28" s="115">
        <v>4820.2</v>
      </c>
      <c r="Z28" s="115"/>
      <c r="AA28" s="115"/>
      <c r="AB28" s="115"/>
      <c r="AC28" s="28"/>
      <c r="AD28" s="28" t="s">
        <v>18</v>
      </c>
      <c r="AE28" s="28"/>
      <c r="AF28" s="28"/>
      <c r="AG28" s="28"/>
      <c r="AH28" s="28"/>
      <c r="AI28" s="117" t="s">
        <v>9</v>
      </c>
      <c r="AJ28" s="117"/>
      <c r="AK28" s="112">
        <f>ROUND(P28*Y28,0)</f>
        <v>627</v>
      </c>
      <c r="AL28" s="112"/>
      <c r="AM28" s="112"/>
      <c r="AN28" s="31" t="s">
        <v>10</v>
      </c>
    </row>
    <row r="29" spans="1:40" s="2" customFormat="1" ht="15">
      <c r="B29" s="113" t="s">
        <v>49</v>
      </c>
      <c r="C29" s="113"/>
      <c r="D29" s="113"/>
      <c r="E29" s="113"/>
      <c r="F29" s="113"/>
      <c r="G29" s="113"/>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3"/>
      <c r="AL29" s="3"/>
      <c r="AM29" s="3"/>
    </row>
    <row r="30" spans="1:40" s="2" customFormat="1" ht="3" customHeight="1">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3"/>
      <c r="AL30" s="3"/>
      <c r="AM30" s="3"/>
    </row>
    <row r="31" spans="1:40" s="22" customFormat="1" ht="30" customHeight="1">
      <c r="A31" s="44">
        <v>7</v>
      </c>
      <c r="B31" s="120" t="s">
        <v>90</v>
      </c>
      <c r="C31" s="120"/>
      <c r="D31" s="120"/>
      <c r="E31" s="120"/>
      <c r="F31" s="120"/>
      <c r="G31" s="120"/>
      <c r="H31" s="120"/>
      <c r="I31" s="120"/>
      <c r="J31" s="120"/>
      <c r="K31" s="120"/>
      <c r="L31" s="120"/>
      <c r="M31" s="120"/>
      <c r="N31" s="120"/>
      <c r="O31" s="120"/>
      <c r="P31" s="120"/>
      <c r="Q31" s="120"/>
      <c r="R31" s="120"/>
      <c r="S31" s="120"/>
      <c r="T31" s="120"/>
      <c r="U31" s="120"/>
      <c r="V31" s="120"/>
      <c r="W31" s="120"/>
      <c r="X31" s="120"/>
      <c r="Y31" s="120"/>
      <c r="Z31" s="120"/>
      <c r="AA31" s="120"/>
      <c r="AB31" s="120"/>
      <c r="AC31" s="120"/>
      <c r="AD31" s="120"/>
      <c r="AE31" s="120"/>
      <c r="AF31" s="120"/>
      <c r="AG31" s="120"/>
      <c r="AH31" s="120"/>
      <c r="AI31" s="120"/>
      <c r="AJ31" s="120"/>
      <c r="AK31" s="114"/>
      <c r="AL31" s="114"/>
      <c r="AM31" s="114"/>
    </row>
    <row r="32" spans="1:40" s="6" customFormat="1" ht="14.25" customHeight="1">
      <c r="N32" s="27"/>
      <c r="O32" s="115">
        <v>3990</v>
      </c>
      <c r="P32" s="115"/>
      <c r="Q32" s="115"/>
      <c r="R32" s="115"/>
      <c r="S32" s="119" t="s">
        <v>7</v>
      </c>
      <c r="T32" s="119"/>
      <c r="U32" s="28"/>
      <c r="V32" s="108"/>
      <c r="W32" s="119" t="s">
        <v>8</v>
      </c>
      <c r="X32" s="119"/>
      <c r="Y32" s="119"/>
      <c r="Z32" s="115">
        <v>1134.3800000000001</v>
      </c>
      <c r="AA32" s="115"/>
      <c r="AB32" s="115"/>
      <c r="AC32" s="115"/>
      <c r="AD32" s="28"/>
      <c r="AE32" s="28" t="s">
        <v>73</v>
      </c>
      <c r="AF32" s="28"/>
      <c r="AG32" s="28"/>
      <c r="AH32" s="28"/>
      <c r="AI32" s="117" t="s">
        <v>9</v>
      </c>
      <c r="AJ32" s="117"/>
      <c r="AK32" s="112">
        <f>ROUND(O32*Z32/1000,0)</f>
        <v>4526</v>
      </c>
      <c r="AL32" s="112"/>
      <c r="AM32" s="112"/>
      <c r="AN32" s="31" t="s">
        <v>10</v>
      </c>
    </row>
    <row r="33" spans="1:40" s="167" customFormat="1" ht="15">
      <c r="B33" s="168" t="s">
        <v>74</v>
      </c>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9"/>
      <c r="AL33" s="169"/>
      <c r="AM33" s="169"/>
    </row>
    <row r="34" spans="1:40" s="2" customFormat="1" ht="3" customHeight="1">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3"/>
      <c r="AL34" s="3"/>
      <c r="AM34" s="3"/>
    </row>
    <row r="35" spans="1:40" s="52" customFormat="1" ht="16.5" customHeight="1">
      <c r="A35" s="49">
        <v>8</v>
      </c>
      <c r="B35" s="50" t="s">
        <v>45</v>
      </c>
      <c r="C35" s="51"/>
      <c r="D35" s="51"/>
      <c r="E35" s="51"/>
      <c r="F35" s="51"/>
      <c r="G35" s="51"/>
      <c r="H35" s="51"/>
      <c r="I35" s="51"/>
      <c r="J35" s="51"/>
      <c r="K35" s="51"/>
      <c r="L35" s="51"/>
      <c r="AK35" s="139"/>
      <c r="AL35" s="139"/>
      <c r="AM35" s="139"/>
    </row>
    <row r="36" spans="1:40" s="89" customFormat="1" ht="18" customHeight="1">
      <c r="N36" s="90"/>
      <c r="O36" s="140">
        <v>29</v>
      </c>
      <c r="P36" s="140"/>
      <c r="Q36" s="140"/>
      <c r="R36" s="140"/>
      <c r="S36" s="141" t="s">
        <v>7</v>
      </c>
      <c r="T36" s="141"/>
      <c r="U36" s="91"/>
      <c r="V36" s="110"/>
      <c r="W36" s="141" t="s">
        <v>8</v>
      </c>
      <c r="X36" s="141"/>
      <c r="Y36" s="141"/>
      <c r="Z36" s="140">
        <v>9954.31</v>
      </c>
      <c r="AA36" s="140"/>
      <c r="AB36" s="140"/>
      <c r="AC36" s="140"/>
      <c r="AD36" s="91"/>
      <c r="AE36" s="91" t="s">
        <v>11</v>
      </c>
      <c r="AF36" s="91"/>
      <c r="AG36" s="91"/>
      <c r="AH36" s="91"/>
      <c r="AI36" s="142" t="s">
        <v>9</v>
      </c>
      <c r="AJ36" s="142"/>
      <c r="AK36" s="143">
        <f>ROUND(O36*Z36/100,0)</f>
        <v>2887</v>
      </c>
      <c r="AL36" s="143"/>
      <c r="AM36" s="143"/>
      <c r="AN36" s="92" t="s">
        <v>10</v>
      </c>
    </row>
    <row r="37" spans="1:40" s="2" customFormat="1" ht="15">
      <c r="B37" s="144" t="s">
        <v>87</v>
      </c>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3"/>
      <c r="AL37" s="3"/>
      <c r="AM37" s="3"/>
    </row>
    <row r="38" spans="1:40" s="2" customFormat="1" ht="1.5" customHeight="1">
      <c r="B38" s="109"/>
      <c r="C38" s="109"/>
      <c r="D38" s="109"/>
      <c r="E38" s="109"/>
      <c r="F38" s="109"/>
      <c r="G38" s="109"/>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c r="AI38" s="109"/>
      <c r="AJ38" s="109"/>
      <c r="AK38" s="3"/>
      <c r="AL38" s="3"/>
      <c r="AM38" s="3"/>
    </row>
    <row r="39" spans="1:40" s="52" customFormat="1" ht="16.5" customHeight="1">
      <c r="A39" s="49">
        <v>9</v>
      </c>
      <c r="B39" s="50" t="s">
        <v>88</v>
      </c>
      <c r="C39" s="51"/>
      <c r="D39" s="51"/>
      <c r="E39" s="51"/>
      <c r="F39" s="51"/>
      <c r="G39" s="51"/>
      <c r="H39" s="51"/>
      <c r="I39" s="51"/>
      <c r="J39" s="51"/>
      <c r="K39" s="51"/>
      <c r="L39" s="51"/>
      <c r="AK39" s="139"/>
      <c r="AL39" s="139"/>
      <c r="AM39" s="139"/>
    </row>
    <row r="40" spans="1:40" s="89" customFormat="1" ht="18" customHeight="1">
      <c r="N40" s="90"/>
      <c r="O40" s="140">
        <v>382</v>
      </c>
      <c r="P40" s="140"/>
      <c r="Q40" s="140"/>
      <c r="R40" s="140"/>
      <c r="S40" s="141" t="s">
        <v>7</v>
      </c>
      <c r="T40" s="141"/>
      <c r="U40" s="91"/>
      <c r="V40" s="110"/>
      <c r="W40" s="141" t="s">
        <v>8</v>
      </c>
      <c r="X40" s="141"/>
      <c r="Y40" s="141"/>
      <c r="Z40" s="140">
        <v>12346.65</v>
      </c>
      <c r="AA40" s="140"/>
      <c r="AB40" s="140"/>
      <c r="AC40" s="140"/>
      <c r="AD40" s="91"/>
      <c r="AE40" s="91" t="s">
        <v>11</v>
      </c>
      <c r="AF40" s="91"/>
      <c r="AG40" s="91"/>
      <c r="AH40" s="91"/>
      <c r="AI40" s="142" t="s">
        <v>9</v>
      </c>
      <c r="AJ40" s="142"/>
      <c r="AK40" s="143">
        <f>ROUND(O40*Z40/100,0)</f>
        <v>47164</v>
      </c>
      <c r="AL40" s="143"/>
      <c r="AM40" s="143"/>
      <c r="AN40" s="92" t="s">
        <v>10</v>
      </c>
    </row>
    <row r="41" spans="1:40" s="2" customFormat="1" ht="15">
      <c r="B41" s="144" t="s">
        <v>89</v>
      </c>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3"/>
      <c r="AL41" s="3"/>
      <c r="AM41" s="3"/>
    </row>
    <row r="42" spans="1:40" s="2" customFormat="1" ht="1.5" customHeight="1">
      <c r="B42" s="109"/>
      <c r="C42" s="109"/>
      <c r="D42" s="109"/>
      <c r="E42" s="109"/>
      <c r="F42" s="109"/>
      <c r="G42" s="109"/>
      <c r="H42" s="109"/>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09"/>
      <c r="AI42" s="109"/>
      <c r="AJ42" s="109"/>
      <c r="AK42" s="3"/>
      <c r="AL42" s="3"/>
      <c r="AM42" s="3"/>
    </row>
    <row r="43" spans="1:40" s="22" customFormat="1" ht="15" customHeight="1">
      <c r="A43" s="73">
        <v>10</v>
      </c>
      <c r="B43" s="21" t="s">
        <v>21</v>
      </c>
      <c r="C43" s="21"/>
      <c r="D43" s="21"/>
      <c r="E43" s="21"/>
      <c r="F43" s="21"/>
      <c r="G43" s="21"/>
      <c r="H43" s="21"/>
      <c r="I43" s="21"/>
      <c r="J43" s="21"/>
      <c r="K43" s="21"/>
      <c r="L43" s="21"/>
      <c r="M43" s="21"/>
      <c r="N43" s="21"/>
      <c r="O43" s="21"/>
      <c r="P43" s="21"/>
      <c r="Q43" s="21"/>
      <c r="R43" s="21"/>
      <c r="S43" s="21"/>
      <c r="T43" s="21"/>
      <c r="U43" s="21"/>
      <c r="V43" s="21"/>
      <c r="W43" s="21"/>
      <c r="AK43" s="145"/>
      <c r="AL43" s="145"/>
      <c r="AM43" s="145"/>
    </row>
    <row r="44" spans="1:40" s="6" customFormat="1" ht="12.75">
      <c r="H44" s="37"/>
      <c r="K44" s="34"/>
      <c r="L44" s="34"/>
      <c r="M44" s="34"/>
      <c r="N44" s="34"/>
      <c r="O44" s="24"/>
      <c r="P44" s="126">
        <v>0.89</v>
      </c>
      <c r="Q44" s="126"/>
      <c r="R44" s="126"/>
      <c r="S44" s="28" t="s">
        <v>17</v>
      </c>
      <c r="T44" s="48"/>
      <c r="U44" s="48"/>
      <c r="V44" s="119" t="s">
        <v>8</v>
      </c>
      <c r="W44" s="119"/>
      <c r="X44" s="119"/>
      <c r="Y44" s="126">
        <v>3575</v>
      </c>
      <c r="Z44" s="126"/>
      <c r="AA44" s="126"/>
      <c r="AB44" s="126"/>
      <c r="AC44" s="28"/>
      <c r="AD44" s="28" t="s">
        <v>18</v>
      </c>
      <c r="AE44" s="28"/>
      <c r="AF44" s="28"/>
      <c r="AG44" s="28"/>
      <c r="AH44" s="117" t="s">
        <v>9</v>
      </c>
      <c r="AI44" s="117"/>
      <c r="AK44" s="112">
        <f>ROUND(P44*Y44,0)</f>
        <v>3182</v>
      </c>
      <c r="AL44" s="112"/>
      <c r="AM44" s="112"/>
      <c r="AN44" s="31" t="s">
        <v>10</v>
      </c>
    </row>
    <row r="45" spans="1:40" s="2" customFormat="1" ht="15">
      <c r="B45" s="113" t="s">
        <v>50</v>
      </c>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c r="AA45" s="113"/>
      <c r="AB45" s="113"/>
      <c r="AC45" s="113"/>
      <c r="AD45" s="113"/>
      <c r="AE45" s="113"/>
      <c r="AF45" s="113"/>
      <c r="AG45" s="113"/>
      <c r="AH45" s="113"/>
      <c r="AI45" s="113"/>
      <c r="AJ45" s="113"/>
      <c r="AK45" s="3"/>
      <c r="AL45" s="3"/>
      <c r="AM45" s="3"/>
    </row>
    <row r="46" spans="1:40" s="2" customFormat="1" ht="2.25" customHeight="1">
      <c r="B46" s="77"/>
      <c r="C46" s="77"/>
      <c r="D46" s="77"/>
      <c r="E46" s="77"/>
      <c r="F46" s="77"/>
      <c r="G46" s="77"/>
      <c r="H46" s="77"/>
      <c r="I46" s="77"/>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3"/>
      <c r="AL46" s="3"/>
      <c r="AM46" s="3"/>
    </row>
    <row r="47" spans="1:40" s="22" customFormat="1" ht="60" customHeight="1">
      <c r="A47" s="44">
        <v>11</v>
      </c>
      <c r="B47" s="120" t="s">
        <v>22</v>
      </c>
      <c r="C47" s="120"/>
      <c r="D47" s="120"/>
      <c r="E47" s="120"/>
      <c r="F47" s="120"/>
      <c r="G47" s="120"/>
      <c r="H47" s="120"/>
      <c r="I47" s="120"/>
      <c r="J47" s="120"/>
      <c r="K47" s="120"/>
      <c r="L47" s="120"/>
      <c r="M47" s="120"/>
      <c r="N47" s="120"/>
      <c r="O47" s="120"/>
      <c r="P47" s="120"/>
      <c r="Q47" s="120"/>
      <c r="R47" s="120"/>
      <c r="S47" s="120"/>
      <c r="T47" s="120"/>
      <c r="U47" s="120"/>
      <c r="V47" s="120"/>
      <c r="W47" s="120"/>
      <c r="X47" s="120"/>
      <c r="Y47" s="120"/>
      <c r="Z47" s="120"/>
      <c r="AA47" s="120"/>
      <c r="AB47" s="120"/>
      <c r="AC47" s="120"/>
      <c r="AD47" s="120"/>
      <c r="AE47" s="120"/>
      <c r="AF47" s="120"/>
      <c r="AG47" s="120"/>
      <c r="AH47" s="120"/>
      <c r="AI47" s="120"/>
      <c r="AJ47" s="120"/>
      <c r="AK47" s="114"/>
      <c r="AL47" s="114"/>
      <c r="AM47" s="114"/>
    </row>
    <row r="48" spans="1:40" s="6" customFormat="1" ht="18.75" customHeight="1">
      <c r="H48" s="37"/>
      <c r="K48" s="34"/>
      <c r="L48" s="34"/>
      <c r="M48" s="34"/>
      <c r="N48" s="34"/>
      <c r="O48" s="115">
        <v>55</v>
      </c>
      <c r="P48" s="115"/>
      <c r="Q48" s="115"/>
      <c r="R48" s="115"/>
      <c r="S48" s="28" t="s">
        <v>23</v>
      </c>
      <c r="T48" s="48"/>
      <c r="U48" s="48"/>
      <c r="V48" s="119" t="s">
        <v>8</v>
      </c>
      <c r="W48" s="119"/>
      <c r="X48" s="119"/>
      <c r="Y48" s="115">
        <v>11443.1</v>
      </c>
      <c r="Z48" s="115"/>
      <c r="AA48" s="115"/>
      <c r="AB48" s="115"/>
      <c r="AC48" s="28"/>
      <c r="AD48" s="28" t="s">
        <v>24</v>
      </c>
      <c r="AE48" s="28"/>
      <c r="AF48" s="28"/>
      <c r="AG48" s="28"/>
      <c r="AH48" s="117" t="s">
        <v>9</v>
      </c>
      <c r="AI48" s="117"/>
      <c r="AK48" s="112">
        <f>ROUND(O48*Y48/100,0)</f>
        <v>6294</v>
      </c>
      <c r="AL48" s="112"/>
      <c r="AM48" s="112"/>
      <c r="AN48" s="31" t="s">
        <v>10</v>
      </c>
    </row>
    <row r="49" spans="1:40" s="2" customFormat="1" ht="15">
      <c r="B49" s="113" t="s">
        <v>53</v>
      </c>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113"/>
      <c r="AE49" s="113"/>
      <c r="AF49" s="113"/>
      <c r="AG49" s="113"/>
      <c r="AH49" s="113"/>
      <c r="AI49" s="113"/>
      <c r="AJ49" s="113"/>
      <c r="AK49" s="3"/>
      <c r="AL49" s="3"/>
      <c r="AM49" s="3"/>
    </row>
    <row r="50" spans="1:40" s="5" customFormat="1" ht="23.25" customHeight="1">
      <c r="A50" s="73">
        <v>12</v>
      </c>
      <c r="B50" s="21" t="s">
        <v>47</v>
      </c>
      <c r="C50" s="4"/>
      <c r="D50" s="4"/>
      <c r="E50" s="4"/>
      <c r="F50" s="4"/>
      <c r="G50" s="4"/>
      <c r="H50" s="4"/>
      <c r="I50" s="4"/>
      <c r="J50" s="4"/>
      <c r="K50" s="4"/>
      <c r="L50" s="4"/>
      <c r="M50" s="4"/>
      <c r="N50" s="4"/>
      <c r="AK50" s="116"/>
      <c r="AL50" s="116"/>
      <c r="AM50" s="116"/>
    </row>
    <row r="51" spans="1:40" s="6" customFormat="1" ht="12.75">
      <c r="H51" s="37"/>
      <c r="K51" s="34"/>
      <c r="L51" s="34"/>
      <c r="M51" s="34"/>
      <c r="N51" s="34"/>
      <c r="O51" s="115">
        <v>18</v>
      </c>
      <c r="P51" s="115">
        <v>164</v>
      </c>
      <c r="Q51" s="115"/>
      <c r="R51" s="115"/>
      <c r="S51" s="28" t="s">
        <v>25</v>
      </c>
      <c r="T51" s="48"/>
      <c r="U51" s="48"/>
      <c r="V51" s="119" t="s">
        <v>8</v>
      </c>
      <c r="W51" s="119"/>
      <c r="X51" s="119"/>
      <c r="Y51" s="115">
        <v>231.6</v>
      </c>
      <c r="Z51" s="115"/>
      <c r="AA51" s="115"/>
      <c r="AB51" s="115"/>
      <c r="AC51" s="28"/>
      <c r="AD51" s="28" t="s">
        <v>26</v>
      </c>
      <c r="AE51" s="28"/>
      <c r="AF51" s="28"/>
      <c r="AG51" s="28"/>
      <c r="AH51" s="117" t="s">
        <v>9</v>
      </c>
      <c r="AI51" s="117"/>
      <c r="AK51" s="112">
        <f>O51*Y51</f>
        <v>4168.8</v>
      </c>
      <c r="AL51" s="112"/>
      <c r="AM51" s="112"/>
      <c r="AN51" s="31" t="s">
        <v>10</v>
      </c>
    </row>
    <row r="52" spans="1:40" s="2" customFormat="1" ht="1.5" customHeight="1">
      <c r="B52" s="109"/>
      <c r="C52" s="109"/>
      <c r="D52" s="109"/>
      <c r="E52" s="109"/>
      <c r="F52" s="109"/>
      <c r="G52" s="109"/>
      <c r="H52" s="109"/>
      <c r="I52" s="109"/>
      <c r="J52" s="109"/>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09"/>
      <c r="AH52" s="109"/>
      <c r="AI52" s="109"/>
      <c r="AJ52" s="109"/>
      <c r="AK52" s="3"/>
      <c r="AL52" s="3"/>
      <c r="AM52" s="3"/>
    </row>
    <row r="53" spans="1:40" s="5" customFormat="1" ht="15.75" customHeight="1">
      <c r="A53" s="111">
        <v>13</v>
      </c>
      <c r="B53" s="21" t="s">
        <v>75</v>
      </c>
      <c r="C53" s="4"/>
      <c r="D53" s="4"/>
      <c r="E53" s="4"/>
      <c r="F53" s="4"/>
      <c r="G53" s="4"/>
      <c r="H53" s="4"/>
      <c r="I53" s="4"/>
      <c r="J53" s="4"/>
      <c r="K53" s="4"/>
      <c r="L53" s="4"/>
      <c r="M53" s="4"/>
      <c r="N53" s="4"/>
      <c r="AK53" s="116"/>
      <c r="AL53" s="116"/>
      <c r="AM53" s="116"/>
    </row>
    <row r="54" spans="1:40" s="6" customFormat="1" ht="12.75">
      <c r="H54" s="37"/>
      <c r="K54" s="34"/>
      <c r="L54" s="34"/>
      <c r="M54" s="34"/>
      <c r="N54" s="34"/>
      <c r="O54" s="115">
        <v>3895</v>
      </c>
      <c r="P54" s="115"/>
      <c r="Q54" s="115"/>
      <c r="R54" s="115"/>
      <c r="S54" s="28" t="s">
        <v>23</v>
      </c>
      <c r="T54" s="48"/>
      <c r="U54" s="48"/>
      <c r="V54" s="119" t="s">
        <v>8</v>
      </c>
      <c r="W54" s="119"/>
      <c r="X54" s="119"/>
      <c r="Y54" s="115">
        <v>2206.6</v>
      </c>
      <c r="Z54" s="115"/>
      <c r="AA54" s="115"/>
      <c r="AB54" s="115"/>
      <c r="AC54" s="28"/>
      <c r="AD54" s="28" t="s">
        <v>24</v>
      </c>
      <c r="AE54" s="28"/>
      <c r="AF54" s="28"/>
      <c r="AG54" s="28"/>
      <c r="AH54" s="117" t="s">
        <v>9</v>
      </c>
      <c r="AI54" s="117"/>
      <c r="AK54" s="112">
        <f>ROUND(O54*Y54/100,0)</f>
        <v>85947</v>
      </c>
      <c r="AL54" s="112"/>
      <c r="AM54" s="112"/>
      <c r="AN54" s="31" t="s">
        <v>10</v>
      </c>
    </row>
    <row r="55" spans="1:40" s="2" customFormat="1" ht="15">
      <c r="B55" s="113" t="s">
        <v>76</v>
      </c>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3"/>
      <c r="AL55" s="3"/>
      <c r="AM55" s="3"/>
    </row>
    <row r="56" spans="1:40" s="5" customFormat="1" ht="15.75" customHeight="1">
      <c r="A56" s="111">
        <v>14</v>
      </c>
      <c r="B56" s="21" t="s">
        <v>77</v>
      </c>
      <c r="C56" s="4"/>
      <c r="D56" s="4"/>
      <c r="E56" s="4"/>
      <c r="F56" s="4"/>
      <c r="G56" s="4"/>
      <c r="H56" s="4"/>
      <c r="I56" s="4"/>
      <c r="J56" s="4"/>
      <c r="K56" s="4"/>
      <c r="L56" s="4"/>
      <c r="M56" s="4"/>
      <c r="N56" s="4"/>
      <c r="AK56" s="116"/>
      <c r="AL56" s="116"/>
      <c r="AM56" s="116"/>
    </row>
    <row r="57" spans="1:40" s="6" customFormat="1" ht="12.75">
      <c r="H57" s="37"/>
      <c r="K57" s="34"/>
      <c r="L57" s="34"/>
      <c r="M57" s="34"/>
      <c r="N57" s="34"/>
      <c r="O57" s="115">
        <v>3895</v>
      </c>
      <c r="P57" s="115"/>
      <c r="Q57" s="115"/>
      <c r="R57" s="115"/>
      <c r="S57" s="28" t="s">
        <v>23</v>
      </c>
      <c r="T57" s="48"/>
      <c r="U57" s="48"/>
      <c r="V57" s="119" t="s">
        <v>8</v>
      </c>
      <c r="W57" s="119"/>
      <c r="X57" s="119"/>
      <c r="Y57" s="115">
        <v>2197.52</v>
      </c>
      <c r="Z57" s="115"/>
      <c r="AA57" s="115"/>
      <c r="AB57" s="115"/>
      <c r="AC57" s="28"/>
      <c r="AD57" s="28" t="s">
        <v>24</v>
      </c>
      <c r="AE57" s="28"/>
      <c r="AF57" s="28"/>
      <c r="AG57" s="28"/>
      <c r="AH57" s="117" t="s">
        <v>9</v>
      </c>
      <c r="AI57" s="117"/>
      <c r="AK57" s="112">
        <f>ROUND(O57*Y57/100,0)</f>
        <v>85593</v>
      </c>
      <c r="AL57" s="112"/>
      <c r="AM57" s="112"/>
      <c r="AN57" s="31" t="s">
        <v>10</v>
      </c>
    </row>
    <row r="58" spans="1:40" s="2" customFormat="1" ht="15">
      <c r="B58" s="113" t="s">
        <v>78</v>
      </c>
      <c r="C58" s="113"/>
      <c r="D58" s="113"/>
      <c r="E58" s="113"/>
      <c r="F58" s="113"/>
      <c r="G58" s="113"/>
      <c r="H58" s="113"/>
      <c r="I58" s="113"/>
      <c r="J58" s="113"/>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3"/>
      <c r="AH58" s="113"/>
      <c r="AI58" s="113"/>
      <c r="AJ58" s="113"/>
      <c r="AK58" s="3"/>
      <c r="AL58" s="3"/>
      <c r="AM58" s="3"/>
    </row>
    <row r="59" spans="1:40" s="2" customFormat="1" ht="2.25" customHeight="1">
      <c r="B59" s="109"/>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c r="AI59" s="109"/>
      <c r="AJ59" s="109"/>
      <c r="AK59" s="3"/>
      <c r="AL59" s="3"/>
      <c r="AM59" s="3"/>
    </row>
    <row r="60" spans="1:40" s="5" customFormat="1" ht="15.75" customHeight="1">
      <c r="A60" s="111">
        <v>15</v>
      </c>
      <c r="B60" s="21" t="s">
        <v>79</v>
      </c>
      <c r="C60" s="4"/>
      <c r="D60" s="4"/>
      <c r="E60" s="4"/>
      <c r="F60" s="4"/>
      <c r="G60" s="4"/>
      <c r="H60" s="4"/>
      <c r="I60" s="4"/>
      <c r="J60" s="4"/>
      <c r="K60" s="4"/>
      <c r="L60" s="4"/>
      <c r="M60" s="4"/>
      <c r="N60" s="4"/>
      <c r="AK60" s="116"/>
      <c r="AL60" s="116"/>
      <c r="AM60" s="116"/>
    </row>
    <row r="61" spans="1:40" s="6" customFormat="1" ht="16.5" customHeight="1">
      <c r="H61" s="37"/>
      <c r="K61" s="34"/>
      <c r="L61" s="34"/>
      <c r="M61" s="34"/>
      <c r="N61" s="34"/>
      <c r="O61" s="115">
        <v>1079</v>
      </c>
      <c r="P61" s="115"/>
      <c r="Q61" s="115"/>
      <c r="R61" s="115"/>
      <c r="S61" s="28" t="s">
        <v>23</v>
      </c>
      <c r="T61" s="48"/>
      <c r="U61" s="48"/>
      <c r="V61" s="119" t="s">
        <v>8</v>
      </c>
      <c r="W61" s="119"/>
      <c r="X61" s="119"/>
      <c r="Y61" s="115">
        <v>1287.44</v>
      </c>
      <c r="Z61" s="115"/>
      <c r="AA61" s="115"/>
      <c r="AB61" s="115"/>
      <c r="AC61" s="28"/>
      <c r="AD61" s="28" t="s">
        <v>24</v>
      </c>
      <c r="AE61" s="28"/>
      <c r="AF61" s="28"/>
      <c r="AG61" s="28"/>
      <c r="AH61" s="117" t="s">
        <v>9</v>
      </c>
      <c r="AI61" s="117"/>
      <c r="AK61" s="112">
        <f>ROUND(O61*Y61/100,0)</f>
        <v>13891</v>
      </c>
      <c r="AL61" s="112"/>
      <c r="AM61" s="112"/>
      <c r="AN61" s="31" t="s">
        <v>10</v>
      </c>
    </row>
    <row r="62" spans="1:40" s="2" customFormat="1" ht="15">
      <c r="B62" s="113" t="s">
        <v>80</v>
      </c>
      <c r="C62" s="113"/>
      <c r="D62" s="113"/>
      <c r="E62" s="113"/>
      <c r="F62" s="113"/>
      <c r="G62" s="113"/>
      <c r="H62" s="113"/>
      <c r="I62" s="113"/>
      <c r="J62" s="113"/>
      <c r="K62" s="113"/>
      <c r="L62" s="113"/>
      <c r="M62" s="113"/>
      <c r="N62" s="113"/>
      <c r="O62" s="113"/>
      <c r="P62" s="113"/>
      <c r="Q62" s="113"/>
      <c r="R62" s="113"/>
      <c r="S62" s="113"/>
      <c r="T62" s="113"/>
      <c r="U62" s="113"/>
      <c r="V62" s="113"/>
      <c r="W62" s="113"/>
      <c r="X62" s="113"/>
      <c r="Y62" s="113"/>
      <c r="Z62" s="113"/>
      <c r="AA62" s="113"/>
      <c r="AB62" s="113"/>
      <c r="AC62" s="113"/>
      <c r="AD62" s="113"/>
      <c r="AE62" s="113"/>
      <c r="AF62" s="113"/>
      <c r="AG62" s="113"/>
      <c r="AH62" s="113"/>
      <c r="AI62" s="113"/>
      <c r="AJ62" s="113"/>
      <c r="AK62" s="3"/>
      <c r="AL62" s="3"/>
      <c r="AM62" s="3"/>
    </row>
    <row r="63" spans="1:40" s="2" customFormat="1" ht="2.25" customHeight="1">
      <c r="B63" s="109"/>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3"/>
      <c r="AL63" s="3"/>
      <c r="AM63" s="3"/>
    </row>
    <row r="64" spans="1:40" s="5" customFormat="1" ht="15.75" customHeight="1">
      <c r="A64" s="111">
        <v>16</v>
      </c>
      <c r="B64" s="21" t="s">
        <v>81</v>
      </c>
      <c r="C64" s="4"/>
      <c r="D64" s="4"/>
      <c r="E64" s="4"/>
      <c r="F64" s="4"/>
      <c r="G64" s="4"/>
      <c r="H64" s="4"/>
      <c r="I64" s="4"/>
      <c r="J64" s="4"/>
      <c r="K64" s="4"/>
      <c r="L64" s="4"/>
      <c r="M64" s="4"/>
      <c r="N64" s="4"/>
      <c r="AK64" s="116"/>
      <c r="AL64" s="116"/>
      <c r="AM64" s="116"/>
    </row>
    <row r="65" spans="1:40" s="6" customFormat="1" ht="16.5" customHeight="1">
      <c r="H65" s="37"/>
      <c r="K65" s="34"/>
      <c r="L65" s="34"/>
      <c r="M65" s="34"/>
      <c r="N65" s="34"/>
      <c r="O65" s="115">
        <v>246</v>
      </c>
      <c r="P65" s="115"/>
      <c r="Q65" s="115"/>
      <c r="R65" s="115"/>
      <c r="S65" s="28" t="s">
        <v>23</v>
      </c>
      <c r="T65" s="48"/>
      <c r="U65" s="48"/>
      <c r="V65" s="119" t="s">
        <v>8</v>
      </c>
      <c r="W65" s="119"/>
      <c r="X65" s="119"/>
      <c r="Y65" s="115">
        <v>10916.65</v>
      </c>
      <c r="Z65" s="115"/>
      <c r="AA65" s="115"/>
      <c r="AB65" s="115"/>
      <c r="AC65" s="28"/>
      <c r="AD65" s="28" t="s">
        <v>24</v>
      </c>
      <c r="AE65" s="28"/>
      <c r="AF65" s="28"/>
      <c r="AG65" s="28"/>
      <c r="AH65" s="117" t="s">
        <v>9</v>
      </c>
      <c r="AI65" s="117"/>
      <c r="AK65" s="112">
        <f>ROUND(O65*Y65/100,0)</f>
        <v>26855</v>
      </c>
      <c r="AL65" s="112"/>
      <c r="AM65" s="112"/>
      <c r="AN65" s="31" t="s">
        <v>10</v>
      </c>
    </row>
    <row r="66" spans="1:40" s="2" customFormat="1" ht="15">
      <c r="B66" s="113" t="s">
        <v>82</v>
      </c>
      <c r="C66" s="113"/>
      <c r="D66" s="113"/>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3"/>
      <c r="AK66" s="3"/>
      <c r="AL66" s="3"/>
      <c r="AM66" s="3"/>
    </row>
    <row r="67" spans="1:40" s="2" customFormat="1" ht="2.25" customHeight="1">
      <c r="B67" s="109"/>
      <c r="C67" s="109"/>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3"/>
      <c r="AL67" s="3"/>
      <c r="AM67" s="3"/>
    </row>
    <row r="68" spans="1:40" s="5" customFormat="1" ht="15.75" customHeight="1">
      <c r="A68" s="111">
        <v>17</v>
      </c>
      <c r="B68" s="21" t="s">
        <v>46</v>
      </c>
      <c r="C68" s="4"/>
      <c r="D68" s="4"/>
      <c r="E68" s="4"/>
      <c r="F68" s="4"/>
      <c r="G68" s="4"/>
      <c r="H68" s="4"/>
      <c r="I68" s="4"/>
      <c r="J68" s="4"/>
      <c r="K68" s="4"/>
      <c r="L68" s="4"/>
      <c r="M68" s="4"/>
      <c r="N68" s="4"/>
      <c r="AK68" s="116"/>
      <c r="AL68" s="116"/>
      <c r="AM68" s="116"/>
    </row>
    <row r="69" spans="1:40" s="6" customFormat="1" ht="16.5" customHeight="1">
      <c r="H69" s="37"/>
      <c r="K69" s="34"/>
      <c r="L69" s="34"/>
      <c r="M69" s="34"/>
      <c r="N69" s="34"/>
      <c r="O69" s="115">
        <v>256</v>
      </c>
      <c r="P69" s="115"/>
      <c r="Q69" s="115"/>
      <c r="R69" s="115"/>
      <c r="S69" s="28" t="s">
        <v>23</v>
      </c>
      <c r="T69" s="48"/>
      <c r="U69" s="48"/>
      <c r="V69" s="119" t="s">
        <v>8</v>
      </c>
      <c r="W69" s="119"/>
      <c r="X69" s="119"/>
      <c r="Y69" s="115">
        <v>3056.35</v>
      </c>
      <c r="Z69" s="115"/>
      <c r="AA69" s="115"/>
      <c r="AB69" s="115"/>
      <c r="AC69" s="28"/>
      <c r="AD69" s="28" t="s">
        <v>24</v>
      </c>
      <c r="AE69" s="28"/>
      <c r="AF69" s="28"/>
      <c r="AG69" s="28"/>
      <c r="AH69" s="117" t="s">
        <v>9</v>
      </c>
      <c r="AI69" s="117"/>
      <c r="AK69" s="112">
        <f>ROUND(O69*Y69/100,0)+8</f>
        <v>7832</v>
      </c>
      <c r="AL69" s="112"/>
      <c r="AM69" s="112"/>
      <c r="AN69" s="31" t="s">
        <v>10</v>
      </c>
    </row>
    <row r="70" spans="1:40" s="2" customFormat="1" ht="15">
      <c r="B70" s="113" t="s">
        <v>60</v>
      </c>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3"/>
      <c r="AL70" s="3"/>
      <c r="AM70" s="3"/>
    </row>
    <row r="71" spans="1:40" s="2" customFormat="1" ht="3.75" customHeight="1">
      <c r="B71" s="109"/>
      <c r="C71" s="109"/>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3"/>
      <c r="AL71" s="3"/>
      <c r="AM71" s="3"/>
    </row>
    <row r="72" spans="1:40" s="5" customFormat="1" ht="28.5" customHeight="1">
      <c r="A72" s="78">
        <v>18</v>
      </c>
      <c r="B72" s="170" t="s">
        <v>91</v>
      </c>
      <c r="C72" s="170"/>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0"/>
      <c r="AE72" s="170"/>
      <c r="AF72" s="170"/>
      <c r="AG72" s="170"/>
      <c r="AH72" s="170"/>
      <c r="AI72" s="170"/>
      <c r="AJ72" s="170"/>
      <c r="AK72" s="170"/>
      <c r="AL72" s="170"/>
      <c r="AM72" s="170"/>
    </row>
    <row r="73" spans="1:40" s="6" customFormat="1" ht="16.5" customHeight="1">
      <c r="H73" s="37"/>
      <c r="K73" s="34"/>
      <c r="L73" s="34"/>
      <c r="M73" s="34"/>
      <c r="N73" s="34"/>
      <c r="O73" s="115">
        <v>25</v>
      </c>
      <c r="P73" s="115"/>
      <c r="Q73" s="115"/>
      <c r="R73" s="115"/>
      <c r="S73" s="28" t="s">
        <v>23</v>
      </c>
      <c r="T73" s="48"/>
      <c r="U73" s="48"/>
      <c r="V73" s="119" t="s">
        <v>8</v>
      </c>
      <c r="W73" s="119"/>
      <c r="X73" s="119"/>
      <c r="Y73" s="115">
        <v>726.72</v>
      </c>
      <c r="Z73" s="115"/>
      <c r="AA73" s="115"/>
      <c r="AB73" s="115"/>
      <c r="AC73" s="28"/>
      <c r="AD73" s="28" t="s">
        <v>24</v>
      </c>
      <c r="AE73" s="28"/>
      <c r="AF73" s="28"/>
      <c r="AG73" s="28"/>
      <c r="AH73" s="117" t="s">
        <v>9</v>
      </c>
      <c r="AI73" s="117"/>
      <c r="AK73" s="112">
        <f>ROUND(O73*Y73,0)</f>
        <v>18168</v>
      </c>
      <c r="AL73" s="112"/>
      <c r="AM73" s="112"/>
      <c r="AN73" s="31" t="s">
        <v>10</v>
      </c>
    </row>
    <row r="74" spans="1:40" s="2" customFormat="1" ht="15">
      <c r="B74" s="113" t="s">
        <v>92</v>
      </c>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c r="AF74" s="113"/>
      <c r="AG74" s="113"/>
      <c r="AH74" s="113"/>
      <c r="AI74" s="113"/>
      <c r="AJ74" s="113"/>
      <c r="AK74" s="3"/>
      <c r="AL74" s="3"/>
      <c r="AM74" s="3"/>
    </row>
    <row r="75" spans="1:40" s="2" customFormat="1" ht="3.75" customHeight="1">
      <c r="B75" s="109"/>
      <c r="C75" s="109"/>
      <c r="D75" s="109"/>
      <c r="E75" s="109"/>
      <c r="F75" s="109"/>
      <c r="G75" s="109"/>
      <c r="H75" s="109"/>
      <c r="I75" s="109"/>
      <c r="J75" s="109"/>
      <c r="K75" s="109"/>
      <c r="L75" s="109"/>
      <c r="M75" s="109"/>
      <c r="N75" s="109"/>
      <c r="O75" s="109"/>
      <c r="P75" s="109"/>
      <c r="Q75" s="109"/>
      <c r="R75" s="109"/>
      <c r="S75" s="109"/>
      <c r="T75" s="109"/>
      <c r="U75" s="109"/>
      <c r="V75" s="109"/>
      <c r="W75" s="109"/>
      <c r="X75" s="109"/>
      <c r="Y75" s="109"/>
      <c r="Z75" s="109"/>
      <c r="AA75" s="109"/>
      <c r="AB75" s="109"/>
      <c r="AC75" s="109"/>
      <c r="AD75" s="109"/>
      <c r="AE75" s="109"/>
      <c r="AF75" s="109"/>
      <c r="AG75" s="109"/>
      <c r="AH75" s="109"/>
      <c r="AI75" s="109"/>
      <c r="AJ75" s="109"/>
      <c r="AK75" s="3"/>
      <c r="AL75" s="3"/>
      <c r="AM75" s="3"/>
    </row>
    <row r="76" spans="1:40" s="96" customFormat="1" ht="19.5" customHeight="1">
      <c r="A76" s="93">
        <v>19</v>
      </c>
      <c r="B76" s="21" t="s">
        <v>55</v>
      </c>
      <c r="C76" s="21"/>
      <c r="D76" s="94"/>
      <c r="E76" s="94"/>
      <c r="F76" s="94"/>
      <c r="G76" s="94"/>
      <c r="H76" s="94"/>
      <c r="I76" s="94"/>
      <c r="J76" s="94"/>
      <c r="K76" s="94"/>
      <c r="L76" s="94"/>
      <c r="M76" s="94"/>
      <c r="N76" s="95"/>
      <c r="O76" s="95"/>
      <c r="P76" s="95"/>
      <c r="Q76" s="95"/>
      <c r="R76" s="95"/>
      <c r="S76" s="94"/>
      <c r="T76" s="94"/>
      <c r="U76" s="94"/>
      <c r="V76" s="94"/>
      <c r="W76" s="94"/>
      <c r="X76" s="94"/>
      <c r="Y76" s="94"/>
      <c r="Z76" s="94"/>
      <c r="AA76" s="94"/>
      <c r="AB76" s="94"/>
      <c r="AC76" s="94"/>
      <c r="AD76" s="94"/>
      <c r="AE76" s="94"/>
      <c r="AF76" s="94"/>
      <c r="AG76" s="94"/>
      <c r="AH76" s="94"/>
      <c r="AI76" s="94"/>
      <c r="AJ76" s="94"/>
      <c r="AK76" s="165"/>
      <c r="AL76" s="165"/>
      <c r="AM76" s="165"/>
    </row>
    <row r="77" spans="1:40" s="98" customFormat="1" ht="19.5" customHeight="1">
      <c r="A77" s="96"/>
      <c r="B77" s="5"/>
      <c r="C77" s="5"/>
      <c r="D77" s="5"/>
      <c r="E77" s="5"/>
      <c r="F77" s="5"/>
      <c r="G77" s="5"/>
      <c r="H77" s="5"/>
      <c r="I77" s="5"/>
      <c r="J77" s="5"/>
      <c r="K77" s="101"/>
      <c r="L77" s="101"/>
      <c r="M77" s="101"/>
      <c r="N77" s="102"/>
      <c r="O77" s="160">
        <v>64</v>
      </c>
      <c r="P77" s="160"/>
      <c r="Q77" s="160"/>
      <c r="R77" s="160"/>
      <c r="S77" s="86" t="s">
        <v>23</v>
      </c>
      <c r="T77" s="87"/>
      <c r="U77" s="87"/>
      <c r="V77" s="161" t="s">
        <v>8</v>
      </c>
      <c r="W77" s="161"/>
      <c r="X77" s="161"/>
      <c r="Y77" s="166">
        <v>58.11</v>
      </c>
      <c r="Z77" s="166"/>
      <c r="AA77" s="166"/>
      <c r="AB77" s="166"/>
      <c r="AC77" s="86"/>
      <c r="AD77" s="86" t="s">
        <v>56</v>
      </c>
      <c r="AE77" s="86"/>
      <c r="AF77" s="86"/>
      <c r="AG77" s="86"/>
      <c r="AH77" s="162" t="s">
        <v>9</v>
      </c>
      <c r="AI77" s="162"/>
      <c r="AJ77" s="32"/>
      <c r="AK77" s="163">
        <f>ROUND(O77*Y77,0)</f>
        <v>3719</v>
      </c>
      <c r="AL77" s="163"/>
      <c r="AM77" s="163"/>
      <c r="AN77" s="88" t="s">
        <v>10</v>
      </c>
    </row>
    <row r="78" spans="1:40" s="2" customFormat="1" ht="19.5" customHeight="1">
      <c r="A78" s="96"/>
      <c r="B78" s="164" t="s">
        <v>62</v>
      </c>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64"/>
      <c r="AB78" s="164"/>
      <c r="AC78" s="164"/>
      <c r="AD78" s="164"/>
      <c r="AE78" s="164"/>
      <c r="AF78" s="164"/>
      <c r="AG78" s="164"/>
      <c r="AH78" s="164"/>
      <c r="AI78" s="164"/>
      <c r="AJ78" s="164"/>
      <c r="AK78" s="103"/>
      <c r="AL78" s="103"/>
      <c r="AM78" s="103"/>
      <c r="AN78" s="97"/>
    </row>
    <row r="79" spans="1:40" s="2" customFormat="1" ht="3" customHeight="1">
      <c r="A79" s="96"/>
      <c r="B79" s="104"/>
      <c r="C79" s="104"/>
      <c r="D79" s="104"/>
      <c r="E79" s="104"/>
      <c r="F79" s="104"/>
      <c r="G79" s="104"/>
      <c r="H79" s="104"/>
      <c r="I79" s="104"/>
      <c r="J79" s="104"/>
      <c r="K79" s="104"/>
      <c r="L79" s="104"/>
      <c r="M79" s="104"/>
      <c r="N79" s="104"/>
      <c r="O79" s="104"/>
      <c r="P79" s="104"/>
      <c r="Q79" s="104"/>
      <c r="R79" s="104"/>
      <c r="S79" s="104"/>
      <c r="T79" s="104"/>
      <c r="U79" s="104"/>
      <c r="V79" s="104"/>
      <c r="W79" s="104"/>
      <c r="X79" s="104"/>
      <c r="Y79" s="104"/>
      <c r="Z79" s="104"/>
      <c r="AA79" s="104"/>
      <c r="AB79" s="104"/>
      <c r="AC79" s="104"/>
      <c r="AD79" s="104"/>
      <c r="AE79" s="104"/>
      <c r="AF79" s="104"/>
      <c r="AG79" s="104"/>
      <c r="AH79" s="104"/>
      <c r="AI79" s="104"/>
      <c r="AJ79" s="104"/>
      <c r="AK79" s="103"/>
      <c r="AL79" s="103"/>
      <c r="AM79" s="103"/>
      <c r="AN79" s="97"/>
    </row>
    <row r="80" spans="1:40" s="96" customFormat="1" ht="31.5" customHeight="1">
      <c r="A80" s="93">
        <v>20</v>
      </c>
      <c r="B80" s="121" t="s">
        <v>57</v>
      </c>
      <c r="C80" s="121"/>
      <c r="D80" s="121"/>
      <c r="E80" s="121"/>
      <c r="F80" s="121"/>
      <c r="G80" s="121"/>
      <c r="H80" s="121"/>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18"/>
      <c r="AL80" s="118"/>
      <c r="AM80" s="118"/>
      <c r="AN80" s="5"/>
    </row>
    <row r="81" spans="1:40" s="98" customFormat="1" ht="19.5" customHeight="1">
      <c r="A81" s="96"/>
      <c r="B81" s="5"/>
      <c r="C81" s="5"/>
      <c r="D81" s="5"/>
      <c r="E81" s="5"/>
      <c r="F81" s="5"/>
      <c r="G81" s="5"/>
      <c r="H81" s="5"/>
      <c r="I81" s="5"/>
      <c r="J81" s="5"/>
      <c r="K81" s="101"/>
      <c r="L81" s="101"/>
      <c r="M81" s="101"/>
      <c r="N81" s="102"/>
      <c r="O81" s="160">
        <v>50</v>
      </c>
      <c r="P81" s="160"/>
      <c r="Q81" s="160"/>
      <c r="R81" s="160"/>
      <c r="S81" s="86" t="s">
        <v>58</v>
      </c>
      <c r="T81" s="87"/>
      <c r="U81" s="87"/>
      <c r="V81" s="161" t="s">
        <v>8</v>
      </c>
      <c r="W81" s="161"/>
      <c r="X81" s="161"/>
      <c r="Y81" s="160">
        <v>70.34</v>
      </c>
      <c r="Z81" s="160"/>
      <c r="AA81" s="160"/>
      <c r="AB81" s="160"/>
      <c r="AC81" s="86"/>
      <c r="AD81" s="86" t="s">
        <v>59</v>
      </c>
      <c r="AE81" s="86"/>
      <c r="AF81" s="86"/>
      <c r="AG81" s="86"/>
      <c r="AH81" s="162" t="s">
        <v>9</v>
      </c>
      <c r="AI81" s="162"/>
      <c r="AJ81" s="32"/>
      <c r="AK81" s="163">
        <f>ROUND(O81*Y81,0)</f>
        <v>3517</v>
      </c>
      <c r="AL81" s="163"/>
      <c r="AM81" s="163"/>
      <c r="AN81" s="88" t="s">
        <v>10</v>
      </c>
    </row>
    <row r="82" spans="1:40" s="2" customFormat="1" ht="19.5" customHeight="1">
      <c r="A82" s="96"/>
      <c r="B82" s="164" t="s">
        <v>63</v>
      </c>
      <c r="C82" s="164"/>
      <c r="D82" s="164"/>
      <c r="E82" s="164"/>
      <c r="F82" s="164"/>
      <c r="G82" s="164"/>
      <c r="H82" s="164"/>
      <c r="I82" s="164"/>
      <c r="J82" s="164"/>
      <c r="K82" s="164"/>
      <c r="L82" s="164"/>
      <c r="M82" s="164"/>
      <c r="N82" s="164"/>
      <c r="O82" s="164"/>
      <c r="P82" s="164"/>
      <c r="Q82" s="164"/>
      <c r="R82" s="164"/>
      <c r="S82" s="164"/>
      <c r="T82" s="164"/>
      <c r="U82" s="164"/>
      <c r="V82" s="164"/>
      <c r="W82" s="164"/>
      <c r="X82" s="164"/>
      <c r="Y82" s="164"/>
      <c r="Z82" s="164"/>
      <c r="AA82" s="164"/>
      <c r="AB82" s="164"/>
      <c r="AC82" s="164"/>
      <c r="AD82" s="164"/>
      <c r="AE82" s="164"/>
      <c r="AF82" s="164"/>
      <c r="AG82" s="164"/>
      <c r="AH82" s="164"/>
      <c r="AI82" s="164"/>
      <c r="AJ82" s="164"/>
      <c r="AK82" s="103"/>
      <c r="AL82" s="103"/>
      <c r="AM82" s="103"/>
      <c r="AN82" s="97"/>
    </row>
    <row r="83" spans="1:40" s="2" customFormat="1" ht="3.75" customHeight="1">
      <c r="A83" s="96"/>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99"/>
      <c r="AL83" s="99"/>
      <c r="AM83" s="99"/>
    </row>
    <row r="84" spans="1:40" s="5" customFormat="1" ht="13.5" customHeight="1">
      <c r="A84" s="111">
        <v>21</v>
      </c>
      <c r="B84" s="21" t="s">
        <v>83</v>
      </c>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118"/>
      <c r="AL84" s="118"/>
      <c r="AM84" s="118"/>
    </row>
    <row r="85" spans="1:40" s="6" customFormat="1" ht="13.5" customHeight="1">
      <c r="K85" s="34"/>
      <c r="L85" s="34"/>
      <c r="M85" s="34"/>
      <c r="N85" s="34"/>
      <c r="O85" s="115">
        <v>1367</v>
      </c>
      <c r="P85" s="115"/>
      <c r="Q85" s="115"/>
      <c r="R85" s="115"/>
      <c r="S85" s="28" t="s">
        <v>23</v>
      </c>
      <c r="T85" s="48"/>
      <c r="U85" s="48"/>
      <c r="V85" s="119" t="s">
        <v>8</v>
      </c>
      <c r="W85" s="119"/>
      <c r="X85" s="119"/>
      <c r="Y85" s="115">
        <v>442.75</v>
      </c>
      <c r="Z85" s="115"/>
      <c r="AA85" s="115"/>
      <c r="AB85" s="115"/>
      <c r="AC85" s="28"/>
      <c r="AD85" s="28" t="s">
        <v>24</v>
      </c>
      <c r="AE85" s="28"/>
      <c r="AF85" s="28"/>
      <c r="AG85" s="28"/>
      <c r="AH85" s="117" t="s">
        <v>9</v>
      </c>
      <c r="AI85" s="117"/>
      <c r="AK85" s="112">
        <f>ROUND(O85*Y85/100,0)</f>
        <v>6052</v>
      </c>
      <c r="AL85" s="112"/>
      <c r="AM85" s="112"/>
      <c r="AN85" s="31" t="s">
        <v>10</v>
      </c>
    </row>
    <row r="86" spans="1:40" s="2" customFormat="1" ht="15">
      <c r="B86" s="113" t="s">
        <v>84</v>
      </c>
      <c r="C86" s="113"/>
      <c r="D86" s="113"/>
      <c r="E86" s="113"/>
      <c r="F86" s="113"/>
      <c r="G86" s="113"/>
      <c r="H86" s="113"/>
      <c r="I86" s="113"/>
      <c r="J86" s="113"/>
      <c r="K86" s="113"/>
      <c r="L86" s="113"/>
      <c r="M86" s="113"/>
      <c r="N86" s="113"/>
      <c r="O86" s="113"/>
      <c r="P86" s="113"/>
      <c r="Q86" s="113"/>
      <c r="R86" s="113"/>
      <c r="S86" s="113"/>
      <c r="T86" s="113"/>
      <c r="U86" s="113"/>
      <c r="V86" s="113"/>
      <c r="W86" s="113"/>
      <c r="X86" s="113"/>
      <c r="Y86" s="113"/>
      <c r="Z86" s="113"/>
      <c r="AA86" s="113"/>
      <c r="AB86" s="113"/>
      <c r="AC86" s="113"/>
      <c r="AD86" s="113"/>
      <c r="AE86" s="113"/>
      <c r="AF86" s="113"/>
      <c r="AG86" s="113"/>
      <c r="AH86" s="113"/>
      <c r="AI86" s="113"/>
      <c r="AJ86" s="113"/>
      <c r="AK86" s="3"/>
      <c r="AL86" s="3"/>
      <c r="AM86" s="3"/>
    </row>
    <row r="87" spans="1:40" s="2" customFormat="1" ht="4.5" customHeight="1">
      <c r="B87" s="109"/>
      <c r="C87" s="109"/>
      <c r="D87" s="109"/>
      <c r="E87" s="109"/>
      <c r="F87" s="109"/>
      <c r="G87" s="109"/>
      <c r="H87" s="109"/>
      <c r="I87" s="109"/>
      <c r="J87" s="109"/>
      <c r="K87" s="109"/>
      <c r="L87" s="109"/>
      <c r="M87" s="109"/>
      <c r="N87" s="109"/>
      <c r="O87" s="109"/>
      <c r="P87" s="109"/>
      <c r="Q87" s="109"/>
      <c r="R87" s="109"/>
      <c r="S87" s="109"/>
      <c r="T87" s="109"/>
      <c r="U87" s="109"/>
      <c r="V87" s="109"/>
      <c r="W87" s="109"/>
      <c r="X87" s="109"/>
      <c r="Y87" s="109"/>
      <c r="Z87" s="109"/>
      <c r="AA87" s="109"/>
      <c r="AB87" s="109"/>
      <c r="AC87" s="109"/>
      <c r="AD87" s="109"/>
      <c r="AE87" s="109"/>
      <c r="AF87" s="109"/>
      <c r="AG87" s="109"/>
      <c r="AH87" s="109"/>
      <c r="AI87" s="109"/>
      <c r="AJ87" s="109"/>
      <c r="AK87" s="3"/>
      <c r="AL87" s="3"/>
      <c r="AM87" s="3"/>
    </row>
    <row r="88" spans="1:40" s="5" customFormat="1" ht="13.5" customHeight="1">
      <c r="A88" s="20">
        <v>22</v>
      </c>
      <c r="B88" s="21" t="s">
        <v>85</v>
      </c>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118"/>
      <c r="AL88" s="118"/>
      <c r="AM88" s="118"/>
    </row>
    <row r="89" spans="1:40" s="6" customFormat="1" ht="13.5" customHeight="1">
      <c r="K89" s="34"/>
      <c r="L89" s="34"/>
      <c r="M89" s="34"/>
      <c r="N89" s="34"/>
      <c r="O89" s="115">
        <v>1367</v>
      </c>
      <c r="P89" s="115"/>
      <c r="Q89" s="115"/>
      <c r="R89" s="115"/>
      <c r="S89" s="28" t="s">
        <v>23</v>
      </c>
      <c r="T89" s="48"/>
      <c r="U89" s="48"/>
      <c r="V89" s="119" t="s">
        <v>8</v>
      </c>
      <c r="W89" s="119"/>
      <c r="X89" s="119"/>
      <c r="Y89" s="115">
        <v>1079.6500000000001</v>
      </c>
      <c r="Z89" s="115"/>
      <c r="AA89" s="115"/>
      <c r="AB89" s="115"/>
      <c r="AC89" s="28"/>
      <c r="AD89" s="28" t="s">
        <v>24</v>
      </c>
      <c r="AE89" s="28"/>
      <c r="AF89" s="28"/>
      <c r="AG89" s="28"/>
      <c r="AH89" s="117" t="s">
        <v>9</v>
      </c>
      <c r="AI89" s="117"/>
      <c r="AK89" s="112">
        <f>ROUND(O89*Y89/100,0)</f>
        <v>14759</v>
      </c>
      <c r="AL89" s="112"/>
      <c r="AM89" s="112"/>
      <c r="AN89" s="31" t="s">
        <v>10</v>
      </c>
    </row>
    <row r="90" spans="1:40" s="2" customFormat="1" ht="15">
      <c r="B90" s="113" t="s">
        <v>86</v>
      </c>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113"/>
      <c r="AA90" s="113"/>
      <c r="AB90" s="113"/>
      <c r="AC90" s="113"/>
      <c r="AD90" s="113"/>
      <c r="AE90" s="113"/>
      <c r="AF90" s="113"/>
      <c r="AG90" s="113"/>
      <c r="AH90" s="113"/>
      <c r="AI90" s="113"/>
      <c r="AJ90" s="113"/>
      <c r="AK90" s="3"/>
      <c r="AL90" s="3"/>
      <c r="AM90" s="3"/>
    </row>
    <row r="91" spans="1:40" s="2" customFormat="1" ht="4.5" customHeight="1">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3"/>
      <c r="AL91" s="3"/>
      <c r="AM91" s="3"/>
    </row>
    <row r="92" spans="1:40" s="53" customFormat="1" ht="13.5" customHeight="1">
      <c r="A92" s="44">
        <v>23</v>
      </c>
      <c r="B92" s="54" t="s">
        <v>68</v>
      </c>
      <c r="C92" s="54"/>
      <c r="D92" s="54"/>
      <c r="E92" s="54"/>
      <c r="F92" s="54"/>
      <c r="G92" s="54"/>
      <c r="H92" s="54"/>
      <c r="I92" s="54"/>
      <c r="J92" s="54"/>
      <c r="K92" s="54"/>
      <c r="L92" s="54"/>
      <c r="M92" s="54"/>
      <c r="N92" s="54"/>
      <c r="O92" s="54"/>
      <c r="P92" s="54"/>
      <c r="Q92" s="54"/>
      <c r="R92" s="54"/>
      <c r="S92" s="54"/>
      <c r="T92" s="54"/>
      <c r="U92" s="54"/>
      <c r="V92" s="54"/>
      <c r="W92" s="54"/>
      <c r="X92" s="54"/>
      <c r="Y92" s="54"/>
      <c r="Z92" s="54"/>
      <c r="AA92" s="54"/>
      <c r="AB92" s="54"/>
      <c r="AC92" s="54"/>
      <c r="AD92" s="54"/>
      <c r="AE92" s="54"/>
      <c r="AF92" s="54"/>
      <c r="AG92" s="54"/>
      <c r="AH92" s="54"/>
      <c r="AI92" s="54"/>
      <c r="AJ92" s="54"/>
      <c r="AK92" s="114"/>
      <c r="AL92" s="114"/>
      <c r="AM92" s="114"/>
    </row>
    <row r="93" spans="1:40" s="6" customFormat="1" ht="18" customHeight="1">
      <c r="K93" s="34"/>
      <c r="L93" s="34"/>
      <c r="M93" s="34"/>
      <c r="N93" s="34"/>
      <c r="O93" s="115">
        <v>4079</v>
      </c>
      <c r="P93" s="115"/>
      <c r="Q93" s="115"/>
      <c r="R93" s="115"/>
      <c r="S93" s="28" t="s">
        <v>23</v>
      </c>
      <c r="T93" s="48"/>
      <c r="U93" s="48"/>
      <c r="V93" s="119" t="s">
        <v>8</v>
      </c>
      <c r="W93" s="119"/>
      <c r="X93" s="119"/>
      <c r="Y93" s="115">
        <v>859.9</v>
      </c>
      <c r="Z93" s="115"/>
      <c r="AA93" s="115"/>
      <c r="AB93" s="115"/>
      <c r="AC93" s="28"/>
      <c r="AD93" s="28" t="s">
        <v>24</v>
      </c>
      <c r="AE93" s="28"/>
      <c r="AF93" s="28"/>
      <c r="AG93" s="28"/>
      <c r="AH93" s="117" t="s">
        <v>9</v>
      </c>
      <c r="AI93" s="117"/>
      <c r="AK93" s="112">
        <f>ROUND(O93*Y93/100,0)</f>
        <v>35075</v>
      </c>
      <c r="AL93" s="112"/>
      <c r="AM93" s="112"/>
      <c r="AN93" s="31" t="s">
        <v>10</v>
      </c>
    </row>
    <row r="94" spans="1:40" s="2" customFormat="1" ht="15">
      <c r="B94" s="113" t="s">
        <v>69</v>
      </c>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3"/>
      <c r="AD94" s="113"/>
      <c r="AE94" s="113"/>
      <c r="AF94" s="113"/>
      <c r="AG94" s="113"/>
      <c r="AH94" s="113"/>
      <c r="AI94" s="113"/>
      <c r="AJ94" s="113"/>
      <c r="AK94" s="3"/>
      <c r="AL94" s="3"/>
      <c r="AM94" s="3"/>
    </row>
    <row r="95" spans="1:40" s="2" customFormat="1" ht="2.25" customHeight="1">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3"/>
      <c r="AL95" s="3"/>
      <c r="AM95" s="3"/>
    </row>
    <row r="96" spans="1:40" s="5" customFormat="1" ht="13.5" customHeight="1">
      <c r="A96" s="111">
        <v>24</v>
      </c>
      <c r="B96" s="21" t="s">
        <v>27</v>
      </c>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c r="AE96" s="21"/>
      <c r="AF96" s="21"/>
      <c r="AG96" s="21"/>
      <c r="AH96" s="21"/>
      <c r="AI96" s="21"/>
      <c r="AJ96" s="21"/>
      <c r="AK96" s="118"/>
      <c r="AL96" s="118"/>
      <c r="AM96" s="118"/>
    </row>
    <row r="97" spans="1:42" s="6" customFormat="1" ht="13.5" customHeight="1">
      <c r="K97" s="34"/>
      <c r="L97" s="34"/>
      <c r="M97" s="34"/>
      <c r="N97" s="34"/>
      <c r="O97" s="115">
        <v>926</v>
      </c>
      <c r="P97" s="115"/>
      <c r="Q97" s="115"/>
      <c r="R97" s="115"/>
      <c r="S97" s="28" t="s">
        <v>23</v>
      </c>
      <c r="T97" s="48"/>
      <c r="U97" s="48"/>
      <c r="V97" s="119" t="s">
        <v>8</v>
      </c>
      <c r="W97" s="119"/>
      <c r="X97" s="119"/>
      <c r="Y97" s="115">
        <v>829.95</v>
      </c>
      <c r="Z97" s="115"/>
      <c r="AA97" s="115"/>
      <c r="AB97" s="115"/>
      <c r="AC97" s="28"/>
      <c r="AD97" s="28" t="s">
        <v>24</v>
      </c>
      <c r="AE97" s="28"/>
      <c r="AF97" s="28"/>
      <c r="AG97" s="28"/>
      <c r="AH97" s="117" t="s">
        <v>9</v>
      </c>
      <c r="AI97" s="117"/>
      <c r="AK97" s="112">
        <f>ROUND(O97*Y97/100,0)</f>
        <v>7685</v>
      </c>
      <c r="AL97" s="112"/>
      <c r="AM97" s="112"/>
      <c r="AN97" s="31" t="s">
        <v>10</v>
      </c>
    </row>
    <row r="98" spans="1:42" s="2" customFormat="1" ht="15">
      <c r="B98" s="113" t="s">
        <v>64</v>
      </c>
      <c r="C98" s="113"/>
      <c r="D98" s="113"/>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13"/>
      <c r="AC98" s="113"/>
      <c r="AD98" s="113"/>
      <c r="AE98" s="113"/>
      <c r="AF98" s="113"/>
      <c r="AG98" s="113"/>
      <c r="AH98" s="113"/>
      <c r="AI98" s="113"/>
      <c r="AJ98" s="113"/>
      <c r="AK98" s="3"/>
      <c r="AL98" s="3"/>
      <c r="AM98" s="3"/>
    </row>
    <row r="99" spans="1:42" s="2" customFormat="1" ht="5.25" customHeight="1">
      <c r="B99" s="109"/>
      <c r="C99" s="109"/>
      <c r="D99" s="109"/>
      <c r="E99" s="109"/>
      <c r="F99" s="109"/>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09"/>
      <c r="AG99" s="109"/>
      <c r="AH99" s="109"/>
      <c r="AI99" s="109"/>
      <c r="AJ99" s="109"/>
      <c r="AK99" s="3"/>
      <c r="AL99" s="3"/>
      <c r="AM99" s="3"/>
    </row>
    <row r="100" spans="1:42" s="5" customFormat="1" ht="31.5" customHeight="1">
      <c r="A100" s="44">
        <v>25</v>
      </c>
      <c r="B100" s="120" t="s">
        <v>38</v>
      </c>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c r="AD100" s="120"/>
      <c r="AE100" s="120"/>
      <c r="AF100" s="120"/>
      <c r="AG100" s="120"/>
      <c r="AH100" s="120"/>
      <c r="AI100" s="120"/>
      <c r="AJ100" s="120"/>
      <c r="AK100" s="118"/>
      <c r="AL100" s="118"/>
      <c r="AM100" s="118"/>
    </row>
    <row r="101" spans="1:42" s="6" customFormat="1" ht="15" customHeight="1">
      <c r="H101" s="37"/>
      <c r="K101" s="34"/>
      <c r="L101" s="34"/>
      <c r="M101" s="34"/>
      <c r="N101" s="34"/>
      <c r="O101" s="115">
        <v>945</v>
      </c>
      <c r="P101" s="115"/>
      <c r="Q101" s="115"/>
      <c r="R101" s="115"/>
      <c r="S101" s="28" t="s">
        <v>23</v>
      </c>
      <c r="T101" s="48"/>
      <c r="U101" s="48"/>
      <c r="V101" s="119" t="s">
        <v>8</v>
      </c>
      <c r="W101" s="119"/>
      <c r="X101" s="119"/>
      <c r="Y101" s="115">
        <v>674.6</v>
      </c>
      <c r="Z101" s="115"/>
      <c r="AA101" s="115"/>
      <c r="AB101" s="115"/>
      <c r="AC101" s="28"/>
      <c r="AD101" s="28" t="s">
        <v>24</v>
      </c>
      <c r="AE101" s="28"/>
      <c r="AF101" s="28"/>
      <c r="AG101" s="28"/>
      <c r="AH101" s="117" t="s">
        <v>9</v>
      </c>
      <c r="AI101" s="117"/>
      <c r="AK101" s="112">
        <f>ROUND(O101*Y101/100,0)</f>
        <v>6375</v>
      </c>
      <c r="AL101" s="112"/>
      <c r="AM101" s="112"/>
      <c r="AN101" s="31" t="s">
        <v>10</v>
      </c>
    </row>
    <row r="102" spans="1:42" s="2" customFormat="1" ht="15">
      <c r="B102" s="113" t="s">
        <v>41</v>
      </c>
      <c r="C102" s="113"/>
      <c r="D102" s="113"/>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13"/>
      <c r="AC102" s="113"/>
      <c r="AD102" s="113"/>
      <c r="AE102" s="113"/>
      <c r="AF102" s="113"/>
      <c r="AG102" s="113"/>
      <c r="AH102" s="113"/>
      <c r="AI102" s="113"/>
      <c r="AJ102" s="113"/>
      <c r="AK102" s="3"/>
      <c r="AL102" s="3"/>
      <c r="AM102" s="3"/>
    </row>
    <row r="103" spans="1:42" s="32" customFormat="1" ht="15" customHeight="1">
      <c r="AC103" s="135" t="s">
        <v>28</v>
      </c>
      <c r="AD103" s="135"/>
      <c r="AE103" s="135"/>
      <c r="AF103" s="135"/>
      <c r="AG103" s="135"/>
      <c r="AH103" s="38" t="s">
        <v>9</v>
      </c>
      <c r="AI103" s="38"/>
      <c r="AJ103" s="55"/>
      <c r="AK103" s="136">
        <f>SUM(AK6:AM102)</f>
        <v>430212.8</v>
      </c>
      <c r="AL103" s="136"/>
      <c r="AM103" s="136"/>
      <c r="AN103" s="71" t="s">
        <v>10</v>
      </c>
      <c r="AO103" s="133"/>
      <c r="AP103" s="133"/>
    </row>
    <row r="106" spans="1:42" ht="42" customHeight="1">
      <c r="A106" s="7" t="s">
        <v>29</v>
      </c>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9"/>
      <c r="AG106" s="9"/>
      <c r="AH106" s="9"/>
      <c r="AI106" s="9"/>
      <c r="AJ106" s="9"/>
      <c r="AK106" s="9"/>
      <c r="AL106" s="9"/>
      <c r="AM106" s="9"/>
      <c r="AN106" s="10"/>
      <c r="AO106" s="10"/>
    </row>
    <row r="107" spans="1:42" ht="13.5" thickBo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row>
    <row r="108" spans="1:42" ht="15.7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37" t="s">
        <v>28</v>
      </c>
      <c r="AD108" s="137"/>
      <c r="AE108" s="137"/>
      <c r="AF108" s="137"/>
      <c r="AG108" s="137"/>
      <c r="AH108" s="12" t="s">
        <v>9</v>
      </c>
      <c r="AI108" s="12"/>
      <c r="AJ108" s="138"/>
      <c r="AK108" s="138"/>
      <c r="AL108" s="138"/>
      <c r="AM108" s="138"/>
      <c r="AN108" s="134"/>
      <c r="AO108" s="134"/>
    </row>
    <row r="109" spans="1:42" ht="15">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0"/>
      <c r="AF109" s="10"/>
      <c r="AG109" s="10"/>
      <c r="AH109" s="10"/>
      <c r="AI109" s="10"/>
      <c r="AJ109" s="10"/>
      <c r="AK109" s="10"/>
      <c r="AL109" s="10"/>
      <c r="AM109" s="10"/>
      <c r="AN109" s="10"/>
      <c r="AO109" s="10"/>
    </row>
    <row r="110" spans="1:42" ht="15.75">
      <c r="A110" s="8"/>
      <c r="B110" s="7" t="s">
        <v>30</v>
      </c>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9"/>
      <c r="AF110" s="9"/>
      <c r="AG110" s="9"/>
      <c r="AH110" s="9"/>
      <c r="AI110" s="9"/>
      <c r="AJ110" s="9"/>
      <c r="AK110" s="9"/>
      <c r="AL110" s="10"/>
      <c r="AM110" s="10"/>
      <c r="AN110" s="10"/>
      <c r="AO110" s="10"/>
    </row>
    <row r="111" spans="1:42" ht="15.7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9"/>
      <c r="AF111" s="9"/>
      <c r="AG111" s="9"/>
      <c r="AH111" s="9"/>
      <c r="AI111" s="9"/>
      <c r="AJ111" s="9"/>
      <c r="AK111" s="9"/>
      <c r="AL111" s="10"/>
      <c r="AM111" s="10"/>
      <c r="AN111" s="10"/>
      <c r="AO111" s="10"/>
    </row>
    <row r="112" spans="1:42" ht="15.75">
      <c r="A112" s="8"/>
      <c r="B112" s="7" t="s">
        <v>31</v>
      </c>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9"/>
      <c r="AF112" s="9"/>
      <c r="AG112" s="9"/>
      <c r="AH112" s="9"/>
      <c r="AI112" s="9"/>
      <c r="AJ112" s="9"/>
      <c r="AK112" s="9"/>
      <c r="AL112" s="10"/>
      <c r="AM112" s="10"/>
      <c r="AN112" s="10"/>
      <c r="AO112" s="10"/>
    </row>
    <row r="113" spans="1:40" ht="15.75">
      <c r="A113" s="14"/>
      <c r="B113" s="14"/>
      <c r="C113" s="14"/>
      <c r="D113" s="14"/>
      <c r="E113" s="14"/>
      <c r="F113" s="14"/>
      <c r="G113" s="14"/>
      <c r="H113" s="14"/>
      <c r="I113" s="14"/>
      <c r="J113" s="14"/>
      <c r="K113" s="14"/>
      <c r="L113" s="14"/>
      <c r="M113" s="14"/>
      <c r="N113" s="15"/>
      <c r="O113" s="15"/>
      <c r="P113" s="15"/>
      <c r="Q113" s="15"/>
      <c r="R113" s="15"/>
      <c r="S113" s="14"/>
      <c r="T113" s="14"/>
      <c r="U113" s="14"/>
      <c r="V113" s="14"/>
      <c r="W113" s="14"/>
      <c r="X113" s="14"/>
      <c r="Y113" s="14"/>
      <c r="Z113" s="14"/>
      <c r="AA113" s="14"/>
      <c r="AB113" s="14"/>
      <c r="AC113" s="14"/>
      <c r="AD113" s="14"/>
      <c r="AE113" s="16"/>
      <c r="AF113" s="16"/>
      <c r="AG113" s="16"/>
      <c r="AH113" s="16"/>
      <c r="AI113" s="16"/>
      <c r="AJ113" s="16"/>
      <c r="AK113" s="16"/>
    </row>
    <row r="114" spans="1:40" ht="15.75">
      <c r="A114" s="14"/>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9"/>
      <c r="AF114" s="9"/>
      <c r="AG114" s="9"/>
      <c r="AH114" s="9"/>
      <c r="AI114" s="9"/>
      <c r="AJ114" s="16"/>
      <c r="AK114" s="16"/>
    </row>
    <row r="115" spans="1:40" ht="12.75">
      <c r="A115" s="1"/>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row>
    <row r="116" spans="1:40" ht="12.75">
      <c r="A116" s="1"/>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row>
    <row r="117" spans="1:40" ht="12.75">
      <c r="A117" s="1"/>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row>
    <row r="118" spans="1:40" ht="15">
      <c r="A118" s="1"/>
      <c r="B118" s="127" t="s">
        <v>32</v>
      </c>
      <c r="C118" s="127"/>
      <c r="D118" s="127"/>
      <c r="E118" s="127"/>
      <c r="F118" s="127"/>
      <c r="G118" s="127"/>
      <c r="H118" s="127"/>
      <c r="I118" s="127"/>
      <c r="J118" s="127"/>
      <c r="K118" s="12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0"/>
    </row>
    <row r="119" spans="1:40" ht="15">
      <c r="A119" s="1"/>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row>
    <row r="120" spans="1:40" ht="15">
      <c r="A120" s="1"/>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0"/>
    </row>
    <row r="121" spans="1:40" s="2" customFormat="1" ht="18" customHeight="1">
      <c r="B121" s="109"/>
      <c r="C121" s="109"/>
      <c r="D121" s="109"/>
      <c r="E121" s="109"/>
      <c r="F121" s="109"/>
      <c r="G121" s="109"/>
      <c r="H121" s="109"/>
      <c r="I121" s="109"/>
      <c r="J121" s="109"/>
      <c r="K121" s="109"/>
      <c r="L121" s="109"/>
      <c r="M121" s="109"/>
      <c r="N121" s="109"/>
      <c r="O121" s="109"/>
      <c r="P121" s="109"/>
      <c r="Q121" s="109"/>
      <c r="R121" s="109"/>
      <c r="S121" s="109"/>
      <c r="T121" s="109"/>
      <c r="U121" s="109"/>
      <c r="V121" s="109"/>
      <c r="W121" s="109"/>
      <c r="X121" s="109"/>
      <c r="Y121" s="109"/>
      <c r="Z121" s="109"/>
      <c r="AA121" s="109"/>
      <c r="AB121" s="109"/>
      <c r="AC121" s="109"/>
      <c r="AD121" s="109"/>
      <c r="AE121" s="109"/>
      <c r="AF121" s="109"/>
      <c r="AG121" s="109"/>
      <c r="AH121" s="109"/>
      <c r="AI121" s="109"/>
      <c r="AJ121" s="109"/>
      <c r="AK121" s="3"/>
      <c r="AL121" s="3"/>
      <c r="AM121" s="3"/>
    </row>
    <row r="122" spans="1:40" s="2" customFormat="1" ht="18" customHeight="1">
      <c r="B122" s="109"/>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c r="AD122" s="109"/>
      <c r="AE122" s="109"/>
      <c r="AF122" s="109"/>
      <c r="AG122" s="109"/>
      <c r="AH122" s="109"/>
      <c r="AI122" s="109"/>
      <c r="AJ122" s="109"/>
      <c r="AK122" s="3"/>
      <c r="AL122" s="3"/>
      <c r="AM122" s="3"/>
    </row>
    <row r="123" spans="1:40" s="52" customFormat="1" ht="16.5" customHeight="1">
      <c r="A123" s="49">
        <v>14</v>
      </c>
      <c r="B123" s="50" t="s">
        <v>45</v>
      </c>
      <c r="C123" s="51"/>
      <c r="D123" s="51"/>
      <c r="E123" s="51"/>
      <c r="F123" s="51"/>
      <c r="G123" s="51"/>
      <c r="H123" s="51"/>
      <c r="I123" s="51"/>
      <c r="J123" s="51"/>
      <c r="K123" s="51"/>
      <c r="L123" s="51"/>
      <c r="AK123" s="139"/>
      <c r="AL123" s="139"/>
      <c r="AM123" s="139"/>
    </row>
    <row r="124" spans="1:40" s="89" customFormat="1" ht="18" customHeight="1">
      <c r="N124" s="90"/>
      <c r="O124" s="140">
        <v>382</v>
      </c>
      <c r="P124" s="140"/>
      <c r="Q124" s="140"/>
      <c r="R124" s="140"/>
      <c r="S124" s="141" t="s">
        <v>7</v>
      </c>
      <c r="T124" s="141"/>
      <c r="U124" s="91"/>
      <c r="V124" s="107"/>
      <c r="W124" s="141" t="s">
        <v>8</v>
      </c>
      <c r="X124" s="141"/>
      <c r="Y124" s="141"/>
      <c r="Z124" s="140">
        <v>12674.36</v>
      </c>
      <c r="AA124" s="140"/>
      <c r="AB124" s="140"/>
      <c r="AC124" s="140"/>
      <c r="AD124" s="91"/>
      <c r="AE124" s="91" t="s">
        <v>11</v>
      </c>
      <c r="AF124" s="91"/>
      <c r="AG124" s="91"/>
      <c r="AH124" s="91"/>
      <c r="AI124" s="142" t="s">
        <v>9</v>
      </c>
      <c r="AJ124" s="142"/>
      <c r="AK124" s="143">
        <f>ROUND(O124*Z124/100,0)</f>
        <v>48416</v>
      </c>
      <c r="AL124" s="143"/>
      <c r="AM124" s="143"/>
      <c r="AN124" s="92" t="s">
        <v>10</v>
      </c>
    </row>
    <row r="125" spans="1:40" s="2" customFormat="1" ht="15">
      <c r="B125" s="144" t="s">
        <v>65</v>
      </c>
      <c r="C125" s="144"/>
      <c r="D125" s="144"/>
      <c r="E125" s="144"/>
      <c r="F125" s="144"/>
      <c r="G125" s="144"/>
      <c r="H125" s="144"/>
      <c r="I125" s="144"/>
      <c r="J125" s="144"/>
      <c r="K125" s="144"/>
      <c r="L125" s="144"/>
      <c r="M125" s="144"/>
      <c r="N125" s="144"/>
      <c r="O125" s="144"/>
      <c r="P125" s="144"/>
      <c r="Q125" s="144"/>
      <c r="R125" s="144"/>
      <c r="S125" s="144"/>
      <c r="T125" s="144"/>
      <c r="U125" s="144"/>
      <c r="V125" s="144"/>
      <c r="W125" s="144"/>
      <c r="X125" s="144"/>
      <c r="Y125" s="144"/>
      <c r="Z125" s="144"/>
      <c r="AA125" s="144"/>
      <c r="AB125" s="144"/>
      <c r="AC125" s="144"/>
      <c r="AD125" s="144"/>
      <c r="AE125" s="144"/>
      <c r="AF125" s="144"/>
      <c r="AG125" s="144"/>
      <c r="AH125" s="144"/>
      <c r="AI125" s="144"/>
      <c r="AJ125" s="144"/>
      <c r="AK125" s="3"/>
      <c r="AL125" s="3"/>
      <c r="AM125" s="3"/>
    </row>
    <row r="126" spans="1:40" s="2" customFormat="1" ht="1.5" customHeight="1">
      <c r="B126" s="77"/>
      <c r="C126" s="77"/>
      <c r="D126" s="77"/>
      <c r="E126" s="77"/>
      <c r="F126" s="77"/>
      <c r="G126" s="77"/>
      <c r="H126" s="77"/>
      <c r="I126" s="77"/>
      <c r="J126" s="77"/>
      <c r="K126" s="77"/>
      <c r="L126" s="77"/>
      <c r="M126" s="77"/>
      <c r="N126" s="77"/>
      <c r="O126" s="77"/>
      <c r="P126" s="77"/>
      <c r="Q126" s="77"/>
      <c r="R126" s="77"/>
      <c r="S126" s="77"/>
      <c r="T126" s="77"/>
      <c r="U126" s="77"/>
      <c r="V126" s="77"/>
      <c r="W126" s="77"/>
      <c r="X126" s="77"/>
      <c r="Y126" s="77"/>
      <c r="Z126" s="77"/>
      <c r="AA126" s="77"/>
      <c r="AB126" s="77"/>
      <c r="AC126" s="77"/>
      <c r="AD126" s="77"/>
      <c r="AE126" s="77"/>
      <c r="AF126" s="77"/>
      <c r="AG126" s="77"/>
      <c r="AH126" s="77"/>
      <c r="AI126" s="77"/>
      <c r="AJ126" s="77"/>
      <c r="AK126" s="3"/>
      <c r="AL126" s="3"/>
      <c r="AM126" s="3"/>
    </row>
    <row r="127" spans="1:40" s="2" customFormat="1" ht="15">
      <c r="B127" s="113" t="s">
        <v>54</v>
      </c>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3"/>
      <c r="AL127" s="3"/>
      <c r="AM127" s="3"/>
    </row>
    <row r="128" spans="1:40" s="5" customFormat="1" ht="15.75" customHeight="1">
      <c r="A128" s="106">
        <v>17</v>
      </c>
      <c r="B128" s="21" t="s">
        <v>66</v>
      </c>
      <c r="C128" s="4"/>
      <c r="D128" s="4"/>
      <c r="E128" s="4"/>
      <c r="F128" s="4"/>
      <c r="G128" s="4"/>
      <c r="H128" s="4"/>
      <c r="I128" s="4"/>
      <c r="J128" s="4"/>
      <c r="K128" s="4"/>
      <c r="L128" s="4"/>
      <c r="M128" s="4"/>
      <c r="N128" s="4"/>
      <c r="AK128" s="116"/>
      <c r="AL128" s="116"/>
      <c r="AM128" s="116"/>
    </row>
    <row r="129" spans="1:40" s="6" customFormat="1" ht="12.75">
      <c r="H129" s="37"/>
      <c r="K129" s="34"/>
      <c r="L129" s="34"/>
      <c r="M129" s="34"/>
      <c r="N129" s="34"/>
      <c r="O129" s="115">
        <v>4180</v>
      </c>
      <c r="P129" s="115"/>
      <c r="Q129" s="115"/>
      <c r="R129" s="115"/>
      <c r="S129" s="28" t="s">
        <v>23</v>
      </c>
      <c r="T129" s="48"/>
      <c r="U129" s="48"/>
      <c r="V129" s="119" t="s">
        <v>8</v>
      </c>
      <c r="W129" s="119"/>
      <c r="X129" s="119"/>
      <c r="Y129" s="115">
        <v>2283.9299999999998</v>
      </c>
      <c r="Z129" s="115"/>
      <c r="AA129" s="115"/>
      <c r="AB129" s="115"/>
      <c r="AC129" s="28"/>
      <c r="AD129" s="28" t="s">
        <v>24</v>
      </c>
      <c r="AE129" s="28"/>
      <c r="AF129" s="28"/>
      <c r="AG129" s="28"/>
      <c r="AH129" s="117" t="s">
        <v>9</v>
      </c>
      <c r="AI129" s="117"/>
      <c r="AK129" s="112">
        <f>ROUND(O129*Y129/100,0)</f>
        <v>95468</v>
      </c>
      <c r="AL129" s="112"/>
      <c r="AM129" s="112"/>
      <c r="AN129" s="31" t="s">
        <v>10</v>
      </c>
    </row>
    <row r="130" spans="1:40" s="2" customFormat="1" ht="15">
      <c r="B130" s="113" t="s">
        <v>67</v>
      </c>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3"/>
      <c r="Z130" s="113"/>
      <c r="AA130" s="113"/>
      <c r="AB130" s="113"/>
      <c r="AC130" s="113"/>
      <c r="AD130" s="113"/>
      <c r="AE130" s="113"/>
      <c r="AF130" s="113"/>
      <c r="AG130" s="113"/>
      <c r="AH130" s="113"/>
      <c r="AI130" s="113"/>
      <c r="AJ130" s="113"/>
      <c r="AK130" s="3"/>
      <c r="AL130" s="3"/>
      <c r="AM130" s="3"/>
    </row>
    <row r="131" spans="1:40" s="60" customFormat="1" ht="15">
      <c r="A131" s="56"/>
      <c r="B131" s="128" t="s">
        <v>39</v>
      </c>
      <c r="C131" s="128"/>
      <c r="D131" s="128"/>
      <c r="E131" s="128"/>
      <c r="F131" s="128"/>
      <c r="G131" s="128"/>
      <c r="H131" s="128"/>
      <c r="I131" s="128"/>
      <c r="J131" s="57"/>
      <c r="K131" s="58"/>
      <c r="L131" s="57">
        <v>1</v>
      </c>
      <c r="M131" s="58" t="s">
        <v>34</v>
      </c>
      <c r="N131" s="129">
        <v>41.12</v>
      </c>
      <c r="O131" s="129"/>
      <c r="P131" s="59" t="s">
        <v>34</v>
      </c>
      <c r="Q131" s="130">
        <v>5.92</v>
      </c>
      <c r="R131" s="130"/>
      <c r="S131" s="57"/>
      <c r="T131" s="130"/>
      <c r="U131" s="130"/>
      <c r="AA131" s="60" t="s">
        <v>35</v>
      </c>
      <c r="AB131" s="130">
        <f>ROUND(L131*N131*Q131,0)</f>
        <v>243</v>
      </c>
      <c r="AC131" s="130"/>
      <c r="AD131" s="130"/>
      <c r="AE131" s="130"/>
      <c r="AF131" s="131" t="s">
        <v>23</v>
      </c>
      <c r="AG131" s="131"/>
      <c r="AK131" s="132"/>
      <c r="AL131" s="132"/>
      <c r="AM131" s="132"/>
      <c r="AN131" s="61"/>
    </row>
    <row r="132" spans="1:40" s="62" customFormat="1" ht="15">
      <c r="I132" s="63"/>
      <c r="J132" s="64"/>
      <c r="K132" s="63"/>
      <c r="M132" s="65"/>
      <c r="N132" s="66"/>
      <c r="O132" s="66"/>
      <c r="P132" s="63"/>
      <c r="Q132" s="67"/>
      <c r="R132" s="67"/>
      <c r="S132" s="68"/>
      <c r="T132" s="67"/>
      <c r="U132" s="67"/>
      <c r="V132" s="122" t="s">
        <v>37</v>
      </c>
      <c r="W132" s="122"/>
      <c r="X132" s="122"/>
      <c r="Y132" s="122"/>
      <c r="Z132" s="122"/>
      <c r="AA132" s="69" t="s">
        <v>35</v>
      </c>
      <c r="AB132" s="123">
        <f>SUM(AB119:AB131)</f>
        <v>243</v>
      </c>
      <c r="AC132" s="123"/>
      <c r="AD132" s="123"/>
      <c r="AE132" s="123"/>
      <c r="AF132" s="124" t="s">
        <v>23</v>
      </c>
      <c r="AG132" s="124"/>
      <c r="AH132" s="68"/>
      <c r="AI132" s="70"/>
      <c r="AJ132" s="70"/>
      <c r="AK132" s="125"/>
      <c r="AL132" s="125"/>
      <c r="AM132" s="125"/>
      <c r="AN132" s="70"/>
    </row>
  </sheetData>
  <mergeCells count="245">
    <mergeCell ref="AK96:AM96"/>
    <mergeCell ref="O97:R97"/>
    <mergeCell ref="V97:X97"/>
    <mergeCell ref="Y97:AB97"/>
    <mergeCell ref="AH97:AI97"/>
    <mergeCell ref="AK97:AM97"/>
    <mergeCell ref="B98:AJ98"/>
    <mergeCell ref="B72:AM72"/>
    <mergeCell ref="AK84:AM84"/>
    <mergeCell ref="O85:R85"/>
    <mergeCell ref="V85:X85"/>
    <mergeCell ref="Y85:AB85"/>
    <mergeCell ref="AH85:AI85"/>
    <mergeCell ref="AK85:AM85"/>
    <mergeCell ref="B86:AJ86"/>
    <mergeCell ref="O40:R40"/>
    <mergeCell ref="S40:T40"/>
    <mergeCell ref="W40:Y40"/>
    <mergeCell ref="Z40:AC40"/>
    <mergeCell ref="AI40:AJ40"/>
    <mergeCell ref="B41:AJ41"/>
    <mergeCell ref="O36:R36"/>
    <mergeCell ref="S36:T36"/>
    <mergeCell ref="W36:Y36"/>
    <mergeCell ref="Z36:AC36"/>
    <mergeCell ref="AI36:AJ36"/>
    <mergeCell ref="AK36:AM36"/>
    <mergeCell ref="B37:AJ37"/>
    <mergeCell ref="AK68:AM68"/>
    <mergeCell ref="O69:R69"/>
    <mergeCell ref="V69:X69"/>
    <mergeCell ref="Y69:AB69"/>
    <mergeCell ref="AH69:AI69"/>
    <mergeCell ref="AK69:AM69"/>
    <mergeCell ref="B70:AJ70"/>
    <mergeCell ref="AK60:AM60"/>
    <mergeCell ref="O61:R61"/>
    <mergeCell ref="V61:X61"/>
    <mergeCell ref="Y61:AB61"/>
    <mergeCell ref="AH61:AI61"/>
    <mergeCell ref="AK61:AM61"/>
    <mergeCell ref="B62:AJ62"/>
    <mergeCell ref="B66:AJ66"/>
    <mergeCell ref="AK56:AM56"/>
    <mergeCell ref="O57:R57"/>
    <mergeCell ref="V57:X57"/>
    <mergeCell ref="Y57:AB57"/>
    <mergeCell ref="AH57:AI57"/>
    <mergeCell ref="AK57:AM57"/>
    <mergeCell ref="B58:AJ58"/>
    <mergeCell ref="V54:X54"/>
    <mergeCell ref="Y54:AB54"/>
    <mergeCell ref="AH54:AI54"/>
    <mergeCell ref="AK54:AM54"/>
    <mergeCell ref="B55:AJ55"/>
    <mergeCell ref="AK64:AM64"/>
    <mergeCell ref="O65:R65"/>
    <mergeCell ref="V65:X65"/>
    <mergeCell ref="Y65:AB65"/>
    <mergeCell ref="AH65:AI65"/>
    <mergeCell ref="AK65:AM65"/>
    <mergeCell ref="AK80:AM80"/>
    <mergeCell ref="O81:R81"/>
    <mergeCell ref="V81:X81"/>
    <mergeCell ref="Y81:AB81"/>
    <mergeCell ref="AH81:AI81"/>
    <mergeCell ref="AK81:AM81"/>
    <mergeCell ref="B82:AJ82"/>
    <mergeCell ref="AK76:AM76"/>
    <mergeCell ref="O77:R77"/>
    <mergeCell ref="V77:X77"/>
    <mergeCell ref="Y77:AB77"/>
    <mergeCell ref="AH77:AI77"/>
    <mergeCell ref="AK77:AM77"/>
    <mergeCell ref="B78:AJ78"/>
    <mergeCell ref="AK9:AM9"/>
    <mergeCell ref="O7:R7"/>
    <mergeCell ref="W7:Y7"/>
    <mergeCell ref="Z7:AC7"/>
    <mergeCell ref="AI7:AJ7"/>
    <mergeCell ref="AK7:AM7"/>
    <mergeCell ref="AK6:AM6"/>
    <mergeCell ref="A1:AM1"/>
    <mergeCell ref="A2:D2"/>
    <mergeCell ref="E2:AN2"/>
    <mergeCell ref="B4:M4"/>
    <mergeCell ref="N4:V4"/>
    <mergeCell ref="W4:AB4"/>
    <mergeCell ref="AC4:AH4"/>
    <mergeCell ref="AI4:AN4"/>
    <mergeCell ref="O73:R73"/>
    <mergeCell ref="V73:X73"/>
    <mergeCell ref="Y73:AB73"/>
    <mergeCell ref="AH73:AI73"/>
    <mergeCell ref="AK73:AM73"/>
    <mergeCell ref="B74:AJ74"/>
    <mergeCell ref="AK10:AM10"/>
    <mergeCell ref="AK12:AM12"/>
    <mergeCell ref="O10:R10"/>
    <mergeCell ref="W10:Y10"/>
    <mergeCell ref="Z10:AC10"/>
    <mergeCell ref="AI10:AJ10"/>
    <mergeCell ref="B31:AJ31"/>
    <mergeCell ref="AK31:AM31"/>
    <mergeCell ref="O32:R32"/>
    <mergeCell ref="S32:T32"/>
    <mergeCell ref="W32:Y32"/>
    <mergeCell ref="Z32:AC32"/>
    <mergeCell ref="AI32:AJ32"/>
    <mergeCell ref="AK32:AM32"/>
    <mergeCell ref="B33:AJ33"/>
    <mergeCell ref="AK53:AM53"/>
    <mergeCell ref="O54:R54"/>
    <mergeCell ref="O20:R20"/>
    <mergeCell ref="S20:T20"/>
    <mergeCell ref="W20:Y20"/>
    <mergeCell ref="Z20:AC20"/>
    <mergeCell ref="AI20:AJ20"/>
    <mergeCell ref="AK20:AM20"/>
    <mergeCell ref="B19:AJ19"/>
    <mergeCell ref="AK19:AM19"/>
    <mergeCell ref="O13:R13"/>
    <mergeCell ref="S13:T13"/>
    <mergeCell ref="W13:Y13"/>
    <mergeCell ref="Z13:AC13"/>
    <mergeCell ref="AI13:AJ13"/>
    <mergeCell ref="AK13:AM13"/>
    <mergeCell ref="AK15:AM15"/>
    <mergeCell ref="W16:Y16"/>
    <mergeCell ref="Z16:AC16"/>
    <mergeCell ref="AI16:AJ16"/>
    <mergeCell ref="AK16:AM16"/>
    <mergeCell ref="B17:AJ17"/>
    <mergeCell ref="P25:R25"/>
    <mergeCell ref="V25:X25"/>
    <mergeCell ref="Y25:AB25"/>
    <mergeCell ref="AI25:AJ25"/>
    <mergeCell ref="AK25:AM25"/>
    <mergeCell ref="B23:AJ23"/>
    <mergeCell ref="AK23:AM23"/>
    <mergeCell ref="N24:O24"/>
    <mergeCell ref="Q24:R24"/>
    <mergeCell ref="T24:V24"/>
    <mergeCell ref="AB24:AE24"/>
    <mergeCell ref="AF24:AG24"/>
    <mergeCell ref="AK24:AM24"/>
    <mergeCell ref="P28:R28"/>
    <mergeCell ref="V28:X28"/>
    <mergeCell ref="Y28:AB28"/>
    <mergeCell ref="AI28:AJ28"/>
    <mergeCell ref="AK28:AM28"/>
    <mergeCell ref="N27:O27"/>
    <mergeCell ref="Q27:R27"/>
    <mergeCell ref="T27:V27"/>
    <mergeCell ref="AB27:AE27"/>
    <mergeCell ref="AF27:AG27"/>
    <mergeCell ref="AK27:AM27"/>
    <mergeCell ref="Y48:AB48"/>
    <mergeCell ref="AH48:AI48"/>
    <mergeCell ref="AK48:AM48"/>
    <mergeCell ref="B29:AJ29"/>
    <mergeCell ref="AK40:AM40"/>
    <mergeCell ref="P44:R44"/>
    <mergeCell ref="V44:X44"/>
    <mergeCell ref="Y44:AB44"/>
    <mergeCell ref="AH44:AI44"/>
    <mergeCell ref="AK44:AM44"/>
    <mergeCell ref="AK39:AM39"/>
    <mergeCell ref="AK43:AM43"/>
    <mergeCell ref="B45:AJ45"/>
    <mergeCell ref="AK35:AM35"/>
    <mergeCell ref="AO103:AP103"/>
    <mergeCell ref="AN108:AO108"/>
    <mergeCell ref="O101:R101"/>
    <mergeCell ref="V101:X101"/>
    <mergeCell ref="Y101:AB101"/>
    <mergeCell ref="AH101:AI101"/>
    <mergeCell ref="AK101:AM101"/>
    <mergeCell ref="AC103:AG103"/>
    <mergeCell ref="AK103:AM103"/>
    <mergeCell ref="AC108:AG108"/>
    <mergeCell ref="AJ108:AM108"/>
    <mergeCell ref="B8:AJ8"/>
    <mergeCell ref="B11:AJ11"/>
    <mergeCell ref="B14:AJ14"/>
    <mergeCell ref="B21:AJ21"/>
    <mergeCell ref="B26:AJ26"/>
    <mergeCell ref="O93:R93"/>
    <mergeCell ref="V93:X93"/>
    <mergeCell ref="Y93:AB93"/>
    <mergeCell ref="AH93:AI93"/>
    <mergeCell ref="B127:AJ127"/>
    <mergeCell ref="V51:X51"/>
    <mergeCell ref="Y51:AB51"/>
    <mergeCell ref="AH51:AI51"/>
    <mergeCell ref="O51:R51"/>
    <mergeCell ref="O16:R16"/>
    <mergeCell ref="B49:AJ49"/>
    <mergeCell ref="O124:R124"/>
    <mergeCell ref="S124:T124"/>
    <mergeCell ref="W124:Y124"/>
    <mergeCell ref="Z124:AC124"/>
    <mergeCell ref="AI124:AJ124"/>
    <mergeCell ref="B125:AJ125"/>
    <mergeCell ref="O48:R48"/>
    <mergeCell ref="V48:X48"/>
    <mergeCell ref="V132:Z132"/>
    <mergeCell ref="AB132:AE132"/>
    <mergeCell ref="AF132:AG132"/>
    <mergeCell ref="AK132:AM132"/>
    <mergeCell ref="B100:AJ100"/>
    <mergeCell ref="AK100:AM100"/>
    <mergeCell ref="B118:K118"/>
    <mergeCell ref="B131:I131"/>
    <mergeCell ref="N131:O131"/>
    <mergeCell ref="Q131:R131"/>
    <mergeCell ref="T131:U131"/>
    <mergeCell ref="AB131:AE131"/>
    <mergeCell ref="AF131:AG131"/>
    <mergeCell ref="AK131:AM131"/>
    <mergeCell ref="B94:AJ94"/>
    <mergeCell ref="B102:AJ102"/>
    <mergeCell ref="B130:AJ130"/>
    <mergeCell ref="B90:AJ90"/>
    <mergeCell ref="V89:X89"/>
    <mergeCell ref="Y89:AB89"/>
    <mergeCell ref="AH89:AI89"/>
    <mergeCell ref="B80:AJ80"/>
    <mergeCell ref="AK51:AM51"/>
    <mergeCell ref="AK93:AM93"/>
    <mergeCell ref="AK92:AM92"/>
    <mergeCell ref="O89:R89"/>
    <mergeCell ref="AK128:AM128"/>
    <mergeCell ref="Y129:AB129"/>
    <mergeCell ref="AH129:AI129"/>
    <mergeCell ref="AK129:AM129"/>
    <mergeCell ref="AK89:AM89"/>
    <mergeCell ref="AK88:AM88"/>
    <mergeCell ref="O129:R129"/>
    <mergeCell ref="V129:X129"/>
    <mergeCell ref="AK50:AM50"/>
    <mergeCell ref="B47:AJ47"/>
    <mergeCell ref="AK47:AM47"/>
    <mergeCell ref="AK123:AM123"/>
    <mergeCell ref="AK124:AM124"/>
  </mergeCells>
  <pageMargins left="0.45" right="0.1" top="0.32" bottom="0.69" header="0.26" footer="0.25"/>
  <pageSetup paperSize="5" scale="83" orientation="portrait" horizontalDpi="300" verticalDpi="300" r:id="rId1"/>
  <headerFooter alignWithMargins="0"/>
  <rowBreaks count="1" manualBreakCount="1">
    <brk id="75"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2017-02-07T12:58:41Z</dcterms:modified>
</cp:coreProperties>
</file>