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MBldg'!$A$1:$AN$114</definedName>
    <definedName name="_xlnm.Print_Titles" localSheetId="0">'DWE MBldg'!$4:$4</definedName>
  </definedNames>
  <calcPr calcId="124519"/>
</workbook>
</file>

<file path=xl/calcChain.xml><?xml version="1.0" encoding="utf-8"?>
<calcChain xmlns="http://schemas.openxmlformats.org/spreadsheetml/2006/main">
  <c r="AK98" i="5"/>
  <c r="AK72"/>
  <c r="AK68"/>
  <c r="AK56"/>
  <c r="AK25" l="1"/>
  <c r="AK7"/>
  <c r="AK96" l="1"/>
  <c r="AK84"/>
  <c r="AK80"/>
  <c r="AK64" l="1"/>
  <c r="AK29" l="1"/>
  <c r="AK19"/>
  <c r="AK33" l="1"/>
  <c r="AK10"/>
  <c r="AK22"/>
  <c r="AK60"/>
  <c r="AK88"/>
  <c r="AK16"/>
  <c r="AK45"/>
  <c r="AK13"/>
  <c r="AK52" l="1"/>
  <c r="AK41"/>
  <c r="AK38"/>
  <c r="AK76"/>
  <c r="AK48" l="1"/>
  <c r="AO45" s="1"/>
  <c r="AK92"/>
</calcChain>
</file>

<file path=xl/sharedStrings.xml><?xml version="1.0" encoding="utf-8"?>
<sst xmlns="http://schemas.openxmlformats.org/spreadsheetml/2006/main" count="196" uniqueCount="83">
  <si>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</si>
  <si>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</si>
  <si>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</si>
  <si>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</si>
  <si>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</si>
  <si>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</si>
  <si>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</si>
  <si>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</si>
  <si>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</si>
  <si>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</si>
  <si>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</si>
  <si>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</si>
  <si>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</si>
  <si>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</si>
  <si>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</si>
  <si>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</si>
  <si>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</si>
  <si>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</si>
  <si>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</si>
  <si>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</si>
  <si>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</si>
  <si>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</si>
  <si>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</si>
  <si>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</si>
  <si>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Sft.</t>
  </si>
  <si>
    <t>%Sft.</t>
  </si>
  <si>
    <t>Sft</t>
  </si>
  <si>
    <t>P.Sft</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</si>
  <si>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</si>
  <si>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</si>
  <si>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</si>
  <si>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</si>
  <si>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</si>
  <si>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</si>
  <si>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</si>
  <si>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</si>
  <si>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 xml:space="preserve">Dismantling rolled steel beams, iron rails etc.(S.I.No: 42, P.No: 13) </t>
  </si>
  <si>
    <t>Removing cement plaster .(S.I.No: 53, P.No: 13 )</t>
  </si>
  <si>
    <t>(Rs. One Hundred Twenty Six &amp; Four Paisa only)</t>
  </si>
  <si>
    <t>(Rs. One Hundred Twenty One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</si>
  <si>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</si>
  <si>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</si>
  <si>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</si>
  <si>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</si>
  <si>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</si>
  <si>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</si>
  <si>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</si>
  <si>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</si>
  <si>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</si>
  <si>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</si>
  <si>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</si>
  <si>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</si>
  <si>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</si>
  <si>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</si>
  <si>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Making notice board made with cement sand.</t>
  </si>
  <si>
    <t>P.Sft.</t>
  </si>
  <si>
    <t>Khasi Parnalas in cement and sand mortar (1:2) 12" out side width finished smooth with a floating coat of neat cement. (S.I.No.17, P.No.36).</t>
  </si>
  <si>
    <t>Rft.</t>
  </si>
  <si>
    <t>P.Rft.</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</si>
  <si>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</si>
  <si>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</si>
  <si>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</si>
  <si>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</si>
  <si>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</si>
  <si>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Cement plaster 1:6 ratio 1/2" thick upto 12' ft height (S.I.No.11-b, P.No.52).</t>
  </si>
  <si>
    <t xml:space="preserve">                                                       (Rs. Two Thousand Two Hundred Eighty Three &amp; PS. Ninety Three  Paisa only)</t>
  </si>
  <si>
    <t xml:space="preserve">              (Rupees:-Two hundred thirty one and sixty paisa only.)</t>
  </si>
  <si>
    <t>Colour wash two coats.</t>
  </si>
  <si>
    <t xml:space="preserve">      (Rs. Eight Hundred Fifty Nine &amp; Ps. Ninety Paisa only)</t>
  </si>
  <si>
    <r>
      <t xml:space="preserve">Construction of One Roomed Shelterless / Addition of One Class Room Building and Rehabilitation of Existing Primary Schools in District Tharparkar (15-Units)  </t>
    </r>
    <r>
      <rPr>
        <b/>
        <u/>
        <sz val="14"/>
        <rFont val="Times New Roman"/>
        <family val="1"/>
      </rPr>
      <t>@ GBPS Sayed Allah Bux Shah U/C Bhitaro,</t>
    </r>
    <r>
      <rPr>
        <u/>
        <sz val="14"/>
        <rFont val="Times New Roman"/>
        <family val="1"/>
      </rPr>
      <t xml:space="preserve"> Taluka Diplo.</t>
    </r>
  </si>
  <si>
    <t>Dismantling brick work in cement morter .(S.I.No: 12, P.No: 10)</t>
  </si>
  <si>
    <t xml:space="preserve">                                             (Rs. One Thousand Two Hundred Eighty Five &amp; Ps. Six Three  Paisa only)</t>
  </si>
  <si>
    <t>Dismantling RCC Reinforcement.</t>
  </si>
  <si>
    <t xml:space="preserve">        (Rs. Five Thousand Four Hundred Fourty Five Only)</t>
  </si>
  <si>
    <t>Filling watering and ramming earth under floor with new excavated from outside lead up to one chain and lift up to 5feet. (S.I.No.22, P.No.5).</t>
  </si>
  <si>
    <t xml:space="preserve">                                     (Rupees Three Thousands Six Hundreds Thirty only)</t>
  </si>
  <si>
    <t xml:space="preserve">                                                          (Rs. One Thousand Six Hundred Seventy Four &amp; Ps. Three Six Only)</t>
  </si>
  <si>
    <t xml:space="preserve">2nd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</si>
  <si>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Cement Pointing Strucking joints on walls ratio (1:2)</t>
  </si>
  <si>
    <t xml:space="preserve">                                        (Rs. One Thousand Two Hundred Eighty Seven &amp; Ps.  Thirty Four Only)</t>
  </si>
  <si>
    <t xml:space="preserve">                                (Rs. Seven Thousand Six Hundred Seven &amp; Ps. Twenty Five Only)</t>
  </si>
  <si>
    <t>Providing and laying 2" thick C.C topping.</t>
  </si>
  <si>
    <t xml:space="preserve">        (Rs. Three Thousand Two Hundred Seventy Five Only)</t>
  </si>
</sst>
</file>

<file path=xl/styles.xml><?xml version="1.0" encoding="utf-8"?>
<styleSheet xmlns="http://schemas.openxmlformats.org/spreadsheetml/2006/main">
  <numFmts count="2">
    <numFmt numFmtId="164" formatCode="0.0"/>
    <numFmt numFmtId="165" formatCode="0.000"/>
  </numFmts>
  <fonts count="28">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74">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2" fillId="0" borderId="0" xfId="1" applyFont="1" applyBorder="1" applyAlignment="1">
      <alignment horizontal="center" vertical="center"/>
    </xf>
    <xf numFmtId="0" fontId="22" fillId="0" borderId="0" xfId="1" applyFont="1" applyBorder="1" applyAlignment="1">
      <alignment vertical="center"/>
    </xf>
    <xf numFmtId="0" fontId="22" fillId="0" borderId="0" xfId="1" applyFont="1" applyBorder="1" applyAlignment="1">
      <alignment horizontal="right" vertical="center"/>
    </xf>
    <xf numFmtId="0" fontId="23" fillId="0" borderId="0" xfId="1" applyFont="1" applyBorder="1" applyAlignment="1">
      <alignment vertical="center"/>
    </xf>
    <xf numFmtId="0" fontId="24" fillId="0" borderId="0" xfId="1" applyFont="1" applyBorder="1" applyAlignment="1">
      <alignment vertical="center"/>
    </xf>
    <xf numFmtId="0" fontId="5" fillId="0" borderId="0" xfId="1" applyFont="1" applyBorder="1" applyAlignment="1">
      <alignment vertical="center"/>
    </xf>
    <xf numFmtId="1" fontId="26" fillId="0" borderId="0" xfId="1" applyNumberFormat="1" applyFont="1" applyBorder="1" applyAlignment="1">
      <alignment horizontal="right" vertical="center"/>
    </xf>
    <xf numFmtId="0" fontId="23"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5" fillId="0" borderId="0" xfId="1" applyNumberFormat="1" applyFont="1" applyBorder="1" applyAlignment="1">
      <alignment horizontal="right" vertical="center"/>
    </xf>
    <xf numFmtId="0" fontId="23" fillId="0" borderId="0" xfId="1" applyFont="1" applyBorder="1" applyAlignment="1">
      <alignment horizontal="left" vertical="center"/>
    </xf>
    <xf numFmtId="0" fontId="17" fillId="0" borderId="0" xfId="1" applyFont="1" applyBorder="1" applyAlignment="1">
      <alignment horizontal="center"/>
    </xf>
    <xf numFmtId="0" fontId="6" fillId="0" borderId="0" xfId="1" applyFont="1" applyBorder="1" applyAlignment="1">
      <alignment horizontal="center" vertical="center"/>
    </xf>
    <xf numFmtId="0" fontId="22" fillId="0" borderId="0" xfId="1" applyFont="1" applyBorder="1" applyAlignment="1">
      <alignment horizontal="center" vertical="top"/>
    </xf>
    <xf numFmtId="0" fontId="17" fillId="0" borderId="0" xfId="1" applyFont="1" applyFill="1" applyBorder="1" applyAlignment="1">
      <alignment horizontal="center" vertical="center"/>
    </xf>
    <xf numFmtId="0" fontId="2" fillId="0" borderId="0" xfId="1" applyFont="1" applyBorder="1" applyAlignment="1">
      <alignment horizontal="center" vertical="center"/>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center" vertical="top"/>
    </xf>
    <xf numFmtId="2" fontId="17" fillId="0" borderId="0" xfId="1" applyNumberFormat="1" applyFont="1" applyBorder="1" applyAlignment="1">
      <alignment horizontal="right"/>
    </xf>
    <xf numFmtId="0" fontId="1" fillId="0" borderId="0" xfId="1" applyFont="1" applyBorder="1" applyAlignment="1">
      <alignment horizontal="right" vertical="center"/>
    </xf>
    <xf numFmtId="0" fontId="17" fillId="0" borderId="0" xfId="1" applyFont="1" applyBorder="1" applyAlignment="1">
      <alignment horizontal="right"/>
    </xf>
    <xf numFmtId="0" fontId="16" fillId="0" borderId="0" xfId="1" applyFont="1" applyBorder="1" applyAlignment="1">
      <alignment horizontal="center" vertical="center"/>
    </xf>
    <xf numFmtId="0" fontId="17" fillId="0" borderId="0" xfId="1" applyFont="1" applyBorder="1" applyAlignment="1">
      <alignment horizontal="center"/>
    </xf>
    <xf numFmtId="0" fontId="16" fillId="0" borderId="0" xfId="1" applyFont="1" applyBorder="1" applyAlignment="1">
      <alignment horizontal="justify" vertical="center"/>
    </xf>
    <xf numFmtId="0" fontId="16" fillId="0" borderId="0" xfId="1" applyFont="1" applyBorder="1" applyAlignment="1">
      <alignment horizontal="justify" vertical="top"/>
    </xf>
    <xf numFmtId="2" fontId="17" fillId="0" borderId="0" xfId="1" applyNumberFormat="1" applyFont="1" applyBorder="1" applyAlignment="1">
      <alignment horizont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6" fillId="0" borderId="0" xfId="1" applyFont="1" applyBorder="1" applyAlignment="1">
      <alignment horizontal="left" vertical="center"/>
    </xf>
    <xf numFmtId="0" fontId="5" fillId="0" borderId="0" xfId="1" applyFont="1" applyFill="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5" fillId="0" borderId="0" xfId="1" applyFont="1" applyFill="1" applyBorder="1" applyAlignment="1">
      <alignment horizontal="right"/>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1" fillId="0" borderId="0" xfId="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xf>
    <xf numFmtId="0" fontId="22"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23" fillId="0" borderId="0" xfId="1" applyFont="1" applyBorder="1" applyAlignment="1">
      <alignment horizontal="left" vertical="center"/>
    </xf>
    <xf numFmtId="0" fontId="22" fillId="0" borderId="0" xfId="1" applyFont="1" applyBorder="1" applyAlignment="1">
      <alignment horizontal="center" vertical="center"/>
    </xf>
    <xf numFmtId="2" fontId="17" fillId="0" borderId="0" xfId="1" applyNumberFormat="1" applyFont="1" applyBorder="1" applyAlignment="1">
      <alignment horizontal="center" vertical="center"/>
    </xf>
    <xf numFmtId="2" fontId="27" fillId="0" borderId="0" xfId="0" applyNumberFormat="1" applyFont="1" applyBorder="1" applyAlignment="1">
      <alignment horizontal="right"/>
    </xf>
    <xf numFmtId="0" fontId="27" fillId="0" borderId="0" xfId="0" applyFont="1" applyBorder="1" applyAlignment="1">
      <alignment horizontal="center"/>
    </xf>
    <xf numFmtId="0" fontId="27" fillId="0" borderId="0" xfId="0" applyFont="1" applyBorder="1" applyAlignment="1"/>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6" fillId="0" borderId="0" xfId="1" applyFont="1" applyBorder="1" applyAlignment="1">
      <alignment horizontal="left" vertical="center"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16"/>
  <sheetViews>
    <sheetView tabSelected="1" view="pageBreakPreview" topLeftCell="A79" zoomScale="115" zoomScaleSheetLayoutView="115" workbookViewId="0">
      <selection activeCell="N108" sqref="N10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3" t="s">
        <v>0</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row>
    <row r="2" spans="1:40" ht="56.25" customHeight="1">
      <c r="A2" s="154" t="s">
        <v>35</v>
      </c>
      <c r="B2" s="154"/>
      <c r="C2" s="154"/>
      <c r="D2" s="154"/>
      <c r="E2" s="155" t="s">
        <v>69</v>
      </c>
      <c r="F2" s="156"/>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row>
    <row r="3" spans="1:40" ht="6" customHeight="1" thickBot="1"/>
    <row r="4" spans="1:40" s="19" customFormat="1" ht="17.25" customHeight="1" thickTop="1" thickBot="1">
      <c r="A4" s="79" t="s">
        <v>1</v>
      </c>
      <c r="B4" s="157" t="s">
        <v>2</v>
      </c>
      <c r="C4" s="157"/>
      <c r="D4" s="157"/>
      <c r="E4" s="157"/>
      <c r="F4" s="157"/>
      <c r="G4" s="157"/>
      <c r="H4" s="157"/>
      <c r="I4" s="157"/>
      <c r="J4" s="157"/>
      <c r="K4" s="157"/>
      <c r="L4" s="157"/>
      <c r="M4" s="157"/>
      <c r="N4" s="158" t="s">
        <v>3</v>
      </c>
      <c r="O4" s="159"/>
      <c r="P4" s="159"/>
      <c r="Q4" s="159"/>
      <c r="R4" s="159"/>
      <c r="S4" s="159"/>
      <c r="T4" s="159"/>
      <c r="U4" s="159"/>
      <c r="V4" s="160"/>
      <c r="W4" s="158" t="s">
        <v>4</v>
      </c>
      <c r="X4" s="159"/>
      <c r="Y4" s="159"/>
      <c r="Z4" s="159"/>
      <c r="AA4" s="159"/>
      <c r="AB4" s="160"/>
      <c r="AC4" s="159" t="s">
        <v>5</v>
      </c>
      <c r="AD4" s="159"/>
      <c r="AE4" s="159"/>
      <c r="AF4" s="159"/>
      <c r="AG4" s="159"/>
      <c r="AH4" s="159"/>
      <c r="AI4" s="158" t="s">
        <v>6</v>
      </c>
      <c r="AJ4" s="159"/>
      <c r="AK4" s="159"/>
      <c r="AL4" s="159"/>
      <c r="AM4" s="159"/>
      <c r="AN4" s="160"/>
    </row>
    <row r="5" spans="1:40" s="19" customFormat="1" ht="6" customHeight="1" thickTop="1">
      <c r="A5" s="81"/>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row>
    <row r="6" spans="1:40" s="23" customFormat="1" ht="14.25" customHeight="1">
      <c r="A6" s="108">
        <v>1</v>
      </c>
      <c r="B6" s="21" t="s">
        <v>70</v>
      </c>
      <c r="C6" s="22"/>
      <c r="D6" s="22"/>
      <c r="E6" s="22"/>
      <c r="F6" s="22"/>
      <c r="G6" s="22"/>
      <c r="H6" s="22"/>
      <c r="I6" s="22"/>
      <c r="J6" s="22"/>
      <c r="K6" s="22"/>
      <c r="L6" s="22"/>
      <c r="AK6" s="146"/>
      <c r="AL6" s="146"/>
      <c r="AM6" s="146"/>
    </row>
    <row r="7" spans="1:40" s="24" customFormat="1" ht="12.75" customHeight="1">
      <c r="A7" s="6"/>
      <c r="N7" s="28"/>
      <c r="O7" s="112">
        <v>1001</v>
      </c>
      <c r="P7" s="112"/>
      <c r="Q7" s="112"/>
      <c r="R7" s="112"/>
      <c r="S7" s="161" t="s">
        <v>7</v>
      </c>
      <c r="T7" s="161"/>
      <c r="U7" s="29"/>
      <c r="V7" s="104"/>
      <c r="W7" s="116" t="s">
        <v>8</v>
      </c>
      <c r="X7" s="116"/>
      <c r="Y7" s="116"/>
      <c r="Z7" s="162">
        <v>1285.6300000000001</v>
      </c>
      <c r="AA7" s="162"/>
      <c r="AB7" s="162"/>
      <c r="AC7" s="162"/>
      <c r="AD7" s="29"/>
      <c r="AE7" s="31" t="s">
        <v>11</v>
      </c>
      <c r="AF7" s="29"/>
      <c r="AG7" s="29"/>
      <c r="AH7" s="29"/>
      <c r="AI7" s="114" t="s">
        <v>9</v>
      </c>
      <c r="AJ7" s="114"/>
      <c r="AK7" s="109">
        <f>ROUND(O7*Z7/100,0)</f>
        <v>12869</v>
      </c>
      <c r="AL7" s="109"/>
      <c r="AM7" s="109"/>
      <c r="AN7" s="32" t="s">
        <v>10</v>
      </c>
    </row>
    <row r="8" spans="1:40" s="2" customFormat="1" ht="15">
      <c r="B8" s="110" t="s">
        <v>71</v>
      </c>
      <c r="C8" s="110"/>
      <c r="D8" s="110"/>
      <c r="E8" s="110"/>
      <c r="F8" s="110"/>
      <c r="G8" s="110"/>
      <c r="H8" s="110"/>
      <c r="I8" s="110"/>
      <c r="J8" s="110"/>
      <c r="K8" s="110"/>
      <c r="L8" s="110"/>
      <c r="M8" s="110"/>
      <c r="N8" s="110"/>
      <c r="O8" s="110"/>
      <c r="P8" s="110"/>
      <c r="Q8" s="110"/>
      <c r="R8" s="110"/>
      <c r="S8" s="110"/>
      <c r="T8" s="110"/>
      <c r="U8" s="110"/>
      <c r="V8" s="110"/>
      <c r="W8" s="110"/>
      <c r="X8" s="110"/>
      <c r="Y8" s="110"/>
      <c r="Z8" s="110"/>
      <c r="AA8" s="110"/>
      <c r="AB8" s="110"/>
      <c r="AC8" s="110"/>
      <c r="AD8" s="110"/>
      <c r="AE8" s="110"/>
      <c r="AF8" s="110"/>
      <c r="AG8" s="110"/>
      <c r="AH8" s="110"/>
      <c r="AI8" s="110"/>
      <c r="AJ8" s="110"/>
      <c r="AK8" s="3"/>
      <c r="AL8" s="3"/>
      <c r="AM8" s="3"/>
    </row>
    <row r="9" spans="1:40" s="23" customFormat="1" ht="13.5" customHeight="1">
      <c r="A9" s="20">
        <v>2</v>
      </c>
      <c r="B9" s="21" t="s">
        <v>72</v>
      </c>
      <c r="C9" s="4"/>
      <c r="D9" s="4"/>
      <c r="E9" s="4"/>
      <c r="F9" s="4"/>
      <c r="G9" s="4"/>
      <c r="H9" s="4"/>
      <c r="I9" s="4"/>
      <c r="J9" s="4"/>
      <c r="K9" s="4"/>
      <c r="L9" s="4"/>
      <c r="M9" s="4"/>
      <c r="N9" s="4"/>
      <c r="AK9" s="146"/>
      <c r="AL9" s="146"/>
      <c r="AM9" s="146"/>
    </row>
    <row r="10" spans="1:40" s="24" customFormat="1" ht="13.5" customHeight="1">
      <c r="F10" s="33"/>
      <c r="G10" s="33"/>
      <c r="H10" s="34"/>
      <c r="I10" s="6"/>
      <c r="J10" s="6"/>
      <c r="K10" s="35"/>
      <c r="L10" s="35"/>
      <c r="M10" s="35"/>
      <c r="N10" s="35"/>
      <c r="O10" s="112">
        <v>1098</v>
      </c>
      <c r="P10" s="112"/>
      <c r="Q10" s="112"/>
      <c r="R10" s="112"/>
      <c r="S10" s="36" t="s">
        <v>24</v>
      </c>
      <c r="T10" s="37"/>
      <c r="U10" s="37"/>
      <c r="V10" s="116" t="s">
        <v>8</v>
      </c>
      <c r="W10" s="116"/>
      <c r="X10" s="116"/>
      <c r="Y10" s="119">
        <v>5445</v>
      </c>
      <c r="Z10" s="119"/>
      <c r="AA10" s="119"/>
      <c r="AB10" s="119"/>
      <c r="AC10" s="29"/>
      <c r="AD10" s="29" t="s">
        <v>25</v>
      </c>
      <c r="AE10" s="29"/>
      <c r="AF10" s="29"/>
      <c r="AG10" s="29"/>
      <c r="AH10" s="29"/>
      <c r="AI10" s="114" t="s">
        <v>9</v>
      </c>
      <c r="AJ10" s="114"/>
      <c r="AK10" s="109">
        <f>O10*Y10/100</f>
        <v>59786.1</v>
      </c>
      <c r="AL10" s="109"/>
      <c r="AM10" s="109"/>
      <c r="AN10" s="32" t="s">
        <v>10</v>
      </c>
    </row>
    <row r="11" spans="1:40" s="2" customFormat="1" ht="15">
      <c r="B11" s="110" t="s">
        <v>73</v>
      </c>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0"/>
      <c r="AK11" s="3"/>
      <c r="AL11" s="3"/>
      <c r="AM11" s="3"/>
    </row>
    <row r="12" spans="1:40" s="23" customFormat="1" ht="13.5" customHeight="1">
      <c r="A12" s="20">
        <v>3</v>
      </c>
      <c r="B12" s="21" t="s">
        <v>36</v>
      </c>
      <c r="C12" s="4"/>
      <c r="D12" s="4"/>
      <c r="E12" s="4"/>
      <c r="F12" s="4"/>
      <c r="G12" s="4"/>
      <c r="H12" s="4"/>
      <c r="I12" s="4"/>
      <c r="J12" s="4"/>
      <c r="K12" s="4"/>
      <c r="L12" s="4"/>
      <c r="M12" s="4"/>
      <c r="N12" s="4"/>
      <c r="AK12" s="146"/>
      <c r="AL12" s="146"/>
      <c r="AM12" s="146"/>
    </row>
    <row r="13" spans="1:40" s="24" customFormat="1" ht="13.5" customHeight="1">
      <c r="F13" s="33"/>
      <c r="G13" s="33"/>
      <c r="H13" s="34"/>
      <c r="I13" s="6"/>
      <c r="J13" s="6"/>
      <c r="K13" s="35"/>
      <c r="L13" s="35"/>
      <c r="M13" s="35"/>
      <c r="N13" s="35"/>
      <c r="O13" s="112">
        <v>0</v>
      </c>
      <c r="P13" s="112"/>
      <c r="Q13" s="112"/>
      <c r="R13" s="112"/>
      <c r="S13" s="36" t="s">
        <v>17</v>
      </c>
      <c r="T13" s="37"/>
      <c r="U13" s="37"/>
      <c r="V13" s="116" t="s">
        <v>8</v>
      </c>
      <c r="W13" s="116"/>
      <c r="X13" s="116"/>
      <c r="Y13" s="112">
        <v>126.04</v>
      </c>
      <c r="Z13" s="112"/>
      <c r="AA13" s="112"/>
      <c r="AB13" s="112"/>
      <c r="AC13" s="29"/>
      <c r="AD13" s="29" t="s">
        <v>18</v>
      </c>
      <c r="AE13" s="29"/>
      <c r="AF13" s="29"/>
      <c r="AG13" s="29"/>
      <c r="AH13" s="29"/>
      <c r="AI13" s="114" t="s">
        <v>9</v>
      </c>
      <c r="AJ13" s="114"/>
      <c r="AK13" s="109">
        <f>ROUND(O13*Y13,0)</f>
        <v>0</v>
      </c>
      <c r="AL13" s="109"/>
      <c r="AM13" s="109"/>
      <c r="AN13" s="32" t="s">
        <v>10</v>
      </c>
    </row>
    <row r="14" spans="1:40" s="2" customFormat="1" ht="15">
      <c r="B14" s="110" t="s">
        <v>38</v>
      </c>
      <c r="C14" s="110"/>
      <c r="D14" s="110"/>
      <c r="E14" s="110"/>
      <c r="F14" s="110"/>
      <c r="G14" s="110"/>
      <c r="H14" s="110"/>
      <c r="I14" s="110"/>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3"/>
      <c r="AL14" s="3"/>
      <c r="AM14" s="3"/>
    </row>
    <row r="15" spans="1:40" s="23" customFormat="1" ht="13.5" customHeight="1">
      <c r="A15" s="20">
        <v>4</v>
      </c>
      <c r="B15" s="21" t="s">
        <v>37</v>
      </c>
      <c r="C15" s="4"/>
      <c r="D15" s="4"/>
      <c r="E15" s="4"/>
      <c r="F15" s="4"/>
      <c r="G15" s="4"/>
      <c r="H15" s="4"/>
      <c r="I15" s="4"/>
      <c r="J15" s="4"/>
      <c r="K15" s="4"/>
      <c r="L15" s="4"/>
      <c r="M15" s="4"/>
      <c r="N15" s="4"/>
      <c r="AK15" s="146"/>
      <c r="AL15" s="146"/>
      <c r="AM15" s="146"/>
      <c r="AN15" s="40"/>
    </row>
    <row r="16" spans="1:40" s="24" customFormat="1" ht="13.5" customHeight="1">
      <c r="F16" s="33"/>
      <c r="G16" s="33"/>
      <c r="H16" s="34"/>
      <c r="I16" s="6"/>
      <c r="J16" s="6"/>
      <c r="K16" s="35"/>
      <c r="L16" s="35"/>
      <c r="M16" s="35"/>
      <c r="N16" s="35"/>
      <c r="O16" s="112">
        <v>1170</v>
      </c>
      <c r="P16" s="112"/>
      <c r="Q16" s="112"/>
      <c r="R16" s="112"/>
      <c r="S16" s="36" t="s">
        <v>24</v>
      </c>
      <c r="T16" s="37"/>
      <c r="U16" s="37"/>
      <c r="V16" s="30"/>
      <c r="W16" s="116" t="s">
        <v>8</v>
      </c>
      <c r="X16" s="116"/>
      <c r="Y16" s="116"/>
      <c r="Z16" s="112">
        <v>121</v>
      </c>
      <c r="AA16" s="112"/>
      <c r="AB16" s="112"/>
      <c r="AC16" s="112"/>
      <c r="AE16" s="29" t="s">
        <v>25</v>
      </c>
      <c r="AF16" s="29"/>
      <c r="AG16" s="29"/>
      <c r="AH16" s="29"/>
      <c r="AI16" s="114" t="s">
        <v>9</v>
      </c>
      <c r="AJ16" s="114"/>
      <c r="AK16" s="109">
        <f>ROUND(O16*Z16/100,0)</f>
        <v>1416</v>
      </c>
      <c r="AL16" s="109"/>
      <c r="AM16" s="109"/>
      <c r="AN16" s="32" t="s">
        <v>10</v>
      </c>
    </row>
    <row r="17" spans="1:40" s="2" customFormat="1" ht="15">
      <c r="B17" s="110" t="s">
        <v>39</v>
      </c>
      <c r="C17" s="110"/>
      <c r="D17" s="110"/>
      <c r="E17" s="110"/>
      <c r="F17" s="110"/>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3"/>
      <c r="AL17" s="3"/>
      <c r="AM17" s="3"/>
    </row>
    <row r="18" spans="1:40" s="77" customFormat="1" ht="16.5" customHeight="1">
      <c r="A18" s="76">
        <v>5</v>
      </c>
      <c r="B18" s="21" t="s">
        <v>40</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52"/>
      <c r="AL18" s="152"/>
      <c r="AM18" s="152"/>
    </row>
    <row r="19" spans="1:40" s="24" customFormat="1" ht="13.5" customHeight="1">
      <c r="F19" s="33"/>
      <c r="G19" s="33"/>
      <c r="H19" s="34"/>
      <c r="I19" s="6"/>
      <c r="J19" s="6"/>
      <c r="K19" s="35"/>
      <c r="L19" s="35"/>
      <c r="M19" s="35"/>
      <c r="N19" s="35"/>
      <c r="O19" s="112">
        <v>30</v>
      </c>
      <c r="P19" s="112"/>
      <c r="Q19" s="112"/>
      <c r="R19" s="112"/>
      <c r="S19" s="75" t="s">
        <v>7</v>
      </c>
      <c r="T19" s="37"/>
      <c r="U19" s="37"/>
      <c r="V19" s="73"/>
      <c r="W19" s="116" t="s">
        <v>8</v>
      </c>
      <c r="X19" s="116"/>
      <c r="Y19" s="116"/>
      <c r="Z19" s="112">
        <v>3176.25</v>
      </c>
      <c r="AA19" s="112"/>
      <c r="AB19" s="112"/>
      <c r="AC19" s="112"/>
      <c r="AE19" s="29" t="s">
        <v>41</v>
      </c>
      <c r="AF19" s="29"/>
      <c r="AG19" s="29"/>
      <c r="AH19" s="29"/>
      <c r="AI19" s="114" t="s">
        <v>9</v>
      </c>
      <c r="AJ19" s="114"/>
      <c r="AK19" s="109">
        <f>ROUND(O19*Z19/1000,0)</f>
        <v>95</v>
      </c>
      <c r="AL19" s="109"/>
      <c r="AM19" s="109"/>
      <c r="AN19" s="32" t="s">
        <v>10</v>
      </c>
    </row>
    <row r="20" spans="1:40" s="2" customFormat="1" ht="15">
      <c r="B20" s="110" t="s">
        <v>53</v>
      </c>
      <c r="C20" s="110"/>
      <c r="D20" s="110"/>
      <c r="E20" s="110"/>
      <c r="F20" s="110"/>
      <c r="G20" s="110"/>
      <c r="H20" s="110"/>
      <c r="I20" s="110"/>
      <c r="J20" s="110"/>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3"/>
      <c r="AL20" s="3"/>
      <c r="AM20" s="3"/>
    </row>
    <row r="21" spans="1:40" s="44" customFormat="1" ht="13.5" customHeight="1">
      <c r="A21" s="42">
        <v>6</v>
      </c>
      <c r="B21" s="43" t="s">
        <v>45</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51"/>
      <c r="AL21" s="151"/>
      <c r="AM21" s="151"/>
    </row>
    <row r="22" spans="1:40" s="6" customFormat="1" ht="13.5" customHeight="1">
      <c r="N22" s="28"/>
      <c r="O22" s="112">
        <v>9</v>
      </c>
      <c r="P22" s="112"/>
      <c r="Q22" s="112"/>
      <c r="R22" s="112"/>
      <c r="S22" s="116" t="s">
        <v>7</v>
      </c>
      <c r="T22" s="116"/>
      <c r="U22" s="29"/>
      <c r="V22" s="30"/>
      <c r="W22" s="116" t="s">
        <v>8</v>
      </c>
      <c r="X22" s="116"/>
      <c r="Y22" s="116"/>
      <c r="Z22" s="112">
        <v>8122.95</v>
      </c>
      <c r="AA22" s="112"/>
      <c r="AB22" s="112"/>
      <c r="AC22" s="112"/>
      <c r="AD22" s="29"/>
      <c r="AE22" s="29" t="s">
        <v>11</v>
      </c>
      <c r="AF22" s="29"/>
      <c r="AG22" s="29"/>
      <c r="AH22" s="29"/>
      <c r="AI22" s="114" t="s">
        <v>9</v>
      </c>
      <c r="AJ22" s="114"/>
      <c r="AK22" s="109">
        <f>ROUND(O22*Z22/100,0)</f>
        <v>731</v>
      </c>
      <c r="AL22" s="109"/>
      <c r="AM22" s="109"/>
      <c r="AN22" s="32" t="s">
        <v>10</v>
      </c>
    </row>
    <row r="23" spans="1:40" s="2" customFormat="1" ht="15">
      <c r="B23" s="110" t="s">
        <v>52</v>
      </c>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c r="AK23" s="3"/>
      <c r="AL23" s="3"/>
      <c r="AM23" s="3"/>
    </row>
    <row r="24" spans="1:40" s="77" customFormat="1" ht="31.5" customHeight="1">
      <c r="A24" s="106">
        <v>7</v>
      </c>
      <c r="B24" s="173" t="s">
        <v>74</v>
      </c>
      <c r="C24" s="173"/>
      <c r="D24" s="173"/>
      <c r="E24" s="173"/>
      <c r="F24" s="173"/>
      <c r="G24" s="173"/>
      <c r="H24" s="173"/>
      <c r="I24" s="173"/>
      <c r="J24" s="173"/>
      <c r="K24" s="173"/>
      <c r="L24" s="173"/>
      <c r="M24" s="173"/>
      <c r="N24" s="173"/>
      <c r="O24" s="173"/>
      <c r="P24" s="173"/>
      <c r="Q24" s="173"/>
      <c r="R24" s="173"/>
      <c r="S24" s="173"/>
      <c r="T24" s="173"/>
      <c r="U24" s="173"/>
      <c r="V24" s="173"/>
      <c r="W24" s="173"/>
      <c r="X24" s="173"/>
      <c r="Y24" s="173"/>
      <c r="Z24" s="173"/>
      <c r="AA24" s="173"/>
      <c r="AB24" s="173"/>
      <c r="AC24" s="173"/>
      <c r="AD24" s="173"/>
      <c r="AE24" s="173"/>
      <c r="AF24" s="173"/>
      <c r="AG24" s="173"/>
      <c r="AH24" s="173"/>
      <c r="AI24" s="173"/>
      <c r="AJ24" s="173"/>
      <c r="AK24" s="152"/>
      <c r="AL24" s="152"/>
      <c r="AM24" s="152"/>
    </row>
    <row r="25" spans="1:40" s="24" customFormat="1" ht="13.5" customHeight="1">
      <c r="F25" s="33"/>
      <c r="G25" s="33"/>
      <c r="H25" s="34"/>
      <c r="I25" s="6"/>
      <c r="J25" s="6"/>
      <c r="K25" s="35"/>
      <c r="L25" s="35"/>
      <c r="M25" s="35"/>
      <c r="N25" s="35"/>
      <c r="O25" s="166">
        <v>4500</v>
      </c>
      <c r="P25" s="166"/>
      <c r="Q25" s="166"/>
      <c r="R25" s="166"/>
      <c r="S25" s="167" t="s">
        <v>7</v>
      </c>
      <c r="T25" s="167"/>
      <c r="U25" s="168"/>
      <c r="V25" s="169"/>
      <c r="W25" s="167" t="s">
        <v>8</v>
      </c>
      <c r="X25" s="167"/>
      <c r="Y25" s="167"/>
      <c r="Z25" s="170">
        <v>3630</v>
      </c>
      <c r="AA25" s="170"/>
      <c r="AB25" s="170"/>
      <c r="AC25" s="170"/>
      <c r="AD25" s="168"/>
      <c r="AE25" s="168" t="s">
        <v>41</v>
      </c>
      <c r="AF25" s="168"/>
      <c r="AG25" s="168"/>
      <c r="AH25" s="168"/>
      <c r="AI25" s="171" t="s">
        <v>9</v>
      </c>
      <c r="AJ25" s="171"/>
      <c r="AK25" s="172">
        <f>ROUND(O25*Z25/1000,0)</f>
        <v>16335</v>
      </c>
      <c r="AL25" s="172"/>
      <c r="AM25" s="172"/>
      <c r="AN25" s="32" t="s">
        <v>10</v>
      </c>
    </row>
    <row r="26" spans="1:40" s="2" customFormat="1" ht="15">
      <c r="B26" s="110" t="s">
        <v>75</v>
      </c>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3"/>
      <c r="AL26" s="3"/>
      <c r="AM26" s="3"/>
    </row>
    <row r="27" spans="1:40" s="2" customFormat="1" ht="2.25" customHeight="1">
      <c r="B27" s="105"/>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3"/>
      <c r="AL27" s="3"/>
      <c r="AM27" s="3"/>
    </row>
    <row r="28" spans="1:40" s="77" customFormat="1" ht="16.5" customHeight="1">
      <c r="A28" s="76">
        <v>8</v>
      </c>
      <c r="B28" s="21" t="s">
        <v>42</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152"/>
      <c r="AL28" s="152"/>
      <c r="AM28" s="152"/>
    </row>
    <row r="29" spans="1:40" s="24" customFormat="1" ht="13.5" customHeight="1">
      <c r="F29" s="33"/>
      <c r="G29" s="33"/>
      <c r="H29" s="34"/>
      <c r="I29" s="6"/>
      <c r="J29" s="6"/>
      <c r="K29" s="35"/>
      <c r="L29" s="35"/>
      <c r="M29" s="35"/>
      <c r="N29" s="35"/>
      <c r="O29" s="112">
        <v>50</v>
      </c>
      <c r="P29" s="112"/>
      <c r="Q29" s="112"/>
      <c r="R29" s="112"/>
      <c r="S29" s="75" t="s">
        <v>7</v>
      </c>
      <c r="T29" s="37"/>
      <c r="U29" s="37"/>
      <c r="V29" s="73"/>
      <c r="W29" s="116" t="s">
        <v>8</v>
      </c>
      <c r="X29" s="116"/>
      <c r="Y29" s="116"/>
      <c r="Z29" s="112">
        <v>11948.36</v>
      </c>
      <c r="AA29" s="112"/>
      <c r="AB29" s="112"/>
      <c r="AC29" s="112"/>
      <c r="AE29" s="29" t="s">
        <v>11</v>
      </c>
      <c r="AF29" s="29"/>
      <c r="AG29" s="29"/>
      <c r="AH29" s="29"/>
      <c r="AI29" s="114" t="s">
        <v>9</v>
      </c>
      <c r="AJ29" s="114"/>
      <c r="AK29" s="109">
        <f>ROUND(O29*Z29/100,0)</f>
        <v>5974</v>
      </c>
      <c r="AL29" s="109"/>
      <c r="AM29" s="109"/>
      <c r="AN29" s="32" t="s">
        <v>10</v>
      </c>
    </row>
    <row r="30" spans="1:40" s="2" customFormat="1" ht="15">
      <c r="B30" s="110" t="s">
        <v>51</v>
      </c>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0"/>
      <c r="AK30" s="3"/>
      <c r="AL30" s="3"/>
      <c r="AM30" s="3"/>
    </row>
    <row r="31" spans="1:40" s="2" customFormat="1" ht="2.25" customHeight="1">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3"/>
      <c r="AL31" s="3"/>
      <c r="AM31" s="3"/>
    </row>
    <row r="32" spans="1:40" s="23" customFormat="1" ht="76.5" customHeight="1">
      <c r="A32" s="45">
        <v>9</v>
      </c>
      <c r="B32" s="118" t="s">
        <v>12</v>
      </c>
      <c r="C32" s="118"/>
      <c r="D32" s="118"/>
      <c r="E32" s="118"/>
      <c r="F32" s="118"/>
      <c r="G32" s="118"/>
      <c r="H32" s="118"/>
      <c r="I32" s="118"/>
      <c r="J32" s="118"/>
      <c r="K32" s="118"/>
      <c r="L32" s="118"/>
      <c r="M32" s="118"/>
      <c r="N32" s="118"/>
      <c r="O32" s="118"/>
      <c r="P32" s="118"/>
      <c r="Q32" s="118"/>
      <c r="R32" s="118"/>
      <c r="S32" s="118"/>
      <c r="T32" s="118"/>
      <c r="U32" s="118"/>
      <c r="V32" s="118"/>
      <c r="W32" s="118"/>
      <c r="X32" s="118"/>
      <c r="Y32" s="118"/>
      <c r="Z32" s="118"/>
      <c r="AA32" s="118"/>
      <c r="AB32" s="118"/>
      <c r="AC32" s="118"/>
      <c r="AD32" s="118"/>
      <c r="AE32" s="118"/>
      <c r="AF32" s="118"/>
      <c r="AG32" s="118"/>
      <c r="AH32" s="118"/>
      <c r="AI32" s="118"/>
      <c r="AJ32" s="118"/>
      <c r="AK32" s="111"/>
      <c r="AL32" s="111"/>
      <c r="AM32" s="111"/>
    </row>
    <row r="33" spans="1:41" s="6" customFormat="1" ht="14.25" customHeight="1">
      <c r="N33" s="28"/>
      <c r="O33" s="112">
        <v>105</v>
      </c>
      <c r="P33" s="112"/>
      <c r="Q33" s="112"/>
      <c r="R33" s="112"/>
      <c r="S33" s="116" t="s">
        <v>7</v>
      </c>
      <c r="T33" s="116"/>
      <c r="U33" s="29"/>
      <c r="V33" s="30"/>
      <c r="W33" s="116" t="s">
        <v>8</v>
      </c>
      <c r="X33" s="116"/>
      <c r="Y33" s="116"/>
      <c r="Z33" s="112">
        <v>337</v>
      </c>
      <c r="AA33" s="112"/>
      <c r="AB33" s="112"/>
      <c r="AC33" s="112"/>
      <c r="AD33" s="29"/>
      <c r="AE33" s="29" t="s">
        <v>13</v>
      </c>
      <c r="AF33" s="29"/>
      <c r="AG33" s="29"/>
      <c r="AH33" s="29"/>
      <c r="AI33" s="114" t="s">
        <v>9</v>
      </c>
      <c r="AJ33" s="114"/>
      <c r="AK33" s="109">
        <f>O33*Z33</f>
        <v>35385</v>
      </c>
      <c r="AL33" s="109"/>
      <c r="AM33" s="109"/>
      <c r="AN33" s="32" t="s">
        <v>10</v>
      </c>
    </row>
    <row r="34" spans="1:41" s="2" customFormat="1" ht="15">
      <c r="B34" s="128" t="s">
        <v>59</v>
      </c>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8"/>
      <c r="AK34" s="3"/>
      <c r="AL34" s="3"/>
      <c r="AM34" s="3"/>
    </row>
    <row r="35" spans="1:41" s="2" customFormat="1" ht="3" customHeight="1">
      <c r="B35" s="78"/>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3"/>
      <c r="AL35" s="3"/>
      <c r="AM35" s="3"/>
    </row>
    <row r="36" spans="1:41" s="23" customFormat="1" ht="30" customHeight="1">
      <c r="A36" s="45">
        <v>10</v>
      </c>
      <c r="B36" s="118" t="s">
        <v>14</v>
      </c>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118"/>
      <c r="AI36" s="118"/>
      <c r="AJ36" s="118"/>
      <c r="AK36" s="111"/>
      <c r="AL36" s="111"/>
      <c r="AM36" s="111"/>
    </row>
    <row r="37" spans="1:41" s="24" customFormat="1" ht="13.5" customHeight="1">
      <c r="A37" s="46" t="s">
        <v>15</v>
      </c>
      <c r="B37" s="47" t="s">
        <v>16</v>
      </c>
      <c r="L37" s="25"/>
      <c r="M37" s="26"/>
      <c r="N37" s="147"/>
      <c r="O37" s="147"/>
      <c r="P37" s="27"/>
      <c r="Q37" s="148"/>
      <c r="R37" s="148"/>
      <c r="S37" s="26"/>
      <c r="T37" s="149"/>
      <c r="U37" s="149"/>
      <c r="V37" s="149"/>
      <c r="AB37" s="150"/>
      <c r="AC37" s="150"/>
      <c r="AD37" s="150"/>
      <c r="AE37" s="150"/>
      <c r="AF37" s="147"/>
      <c r="AG37" s="147"/>
      <c r="AK37" s="146"/>
      <c r="AL37" s="146"/>
      <c r="AM37" s="146"/>
      <c r="AN37" s="41"/>
    </row>
    <row r="38" spans="1:41" s="24" customFormat="1" ht="13.5" customHeight="1">
      <c r="F38" s="33"/>
      <c r="G38" s="33"/>
      <c r="H38" s="34"/>
      <c r="I38" s="6"/>
      <c r="J38" s="42"/>
      <c r="K38" s="48"/>
      <c r="L38" s="35"/>
      <c r="M38" s="35"/>
      <c r="N38" s="35"/>
      <c r="O38" s="25"/>
      <c r="P38" s="112">
        <v>3.75</v>
      </c>
      <c r="Q38" s="112"/>
      <c r="R38" s="112"/>
      <c r="S38" s="31" t="s">
        <v>17</v>
      </c>
      <c r="T38" s="37"/>
      <c r="U38" s="37"/>
      <c r="V38" s="116" t="s">
        <v>8</v>
      </c>
      <c r="W38" s="116"/>
      <c r="X38" s="116"/>
      <c r="Y38" s="112">
        <v>5001.7</v>
      </c>
      <c r="Z38" s="112"/>
      <c r="AA38" s="112"/>
      <c r="AB38" s="112"/>
      <c r="AC38" s="29"/>
      <c r="AD38" s="29" t="s">
        <v>18</v>
      </c>
      <c r="AE38" s="29"/>
      <c r="AF38" s="29"/>
      <c r="AG38" s="29"/>
      <c r="AH38" s="29"/>
      <c r="AI38" s="114" t="s">
        <v>9</v>
      </c>
      <c r="AJ38" s="114"/>
      <c r="AK38" s="109">
        <f>ROUND(P38*Y38,0)</f>
        <v>18756</v>
      </c>
      <c r="AL38" s="109"/>
      <c r="AM38" s="109"/>
      <c r="AN38" s="32" t="s">
        <v>10</v>
      </c>
    </row>
    <row r="39" spans="1:41" s="2" customFormat="1" ht="15">
      <c r="B39" s="110" t="s">
        <v>46</v>
      </c>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0"/>
      <c r="AK39" s="3"/>
      <c r="AL39" s="3"/>
      <c r="AM39" s="3"/>
    </row>
    <row r="40" spans="1:41" s="24" customFormat="1" ht="13.5" customHeight="1">
      <c r="A40" s="46" t="s">
        <v>19</v>
      </c>
      <c r="B40" s="47" t="s">
        <v>20</v>
      </c>
      <c r="J40" s="42"/>
      <c r="K40" s="42"/>
      <c r="L40" s="25"/>
      <c r="M40" s="26"/>
      <c r="N40" s="147"/>
      <c r="O40" s="147"/>
      <c r="P40" s="27"/>
      <c r="Q40" s="148"/>
      <c r="R40" s="148"/>
      <c r="S40" s="26"/>
      <c r="T40" s="149"/>
      <c r="U40" s="149"/>
      <c r="V40" s="149"/>
      <c r="AB40" s="150"/>
      <c r="AC40" s="150"/>
      <c r="AD40" s="150"/>
      <c r="AE40" s="150"/>
      <c r="AF40" s="147"/>
      <c r="AG40" s="147"/>
      <c r="AK40" s="146"/>
      <c r="AL40" s="146"/>
      <c r="AM40" s="146"/>
      <c r="AN40" s="41"/>
    </row>
    <row r="41" spans="1:41" s="6" customFormat="1" ht="13.5" customHeight="1">
      <c r="H41" s="38"/>
      <c r="K41" s="35"/>
      <c r="L41" s="35"/>
      <c r="M41" s="35"/>
      <c r="N41" s="35"/>
      <c r="O41" s="25"/>
      <c r="P41" s="112">
        <v>0.46</v>
      </c>
      <c r="Q41" s="112"/>
      <c r="R41" s="112"/>
      <c r="S41" s="29" t="s">
        <v>17</v>
      </c>
      <c r="T41" s="49"/>
      <c r="U41" s="49"/>
      <c r="V41" s="116" t="s">
        <v>8</v>
      </c>
      <c r="W41" s="116"/>
      <c r="X41" s="116"/>
      <c r="Y41" s="112">
        <v>4820.2</v>
      </c>
      <c r="Z41" s="112"/>
      <c r="AA41" s="112"/>
      <c r="AB41" s="112"/>
      <c r="AC41" s="29"/>
      <c r="AD41" s="29" t="s">
        <v>18</v>
      </c>
      <c r="AE41" s="29"/>
      <c r="AF41" s="29"/>
      <c r="AG41" s="29"/>
      <c r="AH41" s="29"/>
      <c r="AI41" s="114" t="s">
        <v>9</v>
      </c>
      <c r="AJ41" s="114"/>
      <c r="AK41" s="109">
        <f>ROUND(P41*Y41,0)</f>
        <v>2217</v>
      </c>
      <c r="AL41" s="109"/>
      <c r="AM41" s="109"/>
      <c r="AN41" s="32" t="s">
        <v>10</v>
      </c>
    </row>
    <row r="42" spans="1:41" s="2" customFormat="1" ht="15">
      <c r="B42" s="110" t="s">
        <v>47</v>
      </c>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3"/>
      <c r="AL42" s="3"/>
      <c r="AM42" s="3"/>
    </row>
    <row r="43" spans="1:41" s="2" customFormat="1" ht="3" customHeight="1">
      <c r="B43" s="78"/>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3"/>
      <c r="AL43" s="3"/>
      <c r="AM43" s="3"/>
    </row>
    <row r="44" spans="1:41" s="5" customFormat="1" ht="15" customHeight="1">
      <c r="A44" s="20">
        <v>11</v>
      </c>
      <c r="B44" s="21" t="s">
        <v>21</v>
      </c>
      <c r="C44" s="21"/>
      <c r="D44" s="21"/>
      <c r="E44" s="21"/>
      <c r="F44" s="21"/>
      <c r="G44" s="21"/>
      <c r="H44" s="21"/>
      <c r="I44" s="21"/>
      <c r="J44" s="21"/>
      <c r="K44" s="21"/>
      <c r="L44" s="21"/>
      <c r="M44" s="21"/>
      <c r="N44" s="21"/>
      <c r="O44" s="21"/>
      <c r="P44" s="21"/>
      <c r="Q44" s="21"/>
      <c r="R44" s="21"/>
      <c r="S44" s="21"/>
      <c r="T44" s="21"/>
      <c r="U44" s="21"/>
      <c r="V44" s="21"/>
      <c r="W44" s="21"/>
      <c r="AK44" s="113"/>
      <c r="AL44" s="113"/>
      <c r="AM44" s="113"/>
    </row>
    <row r="45" spans="1:41" s="6" customFormat="1" ht="12.75">
      <c r="H45" s="38"/>
      <c r="K45" s="35"/>
      <c r="L45" s="35"/>
      <c r="M45" s="35"/>
      <c r="N45" s="35"/>
      <c r="O45" s="25"/>
      <c r="P45" s="112">
        <v>35.28</v>
      </c>
      <c r="Q45" s="112"/>
      <c r="R45" s="112"/>
      <c r="S45" s="29" t="s">
        <v>17</v>
      </c>
      <c r="T45" s="49"/>
      <c r="U45" s="49"/>
      <c r="V45" s="116" t="s">
        <v>8</v>
      </c>
      <c r="W45" s="116"/>
      <c r="X45" s="116"/>
      <c r="Y45" s="119">
        <v>3850</v>
      </c>
      <c r="Z45" s="119"/>
      <c r="AA45" s="119"/>
      <c r="AB45" s="119"/>
      <c r="AC45" s="29"/>
      <c r="AD45" s="29" t="s">
        <v>18</v>
      </c>
      <c r="AE45" s="29"/>
      <c r="AF45" s="29"/>
      <c r="AG45" s="29"/>
      <c r="AH45" s="114" t="s">
        <v>9</v>
      </c>
      <c r="AI45" s="114"/>
      <c r="AK45" s="109">
        <f>ROUND(P45*Y45,0)</f>
        <v>135828</v>
      </c>
      <c r="AL45" s="109"/>
      <c r="AM45" s="109"/>
      <c r="AN45" s="32" t="s">
        <v>10</v>
      </c>
      <c r="AO45" s="35">
        <f>AK33+AK38+AK41+AK48+AK45</f>
        <v>309839</v>
      </c>
    </row>
    <row r="46" spans="1:41" s="2" customFormat="1" ht="15">
      <c r="B46" s="110" t="s">
        <v>48</v>
      </c>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3"/>
      <c r="AL46" s="3"/>
      <c r="AM46" s="3"/>
    </row>
    <row r="47" spans="1:41" s="23" customFormat="1" ht="15" customHeight="1">
      <c r="A47" s="74">
        <v>12</v>
      </c>
      <c r="B47" s="21" t="s">
        <v>22</v>
      </c>
      <c r="C47" s="21"/>
      <c r="D47" s="21"/>
      <c r="E47" s="21"/>
      <c r="F47" s="21"/>
      <c r="G47" s="21"/>
      <c r="H47" s="21"/>
      <c r="I47" s="21"/>
      <c r="J47" s="21"/>
      <c r="K47" s="21"/>
      <c r="L47" s="21"/>
      <c r="M47" s="21"/>
      <c r="N47" s="21"/>
      <c r="O47" s="21"/>
      <c r="P47" s="21"/>
      <c r="Q47" s="21"/>
      <c r="R47" s="21"/>
      <c r="S47" s="21"/>
      <c r="T47" s="21"/>
      <c r="U47" s="21"/>
      <c r="V47" s="21"/>
      <c r="W47" s="21"/>
      <c r="AK47" s="146"/>
      <c r="AL47" s="146"/>
      <c r="AM47" s="146"/>
    </row>
    <row r="48" spans="1:41" s="6" customFormat="1" ht="12.75">
      <c r="H48" s="38"/>
      <c r="K48" s="35"/>
      <c r="L48" s="35"/>
      <c r="M48" s="35"/>
      <c r="N48" s="35"/>
      <c r="O48" s="25"/>
      <c r="P48" s="112">
        <v>32.909999999999997</v>
      </c>
      <c r="Q48" s="112"/>
      <c r="R48" s="112"/>
      <c r="S48" s="29" t="s">
        <v>17</v>
      </c>
      <c r="T48" s="49"/>
      <c r="U48" s="49"/>
      <c r="V48" s="116" t="s">
        <v>8</v>
      </c>
      <c r="W48" s="116"/>
      <c r="X48" s="116"/>
      <c r="Y48" s="119">
        <v>3575</v>
      </c>
      <c r="Z48" s="119"/>
      <c r="AA48" s="119"/>
      <c r="AB48" s="119"/>
      <c r="AC48" s="29"/>
      <c r="AD48" s="29" t="s">
        <v>18</v>
      </c>
      <c r="AE48" s="29"/>
      <c r="AF48" s="29"/>
      <c r="AG48" s="29"/>
      <c r="AH48" s="114" t="s">
        <v>9</v>
      </c>
      <c r="AI48" s="114"/>
      <c r="AK48" s="109">
        <f>ROUND(P48*Y48,0)</f>
        <v>117653</v>
      </c>
      <c r="AL48" s="109"/>
      <c r="AM48" s="109"/>
      <c r="AN48" s="32" t="s">
        <v>10</v>
      </c>
    </row>
    <row r="49" spans="1:40" s="2" customFormat="1" ht="15">
      <c r="B49" s="110" t="s">
        <v>49</v>
      </c>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110"/>
      <c r="AG49" s="110"/>
      <c r="AH49" s="110"/>
      <c r="AI49" s="110"/>
      <c r="AJ49" s="110"/>
      <c r="AK49" s="3"/>
      <c r="AL49" s="3"/>
      <c r="AM49" s="3"/>
    </row>
    <row r="50" spans="1:40" s="2" customFormat="1" ht="2.25" customHeight="1">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3"/>
      <c r="AL50" s="3"/>
      <c r="AM50" s="3"/>
    </row>
    <row r="51" spans="1:40" s="5" customFormat="1" ht="19.5" customHeight="1">
      <c r="A51" s="20">
        <v>12</v>
      </c>
      <c r="B51" s="118" t="s">
        <v>23</v>
      </c>
      <c r="C51" s="118"/>
      <c r="D51" s="118"/>
      <c r="E51" s="118"/>
      <c r="F51" s="118"/>
      <c r="G51" s="118"/>
      <c r="H51" s="118"/>
      <c r="I51" s="118"/>
      <c r="J51" s="118"/>
      <c r="K51" s="118"/>
      <c r="L51" s="118"/>
      <c r="M51" s="118"/>
      <c r="N51" s="118"/>
      <c r="O51" s="118"/>
      <c r="P51" s="118"/>
      <c r="Q51" s="118"/>
      <c r="R51" s="118"/>
      <c r="S51" s="118"/>
      <c r="T51" s="118"/>
      <c r="U51" s="118"/>
      <c r="V51" s="118"/>
      <c r="W51" s="118"/>
      <c r="X51" s="118"/>
      <c r="Y51" s="118"/>
      <c r="Z51" s="118"/>
      <c r="AA51" s="118"/>
      <c r="AB51" s="118"/>
      <c r="AC51" s="118"/>
      <c r="AD51" s="118"/>
      <c r="AE51" s="118"/>
      <c r="AF51" s="118"/>
      <c r="AG51" s="118"/>
      <c r="AH51" s="118"/>
      <c r="AI51" s="118"/>
      <c r="AJ51" s="118"/>
      <c r="AK51" s="113"/>
      <c r="AL51" s="113"/>
      <c r="AM51" s="113"/>
    </row>
    <row r="52" spans="1:40" s="33" customFormat="1" ht="17.25" customHeight="1">
      <c r="H52" s="34"/>
      <c r="K52" s="83"/>
      <c r="L52" s="83"/>
      <c r="M52" s="83"/>
      <c r="N52" s="83"/>
      <c r="O52" s="84"/>
      <c r="P52" s="137">
        <v>68.19</v>
      </c>
      <c r="Q52" s="137"/>
      <c r="R52" s="137"/>
      <c r="S52" s="85" t="s">
        <v>17</v>
      </c>
      <c r="T52" s="86"/>
      <c r="U52" s="86"/>
      <c r="V52" s="138" t="s">
        <v>8</v>
      </c>
      <c r="W52" s="138"/>
      <c r="X52" s="138"/>
      <c r="Y52" s="137">
        <v>186.34</v>
      </c>
      <c r="Z52" s="137"/>
      <c r="AA52" s="137"/>
      <c r="AB52" s="137"/>
      <c r="AC52" s="85"/>
      <c r="AD52" s="85" t="s">
        <v>18</v>
      </c>
      <c r="AE52" s="85"/>
      <c r="AF52" s="85"/>
      <c r="AG52" s="85"/>
      <c r="AH52" s="139" t="s">
        <v>9</v>
      </c>
      <c r="AI52" s="139"/>
      <c r="AK52" s="140">
        <f>ROUND(P52*Y52,0)</f>
        <v>12707</v>
      </c>
      <c r="AL52" s="140"/>
      <c r="AM52" s="140"/>
      <c r="AN52" s="87" t="s">
        <v>10</v>
      </c>
    </row>
    <row r="53" spans="1:40" s="2" customFormat="1" ht="15">
      <c r="B53" s="110" t="s">
        <v>50</v>
      </c>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3"/>
      <c r="AL53" s="3"/>
      <c r="AM53" s="3"/>
    </row>
    <row r="54" spans="1:40" s="2" customFormat="1" ht="2.25" customHeight="1">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3"/>
      <c r="AL54" s="3"/>
      <c r="AM54" s="3"/>
    </row>
    <row r="55" spans="1:40" s="53" customFormat="1" ht="16.5" customHeight="1">
      <c r="A55" s="50">
        <v>13</v>
      </c>
      <c r="B55" s="51" t="s">
        <v>43</v>
      </c>
      <c r="C55" s="52"/>
      <c r="D55" s="52"/>
      <c r="E55" s="52"/>
      <c r="F55" s="52"/>
      <c r="G55" s="52"/>
      <c r="H55" s="52"/>
      <c r="I55" s="52"/>
      <c r="J55" s="52"/>
      <c r="K55" s="52"/>
      <c r="L55" s="52"/>
      <c r="AK55" s="141"/>
      <c r="AL55" s="141"/>
      <c r="AM55" s="141"/>
    </row>
    <row r="56" spans="1:40" s="88" customFormat="1" ht="18" customHeight="1">
      <c r="N56" s="89"/>
      <c r="O56" s="142">
        <v>1216</v>
      </c>
      <c r="P56" s="142"/>
      <c r="Q56" s="142"/>
      <c r="R56" s="142"/>
      <c r="S56" s="143" t="s">
        <v>7</v>
      </c>
      <c r="T56" s="143"/>
      <c r="U56" s="90"/>
      <c r="V56" s="107"/>
      <c r="W56" s="143" t="s">
        <v>8</v>
      </c>
      <c r="X56" s="143"/>
      <c r="Y56" s="143"/>
      <c r="Z56" s="142">
        <v>12674.36</v>
      </c>
      <c r="AA56" s="142"/>
      <c r="AB56" s="142"/>
      <c r="AC56" s="142"/>
      <c r="AD56" s="90"/>
      <c r="AE56" s="90" t="s">
        <v>11</v>
      </c>
      <c r="AF56" s="90"/>
      <c r="AG56" s="90"/>
      <c r="AH56" s="90"/>
      <c r="AI56" s="144" t="s">
        <v>9</v>
      </c>
      <c r="AJ56" s="144"/>
      <c r="AK56" s="145">
        <f>ROUND(O56*Z56/100,0)</f>
        <v>154120</v>
      </c>
      <c r="AL56" s="145"/>
      <c r="AM56" s="145"/>
      <c r="AN56" s="91" t="s">
        <v>10</v>
      </c>
    </row>
    <row r="57" spans="1:40" s="2" customFormat="1" ht="15">
      <c r="B57" s="128" t="s">
        <v>76</v>
      </c>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3"/>
      <c r="AL57" s="3"/>
      <c r="AM57" s="3"/>
    </row>
    <row r="58" spans="1:40" s="2" customFormat="1" ht="1.5" customHeight="1">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3"/>
      <c r="AL58" s="3"/>
      <c r="AM58" s="3"/>
    </row>
    <row r="59" spans="1:40" s="23" customFormat="1" ht="60" customHeight="1">
      <c r="A59" s="45">
        <v>14</v>
      </c>
      <c r="B59" s="118" t="s">
        <v>77</v>
      </c>
      <c r="C59" s="118"/>
      <c r="D59" s="118"/>
      <c r="E59" s="118"/>
      <c r="F59" s="118"/>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18"/>
      <c r="AH59" s="118"/>
      <c r="AI59" s="118"/>
      <c r="AJ59" s="118"/>
      <c r="AK59" s="111"/>
      <c r="AL59" s="111"/>
      <c r="AM59" s="111"/>
    </row>
    <row r="60" spans="1:40" s="6" customFormat="1" ht="18.75" customHeight="1">
      <c r="H60" s="38"/>
      <c r="K60" s="35"/>
      <c r="L60" s="35"/>
      <c r="M60" s="35"/>
      <c r="N60" s="35"/>
      <c r="O60" s="112">
        <v>1953</v>
      </c>
      <c r="P60" s="112"/>
      <c r="Q60" s="112"/>
      <c r="R60" s="112"/>
      <c r="S60" s="29" t="s">
        <v>24</v>
      </c>
      <c r="T60" s="49"/>
      <c r="U60" s="49"/>
      <c r="V60" s="116" t="s">
        <v>8</v>
      </c>
      <c r="W60" s="116"/>
      <c r="X60" s="116"/>
      <c r="Y60" s="112">
        <v>7607.25</v>
      </c>
      <c r="Z60" s="112"/>
      <c r="AA60" s="112"/>
      <c r="AB60" s="112"/>
      <c r="AC60" s="29"/>
      <c r="AD60" s="29" t="s">
        <v>25</v>
      </c>
      <c r="AE60" s="29"/>
      <c r="AF60" s="29"/>
      <c r="AG60" s="29"/>
      <c r="AH60" s="114" t="s">
        <v>9</v>
      </c>
      <c r="AI60" s="114"/>
      <c r="AK60" s="109">
        <f>ROUND(O60*Y60/100,0)</f>
        <v>148570</v>
      </c>
      <c r="AL60" s="109"/>
      <c r="AM60" s="109"/>
      <c r="AN60" s="32" t="s">
        <v>10</v>
      </c>
    </row>
    <row r="61" spans="1:40" s="2" customFormat="1" ht="15">
      <c r="B61" s="110" t="s">
        <v>80</v>
      </c>
      <c r="C61" s="110"/>
      <c r="D61" s="110"/>
      <c r="E61" s="110"/>
      <c r="F61" s="110"/>
      <c r="G61" s="110"/>
      <c r="H61" s="110"/>
      <c r="I61" s="110"/>
      <c r="J61" s="110"/>
      <c r="K61" s="110"/>
      <c r="L61" s="110"/>
      <c r="M61" s="110"/>
      <c r="N61" s="110"/>
      <c r="O61" s="110"/>
      <c r="P61" s="110"/>
      <c r="Q61" s="110"/>
      <c r="R61" s="110"/>
      <c r="S61" s="110"/>
      <c r="T61" s="110"/>
      <c r="U61" s="110"/>
      <c r="V61" s="110"/>
      <c r="W61" s="110"/>
      <c r="X61" s="110"/>
      <c r="Y61" s="110"/>
      <c r="Z61" s="110"/>
      <c r="AA61" s="110"/>
      <c r="AB61" s="110"/>
      <c r="AC61" s="110"/>
      <c r="AD61" s="110"/>
      <c r="AE61" s="110"/>
      <c r="AF61" s="110"/>
      <c r="AG61" s="110"/>
      <c r="AH61" s="110"/>
      <c r="AI61" s="110"/>
      <c r="AJ61" s="110"/>
      <c r="AK61" s="3"/>
      <c r="AL61" s="3"/>
      <c r="AM61" s="3"/>
    </row>
    <row r="62" spans="1:40" s="2" customFormat="1" ht="3" customHeight="1">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3"/>
      <c r="AL62" s="3"/>
      <c r="AM62" s="3"/>
    </row>
    <row r="63" spans="1:40" s="5" customFormat="1" ht="15.75" customHeight="1">
      <c r="A63" s="74">
        <v>15</v>
      </c>
      <c r="B63" s="21" t="s">
        <v>44</v>
      </c>
      <c r="C63" s="4"/>
      <c r="D63" s="4"/>
      <c r="E63" s="4"/>
      <c r="F63" s="4"/>
      <c r="G63" s="4"/>
      <c r="H63" s="4"/>
      <c r="I63" s="4"/>
      <c r="J63" s="4"/>
      <c r="K63" s="4"/>
      <c r="L63" s="4"/>
      <c r="M63" s="4"/>
      <c r="N63" s="4"/>
      <c r="AK63" s="113"/>
      <c r="AL63" s="113"/>
      <c r="AM63" s="113"/>
    </row>
    <row r="64" spans="1:40" s="6" customFormat="1" ht="12.75">
      <c r="H64" s="38"/>
      <c r="K64" s="35"/>
      <c r="L64" s="35"/>
      <c r="M64" s="35"/>
      <c r="N64" s="35"/>
      <c r="O64" s="112">
        <v>152</v>
      </c>
      <c r="P64" s="112">
        <v>164</v>
      </c>
      <c r="Q64" s="112"/>
      <c r="R64" s="112"/>
      <c r="S64" s="29" t="s">
        <v>26</v>
      </c>
      <c r="T64" s="49"/>
      <c r="U64" s="49"/>
      <c r="V64" s="116" t="s">
        <v>8</v>
      </c>
      <c r="W64" s="116"/>
      <c r="X64" s="116"/>
      <c r="Y64" s="112">
        <v>231.6</v>
      </c>
      <c r="Z64" s="112"/>
      <c r="AA64" s="112"/>
      <c r="AB64" s="112"/>
      <c r="AC64" s="29"/>
      <c r="AD64" s="29" t="s">
        <v>27</v>
      </c>
      <c r="AE64" s="29"/>
      <c r="AF64" s="29"/>
      <c r="AG64" s="29"/>
      <c r="AH64" s="114" t="s">
        <v>9</v>
      </c>
      <c r="AI64" s="114"/>
      <c r="AK64" s="109">
        <f>O64*Y64</f>
        <v>35203.199999999997</v>
      </c>
      <c r="AL64" s="109"/>
      <c r="AM64" s="109"/>
      <c r="AN64" s="32" t="s">
        <v>10</v>
      </c>
    </row>
    <row r="65" spans="1:40" s="2" customFormat="1" ht="15">
      <c r="B65" s="110" t="s">
        <v>66</v>
      </c>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110"/>
      <c r="AE65" s="110"/>
      <c r="AF65" s="110"/>
      <c r="AG65" s="110"/>
      <c r="AH65" s="110"/>
      <c r="AI65" s="110"/>
      <c r="AJ65" s="110"/>
      <c r="AK65" s="3"/>
      <c r="AL65" s="3"/>
      <c r="AM65" s="3"/>
    </row>
    <row r="66" spans="1:40" s="2" customFormat="1" ht="3.75" customHeight="1">
      <c r="B66" s="105"/>
      <c r="C66" s="105"/>
      <c r="D66" s="105"/>
      <c r="E66" s="105"/>
      <c r="F66" s="105"/>
      <c r="G66" s="105"/>
      <c r="H66" s="105"/>
      <c r="I66" s="105"/>
      <c r="J66" s="105"/>
      <c r="K66" s="105"/>
      <c r="L66" s="105"/>
      <c r="M66" s="105"/>
      <c r="N66" s="105"/>
      <c r="O66" s="105"/>
      <c r="P66" s="105"/>
      <c r="Q66" s="105"/>
      <c r="R66" s="105"/>
      <c r="S66" s="105"/>
      <c r="T66" s="105"/>
      <c r="U66" s="105"/>
      <c r="V66" s="105"/>
      <c r="W66" s="105"/>
      <c r="X66" s="105"/>
      <c r="Y66" s="105"/>
      <c r="Z66" s="105"/>
      <c r="AA66" s="105"/>
      <c r="AB66" s="105"/>
      <c r="AC66" s="105"/>
      <c r="AD66" s="105"/>
      <c r="AE66" s="105"/>
      <c r="AF66" s="105"/>
      <c r="AG66" s="105"/>
      <c r="AH66" s="105"/>
      <c r="AI66" s="105"/>
      <c r="AJ66" s="105"/>
      <c r="AK66" s="3"/>
      <c r="AL66" s="3"/>
      <c r="AM66" s="3"/>
    </row>
    <row r="67" spans="1:40" s="5" customFormat="1" ht="15.75" customHeight="1">
      <c r="A67" s="108">
        <v>16</v>
      </c>
      <c r="B67" s="21" t="s">
        <v>64</v>
      </c>
      <c r="C67" s="4"/>
      <c r="D67" s="4"/>
      <c r="E67" s="4"/>
      <c r="F67" s="4"/>
      <c r="G67" s="4"/>
      <c r="H67" s="4"/>
      <c r="I67" s="4"/>
      <c r="J67" s="4"/>
      <c r="K67" s="4"/>
      <c r="L67" s="4"/>
      <c r="M67" s="4"/>
      <c r="N67" s="4"/>
      <c r="AK67" s="113"/>
      <c r="AL67" s="113"/>
      <c r="AM67" s="113"/>
    </row>
    <row r="68" spans="1:40" s="6" customFormat="1" ht="12.75">
      <c r="H68" s="38"/>
      <c r="K68" s="35"/>
      <c r="L68" s="35"/>
      <c r="M68" s="35"/>
      <c r="N68" s="35"/>
      <c r="O68" s="112">
        <v>3453</v>
      </c>
      <c r="P68" s="112"/>
      <c r="Q68" s="112"/>
      <c r="R68" s="112"/>
      <c r="S68" s="29" t="s">
        <v>24</v>
      </c>
      <c r="T68" s="49"/>
      <c r="U68" s="49"/>
      <c r="V68" s="116" t="s">
        <v>8</v>
      </c>
      <c r="W68" s="116"/>
      <c r="X68" s="116"/>
      <c r="Y68" s="112">
        <v>2283.9299999999998</v>
      </c>
      <c r="Z68" s="112"/>
      <c r="AA68" s="112"/>
      <c r="AB68" s="112"/>
      <c r="AC68" s="29"/>
      <c r="AD68" s="29" t="s">
        <v>25</v>
      </c>
      <c r="AE68" s="29"/>
      <c r="AF68" s="29"/>
      <c r="AG68" s="29"/>
      <c r="AH68" s="114" t="s">
        <v>9</v>
      </c>
      <c r="AI68" s="114"/>
      <c r="AK68" s="109">
        <f>ROUND(O68*Y68/100,0)</f>
        <v>78864</v>
      </c>
      <c r="AL68" s="109"/>
      <c r="AM68" s="109"/>
      <c r="AN68" s="32" t="s">
        <v>10</v>
      </c>
    </row>
    <row r="69" spans="1:40" s="2" customFormat="1" ht="15">
      <c r="B69" s="110" t="s">
        <v>65</v>
      </c>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c r="AD69" s="110"/>
      <c r="AE69" s="110"/>
      <c r="AF69" s="110"/>
      <c r="AG69" s="110"/>
      <c r="AH69" s="110"/>
      <c r="AI69" s="110"/>
      <c r="AJ69" s="110"/>
      <c r="AK69" s="3"/>
      <c r="AL69" s="3"/>
      <c r="AM69" s="3"/>
    </row>
    <row r="70" spans="1:40" s="2" customFormat="1" ht="3" customHeight="1">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c r="AA70" s="105"/>
      <c r="AB70" s="105"/>
      <c r="AC70" s="105"/>
      <c r="AD70" s="105"/>
      <c r="AE70" s="105"/>
      <c r="AF70" s="105"/>
      <c r="AG70" s="105"/>
      <c r="AH70" s="105"/>
      <c r="AI70" s="105"/>
      <c r="AJ70" s="105"/>
      <c r="AK70" s="3"/>
      <c r="AL70" s="3"/>
      <c r="AM70" s="3"/>
    </row>
    <row r="71" spans="1:40" s="5" customFormat="1" ht="15.75" customHeight="1">
      <c r="A71" s="108">
        <v>17</v>
      </c>
      <c r="B71" s="21" t="s">
        <v>78</v>
      </c>
      <c r="C71" s="4"/>
      <c r="D71" s="4"/>
      <c r="E71" s="4"/>
      <c r="F71" s="4"/>
      <c r="G71" s="4"/>
      <c r="H71" s="4"/>
      <c r="I71" s="4"/>
      <c r="J71" s="4"/>
      <c r="K71" s="4"/>
      <c r="L71" s="4"/>
      <c r="M71" s="4"/>
      <c r="N71" s="4"/>
      <c r="AK71" s="113"/>
      <c r="AL71" s="113"/>
      <c r="AM71" s="113"/>
    </row>
    <row r="72" spans="1:40" s="6" customFormat="1" ht="12.75">
      <c r="H72" s="38"/>
      <c r="K72" s="35"/>
      <c r="L72" s="35"/>
      <c r="M72" s="35"/>
      <c r="N72" s="35"/>
      <c r="O72" s="112">
        <v>825</v>
      </c>
      <c r="P72" s="112"/>
      <c r="Q72" s="112"/>
      <c r="R72" s="112"/>
      <c r="S72" s="29" t="s">
        <v>24</v>
      </c>
      <c r="T72" s="49"/>
      <c r="U72" s="49"/>
      <c r="V72" s="116" t="s">
        <v>8</v>
      </c>
      <c r="W72" s="116"/>
      <c r="X72" s="116"/>
      <c r="Y72" s="112">
        <v>1287.3399999999999</v>
      </c>
      <c r="Z72" s="112"/>
      <c r="AA72" s="112"/>
      <c r="AB72" s="112"/>
      <c r="AC72" s="29"/>
      <c r="AD72" s="29" t="s">
        <v>25</v>
      </c>
      <c r="AE72" s="29"/>
      <c r="AF72" s="29"/>
      <c r="AG72" s="29"/>
      <c r="AH72" s="114" t="s">
        <v>9</v>
      </c>
      <c r="AI72" s="114"/>
      <c r="AK72" s="109">
        <f>ROUND(O72*Y72/100,0)</f>
        <v>10621</v>
      </c>
      <c r="AL72" s="109"/>
      <c r="AM72" s="109"/>
      <c r="AN72" s="32" t="s">
        <v>10</v>
      </c>
    </row>
    <row r="73" spans="1:40" s="2" customFormat="1" ht="15">
      <c r="B73" s="110" t="s">
        <v>79</v>
      </c>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3"/>
      <c r="AL73" s="3"/>
      <c r="AM73" s="3"/>
    </row>
    <row r="74" spans="1:40" s="2" customFormat="1" ht="3" customHeight="1">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3"/>
      <c r="AL74" s="3"/>
      <c r="AM74" s="3"/>
    </row>
    <row r="75" spans="1:40" s="5" customFormat="1" ht="15.75" customHeight="1">
      <c r="A75" s="20">
        <v>18</v>
      </c>
      <c r="B75" s="21" t="s">
        <v>81</v>
      </c>
      <c r="C75" s="4"/>
      <c r="D75" s="4"/>
      <c r="E75" s="4"/>
      <c r="F75" s="4"/>
      <c r="G75" s="4"/>
      <c r="H75" s="4"/>
      <c r="I75" s="4"/>
      <c r="J75" s="4"/>
      <c r="K75" s="4"/>
      <c r="L75" s="4"/>
      <c r="M75" s="4"/>
      <c r="N75" s="4"/>
      <c r="AK75" s="113"/>
      <c r="AL75" s="113"/>
      <c r="AM75" s="113"/>
    </row>
    <row r="76" spans="1:40" s="6" customFormat="1" ht="12.75">
      <c r="H76" s="38"/>
      <c r="K76" s="35"/>
      <c r="L76" s="35"/>
      <c r="M76" s="35"/>
      <c r="N76" s="35"/>
      <c r="O76" s="112">
        <v>129</v>
      </c>
      <c r="P76" s="112"/>
      <c r="Q76" s="112"/>
      <c r="R76" s="112"/>
      <c r="S76" s="29" t="s">
        <v>24</v>
      </c>
      <c r="T76" s="49"/>
      <c r="U76" s="49"/>
      <c r="V76" s="116" t="s">
        <v>8</v>
      </c>
      <c r="W76" s="116"/>
      <c r="X76" s="116"/>
      <c r="Y76" s="112">
        <v>3275</v>
      </c>
      <c r="Z76" s="112"/>
      <c r="AA76" s="112"/>
      <c r="AB76" s="112"/>
      <c r="AC76" s="29"/>
      <c r="AD76" s="29" t="s">
        <v>25</v>
      </c>
      <c r="AE76" s="29"/>
      <c r="AF76" s="29"/>
      <c r="AG76" s="29"/>
      <c r="AH76" s="114" t="s">
        <v>9</v>
      </c>
      <c r="AI76" s="114"/>
      <c r="AK76" s="109">
        <f>ROUND(O76*Y76/100,0)</f>
        <v>4225</v>
      </c>
      <c r="AL76" s="109"/>
      <c r="AM76" s="109"/>
      <c r="AN76" s="32" t="s">
        <v>10</v>
      </c>
    </row>
    <row r="77" spans="1:40" s="2" customFormat="1" ht="15">
      <c r="B77" s="110" t="s">
        <v>82</v>
      </c>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c r="AC77" s="110"/>
      <c r="AD77" s="110"/>
      <c r="AE77" s="110"/>
      <c r="AF77" s="110"/>
      <c r="AG77" s="110"/>
      <c r="AH77" s="110"/>
      <c r="AI77" s="110"/>
      <c r="AJ77" s="110"/>
      <c r="AK77" s="3"/>
      <c r="AL77" s="3"/>
      <c r="AM77" s="3"/>
    </row>
    <row r="78" spans="1:40" s="2" customFormat="1" ht="3" customHeight="1">
      <c r="B78" s="105"/>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3"/>
      <c r="AL78" s="3"/>
      <c r="AM78" s="3"/>
    </row>
    <row r="79" spans="1:40" s="95" customFormat="1" ht="19.5" customHeight="1">
      <c r="A79" s="92">
        <v>19</v>
      </c>
      <c r="B79" s="21" t="s">
        <v>54</v>
      </c>
      <c r="C79" s="21"/>
      <c r="D79" s="93"/>
      <c r="E79" s="93"/>
      <c r="F79" s="93"/>
      <c r="G79" s="93"/>
      <c r="H79" s="93"/>
      <c r="I79" s="93"/>
      <c r="J79" s="93"/>
      <c r="K79" s="93"/>
      <c r="L79" s="93"/>
      <c r="M79" s="93"/>
      <c r="N79" s="94"/>
      <c r="O79" s="94"/>
      <c r="P79" s="94"/>
      <c r="Q79" s="94"/>
      <c r="R79" s="94"/>
      <c r="S79" s="93"/>
      <c r="T79" s="93"/>
      <c r="U79" s="93"/>
      <c r="V79" s="93"/>
      <c r="W79" s="93"/>
      <c r="X79" s="93"/>
      <c r="Y79" s="93"/>
      <c r="Z79" s="93"/>
      <c r="AA79" s="93"/>
      <c r="AB79" s="93"/>
      <c r="AC79" s="93"/>
      <c r="AD79" s="93"/>
      <c r="AE79" s="93"/>
      <c r="AF79" s="93"/>
      <c r="AG79" s="93"/>
      <c r="AH79" s="93"/>
      <c r="AI79" s="93"/>
      <c r="AJ79" s="93"/>
      <c r="AK79" s="164"/>
      <c r="AL79" s="164"/>
      <c r="AM79" s="164"/>
    </row>
    <row r="80" spans="1:40" s="97" customFormat="1" ht="19.5" customHeight="1">
      <c r="A80" s="95"/>
      <c r="B80" s="5"/>
      <c r="C80" s="5"/>
      <c r="D80" s="5"/>
      <c r="E80" s="5"/>
      <c r="F80" s="5"/>
      <c r="G80" s="5"/>
      <c r="H80" s="5"/>
      <c r="I80" s="5"/>
      <c r="J80" s="5"/>
      <c r="K80" s="100"/>
      <c r="L80" s="100"/>
      <c r="M80" s="100"/>
      <c r="N80" s="101"/>
      <c r="O80" s="137">
        <v>32</v>
      </c>
      <c r="P80" s="137"/>
      <c r="Q80" s="137"/>
      <c r="R80" s="137"/>
      <c r="S80" s="85" t="s">
        <v>24</v>
      </c>
      <c r="T80" s="86"/>
      <c r="U80" s="86"/>
      <c r="V80" s="138" t="s">
        <v>8</v>
      </c>
      <c r="W80" s="138"/>
      <c r="X80" s="138"/>
      <c r="Y80" s="165">
        <v>58.11</v>
      </c>
      <c r="Z80" s="165"/>
      <c r="AA80" s="165"/>
      <c r="AB80" s="165"/>
      <c r="AC80" s="85"/>
      <c r="AD80" s="85" t="s">
        <v>55</v>
      </c>
      <c r="AE80" s="85"/>
      <c r="AF80" s="85"/>
      <c r="AG80" s="85"/>
      <c r="AH80" s="139" t="s">
        <v>9</v>
      </c>
      <c r="AI80" s="139"/>
      <c r="AJ80" s="33"/>
      <c r="AK80" s="140">
        <f>ROUND(O80*Y80,0)</f>
        <v>1860</v>
      </c>
      <c r="AL80" s="140"/>
      <c r="AM80" s="140"/>
      <c r="AN80" s="87" t="s">
        <v>10</v>
      </c>
    </row>
    <row r="81" spans="1:40" s="2" customFormat="1" ht="19.5" customHeight="1">
      <c r="A81" s="95"/>
      <c r="B81" s="163" t="s">
        <v>60</v>
      </c>
      <c r="C81" s="163"/>
      <c r="D81" s="163"/>
      <c r="E81" s="163"/>
      <c r="F81" s="163"/>
      <c r="G81" s="163"/>
      <c r="H81" s="163"/>
      <c r="I81" s="163"/>
      <c r="J81" s="163"/>
      <c r="K81" s="163"/>
      <c r="L81" s="163"/>
      <c r="M81" s="163"/>
      <c r="N81" s="163"/>
      <c r="O81" s="163"/>
      <c r="P81" s="163"/>
      <c r="Q81" s="163"/>
      <c r="R81" s="163"/>
      <c r="S81" s="163"/>
      <c r="T81" s="163"/>
      <c r="U81" s="163"/>
      <c r="V81" s="163"/>
      <c r="W81" s="163"/>
      <c r="X81" s="163"/>
      <c r="Y81" s="163"/>
      <c r="Z81" s="163"/>
      <c r="AA81" s="163"/>
      <c r="AB81" s="163"/>
      <c r="AC81" s="163"/>
      <c r="AD81" s="163"/>
      <c r="AE81" s="163"/>
      <c r="AF81" s="163"/>
      <c r="AG81" s="163"/>
      <c r="AH81" s="163"/>
      <c r="AI81" s="163"/>
      <c r="AJ81" s="163"/>
      <c r="AK81" s="102"/>
      <c r="AL81" s="102"/>
      <c r="AM81" s="102"/>
      <c r="AN81" s="96"/>
    </row>
    <row r="82" spans="1:40" s="2" customFormat="1" ht="3" customHeight="1">
      <c r="A82" s="95"/>
      <c r="B82" s="103"/>
      <c r="C82" s="103"/>
      <c r="D82" s="103"/>
      <c r="E82" s="103"/>
      <c r="F82" s="103"/>
      <c r="G82" s="103"/>
      <c r="H82" s="103"/>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2"/>
      <c r="AL82" s="102"/>
      <c r="AM82" s="102"/>
      <c r="AN82" s="96"/>
    </row>
    <row r="83" spans="1:40" s="95" customFormat="1" ht="31.5" customHeight="1">
      <c r="A83" s="92">
        <v>20</v>
      </c>
      <c r="B83" s="117" t="s">
        <v>56</v>
      </c>
      <c r="C83" s="117"/>
      <c r="D83" s="117"/>
      <c r="E83" s="117"/>
      <c r="F83" s="117"/>
      <c r="G83" s="117"/>
      <c r="H83" s="117"/>
      <c r="I83" s="117"/>
      <c r="J83" s="117"/>
      <c r="K83" s="117"/>
      <c r="L83" s="117"/>
      <c r="M83" s="117"/>
      <c r="N83" s="117"/>
      <c r="O83" s="117"/>
      <c r="P83" s="117"/>
      <c r="Q83" s="117"/>
      <c r="R83" s="117"/>
      <c r="S83" s="117"/>
      <c r="T83" s="117"/>
      <c r="U83" s="117"/>
      <c r="V83" s="117"/>
      <c r="W83" s="117"/>
      <c r="X83" s="117"/>
      <c r="Y83" s="117"/>
      <c r="Z83" s="117"/>
      <c r="AA83" s="117"/>
      <c r="AB83" s="117"/>
      <c r="AC83" s="117"/>
      <c r="AD83" s="117"/>
      <c r="AE83" s="117"/>
      <c r="AF83" s="117"/>
      <c r="AG83" s="117"/>
      <c r="AH83" s="117"/>
      <c r="AI83" s="117"/>
      <c r="AJ83" s="117"/>
      <c r="AK83" s="115"/>
      <c r="AL83" s="115"/>
      <c r="AM83" s="115"/>
      <c r="AN83" s="5"/>
    </row>
    <row r="84" spans="1:40" s="97" customFormat="1" ht="19.5" customHeight="1">
      <c r="A84" s="95"/>
      <c r="B84" s="5"/>
      <c r="C84" s="5"/>
      <c r="D84" s="5"/>
      <c r="E84" s="5"/>
      <c r="F84" s="5"/>
      <c r="G84" s="5"/>
      <c r="H84" s="5"/>
      <c r="I84" s="5"/>
      <c r="J84" s="5"/>
      <c r="K84" s="100"/>
      <c r="L84" s="100"/>
      <c r="M84" s="100"/>
      <c r="N84" s="101"/>
      <c r="O84" s="137">
        <v>25</v>
      </c>
      <c r="P84" s="137"/>
      <c r="Q84" s="137"/>
      <c r="R84" s="137"/>
      <c r="S84" s="85" t="s">
        <v>57</v>
      </c>
      <c r="T84" s="86"/>
      <c r="U84" s="86"/>
      <c r="V84" s="138" t="s">
        <v>8</v>
      </c>
      <c r="W84" s="138"/>
      <c r="X84" s="138"/>
      <c r="Y84" s="137">
        <v>70.34</v>
      </c>
      <c r="Z84" s="137"/>
      <c r="AA84" s="137"/>
      <c r="AB84" s="137"/>
      <c r="AC84" s="85"/>
      <c r="AD84" s="85" t="s">
        <v>58</v>
      </c>
      <c r="AE84" s="85"/>
      <c r="AF84" s="85"/>
      <c r="AG84" s="85"/>
      <c r="AH84" s="139" t="s">
        <v>9</v>
      </c>
      <c r="AI84" s="139"/>
      <c r="AJ84" s="33"/>
      <c r="AK84" s="140">
        <f>ROUND(O84*Y84,0)</f>
        <v>1759</v>
      </c>
      <c r="AL84" s="140"/>
      <c r="AM84" s="140"/>
      <c r="AN84" s="87" t="s">
        <v>10</v>
      </c>
    </row>
    <row r="85" spans="1:40" s="2" customFormat="1" ht="19.5" customHeight="1">
      <c r="A85" s="95"/>
      <c r="B85" s="163" t="s">
        <v>61</v>
      </c>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c r="AA85" s="163"/>
      <c r="AB85" s="163"/>
      <c r="AC85" s="163"/>
      <c r="AD85" s="163"/>
      <c r="AE85" s="163"/>
      <c r="AF85" s="163"/>
      <c r="AG85" s="163"/>
      <c r="AH85" s="163"/>
      <c r="AI85" s="163"/>
      <c r="AJ85" s="163"/>
      <c r="AK85" s="102"/>
      <c r="AL85" s="102"/>
      <c r="AM85" s="102"/>
      <c r="AN85" s="96"/>
    </row>
    <row r="86" spans="1:40" s="2" customFormat="1" ht="3.75" customHeight="1">
      <c r="A86" s="95"/>
      <c r="B86" s="99"/>
      <c r="C86" s="99"/>
      <c r="D86" s="99"/>
      <c r="E86" s="99"/>
      <c r="F86" s="99"/>
      <c r="G86" s="99"/>
      <c r="H86" s="99"/>
      <c r="I86" s="99"/>
      <c r="J86" s="99"/>
      <c r="K86" s="99"/>
      <c r="L86" s="99"/>
      <c r="M86" s="99"/>
      <c r="N86" s="99"/>
      <c r="O86" s="99"/>
      <c r="P86" s="99"/>
      <c r="Q86" s="99"/>
      <c r="R86" s="99"/>
      <c r="S86" s="99"/>
      <c r="T86" s="99"/>
      <c r="U86" s="99"/>
      <c r="V86" s="99"/>
      <c r="W86" s="99"/>
      <c r="X86" s="99"/>
      <c r="Y86" s="99"/>
      <c r="Z86" s="99"/>
      <c r="AA86" s="99"/>
      <c r="AB86" s="99"/>
      <c r="AC86" s="99"/>
      <c r="AD86" s="99"/>
      <c r="AE86" s="99"/>
      <c r="AF86" s="99"/>
      <c r="AG86" s="99"/>
      <c r="AH86" s="99"/>
      <c r="AI86" s="99"/>
      <c r="AJ86" s="99"/>
      <c r="AK86" s="98"/>
      <c r="AL86" s="98"/>
      <c r="AM86" s="98"/>
    </row>
    <row r="87" spans="1:40" s="5" customFormat="1" ht="13.5" customHeight="1">
      <c r="A87" s="20">
        <v>21</v>
      </c>
      <c r="B87" s="21" t="s">
        <v>28</v>
      </c>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115"/>
      <c r="AL87" s="115"/>
      <c r="AM87" s="115"/>
    </row>
    <row r="88" spans="1:40" s="6" customFormat="1" ht="13.5" customHeight="1">
      <c r="K88" s="35"/>
      <c r="L88" s="35"/>
      <c r="M88" s="35"/>
      <c r="N88" s="35"/>
      <c r="O88" s="112">
        <v>1645</v>
      </c>
      <c r="P88" s="112"/>
      <c r="Q88" s="112"/>
      <c r="R88" s="112"/>
      <c r="S88" s="29" t="s">
        <v>24</v>
      </c>
      <c r="T88" s="49"/>
      <c r="U88" s="49"/>
      <c r="V88" s="116" t="s">
        <v>8</v>
      </c>
      <c r="W88" s="116"/>
      <c r="X88" s="116"/>
      <c r="Y88" s="112">
        <v>829.95</v>
      </c>
      <c r="Z88" s="112"/>
      <c r="AA88" s="112"/>
      <c r="AB88" s="112"/>
      <c r="AC88" s="29"/>
      <c r="AD88" s="29" t="s">
        <v>25</v>
      </c>
      <c r="AE88" s="29"/>
      <c r="AF88" s="29"/>
      <c r="AG88" s="29"/>
      <c r="AH88" s="114" t="s">
        <v>9</v>
      </c>
      <c r="AI88" s="114"/>
      <c r="AK88" s="109">
        <f>ROUND(O88*Y88/100,0)</f>
        <v>13653</v>
      </c>
      <c r="AL88" s="109"/>
      <c r="AM88" s="109"/>
      <c r="AN88" s="32" t="s">
        <v>10</v>
      </c>
    </row>
    <row r="89" spans="1:40" s="2" customFormat="1" ht="15">
      <c r="B89" s="110" t="s">
        <v>62</v>
      </c>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3"/>
      <c r="AL89" s="3"/>
      <c r="AM89" s="3"/>
    </row>
    <row r="90" spans="1:40" s="2" customFormat="1" ht="15">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3"/>
      <c r="AL90" s="3"/>
      <c r="AM90" s="3"/>
    </row>
    <row r="91" spans="1:40" s="54" customFormat="1" ht="13.5" customHeight="1">
      <c r="A91" s="45">
        <v>22</v>
      </c>
      <c r="B91" s="55" t="s">
        <v>67</v>
      </c>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111"/>
      <c r="AL91" s="111"/>
      <c r="AM91" s="111"/>
    </row>
    <row r="92" spans="1:40" s="6" customFormat="1" ht="15.75" customHeight="1">
      <c r="K92" s="35"/>
      <c r="L92" s="35"/>
      <c r="M92" s="35"/>
      <c r="N92" s="35"/>
      <c r="O92" s="112">
        <v>7849</v>
      </c>
      <c r="P92" s="112"/>
      <c r="Q92" s="112"/>
      <c r="R92" s="112"/>
      <c r="S92" s="29" t="s">
        <v>24</v>
      </c>
      <c r="T92" s="49"/>
      <c r="U92" s="49"/>
      <c r="V92" s="116" t="s">
        <v>8</v>
      </c>
      <c r="W92" s="116"/>
      <c r="X92" s="116"/>
      <c r="Y92" s="112">
        <v>859.9</v>
      </c>
      <c r="Z92" s="112"/>
      <c r="AA92" s="112"/>
      <c r="AB92" s="112"/>
      <c r="AC92" s="29"/>
      <c r="AD92" s="29" t="s">
        <v>25</v>
      </c>
      <c r="AE92" s="29"/>
      <c r="AF92" s="29"/>
      <c r="AG92" s="29"/>
      <c r="AH92" s="114" t="s">
        <v>9</v>
      </c>
      <c r="AI92" s="114"/>
      <c r="AK92" s="109">
        <f>ROUND(O92*Y92/100,0)</f>
        <v>67494</v>
      </c>
      <c r="AL92" s="109"/>
      <c r="AM92" s="109"/>
      <c r="AN92" s="32" t="s">
        <v>10</v>
      </c>
    </row>
    <row r="93" spans="1:40" s="2" customFormat="1" ht="15">
      <c r="B93" s="110" t="s">
        <v>68</v>
      </c>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3"/>
      <c r="AL93" s="3"/>
      <c r="AM93" s="3"/>
    </row>
    <row r="94" spans="1:40" s="2" customFormat="1" ht="3.75" customHeight="1">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3"/>
      <c r="AL94" s="3"/>
      <c r="AM94" s="3"/>
    </row>
    <row r="95" spans="1:40" s="5" customFormat="1" ht="31.5" customHeight="1">
      <c r="A95" s="80">
        <v>23</v>
      </c>
      <c r="B95" s="118" t="s">
        <v>29</v>
      </c>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5"/>
      <c r="AL95" s="115"/>
      <c r="AM95" s="115"/>
    </row>
    <row r="96" spans="1:40" s="6" customFormat="1" ht="17.25" customHeight="1">
      <c r="H96" s="38"/>
      <c r="K96" s="35"/>
      <c r="L96" s="35"/>
      <c r="M96" s="35"/>
      <c r="N96" s="35"/>
      <c r="O96" s="112">
        <v>1528</v>
      </c>
      <c r="P96" s="112"/>
      <c r="Q96" s="112"/>
      <c r="R96" s="112"/>
      <c r="S96" s="29" t="s">
        <v>24</v>
      </c>
      <c r="T96" s="49"/>
      <c r="U96" s="49"/>
      <c r="V96" s="116" t="s">
        <v>8</v>
      </c>
      <c r="W96" s="116"/>
      <c r="X96" s="116"/>
      <c r="Y96" s="119">
        <v>1270.83</v>
      </c>
      <c r="Z96" s="119"/>
      <c r="AA96" s="119"/>
      <c r="AB96" s="119"/>
      <c r="AC96" s="29"/>
      <c r="AD96" s="29" t="s">
        <v>25</v>
      </c>
      <c r="AE96" s="29"/>
      <c r="AF96" s="29"/>
      <c r="AG96" s="29"/>
      <c r="AH96" s="114" t="s">
        <v>9</v>
      </c>
      <c r="AI96" s="114"/>
      <c r="AK96" s="109">
        <f>ROUND(O96*Y96/100,0)</f>
        <v>19418</v>
      </c>
      <c r="AL96" s="109"/>
      <c r="AM96" s="109"/>
      <c r="AN96" s="32" t="s">
        <v>10</v>
      </c>
    </row>
    <row r="97" spans="1:42" s="2" customFormat="1" ht="15">
      <c r="B97" s="110" t="s">
        <v>63</v>
      </c>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c r="AA97" s="110"/>
      <c r="AB97" s="110"/>
      <c r="AC97" s="110"/>
      <c r="AD97" s="110"/>
      <c r="AE97" s="110"/>
      <c r="AF97" s="110"/>
      <c r="AG97" s="110"/>
      <c r="AH97" s="110"/>
      <c r="AI97" s="110"/>
      <c r="AJ97" s="110"/>
      <c r="AK97" s="3"/>
      <c r="AL97" s="3"/>
      <c r="AM97" s="3"/>
    </row>
    <row r="98" spans="1:42" s="33" customFormat="1" ht="18.75" customHeight="1">
      <c r="AC98" s="132" t="s">
        <v>30</v>
      </c>
      <c r="AD98" s="132"/>
      <c r="AE98" s="132"/>
      <c r="AF98" s="132"/>
      <c r="AG98" s="132"/>
      <c r="AH98" s="39" t="s">
        <v>9</v>
      </c>
      <c r="AI98" s="39"/>
      <c r="AJ98" s="56"/>
      <c r="AK98" s="133">
        <f>SUM(AK7:AM97)+1</f>
        <v>955540.29999999993</v>
      </c>
      <c r="AL98" s="133"/>
      <c r="AM98" s="133"/>
      <c r="AN98" s="72" t="s">
        <v>10</v>
      </c>
      <c r="AO98" s="130"/>
      <c r="AP98" s="130"/>
    </row>
    <row r="99" spans="1:42" ht="3" customHeight="1"/>
    <row r="100" spans="1:42" ht="42" customHeight="1">
      <c r="A100" s="7" t="s">
        <v>31</v>
      </c>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9"/>
      <c r="AG100" s="9"/>
      <c r="AH100" s="9"/>
      <c r="AI100" s="9"/>
      <c r="AJ100" s="9"/>
      <c r="AK100" s="9"/>
      <c r="AL100" s="9"/>
      <c r="AM100" s="9"/>
      <c r="AN100" s="10"/>
      <c r="AO100" s="10"/>
    </row>
    <row r="101" spans="1:42" ht="13.5" thickBo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row>
    <row r="102" spans="1:42" ht="15.75">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34" t="s">
        <v>30</v>
      </c>
      <c r="AD102" s="134"/>
      <c r="AE102" s="134"/>
      <c r="AF102" s="134"/>
      <c r="AG102" s="134"/>
      <c r="AH102" s="12" t="s">
        <v>9</v>
      </c>
      <c r="AI102" s="12"/>
      <c r="AJ102" s="135"/>
      <c r="AK102" s="135"/>
      <c r="AL102" s="135"/>
      <c r="AM102" s="135"/>
      <c r="AN102" s="131"/>
      <c r="AO102" s="131"/>
    </row>
    <row r="103" spans="1:42" ht="15">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0"/>
      <c r="AF103" s="10"/>
      <c r="AG103" s="10"/>
      <c r="AH103" s="10"/>
      <c r="AI103" s="10"/>
      <c r="AJ103" s="10"/>
      <c r="AK103" s="10"/>
      <c r="AL103" s="10"/>
      <c r="AM103" s="10"/>
      <c r="AN103" s="10"/>
      <c r="AO103" s="10"/>
    </row>
    <row r="104" spans="1:42" ht="15.75">
      <c r="A104" s="8"/>
      <c r="B104" s="7" t="s">
        <v>32</v>
      </c>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9"/>
      <c r="AF104" s="9"/>
      <c r="AG104" s="9"/>
      <c r="AH104" s="9"/>
      <c r="AI104" s="9"/>
      <c r="AJ104" s="9"/>
      <c r="AK104" s="9"/>
      <c r="AL104" s="10"/>
      <c r="AM104" s="10"/>
      <c r="AN104" s="10"/>
      <c r="AO104" s="10"/>
    </row>
    <row r="105" spans="1:42" ht="15.75">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9"/>
      <c r="AF105" s="9"/>
      <c r="AG105" s="9"/>
      <c r="AH105" s="9"/>
      <c r="AI105" s="9"/>
      <c r="AJ105" s="9"/>
      <c r="AK105" s="9"/>
      <c r="AL105" s="10"/>
      <c r="AM105" s="10"/>
      <c r="AN105" s="10"/>
      <c r="AO105" s="10"/>
    </row>
    <row r="106" spans="1:42" ht="15.75">
      <c r="A106" s="8"/>
      <c r="B106" s="7" t="s">
        <v>33</v>
      </c>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9"/>
      <c r="AF106" s="9"/>
      <c r="AG106" s="9"/>
      <c r="AH106" s="9"/>
      <c r="AI106" s="9"/>
      <c r="AJ106" s="9"/>
      <c r="AK106" s="9"/>
      <c r="AL106" s="10"/>
      <c r="AM106" s="10"/>
      <c r="AN106" s="10"/>
      <c r="AO106" s="10"/>
    </row>
    <row r="107" spans="1:42" ht="15.75">
      <c r="A107" s="14"/>
      <c r="B107" s="14"/>
      <c r="C107" s="14"/>
      <c r="D107" s="14"/>
      <c r="E107" s="14"/>
      <c r="F107" s="14"/>
      <c r="G107" s="14"/>
      <c r="H107" s="14"/>
      <c r="I107" s="14"/>
      <c r="J107" s="14"/>
      <c r="K107" s="14"/>
      <c r="L107" s="14"/>
      <c r="M107" s="14"/>
      <c r="N107" s="15"/>
      <c r="O107" s="15"/>
      <c r="P107" s="15"/>
      <c r="Q107" s="15"/>
      <c r="R107" s="15"/>
      <c r="S107" s="14"/>
      <c r="T107" s="14"/>
      <c r="U107" s="14"/>
      <c r="V107" s="14"/>
      <c r="W107" s="14"/>
      <c r="X107" s="14"/>
      <c r="Y107" s="14"/>
      <c r="Z107" s="14"/>
      <c r="AA107" s="14"/>
      <c r="AB107" s="14"/>
      <c r="AC107" s="14"/>
      <c r="AD107" s="14"/>
      <c r="AE107" s="16"/>
      <c r="AF107" s="16"/>
      <c r="AG107" s="16"/>
      <c r="AH107" s="16"/>
      <c r="AI107" s="16"/>
      <c r="AJ107" s="16"/>
      <c r="AK107" s="16"/>
    </row>
    <row r="108" spans="1:42" ht="15.75">
      <c r="A108" s="14"/>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9"/>
      <c r="AF108" s="9"/>
      <c r="AG108" s="9"/>
      <c r="AH108" s="9"/>
      <c r="AI108" s="9"/>
      <c r="AJ108" s="16"/>
      <c r="AK108" s="16"/>
    </row>
    <row r="109" spans="1:42" ht="12.75">
      <c r="A109" s="1"/>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row>
    <row r="110" spans="1:42" ht="12.75">
      <c r="A110" s="1"/>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row>
    <row r="111" spans="1:42" ht="12.75">
      <c r="A111" s="1"/>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row>
    <row r="112" spans="1:42" ht="15">
      <c r="A112" s="1"/>
      <c r="B112" s="124" t="s">
        <v>34</v>
      </c>
      <c r="C112" s="124"/>
      <c r="D112" s="124"/>
      <c r="E112" s="124"/>
      <c r="F112" s="124"/>
      <c r="G112" s="124"/>
      <c r="H112" s="124"/>
      <c r="I112" s="124"/>
      <c r="J112" s="124"/>
      <c r="K112" s="124"/>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0"/>
    </row>
    <row r="113" spans="1:40" ht="15">
      <c r="A113" s="1"/>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row>
    <row r="114" spans="1:40" ht="15">
      <c r="A114" s="1"/>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0"/>
    </row>
    <row r="115" spans="1:40" s="61" customFormat="1" ht="15">
      <c r="A115" s="57"/>
      <c r="B115" s="125"/>
      <c r="C115" s="125"/>
      <c r="D115" s="125"/>
      <c r="E115" s="125"/>
      <c r="F115" s="125"/>
      <c r="G115" s="125"/>
      <c r="H115" s="125"/>
      <c r="I115" s="125"/>
      <c r="J115" s="58"/>
      <c r="K115" s="59"/>
      <c r="L115" s="58"/>
      <c r="M115" s="59"/>
      <c r="N115" s="126"/>
      <c r="O115" s="126"/>
      <c r="P115" s="60"/>
      <c r="Q115" s="127"/>
      <c r="R115" s="127"/>
      <c r="S115" s="58"/>
      <c r="T115" s="127"/>
      <c r="U115" s="127"/>
      <c r="AB115" s="127"/>
      <c r="AC115" s="127"/>
      <c r="AD115" s="127"/>
      <c r="AE115" s="127"/>
      <c r="AF115" s="129"/>
      <c r="AG115" s="129"/>
      <c r="AK115" s="136"/>
      <c r="AL115" s="136"/>
      <c r="AM115" s="136"/>
      <c r="AN115" s="62"/>
    </row>
    <row r="116" spans="1:40" s="63" customFormat="1" ht="15">
      <c r="I116" s="64"/>
      <c r="J116" s="65"/>
      <c r="K116" s="64"/>
      <c r="M116" s="66"/>
      <c r="N116" s="67"/>
      <c r="O116" s="67"/>
      <c r="P116" s="64"/>
      <c r="Q116" s="68"/>
      <c r="R116" s="68"/>
      <c r="S116" s="69"/>
      <c r="T116" s="68"/>
      <c r="U116" s="68"/>
      <c r="V116" s="120"/>
      <c r="W116" s="120"/>
      <c r="X116" s="120"/>
      <c r="Y116" s="120"/>
      <c r="Z116" s="120"/>
      <c r="AA116" s="70"/>
      <c r="AB116" s="121"/>
      <c r="AC116" s="121"/>
      <c r="AD116" s="121"/>
      <c r="AE116" s="121"/>
      <c r="AF116" s="122"/>
      <c r="AG116" s="122"/>
      <c r="AH116" s="69"/>
      <c r="AI116" s="71"/>
      <c r="AJ116" s="71"/>
      <c r="AK116" s="123"/>
      <c r="AL116" s="123"/>
      <c r="AM116" s="123"/>
      <c r="AN116" s="71"/>
    </row>
  </sheetData>
  <mergeCells count="224">
    <mergeCell ref="B73:AJ73"/>
    <mergeCell ref="AH68:AI68"/>
    <mergeCell ref="AK68:AM68"/>
    <mergeCell ref="B69:AJ69"/>
    <mergeCell ref="AK71:AM71"/>
    <mergeCell ref="O72:R72"/>
    <mergeCell ref="V72:X72"/>
    <mergeCell ref="Y72:AB72"/>
    <mergeCell ref="AH72:AI72"/>
    <mergeCell ref="AK72:AM72"/>
    <mergeCell ref="AK83:AM83"/>
    <mergeCell ref="O84:R84"/>
    <mergeCell ref="V84:X84"/>
    <mergeCell ref="Y84:AB84"/>
    <mergeCell ref="AH84:AI84"/>
    <mergeCell ref="AK84:AM84"/>
    <mergeCell ref="B85:AJ85"/>
    <mergeCell ref="AK79:AM79"/>
    <mergeCell ref="O80:R80"/>
    <mergeCell ref="V80:X80"/>
    <mergeCell ref="Y80:AB80"/>
    <mergeCell ref="AH80:AI80"/>
    <mergeCell ref="AK80:AM80"/>
    <mergeCell ref="B81:AJ81"/>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O13:R13"/>
    <mergeCell ref="V13:X13"/>
    <mergeCell ref="Y13:AB13"/>
    <mergeCell ref="AI13:AJ13"/>
    <mergeCell ref="AK13:AM13"/>
    <mergeCell ref="O10:R10"/>
    <mergeCell ref="V10:X10"/>
    <mergeCell ref="Y10:AB10"/>
    <mergeCell ref="AI10:AJ10"/>
    <mergeCell ref="AK10:AM10"/>
    <mergeCell ref="AK12:AM12"/>
    <mergeCell ref="AK18:AM18"/>
    <mergeCell ref="AK28:AM28"/>
    <mergeCell ref="AK29:AM29"/>
    <mergeCell ref="O16:R16"/>
    <mergeCell ref="W16:Y16"/>
    <mergeCell ref="Z16:AC16"/>
    <mergeCell ref="AI16:AJ16"/>
    <mergeCell ref="AK16:AM16"/>
    <mergeCell ref="B14:AJ14"/>
    <mergeCell ref="AK15:AM15"/>
    <mergeCell ref="B24:AJ24"/>
    <mergeCell ref="AK24:AM24"/>
    <mergeCell ref="AK25:AM25"/>
    <mergeCell ref="AK19:AM19"/>
    <mergeCell ref="AK21:AM21"/>
    <mergeCell ref="O19:R19"/>
    <mergeCell ref="W19:Y19"/>
    <mergeCell ref="Z19:AC19"/>
    <mergeCell ref="AI19:AJ19"/>
    <mergeCell ref="O25:R25"/>
    <mergeCell ref="W25:Y25"/>
    <mergeCell ref="Z25:AC25"/>
    <mergeCell ref="AI25:AJ25"/>
    <mergeCell ref="B26:AJ26"/>
    <mergeCell ref="S25:T25"/>
    <mergeCell ref="AK67:AM67"/>
    <mergeCell ref="O68:R68"/>
    <mergeCell ref="V68:X68"/>
    <mergeCell ref="Y68:AB68"/>
    <mergeCell ref="O33:R33"/>
    <mergeCell ref="S33:T33"/>
    <mergeCell ref="W33:Y33"/>
    <mergeCell ref="Z33:AC33"/>
    <mergeCell ref="AI33:AJ33"/>
    <mergeCell ref="AK33:AM33"/>
    <mergeCell ref="B32:AJ32"/>
    <mergeCell ref="AK32:AM32"/>
    <mergeCell ref="O22:R22"/>
    <mergeCell ref="S22:T22"/>
    <mergeCell ref="W22:Y22"/>
    <mergeCell ref="Z22:AC22"/>
    <mergeCell ref="AI22:AJ22"/>
    <mergeCell ref="AK22:AM22"/>
    <mergeCell ref="P38:R38"/>
    <mergeCell ref="V38:X38"/>
    <mergeCell ref="Y38:AB38"/>
    <mergeCell ref="AI38:AJ38"/>
    <mergeCell ref="AK38:AM38"/>
    <mergeCell ref="B36:AJ36"/>
    <mergeCell ref="AK36:AM36"/>
    <mergeCell ref="N37:O37"/>
    <mergeCell ref="Q37:R37"/>
    <mergeCell ref="T37:V37"/>
    <mergeCell ref="AB37:AE37"/>
    <mergeCell ref="AF37:AG37"/>
    <mergeCell ref="AK37:AM37"/>
    <mergeCell ref="P41:R41"/>
    <mergeCell ref="V41:X41"/>
    <mergeCell ref="Y41:AB41"/>
    <mergeCell ref="AI41:AJ41"/>
    <mergeCell ref="AK41:AM41"/>
    <mergeCell ref="N40:O40"/>
    <mergeCell ref="Q40:R40"/>
    <mergeCell ref="T40:V40"/>
    <mergeCell ref="AB40:AE40"/>
    <mergeCell ref="AF40:AG40"/>
    <mergeCell ref="AK40:AM40"/>
    <mergeCell ref="AK56:AM56"/>
    <mergeCell ref="B57:AJ57"/>
    <mergeCell ref="O60:R60"/>
    <mergeCell ref="V60:X60"/>
    <mergeCell ref="Y60:AB60"/>
    <mergeCell ref="AH60:AI60"/>
    <mergeCell ref="AK60:AM60"/>
    <mergeCell ref="B42:AJ42"/>
    <mergeCell ref="P45:R45"/>
    <mergeCell ref="V45:X45"/>
    <mergeCell ref="Y45:AB45"/>
    <mergeCell ref="AH45:AI45"/>
    <mergeCell ref="AK45:AM45"/>
    <mergeCell ref="B51:AJ51"/>
    <mergeCell ref="AK51:AM51"/>
    <mergeCell ref="P48:R48"/>
    <mergeCell ref="V48:X48"/>
    <mergeCell ref="Y48:AB48"/>
    <mergeCell ref="AH48:AI48"/>
    <mergeCell ref="AK48:AM48"/>
    <mergeCell ref="AK44:AM44"/>
    <mergeCell ref="AK47:AM47"/>
    <mergeCell ref="B49:AJ49"/>
    <mergeCell ref="AO98:AP98"/>
    <mergeCell ref="AN102:AO102"/>
    <mergeCell ref="AC98:AG98"/>
    <mergeCell ref="AK98:AM98"/>
    <mergeCell ref="AC102:AG102"/>
    <mergeCell ref="AJ102:AM102"/>
    <mergeCell ref="B17:AJ17"/>
    <mergeCell ref="B20:AJ20"/>
    <mergeCell ref="B23:AJ23"/>
    <mergeCell ref="B34:AJ34"/>
    <mergeCell ref="B39:AJ39"/>
    <mergeCell ref="O92:R92"/>
    <mergeCell ref="V92:X92"/>
    <mergeCell ref="Y92:AB92"/>
    <mergeCell ref="AH92:AI92"/>
    <mergeCell ref="O29:R29"/>
    <mergeCell ref="W29:Y29"/>
    <mergeCell ref="Z29:AC29"/>
    <mergeCell ref="AI29:AJ29"/>
    <mergeCell ref="B30:AJ30"/>
    <mergeCell ref="B65:AJ65"/>
    <mergeCell ref="V64:X64"/>
    <mergeCell ref="Y64:AB64"/>
    <mergeCell ref="AH64:AI64"/>
    <mergeCell ref="O64:R64"/>
    <mergeCell ref="B59:AJ59"/>
    <mergeCell ref="P52:R52"/>
    <mergeCell ref="V52:X52"/>
    <mergeCell ref="Y52:AB52"/>
    <mergeCell ref="AH52:AI52"/>
    <mergeCell ref="V116:Z116"/>
    <mergeCell ref="AB116:AE116"/>
    <mergeCell ref="AF116:AG116"/>
    <mergeCell ref="AK116:AM116"/>
    <mergeCell ref="B112:K112"/>
    <mergeCell ref="B115:I115"/>
    <mergeCell ref="N115:O115"/>
    <mergeCell ref="Q115:R115"/>
    <mergeCell ref="T115:U115"/>
    <mergeCell ref="AB115:AE115"/>
    <mergeCell ref="AK95:AM95"/>
    <mergeCell ref="AK96:AM96"/>
    <mergeCell ref="AF115:AG115"/>
    <mergeCell ref="AK115:AM115"/>
    <mergeCell ref="B93:AJ93"/>
    <mergeCell ref="B77:AJ77"/>
    <mergeCell ref="B89:AJ89"/>
    <mergeCell ref="V88:X88"/>
    <mergeCell ref="Y88:AB88"/>
    <mergeCell ref="AH88:AI88"/>
    <mergeCell ref="B83:AJ83"/>
    <mergeCell ref="B95:AJ95"/>
    <mergeCell ref="O96:R96"/>
    <mergeCell ref="V96:X96"/>
    <mergeCell ref="Y96:AB96"/>
    <mergeCell ref="AH96:AI96"/>
    <mergeCell ref="B97:AJ97"/>
    <mergeCell ref="AK64:AM64"/>
    <mergeCell ref="B46:AJ46"/>
    <mergeCell ref="AK92:AM92"/>
    <mergeCell ref="AK91:AM91"/>
    <mergeCell ref="O88:R88"/>
    <mergeCell ref="AK75:AM75"/>
    <mergeCell ref="Y76:AB76"/>
    <mergeCell ref="AH76:AI76"/>
    <mergeCell ref="AK76:AM76"/>
    <mergeCell ref="AK88:AM88"/>
    <mergeCell ref="AK87:AM87"/>
    <mergeCell ref="O76:R76"/>
    <mergeCell ref="V76:X76"/>
    <mergeCell ref="AK63:AM63"/>
    <mergeCell ref="AK59:AM59"/>
    <mergeCell ref="AK52:AM52"/>
    <mergeCell ref="B53:AJ53"/>
    <mergeCell ref="B61:AJ61"/>
    <mergeCell ref="AK55:AM55"/>
    <mergeCell ref="O56:R56"/>
    <mergeCell ref="S56:T56"/>
    <mergeCell ref="W56:Y56"/>
    <mergeCell ref="Z56:AC56"/>
    <mergeCell ref="AI56:AJ56"/>
  </mergeCells>
  <pageMargins left="0.45" right="0.1" top="0.32" bottom="0.69" header="0.26" footer="0.25"/>
  <pageSetup paperSize="5" scale="85" orientation="portrait" horizontalDpi="300" verticalDpi="300" r:id="rId1"/>
  <headerFooter alignWithMargins="0"/>
  <rowBreaks count="1" manualBreakCount="1">
    <brk id="74"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2017-02-07T15:10:59Z</dcterms:modified>
</cp:coreProperties>
</file>