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MBldg'!$A$1:$AN$147</definedName>
    <definedName name="_xlnm.Print_Titles" localSheetId="0">'DWE MBldg'!$4:$4</definedName>
  </definedNames>
  <calcPr calcId="124519"/>
</workbook>
</file>

<file path=xl/calcChain.xml><?xml version="1.0" encoding="utf-8"?>
<calcChain xmlns="http://schemas.openxmlformats.org/spreadsheetml/2006/main">
  <c r="AK134" i="5"/>
  <c r="AK75"/>
  <c r="AK87"/>
  <c r="AK56"/>
  <c r="AK66"/>
  <c r="AK127" l="1"/>
  <c r="AK123"/>
  <c r="AK83"/>
  <c r="AK25" l="1"/>
  <c r="AK131" l="1"/>
  <c r="AK115" l="1"/>
  <c r="AK119"/>
  <c r="AK111"/>
  <c r="AK107"/>
  <c r="AK103"/>
  <c r="AK79"/>
  <c r="AK63" l="1"/>
  <c r="AK95" l="1"/>
  <c r="AK91"/>
  <c r="AK69" l="1"/>
  <c r="AK29" l="1"/>
  <c r="AK19"/>
  <c r="AK7" l="1"/>
  <c r="AK33" l="1"/>
  <c r="AK10"/>
  <c r="AK22"/>
  <c r="AK60"/>
  <c r="AK99"/>
  <c r="AK16"/>
  <c r="AK45"/>
  <c r="AK13"/>
  <c r="AK52" l="1"/>
  <c r="AK41"/>
  <c r="AK38"/>
  <c r="AK72"/>
  <c r="AK48" l="1"/>
  <c r="AO45" s="1"/>
</calcChain>
</file>

<file path=xl/sharedStrings.xml><?xml version="1.0" encoding="utf-8"?>
<sst xmlns="http://schemas.openxmlformats.org/spreadsheetml/2006/main" count="268" uniqueCount="105">
  <si>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</si>
  <si>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</si>
  <si>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</si>
  <si>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</si>
  <si>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</si>
  <si>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</si>
  <si>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</si>
  <si>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</si>
  <si>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</si>
  <si>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</si>
  <si>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</si>
  <si>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</si>
  <si>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</si>
  <si>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</si>
  <si>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</si>
  <si>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</si>
  <si>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</si>
  <si>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</si>
  <si>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</si>
  <si>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</si>
  <si>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</si>
  <si>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</si>
  <si>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</si>
  <si>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</si>
  <si>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</si>
  <si>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</si>
  <si>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</si>
  <si>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</si>
  <si>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</si>
  <si>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</si>
  <si>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</si>
  <si>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</si>
  <si>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</si>
  <si>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</si>
  <si>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</si>
  <si>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</si>
  <si>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</si>
  <si>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</si>
  <si>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</si>
  <si>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</si>
  <si>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</si>
  <si>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</si>
  <si>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</si>
  <si>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</si>
  <si>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</si>
  <si>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</si>
  <si>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</si>
  <si>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</si>
  <si>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</si>
  <si>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</si>
  <si>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</si>
  <si>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</si>
  <si>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</si>
  <si>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</si>
  <si>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</si>
  <si>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</si>
  <si>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</si>
  <si>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</si>
  <si>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</si>
  <si>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</si>
  <si>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</si>
  <si>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</si>
  <si>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</si>
  <si>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</si>
  <si>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</si>
  <si>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</si>
  <si>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</si>
  <si>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</si>
  <si>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</si>
  <si>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</si>
  <si>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</si>
  <si>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</si>
  <si>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</si>
  <si>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</si>
  <si>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</si>
  <si>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</si>
  <si>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</si>
  <si>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</si>
  <si>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</si>
  <si>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</si>
  <si>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</si>
  <si>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</si>
  <si>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</si>
  <si>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</si>
  <si>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</si>
  <si>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</si>
  <si>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</si>
  <si>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</si>
  <si>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</si>
  <si>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</si>
  <si>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</si>
  <si>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</si>
  <si>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</si>
  <si>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</si>
  <si>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</si>
  <si>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Laying floor of approved with glazed tile ¼”  thick in white cement 1:2 over ¾” thick cement morter 1:2 complete. (S.I.No. 24, P.No.43).</t>
  </si>
  <si>
    <t xml:space="preserve">                                                    (Rs. Twenty Seven Thousand Six Hundred Seventy Eight &amp; Ps. Ninety Six Only)</t>
  </si>
  <si>
    <t>21 (b)</t>
  </si>
  <si>
    <t>17(b)</t>
  </si>
  <si>
    <t xml:space="preserve">First class deodar wood wrought joinery in doors and windows etc, fixed in position including chowkats hold fasts hinges,iron tower bults chocks cleats, handless and cords with hooks,etc.Deodar panelled or panelled and glazed or fully glazed. </t>
  </si>
  <si>
    <t xml:space="preserve">       (Rupees:- Nine Hundred Two &amp; Ps. Ninety Three Only)</t>
  </si>
  <si>
    <t xml:space="preserve">                                                          (Rs. One Thousand Six Hundred Seventy Four &amp; Ps. Three Six Only)</t>
  </si>
  <si>
    <t>Dismantling Block Masonary.</t>
  </si>
  <si>
    <t xml:space="preserve">                                      (Rs. One  Thousand One Hundred Thirty Four &amp; Ps. Thirty Eight Only)</t>
  </si>
  <si>
    <r>
      <t xml:space="preserve">Rehabilitation of School Buildings in Taluka Nangarparkar District Tharparkar (14 -Units) @ </t>
    </r>
    <r>
      <rPr>
        <b/>
        <u/>
        <sz val="13"/>
        <rFont val="Times New Roman"/>
        <family val="1"/>
      </rPr>
      <t>GBPS Nau Tar  U/C Satidera Taluka N.Parkar.</t>
    </r>
  </si>
</sst>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 fillId="0" borderId="0" xfId="1" applyFont="1" applyBorder="1" applyAlignment="1">
      <alignment horizontal="center" vertical="center"/>
    </xf>
    <xf numFmtId="0" fontId="28" fillId="0" borderId="0" xfId="1" applyFont="1" applyBorder="1" applyAlignment="1">
      <alignment vertical="center"/>
    </xf>
    <xf numFmtId="0" fontId="17" fillId="0" borderId="0" xfId="1" applyFont="1" applyFill="1" applyBorder="1" applyAlignment="1">
      <alignment horizontal="center" vertical="center"/>
    </xf>
    <xf numFmtId="0" fontId="16" fillId="0" borderId="0" xfId="1" applyFont="1" applyBorder="1" applyAlignment="1">
      <alignment horizontal="left" vertical="center" wrapText="1"/>
    </xf>
    <xf numFmtId="0" fontId="1" fillId="0" borderId="0" xfId="1" applyFont="1" applyBorder="1" applyAlignment="1">
      <alignment horizontal="right"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1" fontId="2" fillId="0" borderId="0" xfId="1"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2" fontId="17" fillId="0" borderId="0" xfId="1" applyNumberFormat="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0" fillId="0" borderId="0" xfId="1" applyFont="1" applyBorder="1" applyAlignment="1">
      <alignment horizontal="center" vertical="top"/>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2" fontId="27" fillId="0" borderId="0" xfId="0" applyNumberFormat="1" applyFont="1" applyBorder="1" applyAlignment="1">
      <alignment horizontal="right"/>
    </xf>
    <xf numFmtId="0" fontId="6" fillId="0" borderId="0" xfId="1" applyFont="1" applyBorder="1" applyAlignment="1">
      <alignment horizontal="left" vertical="center"/>
    </xf>
    <xf numFmtId="0" fontId="16" fillId="0" borderId="0" xfId="1" applyFont="1" applyBorder="1" applyAlignment="1">
      <alignment horizontal="justify"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1" fillId="0" borderId="0" xfId="1" applyFont="1" applyBorder="1" applyAlignment="1">
      <alignment horizontal="left" vertical="center"/>
    </xf>
    <xf numFmtId="164" fontId="17" fillId="0" borderId="0" xfId="1" applyNumberFormat="1" applyFont="1" applyBorder="1" applyAlignment="1">
      <alignment horizontal="right"/>
    </xf>
    <xf numFmtId="0" fontId="20" fillId="0" borderId="0" xfId="1" applyFont="1" applyBorder="1" applyAlignment="1">
      <alignment horizontal="center" vertical="center"/>
    </xf>
    <xf numFmtId="0" fontId="17" fillId="0" borderId="0" xfId="1" applyFont="1" applyBorder="1" applyAlignment="1">
      <alignment horizontal="center" vertical="center"/>
    </xf>
    <xf numFmtId="2" fontId="17" fillId="0" borderId="0" xfId="1" applyNumberFormat="1" applyFont="1" applyBorder="1" applyAlignment="1">
      <alignment horizontal="center" vertical="center"/>
    </xf>
    <xf numFmtId="2" fontId="17" fillId="0" borderId="0" xfId="1" applyNumberFormat="1" applyFont="1" applyBorder="1" applyAlignment="1">
      <alignment horizontal="right" vertical="center"/>
    </xf>
    <xf numFmtId="0" fontId="17" fillId="0" borderId="0" xfId="1" applyFont="1" applyFill="1" applyBorder="1" applyAlignment="1">
      <alignment horizontal="center"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4" fillId="0" borderId="0" xfId="1" applyFont="1" applyBorder="1" applyAlignment="1">
      <alignment horizontal="center" vertical="center"/>
    </xf>
    <xf numFmtId="0" fontId="1" fillId="0" borderId="0" xfId="1" applyFont="1" applyFill="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48"/>
  <sheetViews>
    <sheetView tabSelected="1" view="pageBreakPreview" topLeftCell="A100" zoomScale="115" zoomScaleSheetLayoutView="115" workbookViewId="0">
      <selection activeCell="AK134" sqref="AK134:AM13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4" t="s">
        <v>0</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row>
    <row r="2" spans="1:40" ht="33.75" customHeight="1">
      <c r="A2" s="125" t="s">
        <v>38</v>
      </c>
      <c r="B2" s="125"/>
      <c r="C2" s="125"/>
      <c r="D2" s="125"/>
      <c r="E2" s="126" t="s">
        <v>104</v>
      </c>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row>
    <row r="3" spans="1:40" ht="6" customHeight="1" thickBot="1"/>
    <row r="4" spans="1:40" s="19" customFormat="1" ht="17.25" customHeight="1" thickTop="1" thickBot="1">
      <c r="A4" s="64" t="s">
        <v>1</v>
      </c>
      <c r="B4" s="128" t="s">
        <v>2</v>
      </c>
      <c r="C4" s="128"/>
      <c r="D4" s="128"/>
      <c r="E4" s="128"/>
      <c r="F4" s="128"/>
      <c r="G4" s="128"/>
      <c r="H4" s="128"/>
      <c r="I4" s="128"/>
      <c r="J4" s="128"/>
      <c r="K4" s="128"/>
      <c r="L4" s="128"/>
      <c r="M4" s="128"/>
      <c r="N4" s="129" t="s">
        <v>3</v>
      </c>
      <c r="O4" s="130"/>
      <c r="P4" s="130"/>
      <c r="Q4" s="130"/>
      <c r="R4" s="130"/>
      <c r="S4" s="130"/>
      <c r="T4" s="130"/>
      <c r="U4" s="130"/>
      <c r="V4" s="131"/>
      <c r="W4" s="129" t="s">
        <v>4</v>
      </c>
      <c r="X4" s="130"/>
      <c r="Y4" s="130"/>
      <c r="Z4" s="130"/>
      <c r="AA4" s="130"/>
      <c r="AB4" s="131"/>
      <c r="AC4" s="130" t="s">
        <v>5</v>
      </c>
      <c r="AD4" s="130"/>
      <c r="AE4" s="130"/>
      <c r="AF4" s="130"/>
      <c r="AG4" s="130"/>
      <c r="AH4" s="130"/>
      <c r="AI4" s="129" t="s">
        <v>6</v>
      </c>
      <c r="AJ4" s="130"/>
      <c r="AK4" s="130"/>
      <c r="AL4" s="130"/>
      <c r="AM4" s="130"/>
      <c r="AN4" s="131"/>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59">
        <v>1</v>
      </c>
      <c r="B6" s="21" t="s">
        <v>102</v>
      </c>
      <c r="C6" s="22"/>
      <c r="D6" s="22"/>
      <c r="E6" s="22"/>
      <c r="F6" s="22"/>
      <c r="G6" s="22"/>
      <c r="H6" s="22"/>
      <c r="I6" s="22"/>
      <c r="J6" s="22"/>
      <c r="K6" s="22"/>
      <c r="L6" s="22"/>
      <c r="AK6" s="123"/>
      <c r="AL6" s="123"/>
      <c r="AM6" s="123"/>
    </row>
    <row r="7" spans="1:40" s="24" customFormat="1" ht="12.75" customHeight="1">
      <c r="A7" s="6"/>
      <c r="N7" s="28"/>
      <c r="O7" s="107">
        <v>650</v>
      </c>
      <c r="P7" s="107"/>
      <c r="Q7" s="107"/>
      <c r="R7" s="107"/>
      <c r="S7" s="132" t="s">
        <v>7</v>
      </c>
      <c r="T7" s="132"/>
      <c r="U7" s="29"/>
      <c r="V7" s="58"/>
      <c r="W7" s="108" t="s">
        <v>8</v>
      </c>
      <c r="X7" s="108"/>
      <c r="Y7" s="108"/>
      <c r="Z7" s="115">
        <v>1134.3800000000001</v>
      </c>
      <c r="AA7" s="115"/>
      <c r="AB7" s="115"/>
      <c r="AC7" s="115"/>
      <c r="AD7" s="29"/>
      <c r="AE7" s="31" t="s">
        <v>11</v>
      </c>
      <c r="AF7" s="29"/>
      <c r="AG7" s="29"/>
      <c r="AH7" s="29"/>
      <c r="AI7" s="109" t="s">
        <v>9</v>
      </c>
      <c r="AJ7" s="109"/>
      <c r="AK7" s="110">
        <f>ROUND(O7*Z7/100,0)</f>
        <v>7373</v>
      </c>
      <c r="AL7" s="110"/>
      <c r="AM7" s="110"/>
      <c r="AN7" s="32" t="s">
        <v>10</v>
      </c>
    </row>
    <row r="8" spans="1:40" s="2" customFormat="1" ht="15">
      <c r="B8" s="111" t="s">
        <v>103</v>
      </c>
      <c r="C8" s="111"/>
      <c r="D8" s="111"/>
      <c r="E8" s="111"/>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3"/>
      <c r="AL8" s="3"/>
      <c r="AM8" s="3"/>
    </row>
    <row r="9" spans="1:40" s="23" customFormat="1" ht="13.5" customHeight="1">
      <c r="A9" s="20">
        <v>2</v>
      </c>
      <c r="B9" s="21" t="s">
        <v>39</v>
      </c>
      <c r="C9" s="4"/>
      <c r="D9" s="4"/>
      <c r="E9" s="4"/>
      <c r="F9" s="4"/>
      <c r="G9" s="4"/>
      <c r="H9" s="4"/>
      <c r="I9" s="4"/>
      <c r="J9" s="4"/>
      <c r="K9" s="4"/>
      <c r="L9" s="4"/>
      <c r="M9" s="4"/>
      <c r="N9" s="4"/>
      <c r="AK9" s="123"/>
      <c r="AL9" s="123"/>
      <c r="AM9" s="123"/>
    </row>
    <row r="10" spans="1:40" s="24" customFormat="1" ht="13.5" customHeight="1">
      <c r="F10" s="33"/>
      <c r="G10" s="33"/>
      <c r="H10" s="34"/>
      <c r="I10" s="6"/>
      <c r="J10" s="6"/>
      <c r="K10" s="35"/>
      <c r="L10" s="35"/>
      <c r="M10" s="35"/>
      <c r="N10" s="35"/>
      <c r="O10" s="107">
        <v>488</v>
      </c>
      <c r="P10" s="107"/>
      <c r="Q10" s="107"/>
      <c r="R10" s="107"/>
      <c r="S10" s="36" t="s">
        <v>25</v>
      </c>
      <c r="T10" s="37"/>
      <c r="U10" s="37"/>
      <c r="V10" s="108" t="s">
        <v>8</v>
      </c>
      <c r="W10" s="108"/>
      <c r="X10" s="108"/>
      <c r="Y10" s="115">
        <v>378.13</v>
      </c>
      <c r="Z10" s="115"/>
      <c r="AA10" s="115"/>
      <c r="AB10" s="115"/>
      <c r="AC10" s="29"/>
      <c r="AD10" s="29" t="s">
        <v>26</v>
      </c>
      <c r="AE10" s="29"/>
      <c r="AF10" s="29"/>
      <c r="AG10" s="29"/>
      <c r="AH10" s="29"/>
      <c r="AI10" s="109" t="s">
        <v>9</v>
      </c>
      <c r="AJ10" s="109"/>
      <c r="AK10" s="110">
        <f>O10*Y10/100</f>
        <v>1845.2744</v>
      </c>
      <c r="AL10" s="110"/>
      <c r="AM10" s="110"/>
      <c r="AN10" s="32" t="s">
        <v>10</v>
      </c>
    </row>
    <row r="11" spans="1:40" s="2" customFormat="1" ht="15">
      <c r="B11" s="111" t="s">
        <v>60</v>
      </c>
      <c r="C11" s="111"/>
      <c r="D11" s="111"/>
      <c r="E11" s="111"/>
      <c r="F11" s="111"/>
      <c r="G11" s="111"/>
      <c r="H11" s="111"/>
      <c r="I11" s="111"/>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3"/>
      <c r="AL11" s="3"/>
      <c r="AM11" s="3"/>
    </row>
    <row r="12" spans="1:40" s="23" customFormat="1" ht="13.5" customHeight="1">
      <c r="A12" s="20">
        <v>3</v>
      </c>
      <c r="B12" s="21" t="s">
        <v>40</v>
      </c>
      <c r="C12" s="4"/>
      <c r="D12" s="4"/>
      <c r="E12" s="4"/>
      <c r="F12" s="4"/>
      <c r="G12" s="4"/>
      <c r="H12" s="4"/>
      <c r="I12" s="4"/>
      <c r="J12" s="4"/>
      <c r="K12" s="4"/>
      <c r="L12" s="4"/>
      <c r="M12" s="4"/>
      <c r="N12" s="4"/>
      <c r="AK12" s="123"/>
      <c r="AL12" s="123"/>
      <c r="AM12" s="123"/>
    </row>
    <row r="13" spans="1:40" s="24" customFormat="1" ht="13.5" customHeight="1">
      <c r="F13" s="33"/>
      <c r="G13" s="33"/>
      <c r="H13" s="34"/>
      <c r="I13" s="6"/>
      <c r="J13" s="6"/>
      <c r="K13" s="35"/>
      <c r="L13" s="35"/>
      <c r="M13" s="35"/>
      <c r="N13" s="35"/>
      <c r="O13" s="107">
        <v>10.37</v>
      </c>
      <c r="P13" s="107"/>
      <c r="Q13" s="107"/>
      <c r="R13" s="107"/>
      <c r="S13" s="36" t="s">
        <v>17</v>
      </c>
      <c r="T13" s="37"/>
      <c r="U13" s="37"/>
      <c r="V13" s="108" t="s">
        <v>8</v>
      </c>
      <c r="W13" s="108"/>
      <c r="X13" s="108"/>
      <c r="Y13" s="107">
        <v>126.04</v>
      </c>
      <c r="Z13" s="107"/>
      <c r="AA13" s="107"/>
      <c r="AB13" s="107"/>
      <c r="AC13" s="29"/>
      <c r="AD13" s="29" t="s">
        <v>18</v>
      </c>
      <c r="AE13" s="29"/>
      <c r="AF13" s="29"/>
      <c r="AG13" s="29"/>
      <c r="AH13" s="29"/>
      <c r="AI13" s="109" t="s">
        <v>9</v>
      </c>
      <c r="AJ13" s="109"/>
      <c r="AK13" s="110">
        <f>ROUND(O13*Y13,0)</f>
        <v>1307</v>
      </c>
      <c r="AL13" s="110"/>
      <c r="AM13" s="110"/>
      <c r="AN13" s="32" t="s">
        <v>10</v>
      </c>
    </row>
    <row r="14" spans="1:40" s="2" customFormat="1" ht="15">
      <c r="B14" s="111" t="s">
        <v>43</v>
      </c>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3"/>
      <c r="AL14" s="3"/>
      <c r="AM14" s="3"/>
    </row>
    <row r="15" spans="1:40" s="23" customFormat="1" ht="13.5" customHeight="1">
      <c r="A15" s="20">
        <v>4</v>
      </c>
      <c r="B15" s="21" t="s">
        <v>41</v>
      </c>
      <c r="C15" s="4"/>
      <c r="D15" s="4"/>
      <c r="E15" s="4"/>
      <c r="F15" s="4"/>
      <c r="G15" s="4"/>
      <c r="H15" s="4"/>
      <c r="I15" s="4"/>
      <c r="J15" s="4"/>
      <c r="K15" s="4"/>
      <c r="L15" s="4"/>
      <c r="M15" s="4"/>
      <c r="N15" s="4"/>
      <c r="AK15" s="123"/>
      <c r="AL15" s="123"/>
      <c r="AM15" s="123"/>
      <c r="AN15" s="40"/>
    </row>
    <row r="16" spans="1:40" s="24" customFormat="1" ht="13.5" customHeight="1">
      <c r="F16" s="33"/>
      <c r="G16" s="33"/>
      <c r="H16" s="34"/>
      <c r="I16" s="6"/>
      <c r="J16" s="6"/>
      <c r="K16" s="35"/>
      <c r="L16" s="35"/>
      <c r="M16" s="35"/>
      <c r="N16" s="35"/>
      <c r="O16" s="107">
        <v>0</v>
      </c>
      <c r="P16" s="107"/>
      <c r="Q16" s="107"/>
      <c r="R16" s="107"/>
      <c r="S16" s="36" t="s">
        <v>25</v>
      </c>
      <c r="T16" s="37"/>
      <c r="U16" s="37"/>
      <c r="V16" s="30"/>
      <c r="W16" s="108" t="s">
        <v>8</v>
      </c>
      <c r="X16" s="108"/>
      <c r="Y16" s="108"/>
      <c r="Z16" s="107">
        <v>121</v>
      </c>
      <c r="AA16" s="107"/>
      <c r="AB16" s="107"/>
      <c r="AC16" s="107"/>
      <c r="AE16" s="29" t="s">
        <v>26</v>
      </c>
      <c r="AF16" s="29"/>
      <c r="AG16" s="29"/>
      <c r="AH16" s="29"/>
      <c r="AI16" s="109" t="s">
        <v>9</v>
      </c>
      <c r="AJ16" s="109"/>
      <c r="AK16" s="110">
        <f>ROUND(O16*Z16/100,0)</f>
        <v>0</v>
      </c>
      <c r="AL16" s="110"/>
      <c r="AM16" s="110"/>
      <c r="AN16" s="32" t="s">
        <v>10</v>
      </c>
    </row>
    <row r="17" spans="1:40" s="2" customFormat="1" ht="15">
      <c r="B17" s="111" t="s">
        <v>44</v>
      </c>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3"/>
      <c r="AL17" s="3"/>
      <c r="AM17" s="3"/>
    </row>
    <row r="18" spans="1:40" s="62" customFormat="1" ht="16.5" customHeight="1">
      <c r="A18" s="61">
        <v>5</v>
      </c>
      <c r="B18" s="21" t="s">
        <v>46</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4"/>
      <c r="AL18" s="134"/>
      <c r="AM18" s="134"/>
    </row>
    <row r="19" spans="1:40" s="24" customFormat="1" ht="13.5" customHeight="1">
      <c r="F19" s="33"/>
      <c r="G19" s="33"/>
      <c r="H19" s="34"/>
      <c r="I19" s="6"/>
      <c r="J19" s="6"/>
      <c r="K19" s="35"/>
      <c r="L19" s="35"/>
      <c r="M19" s="35"/>
      <c r="N19" s="35"/>
      <c r="O19" s="107">
        <v>61</v>
      </c>
      <c r="P19" s="107"/>
      <c r="Q19" s="107"/>
      <c r="R19" s="107"/>
      <c r="S19" s="60" t="s">
        <v>7</v>
      </c>
      <c r="T19" s="37"/>
      <c r="U19" s="37"/>
      <c r="V19" s="58"/>
      <c r="W19" s="108" t="s">
        <v>8</v>
      </c>
      <c r="X19" s="108"/>
      <c r="Y19" s="108"/>
      <c r="Z19" s="107">
        <v>3176.25</v>
      </c>
      <c r="AA19" s="107"/>
      <c r="AB19" s="107"/>
      <c r="AC19" s="107"/>
      <c r="AE19" s="29" t="s">
        <v>47</v>
      </c>
      <c r="AF19" s="29"/>
      <c r="AG19" s="29"/>
      <c r="AH19" s="29"/>
      <c r="AI19" s="109" t="s">
        <v>9</v>
      </c>
      <c r="AJ19" s="109"/>
      <c r="AK19" s="110">
        <f>ROUND(O19*Z19/1000,0)</f>
        <v>194</v>
      </c>
      <c r="AL19" s="110"/>
      <c r="AM19" s="110"/>
      <c r="AN19" s="32" t="s">
        <v>10</v>
      </c>
    </row>
    <row r="20" spans="1:40" s="2" customFormat="1" ht="15">
      <c r="B20" s="111" t="s">
        <v>59</v>
      </c>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3"/>
      <c r="AL20" s="3"/>
      <c r="AM20" s="3"/>
    </row>
    <row r="21" spans="1:40" s="44" customFormat="1" ht="13.5" customHeight="1">
      <c r="A21" s="42">
        <v>6</v>
      </c>
      <c r="B21" s="43" t="s">
        <v>51</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33"/>
      <c r="AL21" s="133"/>
      <c r="AM21" s="133"/>
    </row>
    <row r="22" spans="1:40" s="6" customFormat="1" ht="13.5" customHeight="1">
      <c r="N22" s="28"/>
      <c r="O22" s="107">
        <v>168</v>
      </c>
      <c r="P22" s="107"/>
      <c r="Q22" s="107"/>
      <c r="R22" s="107"/>
      <c r="S22" s="108" t="s">
        <v>7</v>
      </c>
      <c r="T22" s="108"/>
      <c r="U22" s="29"/>
      <c r="V22" s="30"/>
      <c r="W22" s="108" t="s">
        <v>8</v>
      </c>
      <c r="X22" s="108"/>
      <c r="Y22" s="108"/>
      <c r="Z22" s="107">
        <v>8122.95</v>
      </c>
      <c r="AA22" s="107"/>
      <c r="AB22" s="107"/>
      <c r="AC22" s="107"/>
      <c r="AD22" s="29"/>
      <c r="AE22" s="29" t="s">
        <v>11</v>
      </c>
      <c r="AF22" s="29"/>
      <c r="AG22" s="29"/>
      <c r="AH22" s="29"/>
      <c r="AI22" s="109" t="s">
        <v>9</v>
      </c>
      <c r="AJ22" s="109"/>
      <c r="AK22" s="110">
        <f>ROUND(O22*Z22/100,0)</f>
        <v>13647</v>
      </c>
      <c r="AL22" s="110"/>
      <c r="AM22" s="110"/>
      <c r="AN22" s="32" t="s">
        <v>10</v>
      </c>
    </row>
    <row r="23" spans="1:40" s="2" customFormat="1" ht="15">
      <c r="B23" s="111" t="s">
        <v>58</v>
      </c>
      <c r="C23" s="111"/>
      <c r="D23" s="111"/>
      <c r="E23" s="111"/>
      <c r="F23" s="111"/>
      <c r="G23" s="111"/>
      <c r="H23" s="111"/>
      <c r="I23" s="111"/>
      <c r="J23" s="111"/>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3"/>
      <c r="AL23" s="3"/>
      <c r="AM23" s="3"/>
    </row>
    <row r="24" spans="1:40" s="62" customFormat="1" ht="31.5" customHeight="1">
      <c r="A24" s="93">
        <v>7</v>
      </c>
      <c r="B24" s="105" t="s">
        <v>91</v>
      </c>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34"/>
      <c r="AL24" s="134"/>
      <c r="AM24" s="134"/>
    </row>
    <row r="25" spans="1:40" s="24" customFormat="1" ht="13.5" customHeight="1">
      <c r="F25" s="33"/>
      <c r="G25" s="33"/>
      <c r="H25" s="34"/>
      <c r="I25" s="6"/>
      <c r="J25" s="6"/>
      <c r="K25" s="35"/>
      <c r="L25" s="35"/>
      <c r="M25" s="35"/>
      <c r="N25" s="35"/>
      <c r="O25" s="143">
        <v>484</v>
      </c>
      <c r="P25" s="143"/>
      <c r="Q25" s="143"/>
      <c r="R25" s="143"/>
      <c r="S25" s="135" t="s">
        <v>7</v>
      </c>
      <c r="T25" s="135"/>
      <c r="U25" s="94"/>
      <c r="V25" s="95"/>
      <c r="W25" s="135" t="s">
        <v>8</v>
      </c>
      <c r="X25" s="135"/>
      <c r="Y25" s="135"/>
      <c r="Z25" s="136">
        <v>3630</v>
      </c>
      <c r="AA25" s="136"/>
      <c r="AB25" s="136"/>
      <c r="AC25" s="136"/>
      <c r="AD25" s="94"/>
      <c r="AE25" s="94" t="s">
        <v>47</v>
      </c>
      <c r="AF25" s="94"/>
      <c r="AG25" s="94"/>
      <c r="AH25" s="94"/>
      <c r="AI25" s="137" t="s">
        <v>9</v>
      </c>
      <c r="AJ25" s="137"/>
      <c r="AK25" s="138">
        <f>ROUND(O25*Z25/1000,0)</f>
        <v>1757</v>
      </c>
      <c r="AL25" s="138"/>
      <c r="AM25" s="138"/>
      <c r="AN25" s="32" t="s">
        <v>10</v>
      </c>
    </row>
    <row r="26" spans="1:40" s="2" customFormat="1" ht="15">
      <c r="B26" s="111" t="s">
        <v>92</v>
      </c>
      <c r="C26" s="111"/>
      <c r="D26" s="111"/>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3"/>
      <c r="AL26" s="3"/>
      <c r="AM26" s="3"/>
    </row>
    <row r="27" spans="1:40" s="2" customFormat="1" ht="2.25" customHeight="1">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3"/>
      <c r="AL27" s="3"/>
      <c r="AM27" s="3"/>
    </row>
    <row r="28" spans="1:40" s="62" customFormat="1" ht="16.5" customHeight="1">
      <c r="A28" s="61">
        <v>8</v>
      </c>
      <c r="B28" s="21" t="s">
        <v>48</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34"/>
      <c r="AL28" s="134"/>
      <c r="AM28" s="134"/>
    </row>
    <row r="29" spans="1:40" s="24" customFormat="1" ht="13.5" customHeight="1">
      <c r="F29" s="33"/>
      <c r="G29" s="33"/>
      <c r="H29" s="34"/>
      <c r="I29" s="6"/>
      <c r="J29" s="6"/>
      <c r="K29" s="35"/>
      <c r="L29" s="35"/>
      <c r="M29" s="35"/>
      <c r="N29" s="35"/>
      <c r="O29" s="107">
        <v>0</v>
      </c>
      <c r="P29" s="107"/>
      <c r="Q29" s="107"/>
      <c r="R29" s="107"/>
      <c r="S29" s="60" t="s">
        <v>7</v>
      </c>
      <c r="T29" s="37"/>
      <c r="U29" s="37"/>
      <c r="V29" s="58"/>
      <c r="W29" s="108" t="s">
        <v>8</v>
      </c>
      <c r="X29" s="108"/>
      <c r="Y29" s="108"/>
      <c r="Z29" s="107">
        <v>11948.36</v>
      </c>
      <c r="AA29" s="107"/>
      <c r="AB29" s="107"/>
      <c r="AC29" s="107"/>
      <c r="AE29" s="29" t="s">
        <v>11</v>
      </c>
      <c r="AF29" s="29"/>
      <c r="AG29" s="29"/>
      <c r="AH29" s="29"/>
      <c r="AI29" s="109" t="s">
        <v>9</v>
      </c>
      <c r="AJ29" s="109"/>
      <c r="AK29" s="110">
        <f>ROUND(O29*Z29/100,0)</f>
        <v>0</v>
      </c>
      <c r="AL29" s="110"/>
      <c r="AM29" s="110"/>
      <c r="AN29" s="32" t="s">
        <v>10</v>
      </c>
    </row>
    <row r="30" spans="1:40" s="2" customFormat="1" ht="15">
      <c r="B30" s="111" t="s">
        <v>57</v>
      </c>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c r="AC30" s="111"/>
      <c r="AD30" s="111"/>
      <c r="AE30" s="111"/>
      <c r="AF30" s="111"/>
      <c r="AG30" s="111"/>
      <c r="AH30" s="111"/>
      <c r="AI30" s="111"/>
      <c r="AJ30" s="111"/>
      <c r="AK30" s="3"/>
      <c r="AL30" s="3"/>
      <c r="AM30" s="3"/>
    </row>
    <row r="31" spans="1:40" s="2" customFormat="1" ht="2.25" customHeight="1">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3"/>
      <c r="AL31" s="3"/>
      <c r="AM31" s="3"/>
    </row>
    <row r="32" spans="1:40" s="23" customFormat="1" ht="76.5" customHeight="1">
      <c r="A32" s="45">
        <v>9</v>
      </c>
      <c r="B32" s="116" t="s">
        <v>12</v>
      </c>
      <c r="C32" s="116"/>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22"/>
      <c r="AL32" s="122"/>
      <c r="AM32" s="122"/>
    </row>
    <row r="33" spans="1:41" s="6" customFormat="1" ht="14.25" customHeight="1">
      <c r="N33" s="28"/>
      <c r="O33" s="107">
        <v>69</v>
      </c>
      <c r="P33" s="107"/>
      <c r="Q33" s="107"/>
      <c r="R33" s="107"/>
      <c r="S33" s="108" t="s">
        <v>7</v>
      </c>
      <c r="T33" s="108"/>
      <c r="U33" s="29"/>
      <c r="V33" s="30"/>
      <c r="W33" s="108" t="s">
        <v>8</v>
      </c>
      <c r="X33" s="108"/>
      <c r="Y33" s="108"/>
      <c r="Z33" s="107">
        <v>337</v>
      </c>
      <c r="AA33" s="107"/>
      <c r="AB33" s="107"/>
      <c r="AC33" s="107"/>
      <c r="AD33" s="29"/>
      <c r="AE33" s="29" t="s">
        <v>13</v>
      </c>
      <c r="AF33" s="29"/>
      <c r="AG33" s="29"/>
      <c r="AH33" s="29"/>
      <c r="AI33" s="109" t="s">
        <v>9</v>
      </c>
      <c r="AJ33" s="109"/>
      <c r="AK33" s="110">
        <f>O33*Z33</f>
        <v>23253</v>
      </c>
      <c r="AL33" s="110"/>
      <c r="AM33" s="110"/>
      <c r="AN33" s="32" t="s">
        <v>10</v>
      </c>
    </row>
    <row r="34" spans="1:41" s="2" customFormat="1" ht="15">
      <c r="B34" s="144" t="s">
        <v>70</v>
      </c>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3"/>
      <c r="AL34" s="3"/>
      <c r="AM34" s="3"/>
    </row>
    <row r="35" spans="1:41" s="2" customFormat="1" ht="3" customHeight="1">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3"/>
      <c r="AL35" s="3"/>
      <c r="AM35" s="3"/>
    </row>
    <row r="36" spans="1:41" s="23" customFormat="1" ht="30" customHeight="1">
      <c r="A36" s="45">
        <v>10</v>
      </c>
      <c r="B36" s="116" t="s">
        <v>14</v>
      </c>
      <c r="C36" s="116"/>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122"/>
      <c r="AL36" s="122"/>
      <c r="AM36" s="122"/>
    </row>
    <row r="37" spans="1:41" s="24" customFormat="1" ht="13.5" customHeight="1">
      <c r="A37" s="46" t="s">
        <v>15</v>
      </c>
      <c r="B37" s="47" t="s">
        <v>16</v>
      </c>
      <c r="L37" s="25"/>
      <c r="M37" s="26"/>
      <c r="N37" s="139"/>
      <c r="O37" s="139"/>
      <c r="P37" s="27"/>
      <c r="Q37" s="140"/>
      <c r="R37" s="140"/>
      <c r="S37" s="26"/>
      <c r="T37" s="141"/>
      <c r="U37" s="141"/>
      <c r="V37" s="141"/>
      <c r="AB37" s="142"/>
      <c r="AC37" s="142"/>
      <c r="AD37" s="142"/>
      <c r="AE37" s="142"/>
      <c r="AF37" s="139"/>
      <c r="AG37" s="139"/>
      <c r="AK37" s="123"/>
      <c r="AL37" s="123"/>
      <c r="AM37" s="123"/>
      <c r="AN37" s="41"/>
    </row>
    <row r="38" spans="1:41" s="24" customFormat="1" ht="13.5" customHeight="1">
      <c r="F38" s="33"/>
      <c r="G38" s="33"/>
      <c r="H38" s="34"/>
      <c r="I38" s="6"/>
      <c r="J38" s="42"/>
      <c r="K38" s="48"/>
      <c r="L38" s="35"/>
      <c r="M38" s="35"/>
      <c r="N38" s="35"/>
      <c r="O38" s="25"/>
      <c r="P38" s="107">
        <v>2.77</v>
      </c>
      <c r="Q38" s="107"/>
      <c r="R38" s="107"/>
      <c r="S38" s="31" t="s">
        <v>17</v>
      </c>
      <c r="T38" s="37"/>
      <c r="U38" s="37"/>
      <c r="V38" s="108" t="s">
        <v>8</v>
      </c>
      <c r="W38" s="108"/>
      <c r="X38" s="108"/>
      <c r="Y38" s="107">
        <v>5001.7</v>
      </c>
      <c r="Z38" s="107"/>
      <c r="AA38" s="107"/>
      <c r="AB38" s="107"/>
      <c r="AC38" s="29"/>
      <c r="AD38" s="29" t="s">
        <v>18</v>
      </c>
      <c r="AE38" s="29"/>
      <c r="AF38" s="29"/>
      <c r="AG38" s="29"/>
      <c r="AH38" s="29"/>
      <c r="AI38" s="109" t="s">
        <v>9</v>
      </c>
      <c r="AJ38" s="109"/>
      <c r="AK38" s="110">
        <f>ROUND(P38*Y38,0)</f>
        <v>13855</v>
      </c>
      <c r="AL38" s="110"/>
      <c r="AM38" s="110"/>
      <c r="AN38" s="32" t="s">
        <v>10</v>
      </c>
    </row>
    <row r="39" spans="1:41" s="2" customFormat="1" ht="15">
      <c r="B39" s="111" t="s">
        <v>52</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3"/>
      <c r="AL39" s="3"/>
      <c r="AM39" s="3"/>
    </row>
    <row r="40" spans="1:41" s="24" customFormat="1" ht="13.5" customHeight="1">
      <c r="A40" s="46" t="s">
        <v>19</v>
      </c>
      <c r="B40" s="47" t="s">
        <v>20</v>
      </c>
      <c r="J40" s="42"/>
      <c r="K40" s="42"/>
      <c r="L40" s="25"/>
      <c r="M40" s="26"/>
      <c r="N40" s="139"/>
      <c r="O40" s="139"/>
      <c r="P40" s="27"/>
      <c r="Q40" s="140"/>
      <c r="R40" s="140"/>
      <c r="S40" s="26"/>
      <c r="T40" s="141"/>
      <c r="U40" s="141"/>
      <c r="V40" s="141"/>
      <c r="AB40" s="142"/>
      <c r="AC40" s="142"/>
      <c r="AD40" s="142"/>
      <c r="AE40" s="142"/>
      <c r="AF40" s="139"/>
      <c r="AG40" s="139"/>
      <c r="AK40" s="123"/>
      <c r="AL40" s="123"/>
      <c r="AM40" s="123"/>
      <c r="AN40" s="41"/>
    </row>
    <row r="41" spans="1:41" s="6" customFormat="1" ht="13.5" customHeight="1">
      <c r="H41" s="38"/>
      <c r="K41" s="35"/>
      <c r="L41" s="35"/>
      <c r="M41" s="35"/>
      <c r="N41" s="35"/>
      <c r="O41" s="25"/>
      <c r="P41" s="107">
        <v>0.62</v>
      </c>
      <c r="Q41" s="107"/>
      <c r="R41" s="107"/>
      <c r="S41" s="29" t="s">
        <v>17</v>
      </c>
      <c r="T41" s="49"/>
      <c r="U41" s="49"/>
      <c r="V41" s="108" t="s">
        <v>8</v>
      </c>
      <c r="W41" s="108"/>
      <c r="X41" s="108"/>
      <c r="Y41" s="107">
        <v>4820.2</v>
      </c>
      <c r="Z41" s="107"/>
      <c r="AA41" s="107"/>
      <c r="AB41" s="107"/>
      <c r="AC41" s="29"/>
      <c r="AD41" s="29" t="s">
        <v>18</v>
      </c>
      <c r="AE41" s="29"/>
      <c r="AF41" s="29"/>
      <c r="AG41" s="29"/>
      <c r="AH41" s="29"/>
      <c r="AI41" s="109" t="s">
        <v>9</v>
      </c>
      <c r="AJ41" s="109"/>
      <c r="AK41" s="110">
        <f>ROUND(P41*Y41,0)</f>
        <v>2989</v>
      </c>
      <c r="AL41" s="110"/>
      <c r="AM41" s="110"/>
      <c r="AN41" s="32" t="s">
        <v>10</v>
      </c>
    </row>
    <row r="42" spans="1:41" s="2" customFormat="1" ht="15">
      <c r="B42" s="111" t="s">
        <v>53</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c r="AC42" s="111"/>
      <c r="AD42" s="111"/>
      <c r="AE42" s="111"/>
      <c r="AF42" s="111"/>
      <c r="AG42" s="111"/>
      <c r="AH42" s="111"/>
      <c r="AI42" s="111"/>
      <c r="AJ42" s="111"/>
      <c r="AK42" s="3"/>
      <c r="AL42" s="3"/>
      <c r="AM42" s="3"/>
    </row>
    <row r="43" spans="1:41" s="2" customFormat="1" ht="3" customHeight="1">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06"/>
      <c r="AL44" s="106"/>
      <c r="AM44" s="106"/>
    </row>
    <row r="45" spans="1:41" s="6" customFormat="1" ht="12.75">
      <c r="H45" s="38"/>
      <c r="K45" s="35"/>
      <c r="L45" s="35"/>
      <c r="M45" s="35"/>
      <c r="N45" s="35"/>
      <c r="O45" s="25"/>
      <c r="P45" s="107">
        <v>4.5</v>
      </c>
      <c r="Q45" s="107"/>
      <c r="R45" s="107"/>
      <c r="S45" s="29" t="s">
        <v>17</v>
      </c>
      <c r="T45" s="49"/>
      <c r="U45" s="49"/>
      <c r="V45" s="108" t="s">
        <v>8</v>
      </c>
      <c r="W45" s="108"/>
      <c r="X45" s="108"/>
      <c r="Y45" s="115">
        <v>3850</v>
      </c>
      <c r="Z45" s="115"/>
      <c r="AA45" s="115"/>
      <c r="AB45" s="115"/>
      <c r="AC45" s="29"/>
      <c r="AD45" s="29" t="s">
        <v>18</v>
      </c>
      <c r="AE45" s="29"/>
      <c r="AF45" s="29"/>
      <c r="AG45" s="29"/>
      <c r="AH45" s="109" t="s">
        <v>9</v>
      </c>
      <c r="AI45" s="109"/>
      <c r="AK45" s="110">
        <f>ROUND(P45*Y45,0)</f>
        <v>17325</v>
      </c>
      <c r="AL45" s="110"/>
      <c r="AM45" s="110"/>
      <c r="AN45" s="32" t="s">
        <v>10</v>
      </c>
      <c r="AO45" s="35">
        <f>AK33+AK38+AK41+AK48+AK45</f>
        <v>90956</v>
      </c>
    </row>
    <row r="46" spans="1:41" s="2" customFormat="1" ht="15">
      <c r="B46" s="111" t="s">
        <v>54</v>
      </c>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111"/>
      <c r="AH46" s="111"/>
      <c r="AI46" s="111"/>
      <c r="AJ46" s="111"/>
      <c r="AK46" s="3"/>
      <c r="AL46" s="3"/>
      <c r="AM46" s="3"/>
    </row>
    <row r="47" spans="1:41" s="23" customFormat="1" ht="15" customHeight="1">
      <c r="A47" s="59">
        <v>12</v>
      </c>
      <c r="B47" s="21" t="s">
        <v>22</v>
      </c>
      <c r="C47" s="21"/>
      <c r="D47" s="21"/>
      <c r="E47" s="21"/>
      <c r="F47" s="21"/>
      <c r="G47" s="21"/>
      <c r="H47" s="21"/>
      <c r="I47" s="21"/>
      <c r="J47" s="21"/>
      <c r="K47" s="21"/>
      <c r="L47" s="21"/>
      <c r="M47" s="21"/>
      <c r="N47" s="21"/>
      <c r="O47" s="21"/>
      <c r="P47" s="21"/>
      <c r="Q47" s="21"/>
      <c r="R47" s="21"/>
      <c r="S47" s="21"/>
      <c r="T47" s="21"/>
      <c r="U47" s="21"/>
      <c r="V47" s="21"/>
      <c r="W47" s="21"/>
      <c r="AK47" s="123"/>
      <c r="AL47" s="123"/>
      <c r="AM47" s="123"/>
    </row>
    <row r="48" spans="1:41" s="6" customFormat="1" ht="12.75">
      <c r="H48" s="38"/>
      <c r="K48" s="35"/>
      <c r="L48" s="35"/>
      <c r="M48" s="35"/>
      <c r="N48" s="35"/>
      <c r="O48" s="25"/>
      <c r="P48" s="115">
        <v>9.3800000000000008</v>
      </c>
      <c r="Q48" s="115"/>
      <c r="R48" s="115"/>
      <c r="S48" s="29" t="s">
        <v>17</v>
      </c>
      <c r="T48" s="49"/>
      <c r="U48" s="49"/>
      <c r="V48" s="108" t="s">
        <v>8</v>
      </c>
      <c r="W48" s="108"/>
      <c r="X48" s="108"/>
      <c r="Y48" s="115">
        <v>3575</v>
      </c>
      <c r="Z48" s="115"/>
      <c r="AA48" s="115"/>
      <c r="AB48" s="115"/>
      <c r="AC48" s="29"/>
      <c r="AD48" s="29" t="s">
        <v>18</v>
      </c>
      <c r="AE48" s="29"/>
      <c r="AF48" s="29"/>
      <c r="AG48" s="29"/>
      <c r="AH48" s="109" t="s">
        <v>9</v>
      </c>
      <c r="AI48" s="109"/>
      <c r="AK48" s="110">
        <f>ROUND(P48*Y48,0)</f>
        <v>33534</v>
      </c>
      <c r="AL48" s="110"/>
      <c r="AM48" s="110"/>
      <c r="AN48" s="32" t="s">
        <v>10</v>
      </c>
    </row>
    <row r="49" spans="1:40" s="2" customFormat="1" ht="15">
      <c r="B49" s="111" t="s">
        <v>55</v>
      </c>
      <c r="C49" s="111"/>
      <c r="D49" s="111"/>
      <c r="E49" s="111"/>
      <c r="F49" s="111"/>
      <c r="G49" s="111"/>
      <c r="H49" s="111"/>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3"/>
      <c r="AL49" s="3"/>
      <c r="AM49" s="3"/>
    </row>
    <row r="50" spans="1:40" s="2" customFormat="1" ht="2.25" customHeight="1">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3"/>
      <c r="AL50" s="3"/>
      <c r="AM50" s="3"/>
    </row>
    <row r="51" spans="1:40" s="5" customFormat="1" ht="19.5" customHeight="1">
      <c r="A51" s="20">
        <v>13</v>
      </c>
      <c r="B51" s="116" t="s">
        <v>23</v>
      </c>
      <c r="C51" s="116"/>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06"/>
      <c r="AL51" s="106"/>
      <c r="AM51" s="106"/>
    </row>
    <row r="52" spans="1:40" s="33" customFormat="1" ht="17.25" customHeight="1">
      <c r="H52" s="34"/>
      <c r="K52" s="68"/>
      <c r="L52" s="68"/>
      <c r="M52" s="68"/>
      <c r="N52" s="68"/>
      <c r="O52" s="69"/>
      <c r="P52" s="153">
        <v>19.559999999999999</v>
      </c>
      <c r="Q52" s="153"/>
      <c r="R52" s="153"/>
      <c r="S52" s="70" t="s">
        <v>17</v>
      </c>
      <c r="T52" s="71"/>
      <c r="U52" s="71"/>
      <c r="V52" s="151" t="s">
        <v>8</v>
      </c>
      <c r="W52" s="151"/>
      <c r="X52" s="151"/>
      <c r="Y52" s="153">
        <v>186.34</v>
      </c>
      <c r="Z52" s="153"/>
      <c r="AA52" s="153"/>
      <c r="AB52" s="153"/>
      <c r="AC52" s="70"/>
      <c r="AD52" s="70" t="s">
        <v>18</v>
      </c>
      <c r="AE52" s="70"/>
      <c r="AF52" s="70"/>
      <c r="AG52" s="70"/>
      <c r="AH52" s="146" t="s">
        <v>9</v>
      </c>
      <c r="AI52" s="146"/>
      <c r="AK52" s="147">
        <f>ROUND(P52*Y52,0)</f>
        <v>3645</v>
      </c>
      <c r="AL52" s="147"/>
      <c r="AM52" s="147"/>
      <c r="AN52" s="72" t="s">
        <v>10</v>
      </c>
    </row>
    <row r="53" spans="1:40" s="2" customFormat="1" ht="15">
      <c r="B53" s="111" t="s">
        <v>56</v>
      </c>
      <c r="C53" s="111"/>
      <c r="D53" s="111"/>
      <c r="E53" s="111"/>
      <c r="F53" s="111"/>
      <c r="G53" s="111"/>
      <c r="H53" s="111"/>
      <c r="I53" s="111"/>
      <c r="J53" s="111"/>
      <c r="K53" s="111"/>
      <c r="L53" s="111"/>
      <c r="M53" s="111"/>
      <c r="N53" s="111"/>
      <c r="O53" s="111"/>
      <c r="P53" s="111"/>
      <c r="Q53" s="111"/>
      <c r="R53" s="111"/>
      <c r="S53" s="111"/>
      <c r="T53" s="111"/>
      <c r="U53" s="111"/>
      <c r="V53" s="111"/>
      <c r="W53" s="111"/>
      <c r="X53" s="111"/>
      <c r="Y53" s="111"/>
      <c r="Z53" s="111"/>
      <c r="AA53" s="111"/>
      <c r="AB53" s="111"/>
      <c r="AC53" s="111"/>
      <c r="AD53" s="111"/>
      <c r="AE53" s="111"/>
      <c r="AF53" s="111"/>
      <c r="AG53" s="111"/>
      <c r="AH53" s="111"/>
      <c r="AI53" s="111"/>
      <c r="AJ53" s="111"/>
      <c r="AK53" s="3"/>
      <c r="AL53" s="3"/>
      <c r="AM53" s="3"/>
    </row>
    <row r="54" spans="1:40" s="2" customFormat="1" ht="2.25" customHeight="1">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3"/>
      <c r="AL54" s="3"/>
      <c r="AM54" s="3"/>
    </row>
    <row r="55" spans="1:40" s="53" customFormat="1" ht="16.5" customHeight="1">
      <c r="A55" s="50">
        <v>14</v>
      </c>
      <c r="B55" s="51" t="s">
        <v>49</v>
      </c>
      <c r="C55" s="52"/>
      <c r="D55" s="52"/>
      <c r="E55" s="52"/>
      <c r="F55" s="52"/>
      <c r="G55" s="52"/>
      <c r="H55" s="52"/>
      <c r="I55" s="52"/>
      <c r="J55" s="52"/>
      <c r="K55" s="52"/>
      <c r="L55" s="52"/>
      <c r="AK55" s="159"/>
      <c r="AL55" s="159"/>
      <c r="AM55" s="159"/>
    </row>
    <row r="56" spans="1:40" s="73" customFormat="1" ht="18" customHeight="1">
      <c r="N56" s="74"/>
      <c r="O56" s="155">
        <v>852</v>
      </c>
      <c r="P56" s="155"/>
      <c r="Q56" s="155"/>
      <c r="R56" s="155"/>
      <c r="S56" s="154" t="s">
        <v>7</v>
      </c>
      <c r="T56" s="154"/>
      <c r="U56" s="75"/>
      <c r="V56" s="104"/>
      <c r="W56" s="154" t="s">
        <v>8</v>
      </c>
      <c r="X56" s="154"/>
      <c r="Y56" s="154"/>
      <c r="Z56" s="155">
        <v>12674.36</v>
      </c>
      <c r="AA56" s="155"/>
      <c r="AB56" s="155"/>
      <c r="AC56" s="155"/>
      <c r="AD56" s="75"/>
      <c r="AE56" s="75" t="s">
        <v>11</v>
      </c>
      <c r="AF56" s="75"/>
      <c r="AG56" s="75"/>
      <c r="AH56" s="75"/>
      <c r="AI56" s="156" t="s">
        <v>9</v>
      </c>
      <c r="AJ56" s="156"/>
      <c r="AK56" s="157">
        <f>ROUND(O56*Z56/100,0)</f>
        <v>107986</v>
      </c>
      <c r="AL56" s="157"/>
      <c r="AM56" s="157"/>
      <c r="AN56" s="76" t="s">
        <v>10</v>
      </c>
    </row>
    <row r="57" spans="1:40" s="2" customFormat="1" ht="15">
      <c r="B57" s="144" t="s">
        <v>101</v>
      </c>
      <c r="C57" s="144"/>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3"/>
      <c r="AL57" s="3"/>
      <c r="AM57" s="3"/>
    </row>
    <row r="58" spans="1:40" s="2" customFormat="1" ht="1.5" customHeight="1">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3"/>
      <c r="AL58" s="3"/>
      <c r="AM58" s="3"/>
    </row>
    <row r="59" spans="1:40" s="23" customFormat="1" ht="60" customHeight="1">
      <c r="A59" s="45">
        <v>15</v>
      </c>
      <c r="B59" s="116" t="s">
        <v>24</v>
      </c>
      <c r="C59" s="116"/>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122"/>
      <c r="AL59" s="122"/>
      <c r="AM59" s="122"/>
    </row>
    <row r="60" spans="1:40" s="6" customFormat="1" ht="18.75" customHeight="1">
      <c r="H60" s="38"/>
      <c r="K60" s="35"/>
      <c r="L60" s="35"/>
      <c r="M60" s="35"/>
      <c r="N60" s="35"/>
      <c r="O60" s="107">
        <v>488</v>
      </c>
      <c r="P60" s="107"/>
      <c r="Q60" s="107"/>
      <c r="R60" s="107"/>
      <c r="S60" s="29" t="s">
        <v>25</v>
      </c>
      <c r="T60" s="49"/>
      <c r="U60" s="49"/>
      <c r="V60" s="108" t="s">
        <v>8</v>
      </c>
      <c r="W60" s="108"/>
      <c r="X60" s="108"/>
      <c r="Y60" s="107">
        <v>11443.1</v>
      </c>
      <c r="Z60" s="107"/>
      <c r="AA60" s="107"/>
      <c r="AB60" s="107"/>
      <c r="AC60" s="29"/>
      <c r="AD60" s="29" t="s">
        <v>26</v>
      </c>
      <c r="AE60" s="29"/>
      <c r="AF60" s="29"/>
      <c r="AG60" s="29"/>
      <c r="AH60" s="109" t="s">
        <v>9</v>
      </c>
      <c r="AI60" s="109"/>
      <c r="AK60" s="110">
        <f>ROUND(O60*Y60/100,0)</f>
        <v>55842</v>
      </c>
      <c r="AL60" s="110"/>
      <c r="AM60" s="110"/>
      <c r="AN60" s="32" t="s">
        <v>10</v>
      </c>
    </row>
    <row r="61" spans="1:40" s="2" customFormat="1" ht="15">
      <c r="B61" s="111" t="s">
        <v>61</v>
      </c>
      <c r="C61" s="111"/>
      <c r="D61" s="111"/>
      <c r="E61" s="111"/>
      <c r="F61" s="111"/>
      <c r="G61" s="111"/>
      <c r="H61" s="111"/>
      <c r="I61" s="111"/>
      <c r="J61" s="111"/>
      <c r="K61" s="111"/>
      <c r="L61" s="111"/>
      <c r="M61" s="111"/>
      <c r="N61" s="111"/>
      <c r="O61" s="111"/>
      <c r="P61" s="111"/>
      <c r="Q61" s="111"/>
      <c r="R61" s="111"/>
      <c r="S61" s="111"/>
      <c r="T61" s="111"/>
      <c r="U61" s="111"/>
      <c r="V61" s="111"/>
      <c r="W61" s="111"/>
      <c r="X61" s="111"/>
      <c r="Y61" s="111"/>
      <c r="Z61" s="111"/>
      <c r="AA61" s="111"/>
      <c r="AB61" s="111"/>
      <c r="AC61" s="111"/>
      <c r="AD61" s="111"/>
      <c r="AE61" s="111"/>
      <c r="AF61" s="111"/>
      <c r="AG61" s="111"/>
      <c r="AH61" s="111"/>
      <c r="AI61" s="111"/>
      <c r="AJ61" s="111"/>
      <c r="AK61" s="3"/>
      <c r="AL61" s="3"/>
      <c r="AM61" s="3"/>
    </row>
    <row r="62" spans="1:40" s="5" customFormat="1" ht="15.75" customHeight="1">
      <c r="A62" s="65">
        <v>16</v>
      </c>
      <c r="B62" s="21" t="s">
        <v>50</v>
      </c>
      <c r="C62" s="4"/>
      <c r="D62" s="4"/>
      <c r="E62" s="4"/>
      <c r="F62" s="4"/>
      <c r="G62" s="4"/>
      <c r="H62" s="4"/>
      <c r="I62" s="4"/>
      <c r="J62" s="4"/>
      <c r="K62" s="4"/>
      <c r="L62" s="4"/>
      <c r="M62" s="4"/>
      <c r="N62" s="4"/>
      <c r="AK62" s="106"/>
      <c r="AL62" s="106"/>
      <c r="AM62" s="106"/>
    </row>
    <row r="63" spans="1:40" s="6" customFormat="1" ht="12.75">
      <c r="H63" s="38"/>
      <c r="K63" s="35"/>
      <c r="L63" s="35"/>
      <c r="M63" s="35"/>
      <c r="N63" s="35"/>
      <c r="O63" s="107">
        <v>92</v>
      </c>
      <c r="P63" s="107">
        <v>164</v>
      </c>
      <c r="Q63" s="107"/>
      <c r="R63" s="107"/>
      <c r="S63" s="29" t="s">
        <v>27</v>
      </c>
      <c r="T63" s="49"/>
      <c r="U63" s="49"/>
      <c r="V63" s="108" t="s">
        <v>8</v>
      </c>
      <c r="W63" s="108"/>
      <c r="X63" s="108"/>
      <c r="Y63" s="107">
        <v>231.6</v>
      </c>
      <c r="Z63" s="107"/>
      <c r="AA63" s="107"/>
      <c r="AB63" s="107"/>
      <c r="AC63" s="29"/>
      <c r="AD63" s="29" t="s">
        <v>28</v>
      </c>
      <c r="AE63" s="29"/>
      <c r="AF63" s="29"/>
      <c r="AG63" s="29"/>
      <c r="AH63" s="109" t="s">
        <v>9</v>
      </c>
      <c r="AI63" s="109"/>
      <c r="AK63" s="110">
        <f>O63*Y63</f>
        <v>21307.200000000001</v>
      </c>
      <c r="AL63" s="110"/>
      <c r="AM63" s="110"/>
      <c r="AN63" s="32" t="s">
        <v>10</v>
      </c>
    </row>
    <row r="64" spans="1:40" s="2" customFormat="1" ht="15">
      <c r="B64" s="111" t="s">
        <v>62</v>
      </c>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3"/>
      <c r="AL64" s="3"/>
      <c r="AM64" s="3"/>
    </row>
    <row r="65" spans="1:40" s="5" customFormat="1" ht="33" customHeight="1">
      <c r="A65" s="102">
        <v>17</v>
      </c>
      <c r="B65" s="105" t="s">
        <v>76</v>
      </c>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106"/>
      <c r="AL65" s="106"/>
      <c r="AM65" s="106"/>
    </row>
    <row r="66" spans="1:40" s="6" customFormat="1" ht="12.75">
      <c r="H66" s="38"/>
      <c r="K66" s="35"/>
      <c r="L66" s="35"/>
      <c r="M66" s="35"/>
      <c r="N66" s="35"/>
      <c r="O66" s="107">
        <v>99</v>
      </c>
      <c r="P66" s="107">
        <v>164</v>
      </c>
      <c r="Q66" s="107"/>
      <c r="R66" s="107"/>
      <c r="S66" s="29" t="s">
        <v>27</v>
      </c>
      <c r="T66" s="49"/>
      <c r="U66" s="49"/>
      <c r="V66" s="108" t="s">
        <v>8</v>
      </c>
      <c r="W66" s="108"/>
      <c r="X66" s="108"/>
      <c r="Y66" s="107">
        <v>180.5</v>
      </c>
      <c r="Z66" s="107"/>
      <c r="AA66" s="107"/>
      <c r="AB66" s="107"/>
      <c r="AC66" s="29"/>
      <c r="AD66" s="29" t="s">
        <v>28</v>
      </c>
      <c r="AE66" s="29"/>
      <c r="AF66" s="29"/>
      <c r="AG66" s="29"/>
      <c r="AH66" s="109" t="s">
        <v>9</v>
      </c>
      <c r="AI66" s="109"/>
      <c r="AK66" s="110">
        <f>O66*Y66</f>
        <v>17869.5</v>
      </c>
      <c r="AL66" s="110"/>
      <c r="AM66" s="110"/>
      <c r="AN66" s="32" t="s">
        <v>10</v>
      </c>
    </row>
    <row r="67" spans="1:40" s="2" customFormat="1" ht="15">
      <c r="B67" s="111" t="s">
        <v>77</v>
      </c>
      <c r="C67" s="111"/>
      <c r="D67" s="111"/>
      <c r="E67" s="111"/>
      <c r="F67" s="111"/>
      <c r="G67" s="111"/>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11"/>
      <c r="AJ67" s="111"/>
      <c r="AK67" s="3"/>
      <c r="AL67" s="3"/>
      <c r="AM67" s="3"/>
    </row>
    <row r="68" spans="1:40" s="5" customFormat="1" ht="46.5" customHeight="1">
      <c r="A68" s="102" t="s">
        <v>98</v>
      </c>
      <c r="B68" s="105" t="s">
        <v>99</v>
      </c>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106"/>
      <c r="AL68" s="106"/>
      <c r="AM68" s="106"/>
    </row>
    <row r="69" spans="1:40" s="6" customFormat="1" ht="12.75">
      <c r="H69" s="38"/>
      <c r="K69" s="35"/>
      <c r="L69" s="35"/>
      <c r="M69" s="35"/>
      <c r="N69" s="35"/>
      <c r="O69" s="107">
        <v>0</v>
      </c>
      <c r="P69" s="107">
        <v>164</v>
      </c>
      <c r="Q69" s="107"/>
      <c r="R69" s="107"/>
      <c r="S69" s="29" t="s">
        <v>27</v>
      </c>
      <c r="T69" s="49"/>
      <c r="U69" s="49"/>
      <c r="V69" s="108" t="s">
        <v>8</v>
      </c>
      <c r="W69" s="108"/>
      <c r="X69" s="108"/>
      <c r="Y69" s="107">
        <v>902.93</v>
      </c>
      <c r="Z69" s="107"/>
      <c r="AA69" s="107"/>
      <c r="AB69" s="107"/>
      <c r="AC69" s="29"/>
      <c r="AD69" s="29" t="s">
        <v>28</v>
      </c>
      <c r="AE69" s="29"/>
      <c r="AF69" s="29"/>
      <c r="AG69" s="29"/>
      <c r="AH69" s="109" t="s">
        <v>9</v>
      </c>
      <c r="AI69" s="109"/>
      <c r="AK69" s="110">
        <f>O69*Y69</f>
        <v>0</v>
      </c>
      <c r="AL69" s="110"/>
      <c r="AM69" s="110"/>
      <c r="AN69" s="32" t="s">
        <v>10</v>
      </c>
    </row>
    <row r="70" spans="1:40" s="2" customFormat="1" ht="15">
      <c r="B70" s="111" t="s">
        <v>100</v>
      </c>
      <c r="C70" s="111"/>
      <c r="D70" s="111"/>
      <c r="E70" s="111"/>
      <c r="F70" s="111"/>
      <c r="G70" s="111"/>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111"/>
      <c r="AI70" s="111"/>
      <c r="AJ70" s="111"/>
      <c r="AK70" s="3"/>
      <c r="AL70" s="3"/>
      <c r="AM70" s="3"/>
    </row>
    <row r="71" spans="1:40" s="5" customFormat="1" ht="15.75" customHeight="1">
      <c r="A71" s="20">
        <v>18</v>
      </c>
      <c r="B71" s="21" t="s">
        <v>29</v>
      </c>
      <c r="C71" s="4"/>
      <c r="D71" s="4"/>
      <c r="E71" s="4"/>
      <c r="F71" s="4"/>
      <c r="G71" s="4"/>
      <c r="H71" s="4"/>
      <c r="I71" s="4"/>
      <c r="J71" s="4"/>
      <c r="K71" s="4"/>
      <c r="L71" s="4"/>
      <c r="M71" s="4"/>
      <c r="N71" s="4"/>
      <c r="AK71" s="106"/>
      <c r="AL71" s="106"/>
      <c r="AM71" s="106"/>
    </row>
    <row r="72" spans="1:40" s="6" customFormat="1" ht="12.75">
      <c r="H72" s="38"/>
      <c r="K72" s="35"/>
      <c r="L72" s="35"/>
      <c r="M72" s="35"/>
      <c r="N72" s="35"/>
      <c r="O72" s="107">
        <v>5152</v>
      </c>
      <c r="P72" s="107"/>
      <c r="Q72" s="107"/>
      <c r="R72" s="107"/>
      <c r="S72" s="29" t="s">
        <v>25</v>
      </c>
      <c r="T72" s="49"/>
      <c r="U72" s="49"/>
      <c r="V72" s="108" t="s">
        <v>8</v>
      </c>
      <c r="W72" s="108"/>
      <c r="X72" s="108"/>
      <c r="Y72" s="107">
        <v>2206.6</v>
      </c>
      <c r="Z72" s="107"/>
      <c r="AA72" s="107"/>
      <c r="AB72" s="107"/>
      <c r="AC72" s="29"/>
      <c r="AD72" s="29" t="s">
        <v>26</v>
      </c>
      <c r="AE72" s="29"/>
      <c r="AF72" s="29"/>
      <c r="AG72" s="29"/>
      <c r="AH72" s="109" t="s">
        <v>9</v>
      </c>
      <c r="AI72" s="109"/>
      <c r="AK72" s="110">
        <f>ROUND(O72*Y72/100,0)</f>
        <v>113684</v>
      </c>
      <c r="AL72" s="110"/>
      <c r="AM72" s="110"/>
      <c r="AN72" s="32" t="s">
        <v>10</v>
      </c>
    </row>
    <row r="73" spans="1:40" s="2" customFormat="1" ht="15">
      <c r="B73" s="111" t="s">
        <v>63</v>
      </c>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3"/>
      <c r="AL73" s="3"/>
      <c r="AM73" s="3"/>
    </row>
    <row r="74" spans="1:40" s="5" customFormat="1" ht="15.75" customHeight="1">
      <c r="A74" s="20">
        <v>19</v>
      </c>
      <c r="B74" s="21" t="s">
        <v>30</v>
      </c>
      <c r="C74" s="4"/>
      <c r="D74" s="4"/>
      <c r="E74" s="4"/>
      <c r="F74" s="4"/>
      <c r="G74" s="4"/>
      <c r="H74" s="4"/>
      <c r="I74" s="4"/>
      <c r="J74" s="4"/>
      <c r="K74" s="4"/>
      <c r="L74" s="4"/>
      <c r="M74" s="4"/>
      <c r="N74" s="4"/>
      <c r="AK74" s="106"/>
      <c r="AL74" s="106"/>
      <c r="AM74" s="106"/>
    </row>
    <row r="75" spans="1:40" s="6" customFormat="1" ht="12.75">
      <c r="H75" s="38"/>
      <c r="K75" s="35"/>
      <c r="L75" s="35"/>
      <c r="M75" s="35"/>
      <c r="N75" s="35"/>
      <c r="O75" s="107">
        <v>5152</v>
      </c>
      <c r="P75" s="107"/>
      <c r="Q75" s="107"/>
      <c r="R75" s="107"/>
      <c r="S75" s="29" t="s">
        <v>25</v>
      </c>
      <c r="T75" s="49"/>
      <c r="U75" s="49"/>
      <c r="V75" s="108" t="s">
        <v>8</v>
      </c>
      <c r="W75" s="108"/>
      <c r="X75" s="108"/>
      <c r="Y75" s="107">
        <v>2197.52</v>
      </c>
      <c r="Z75" s="107"/>
      <c r="AA75" s="107"/>
      <c r="AB75" s="107"/>
      <c r="AC75" s="29"/>
      <c r="AD75" s="29" t="s">
        <v>26</v>
      </c>
      <c r="AE75" s="29"/>
      <c r="AF75" s="29"/>
      <c r="AG75" s="29"/>
      <c r="AH75" s="109" t="s">
        <v>9</v>
      </c>
      <c r="AI75" s="109"/>
      <c r="AK75" s="110">
        <f>ROUND(O75*Y75/100,0)</f>
        <v>113216</v>
      </c>
      <c r="AL75" s="110"/>
      <c r="AM75" s="110"/>
      <c r="AN75" s="32" t="s">
        <v>10</v>
      </c>
    </row>
    <row r="76" spans="1:40" s="2" customFormat="1" ht="15">
      <c r="B76" s="111" t="s">
        <v>69</v>
      </c>
      <c r="C76" s="111"/>
      <c r="D76" s="111"/>
      <c r="E76" s="111"/>
      <c r="F76" s="111"/>
      <c r="G76" s="111"/>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c r="AI76" s="111"/>
      <c r="AJ76" s="111"/>
      <c r="AK76" s="3"/>
      <c r="AL76" s="3"/>
      <c r="AM76" s="3"/>
    </row>
    <row r="77" spans="1:40" s="2" customFormat="1" ht="2.25" customHeight="1">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3"/>
      <c r="AL77" s="3"/>
      <c r="AM77" s="3"/>
    </row>
    <row r="78" spans="1:40" s="5" customFormat="1" ht="15.75" customHeight="1">
      <c r="A78" s="90">
        <v>20</v>
      </c>
      <c r="B78" s="21" t="s">
        <v>78</v>
      </c>
      <c r="C78" s="4"/>
      <c r="D78" s="4"/>
      <c r="E78" s="4"/>
      <c r="F78" s="4"/>
      <c r="G78" s="4"/>
      <c r="H78" s="4"/>
      <c r="I78" s="4"/>
      <c r="J78" s="4"/>
      <c r="K78" s="4"/>
      <c r="L78" s="4"/>
      <c r="M78" s="4"/>
      <c r="N78" s="4"/>
      <c r="AK78" s="106"/>
      <c r="AL78" s="106"/>
      <c r="AM78" s="106"/>
    </row>
    <row r="79" spans="1:40" s="6" customFormat="1" ht="16.5" customHeight="1">
      <c r="H79" s="38"/>
      <c r="K79" s="35"/>
      <c r="L79" s="35"/>
      <c r="M79" s="35"/>
      <c r="N79" s="35"/>
      <c r="O79" s="107">
        <v>460</v>
      </c>
      <c r="P79" s="107"/>
      <c r="Q79" s="107"/>
      <c r="R79" s="107"/>
      <c r="S79" s="29" t="s">
        <v>25</v>
      </c>
      <c r="T79" s="49"/>
      <c r="U79" s="49"/>
      <c r="V79" s="108" t="s">
        <v>8</v>
      </c>
      <c r="W79" s="108"/>
      <c r="X79" s="108"/>
      <c r="Y79" s="107">
        <v>10916.65</v>
      </c>
      <c r="Z79" s="107"/>
      <c r="AA79" s="107"/>
      <c r="AB79" s="107"/>
      <c r="AC79" s="29"/>
      <c r="AD79" s="29" t="s">
        <v>26</v>
      </c>
      <c r="AE79" s="29"/>
      <c r="AF79" s="29"/>
      <c r="AG79" s="29"/>
      <c r="AH79" s="109" t="s">
        <v>9</v>
      </c>
      <c r="AI79" s="109"/>
      <c r="AK79" s="110">
        <f>ROUND(O79*Y79/100,0)</f>
        <v>50217</v>
      </c>
      <c r="AL79" s="110"/>
      <c r="AM79" s="110"/>
      <c r="AN79" s="32" t="s">
        <v>10</v>
      </c>
    </row>
    <row r="80" spans="1:40" s="2" customFormat="1" ht="15">
      <c r="B80" s="111" t="s">
        <v>79</v>
      </c>
      <c r="C80" s="111"/>
      <c r="D80" s="111"/>
      <c r="E80" s="111"/>
      <c r="F80" s="111"/>
      <c r="G80" s="111"/>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11"/>
      <c r="AG80" s="111"/>
      <c r="AH80" s="111"/>
      <c r="AI80" s="111"/>
      <c r="AJ80" s="111"/>
      <c r="AK80" s="3"/>
      <c r="AL80" s="3"/>
      <c r="AM80" s="3"/>
    </row>
    <row r="81" spans="1:41" s="2" customFormat="1" ht="2.25" customHeight="1">
      <c r="B81" s="89"/>
      <c r="C81" s="89"/>
      <c r="D81" s="89"/>
      <c r="E81" s="89"/>
      <c r="F81" s="89"/>
      <c r="G81" s="89"/>
      <c r="H81" s="89"/>
      <c r="I81" s="89"/>
      <c r="J81" s="89"/>
      <c r="K81" s="89"/>
      <c r="L81" s="89"/>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3"/>
      <c r="AL81" s="3"/>
      <c r="AM81" s="3"/>
    </row>
    <row r="82" spans="1:41" s="54" customFormat="1" ht="63.75" customHeight="1">
      <c r="A82" s="92">
        <v>21</v>
      </c>
      <c r="B82" s="116" t="s">
        <v>93</v>
      </c>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c r="AC82" s="116"/>
      <c r="AD82" s="116"/>
      <c r="AE82" s="116"/>
      <c r="AF82" s="116"/>
      <c r="AG82" s="116"/>
      <c r="AH82" s="116"/>
      <c r="AI82" s="116"/>
      <c r="AJ82" s="116"/>
      <c r="AK82" s="122"/>
      <c r="AL82" s="122"/>
      <c r="AM82" s="122"/>
    </row>
    <row r="83" spans="1:41" s="6" customFormat="1" ht="17.25" customHeight="1">
      <c r="A83" s="44"/>
      <c r="B83" s="44"/>
      <c r="C83" s="44"/>
      <c r="D83" s="44"/>
      <c r="E83" s="44"/>
      <c r="F83" s="44"/>
      <c r="G83" s="44"/>
      <c r="H83" s="96"/>
      <c r="I83" s="44"/>
      <c r="J83" s="44"/>
      <c r="K83" s="97"/>
      <c r="L83" s="97"/>
      <c r="M83" s="97"/>
      <c r="N83" s="97"/>
      <c r="O83" s="98"/>
      <c r="P83" s="149">
        <v>182</v>
      </c>
      <c r="Q83" s="149"/>
      <c r="R83" s="149"/>
      <c r="S83" s="29" t="s">
        <v>25</v>
      </c>
      <c r="T83" s="29"/>
      <c r="U83" s="29"/>
      <c r="V83" s="108" t="s">
        <v>8</v>
      </c>
      <c r="W83" s="108"/>
      <c r="X83" s="108"/>
      <c r="Y83" s="115">
        <v>34520.31</v>
      </c>
      <c r="Z83" s="115"/>
      <c r="AA83" s="115"/>
      <c r="AB83" s="115"/>
      <c r="AC83" s="29"/>
      <c r="AD83" s="29" t="s">
        <v>26</v>
      </c>
      <c r="AE83" s="29"/>
      <c r="AF83" s="29"/>
      <c r="AG83" s="29"/>
      <c r="AH83" s="109" t="s">
        <v>9</v>
      </c>
      <c r="AI83" s="109"/>
      <c r="AJ83" s="99"/>
      <c r="AK83" s="110">
        <f>ROUND(P83*Y83/100,0)</f>
        <v>62827</v>
      </c>
      <c r="AL83" s="110"/>
      <c r="AM83" s="110"/>
      <c r="AN83" s="32" t="s">
        <v>10</v>
      </c>
      <c r="AO83" s="99"/>
    </row>
    <row r="84" spans="1:41" s="2" customFormat="1" ht="15">
      <c r="A84" s="5"/>
      <c r="B84" s="158" t="s">
        <v>94</v>
      </c>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83"/>
      <c r="AL84" s="83"/>
      <c r="AM84" s="83"/>
    </row>
    <row r="85" spans="1:41" s="2" customFormat="1" ht="3" customHeight="1">
      <c r="A85" s="5"/>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4"/>
      <c r="AK85" s="83"/>
      <c r="AL85" s="83"/>
      <c r="AM85" s="83"/>
    </row>
    <row r="86" spans="1:41" s="80" customFormat="1" ht="19.5" customHeight="1">
      <c r="A86" s="100" t="s">
        <v>97</v>
      </c>
      <c r="B86" s="103" t="s">
        <v>95</v>
      </c>
      <c r="C86" s="21"/>
      <c r="D86" s="78"/>
      <c r="E86" s="78"/>
      <c r="F86" s="78"/>
      <c r="G86" s="78"/>
      <c r="H86" s="78"/>
      <c r="I86" s="78"/>
      <c r="J86" s="78"/>
      <c r="K86" s="78"/>
      <c r="L86" s="78"/>
      <c r="M86" s="78"/>
      <c r="N86" s="79"/>
      <c r="O86" s="79"/>
      <c r="P86" s="79"/>
      <c r="Q86" s="79"/>
      <c r="R86" s="79"/>
      <c r="S86" s="78"/>
      <c r="T86" s="78"/>
      <c r="U86" s="78"/>
      <c r="V86" s="78"/>
      <c r="W86" s="78"/>
      <c r="X86" s="78"/>
      <c r="Y86" s="78"/>
      <c r="Z86" s="78"/>
      <c r="AA86" s="78"/>
      <c r="AB86" s="78"/>
      <c r="AC86" s="78"/>
      <c r="AD86" s="78"/>
      <c r="AE86" s="78"/>
      <c r="AF86" s="78"/>
      <c r="AG86" s="78"/>
      <c r="AH86" s="78"/>
      <c r="AI86" s="78"/>
      <c r="AJ86" s="78"/>
      <c r="AK86" s="150"/>
      <c r="AL86" s="150"/>
      <c r="AM86" s="150"/>
    </row>
    <row r="87" spans="1:41" s="82" customFormat="1" ht="19.5" customHeight="1">
      <c r="A87" s="5"/>
      <c r="B87" s="5"/>
      <c r="C87" s="5"/>
      <c r="D87" s="5"/>
      <c r="E87" s="5"/>
      <c r="F87" s="5"/>
      <c r="G87" s="5"/>
      <c r="H87" s="5"/>
      <c r="I87" s="5"/>
      <c r="J87" s="5"/>
      <c r="K87" s="85"/>
      <c r="L87" s="85"/>
      <c r="M87" s="85"/>
      <c r="N87" s="86"/>
      <c r="O87" s="153">
        <v>523</v>
      </c>
      <c r="P87" s="153"/>
      <c r="Q87" s="153"/>
      <c r="R87" s="153"/>
      <c r="S87" s="70" t="s">
        <v>25</v>
      </c>
      <c r="T87" s="71"/>
      <c r="U87" s="71"/>
      <c r="V87" s="151" t="s">
        <v>8</v>
      </c>
      <c r="W87" s="151"/>
      <c r="X87" s="151"/>
      <c r="Y87" s="152">
        <v>27678.959999999999</v>
      </c>
      <c r="Z87" s="152"/>
      <c r="AA87" s="152"/>
      <c r="AB87" s="152"/>
      <c r="AC87" s="70"/>
      <c r="AD87" s="70" t="s">
        <v>65</v>
      </c>
      <c r="AE87" s="70"/>
      <c r="AF87" s="70"/>
      <c r="AG87" s="70"/>
      <c r="AH87" s="146" t="s">
        <v>9</v>
      </c>
      <c r="AI87" s="146"/>
      <c r="AJ87" s="33"/>
      <c r="AK87" s="147">
        <f>ROUND(O87*Y87/100,0)-1</f>
        <v>144760</v>
      </c>
      <c r="AL87" s="147"/>
      <c r="AM87" s="147"/>
      <c r="AN87" s="72" t="s">
        <v>10</v>
      </c>
    </row>
    <row r="88" spans="1:41" s="2" customFormat="1" ht="19.5" customHeight="1">
      <c r="A88" s="5"/>
      <c r="B88" s="148" t="s">
        <v>96</v>
      </c>
      <c r="C88" s="148"/>
      <c r="D88" s="148"/>
      <c r="E88" s="148"/>
      <c r="F88" s="148"/>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87"/>
      <c r="AL88" s="87"/>
      <c r="AM88" s="87"/>
      <c r="AN88" s="81"/>
    </row>
    <row r="89" spans="1:41" s="2" customFormat="1" ht="3" customHeight="1">
      <c r="A89" s="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87"/>
      <c r="AL89" s="87"/>
      <c r="AM89" s="87"/>
      <c r="AN89" s="81"/>
    </row>
    <row r="90" spans="1:41" s="80" customFormat="1" ht="19.5" customHeight="1">
      <c r="A90" s="77">
        <v>22</v>
      </c>
      <c r="B90" s="21" t="s">
        <v>64</v>
      </c>
      <c r="C90" s="21"/>
      <c r="D90" s="78"/>
      <c r="E90" s="78"/>
      <c r="F90" s="78"/>
      <c r="G90" s="78"/>
      <c r="H90" s="78"/>
      <c r="I90" s="78"/>
      <c r="J90" s="78"/>
      <c r="K90" s="78"/>
      <c r="L90" s="78"/>
      <c r="M90" s="78"/>
      <c r="N90" s="79"/>
      <c r="O90" s="79"/>
      <c r="P90" s="79"/>
      <c r="Q90" s="79"/>
      <c r="R90" s="79"/>
      <c r="S90" s="78"/>
      <c r="T90" s="78"/>
      <c r="U90" s="78"/>
      <c r="V90" s="78"/>
      <c r="W90" s="78"/>
      <c r="X90" s="78"/>
      <c r="Y90" s="78"/>
      <c r="Z90" s="78"/>
      <c r="AA90" s="78"/>
      <c r="AB90" s="78"/>
      <c r="AC90" s="78"/>
      <c r="AD90" s="78"/>
      <c r="AE90" s="78"/>
      <c r="AF90" s="78"/>
      <c r="AG90" s="78"/>
      <c r="AH90" s="78"/>
      <c r="AI90" s="78"/>
      <c r="AJ90" s="78"/>
      <c r="AK90" s="150"/>
      <c r="AL90" s="150"/>
      <c r="AM90" s="150"/>
    </row>
    <row r="91" spans="1:41" s="82" customFormat="1" ht="19.5" customHeight="1">
      <c r="A91" s="80"/>
      <c r="B91" s="5"/>
      <c r="C91" s="5"/>
      <c r="D91" s="5"/>
      <c r="E91" s="5"/>
      <c r="F91" s="5"/>
      <c r="G91" s="5"/>
      <c r="H91" s="5"/>
      <c r="I91" s="5"/>
      <c r="J91" s="5"/>
      <c r="K91" s="85"/>
      <c r="L91" s="85"/>
      <c r="M91" s="85"/>
      <c r="N91" s="86"/>
      <c r="O91" s="153">
        <v>32</v>
      </c>
      <c r="P91" s="153"/>
      <c r="Q91" s="153"/>
      <c r="R91" s="153"/>
      <c r="S91" s="70" t="s">
        <v>25</v>
      </c>
      <c r="T91" s="71"/>
      <c r="U91" s="71"/>
      <c r="V91" s="151" t="s">
        <v>8</v>
      </c>
      <c r="W91" s="151"/>
      <c r="X91" s="151"/>
      <c r="Y91" s="152">
        <v>58.11</v>
      </c>
      <c r="Z91" s="152"/>
      <c r="AA91" s="152"/>
      <c r="AB91" s="152"/>
      <c r="AC91" s="70"/>
      <c r="AD91" s="70" t="s">
        <v>65</v>
      </c>
      <c r="AE91" s="70"/>
      <c r="AF91" s="70"/>
      <c r="AG91" s="70"/>
      <c r="AH91" s="146" t="s">
        <v>9</v>
      </c>
      <c r="AI91" s="146"/>
      <c r="AJ91" s="33"/>
      <c r="AK91" s="147">
        <f>ROUND(O91*Y91,0)</f>
        <v>1860</v>
      </c>
      <c r="AL91" s="147"/>
      <c r="AM91" s="147"/>
      <c r="AN91" s="72" t="s">
        <v>10</v>
      </c>
    </row>
    <row r="92" spans="1:41" s="2" customFormat="1" ht="19.5" customHeight="1">
      <c r="A92" s="80"/>
      <c r="B92" s="148" t="s">
        <v>71</v>
      </c>
      <c r="C92" s="148"/>
      <c r="D92" s="148"/>
      <c r="E92" s="148"/>
      <c r="F92" s="148"/>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87"/>
      <c r="AL92" s="87"/>
      <c r="AM92" s="87"/>
      <c r="AN92" s="81"/>
    </row>
    <row r="93" spans="1:41" s="2" customFormat="1" ht="3" customHeight="1">
      <c r="A93" s="80"/>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7"/>
      <c r="AL93" s="87"/>
      <c r="AM93" s="87"/>
      <c r="AN93" s="81"/>
    </row>
    <row r="94" spans="1:41" s="80" customFormat="1" ht="31.5" customHeight="1">
      <c r="A94" s="77">
        <v>23</v>
      </c>
      <c r="B94" s="145" t="s">
        <v>66</v>
      </c>
      <c r="C94" s="145"/>
      <c r="D94" s="145"/>
      <c r="E94" s="145"/>
      <c r="F94" s="145"/>
      <c r="G94" s="145"/>
      <c r="H94" s="145"/>
      <c r="I94" s="145"/>
      <c r="J94" s="145"/>
      <c r="K94" s="145"/>
      <c r="L94" s="145"/>
      <c r="M94" s="145"/>
      <c r="N94" s="145"/>
      <c r="O94" s="145"/>
      <c r="P94" s="145"/>
      <c r="Q94" s="145"/>
      <c r="R94" s="145"/>
      <c r="S94" s="145"/>
      <c r="T94" s="145"/>
      <c r="U94" s="145"/>
      <c r="V94" s="145"/>
      <c r="W94" s="145"/>
      <c r="X94" s="145"/>
      <c r="Y94" s="145"/>
      <c r="Z94" s="145"/>
      <c r="AA94" s="145"/>
      <c r="AB94" s="145"/>
      <c r="AC94" s="145"/>
      <c r="AD94" s="145"/>
      <c r="AE94" s="145"/>
      <c r="AF94" s="145"/>
      <c r="AG94" s="145"/>
      <c r="AH94" s="145"/>
      <c r="AI94" s="145"/>
      <c r="AJ94" s="145"/>
      <c r="AK94" s="117"/>
      <c r="AL94" s="117"/>
      <c r="AM94" s="117"/>
      <c r="AN94" s="5"/>
    </row>
    <row r="95" spans="1:41" s="82" customFormat="1" ht="19.5" customHeight="1">
      <c r="A95" s="80"/>
      <c r="B95" s="5"/>
      <c r="C95" s="5"/>
      <c r="D95" s="5"/>
      <c r="E95" s="5"/>
      <c r="F95" s="5"/>
      <c r="G95" s="5"/>
      <c r="H95" s="5"/>
      <c r="I95" s="5"/>
      <c r="J95" s="5"/>
      <c r="K95" s="85"/>
      <c r="L95" s="85"/>
      <c r="M95" s="85"/>
      <c r="N95" s="86"/>
      <c r="O95" s="153">
        <v>25</v>
      </c>
      <c r="P95" s="153"/>
      <c r="Q95" s="153"/>
      <c r="R95" s="153"/>
      <c r="S95" s="70" t="s">
        <v>67</v>
      </c>
      <c r="T95" s="71"/>
      <c r="U95" s="71"/>
      <c r="V95" s="151" t="s">
        <v>8</v>
      </c>
      <c r="W95" s="151"/>
      <c r="X95" s="151"/>
      <c r="Y95" s="153">
        <v>70.34</v>
      </c>
      <c r="Z95" s="153"/>
      <c r="AA95" s="153"/>
      <c r="AB95" s="153"/>
      <c r="AC95" s="70"/>
      <c r="AD95" s="70" t="s">
        <v>68</v>
      </c>
      <c r="AE95" s="70"/>
      <c r="AF95" s="70"/>
      <c r="AG95" s="70"/>
      <c r="AH95" s="146" t="s">
        <v>9</v>
      </c>
      <c r="AI95" s="146"/>
      <c r="AJ95" s="33"/>
      <c r="AK95" s="147">
        <f>ROUND(O95*Y95,0)</f>
        <v>1759</v>
      </c>
      <c r="AL95" s="147"/>
      <c r="AM95" s="147"/>
      <c r="AN95" s="72" t="s">
        <v>10</v>
      </c>
    </row>
    <row r="96" spans="1:41" s="2" customFormat="1" ht="19.5" customHeight="1">
      <c r="A96" s="80"/>
      <c r="B96" s="148" t="s">
        <v>72</v>
      </c>
      <c r="C96" s="148"/>
      <c r="D96" s="148"/>
      <c r="E96" s="148"/>
      <c r="F96" s="148"/>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48"/>
      <c r="AH96" s="148"/>
      <c r="AI96" s="148"/>
      <c r="AJ96" s="148"/>
      <c r="AK96" s="87"/>
      <c r="AL96" s="87"/>
      <c r="AM96" s="87"/>
      <c r="AN96" s="81"/>
    </row>
    <row r="97" spans="1:40" s="2" customFormat="1" ht="3.75" customHeight="1">
      <c r="A97" s="80"/>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3"/>
      <c r="AL97" s="83"/>
      <c r="AM97" s="83"/>
    </row>
    <row r="98" spans="1:40" s="5" customFormat="1" ht="13.5" customHeight="1">
      <c r="A98" s="20">
        <v>24</v>
      </c>
      <c r="B98" s="21" t="s">
        <v>31</v>
      </c>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117"/>
      <c r="AL98" s="117"/>
      <c r="AM98" s="117"/>
    </row>
    <row r="99" spans="1:40" s="6" customFormat="1" ht="13.5" customHeight="1">
      <c r="K99" s="35"/>
      <c r="L99" s="35"/>
      <c r="M99" s="35"/>
      <c r="N99" s="35"/>
      <c r="O99" s="107">
        <v>440</v>
      </c>
      <c r="P99" s="107"/>
      <c r="Q99" s="107"/>
      <c r="R99" s="107"/>
      <c r="S99" s="29" t="s">
        <v>25</v>
      </c>
      <c r="T99" s="49"/>
      <c r="U99" s="49"/>
      <c r="V99" s="108" t="s">
        <v>8</v>
      </c>
      <c r="W99" s="108"/>
      <c r="X99" s="108"/>
      <c r="Y99" s="107">
        <v>829.95</v>
      </c>
      <c r="Z99" s="107"/>
      <c r="AA99" s="107"/>
      <c r="AB99" s="107"/>
      <c r="AC99" s="29"/>
      <c r="AD99" s="29" t="s">
        <v>26</v>
      </c>
      <c r="AE99" s="29"/>
      <c r="AF99" s="29"/>
      <c r="AG99" s="29"/>
      <c r="AH99" s="109" t="s">
        <v>9</v>
      </c>
      <c r="AI99" s="109"/>
      <c r="AK99" s="110">
        <f>ROUND(O99*Y99/100,0)</f>
        <v>3652</v>
      </c>
      <c r="AL99" s="110"/>
      <c r="AM99" s="110"/>
      <c r="AN99" s="32" t="s">
        <v>10</v>
      </c>
    </row>
    <row r="100" spans="1:40" s="2" customFormat="1" ht="15">
      <c r="B100" s="111" t="s">
        <v>73</v>
      </c>
      <c r="C100" s="111"/>
      <c r="D100" s="111"/>
      <c r="E100" s="111"/>
      <c r="F100" s="111"/>
      <c r="G100" s="111"/>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1"/>
      <c r="AI100" s="111"/>
      <c r="AJ100" s="111"/>
      <c r="AK100" s="3"/>
      <c r="AL100" s="3"/>
      <c r="AM100" s="3"/>
    </row>
    <row r="101" spans="1:40" s="2" customFormat="1" ht="3" customHeight="1">
      <c r="B101" s="89"/>
      <c r="C101" s="89"/>
      <c r="D101" s="89"/>
      <c r="E101" s="89"/>
      <c r="F101" s="89"/>
      <c r="G101" s="89"/>
      <c r="H101" s="89"/>
      <c r="I101" s="89"/>
      <c r="J101" s="89"/>
      <c r="K101" s="89"/>
      <c r="L101" s="89"/>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3"/>
      <c r="AL101" s="3"/>
      <c r="AM101" s="3"/>
    </row>
    <row r="102" spans="1:40" s="5" customFormat="1" ht="13.5" customHeight="1">
      <c r="A102" s="90">
        <v>25</v>
      </c>
      <c r="B102" s="21" t="s">
        <v>80</v>
      </c>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c r="AE102" s="21"/>
      <c r="AF102" s="21"/>
      <c r="AG102" s="21"/>
      <c r="AH102" s="21"/>
      <c r="AI102" s="21"/>
      <c r="AJ102" s="21"/>
      <c r="AK102" s="117"/>
      <c r="AL102" s="117"/>
      <c r="AM102" s="117"/>
    </row>
    <row r="103" spans="1:40" s="6" customFormat="1" ht="13.5" customHeight="1">
      <c r="K103" s="35"/>
      <c r="L103" s="35"/>
      <c r="M103" s="35"/>
      <c r="N103" s="35"/>
      <c r="O103" s="107">
        <v>2752</v>
      </c>
      <c r="P103" s="107"/>
      <c r="Q103" s="107"/>
      <c r="R103" s="107"/>
      <c r="S103" s="29" t="s">
        <v>25</v>
      </c>
      <c r="T103" s="49"/>
      <c r="U103" s="49"/>
      <c r="V103" s="108" t="s">
        <v>8</v>
      </c>
      <c r="W103" s="108"/>
      <c r="X103" s="108"/>
      <c r="Y103" s="107">
        <v>442.75</v>
      </c>
      <c r="Z103" s="107"/>
      <c r="AA103" s="107"/>
      <c r="AB103" s="107"/>
      <c r="AC103" s="29"/>
      <c r="AD103" s="29" t="s">
        <v>26</v>
      </c>
      <c r="AE103" s="29"/>
      <c r="AF103" s="29"/>
      <c r="AG103" s="29"/>
      <c r="AH103" s="109" t="s">
        <v>9</v>
      </c>
      <c r="AI103" s="109"/>
      <c r="AK103" s="110">
        <f>ROUND(O103*Y103/100,0)</f>
        <v>12184</v>
      </c>
      <c r="AL103" s="110"/>
      <c r="AM103" s="110"/>
      <c r="AN103" s="32" t="s">
        <v>10</v>
      </c>
    </row>
    <row r="104" spans="1:40" s="2" customFormat="1" ht="15">
      <c r="B104" s="111" t="s">
        <v>81</v>
      </c>
      <c r="C104" s="111"/>
      <c r="D104" s="111"/>
      <c r="E104" s="111"/>
      <c r="F104" s="111"/>
      <c r="G104" s="111"/>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c r="AF104" s="111"/>
      <c r="AG104" s="111"/>
      <c r="AH104" s="111"/>
      <c r="AI104" s="111"/>
      <c r="AJ104" s="111"/>
      <c r="AK104" s="3"/>
      <c r="AL104" s="3"/>
      <c r="AM104" s="3"/>
    </row>
    <row r="105" spans="1:40" s="2" customFormat="1" ht="4.5" customHeight="1">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3"/>
      <c r="AL105" s="3"/>
      <c r="AM105" s="3"/>
    </row>
    <row r="106" spans="1:40" s="5" customFormat="1" ht="13.5" customHeight="1">
      <c r="A106" s="90">
        <v>26</v>
      </c>
      <c r="B106" s="21" t="s">
        <v>82</v>
      </c>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117"/>
      <c r="AL106" s="117"/>
      <c r="AM106" s="117"/>
    </row>
    <row r="107" spans="1:40" s="6" customFormat="1" ht="13.5" customHeight="1">
      <c r="K107" s="35"/>
      <c r="L107" s="35"/>
      <c r="M107" s="35"/>
      <c r="N107" s="35"/>
      <c r="O107" s="107">
        <v>2752</v>
      </c>
      <c r="P107" s="107"/>
      <c r="Q107" s="107"/>
      <c r="R107" s="107"/>
      <c r="S107" s="29" t="s">
        <v>25</v>
      </c>
      <c r="T107" s="49"/>
      <c r="U107" s="49"/>
      <c r="V107" s="108" t="s">
        <v>8</v>
      </c>
      <c r="W107" s="108"/>
      <c r="X107" s="108"/>
      <c r="Y107" s="107">
        <v>1079.6500000000001</v>
      </c>
      <c r="Z107" s="107"/>
      <c r="AA107" s="107"/>
      <c r="AB107" s="107"/>
      <c r="AC107" s="29"/>
      <c r="AD107" s="29" t="s">
        <v>26</v>
      </c>
      <c r="AE107" s="29"/>
      <c r="AF107" s="29"/>
      <c r="AG107" s="29"/>
      <c r="AH107" s="109" t="s">
        <v>9</v>
      </c>
      <c r="AI107" s="109"/>
      <c r="AK107" s="110">
        <f>ROUND(O107*Y107/100,0)</f>
        <v>29712</v>
      </c>
      <c r="AL107" s="110"/>
      <c r="AM107" s="110"/>
      <c r="AN107" s="32" t="s">
        <v>10</v>
      </c>
    </row>
    <row r="108" spans="1:40" s="2" customFormat="1" ht="15">
      <c r="B108" s="111" t="s">
        <v>83</v>
      </c>
      <c r="C108" s="111"/>
      <c r="D108" s="111"/>
      <c r="E108" s="111"/>
      <c r="F108" s="111"/>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3"/>
      <c r="AL108" s="3"/>
      <c r="AM108" s="3"/>
    </row>
    <row r="109" spans="1:40" s="2" customFormat="1" ht="4.5" customHeight="1">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3"/>
      <c r="AL109" s="3"/>
      <c r="AM109" s="3"/>
    </row>
    <row r="110" spans="1:40" s="54" customFormat="1" ht="13.5" customHeight="1">
      <c r="A110" s="45">
        <v>27</v>
      </c>
      <c r="B110" s="55" t="s">
        <v>85</v>
      </c>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122"/>
      <c r="AL110" s="122"/>
      <c r="AM110" s="122"/>
    </row>
    <row r="111" spans="1:40" s="6" customFormat="1" ht="18" customHeight="1">
      <c r="K111" s="35"/>
      <c r="L111" s="35"/>
      <c r="M111" s="35"/>
      <c r="N111" s="35"/>
      <c r="O111" s="107">
        <v>0</v>
      </c>
      <c r="P111" s="107"/>
      <c r="Q111" s="107"/>
      <c r="R111" s="107"/>
      <c r="S111" s="29" t="s">
        <v>25</v>
      </c>
      <c r="T111" s="49"/>
      <c r="U111" s="49"/>
      <c r="V111" s="108" t="s">
        <v>8</v>
      </c>
      <c r="W111" s="108"/>
      <c r="X111" s="108"/>
      <c r="Y111" s="107">
        <v>1043.9000000000001</v>
      </c>
      <c r="Z111" s="107"/>
      <c r="AA111" s="107"/>
      <c r="AB111" s="107"/>
      <c r="AC111" s="29"/>
      <c r="AD111" s="29" t="s">
        <v>26</v>
      </c>
      <c r="AE111" s="29"/>
      <c r="AF111" s="29"/>
      <c r="AG111" s="29"/>
      <c r="AH111" s="109" t="s">
        <v>9</v>
      </c>
      <c r="AI111" s="109"/>
      <c r="AK111" s="110">
        <f>ROUND(O111*Y111/100,0)</f>
        <v>0</v>
      </c>
      <c r="AL111" s="110"/>
      <c r="AM111" s="110"/>
      <c r="AN111" s="32" t="s">
        <v>10</v>
      </c>
    </row>
    <row r="112" spans="1:40" s="2" customFormat="1" ht="15">
      <c r="B112" s="111" t="s">
        <v>86</v>
      </c>
      <c r="C112" s="111"/>
      <c r="D112" s="111"/>
      <c r="E112" s="111"/>
      <c r="F112" s="111"/>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3"/>
      <c r="AL112" s="3"/>
      <c r="AM112" s="3"/>
    </row>
    <row r="113" spans="1:40" s="2" customFormat="1" ht="2.25" customHeight="1">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3"/>
      <c r="AL113" s="3"/>
      <c r="AM113" s="3"/>
    </row>
    <row r="114" spans="1:40" s="54" customFormat="1" ht="13.5" customHeight="1">
      <c r="A114" s="45">
        <v>28</v>
      </c>
      <c r="B114" s="55" t="s">
        <v>84</v>
      </c>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122"/>
      <c r="AL114" s="122"/>
      <c r="AM114" s="122"/>
    </row>
    <row r="115" spans="1:40" s="6" customFormat="1" ht="18" customHeight="1">
      <c r="K115" s="35"/>
      <c r="L115" s="35"/>
      <c r="M115" s="35"/>
      <c r="N115" s="35"/>
      <c r="O115" s="107">
        <v>2400</v>
      </c>
      <c r="P115" s="107"/>
      <c r="Q115" s="107"/>
      <c r="R115" s="107"/>
      <c r="S115" s="29" t="s">
        <v>25</v>
      </c>
      <c r="T115" s="49"/>
      <c r="U115" s="49"/>
      <c r="V115" s="108" t="s">
        <v>8</v>
      </c>
      <c r="W115" s="108"/>
      <c r="X115" s="108"/>
      <c r="Y115" s="107">
        <v>859.9</v>
      </c>
      <c r="Z115" s="107"/>
      <c r="AA115" s="107"/>
      <c r="AB115" s="107"/>
      <c r="AC115" s="29"/>
      <c r="AD115" s="29" t="s">
        <v>26</v>
      </c>
      <c r="AE115" s="29"/>
      <c r="AF115" s="29"/>
      <c r="AG115" s="29"/>
      <c r="AH115" s="109" t="s">
        <v>9</v>
      </c>
      <c r="AI115" s="109"/>
      <c r="AK115" s="110">
        <f>ROUND(O115*Y115/100,0)</f>
        <v>20638</v>
      </c>
      <c r="AL115" s="110"/>
      <c r="AM115" s="110"/>
      <c r="AN115" s="32" t="s">
        <v>10</v>
      </c>
    </row>
    <row r="116" spans="1:40" s="2" customFormat="1" ht="15">
      <c r="B116" s="111" t="s">
        <v>75</v>
      </c>
      <c r="C116" s="111"/>
      <c r="D116" s="111"/>
      <c r="E116" s="111"/>
      <c r="F116" s="111"/>
      <c r="G116" s="111"/>
      <c r="H116" s="111"/>
      <c r="I116" s="111"/>
      <c r="J116" s="111"/>
      <c r="K116" s="111"/>
      <c r="L116" s="111"/>
      <c r="M116" s="111"/>
      <c r="N116" s="111"/>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3"/>
      <c r="AL116" s="3"/>
      <c r="AM116" s="3"/>
    </row>
    <row r="117" spans="1:40" s="2" customFormat="1" ht="2.25" customHeight="1">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3"/>
      <c r="AL117" s="3"/>
      <c r="AM117" s="3"/>
    </row>
    <row r="118" spans="1:40" s="5" customFormat="1" ht="31.5" customHeight="1">
      <c r="A118" s="45">
        <v>29</v>
      </c>
      <c r="B118" s="116" t="s">
        <v>42</v>
      </c>
      <c r="C118" s="116"/>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c r="AC118" s="116"/>
      <c r="AD118" s="116"/>
      <c r="AE118" s="116"/>
      <c r="AF118" s="116"/>
      <c r="AG118" s="116"/>
      <c r="AH118" s="116"/>
      <c r="AI118" s="116"/>
      <c r="AJ118" s="116"/>
      <c r="AK118" s="117"/>
      <c r="AL118" s="117"/>
      <c r="AM118" s="117"/>
    </row>
    <row r="119" spans="1:40" s="6" customFormat="1" ht="15" customHeight="1">
      <c r="H119" s="38"/>
      <c r="K119" s="35"/>
      <c r="L119" s="35"/>
      <c r="M119" s="35"/>
      <c r="N119" s="35"/>
      <c r="O119" s="107">
        <v>203</v>
      </c>
      <c r="P119" s="107"/>
      <c r="Q119" s="107"/>
      <c r="R119" s="107"/>
      <c r="S119" s="29" t="s">
        <v>25</v>
      </c>
      <c r="T119" s="49"/>
      <c r="U119" s="49"/>
      <c r="V119" s="108" t="s">
        <v>8</v>
      </c>
      <c r="W119" s="108"/>
      <c r="X119" s="108"/>
      <c r="Y119" s="107">
        <v>674.6</v>
      </c>
      <c r="Z119" s="107"/>
      <c r="AA119" s="107"/>
      <c r="AB119" s="107"/>
      <c r="AC119" s="29"/>
      <c r="AD119" s="29" t="s">
        <v>26</v>
      </c>
      <c r="AE119" s="29"/>
      <c r="AF119" s="29"/>
      <c r="AG119" s="29"/>
      <c r="AH119" s="109" t="s">
        <v>9</v>
      </c>
      <c r="AI119" s="109"/>
      <c r="AK119" s="110">
        <f>ROUND(O119*Y119/100,0)</f>
        <v>1369</v>
      </c>
      <c r="AL119" s="110"/>
      <c r="AM119" s="110"/>
      <c r="AN119" s="32" t="s">
        <v>10</v>
      </c>
    </row>
    <row r="120" spans="1:40" s="2" customFormat="1" ht="15">
      <c r="B120" s="111" t="s">
        <v>45</v>
      </c>
      <c r="C120" s="111"/>
      <c r="D120" s="111"/>
      <c r="E120" s="111"/>
      <c r="F120" s="111"/>
      <c r="G120" s="111"/>
      <c r="H120" s="111"/>
      <c r="I120" s="111"/>
      <c r="J120" s="111"/>
      <c r="K120" s="111"/>
      <c r="L120" s="111"/>
      <c r="M120" s="111"/>
      <c r="N120" s="111"/>
      <c r="O120" s="111"/>
      <c r="P120" s="111"/>
      <c r="Q120" s="111"/>
      <c r="R120" s="111"/>
      <c r="S120" s="111"/>
      <c r="T120" s="111"/>
      <c r="U120" s="111"/>
      <c r="V120" s="111"/>
      <c r="W120" s="111"/>
      <c r="X120" s="111"/>
      <c r="Y120" s="111"/>
      <c r="Z120" s="111"/>
      <c r="AA120" s="111"/>
      <c r="AB120" s="111"/>
      <c r="AC120" s="111"/>
      <c r="AD120" s="111"/>
      <c r="AE120" s="111"/>
      <c r="AF120" s="111"/>
      <c r="AG120" s="111"/>
      <c r="AH120" s="111"/>
      <c r="AI120" s="111"/>
      <c r="AJ120" s="111"/>
      <c r="AK120" s="3"/>
      <c r="AL120" s="3"/>
      <c r="AM120" s="3"/>
    </row>
    <row r="121" spans="1:40" s="2" customFormat="1" ht="5.25" customHeight="1">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3"/>
      <c r="AL121" s="3"/>
      <c r="AM121" s="3"/>
    </row>
    <row r="122" spans="1:40" s="5" customFormat="1" ht="18" customHeight="1">
      <c r="A122" s="90">
        <v>30</v>
      </c>
      <c r="B122" s="116" t="s">
        <v>88</v>
      </c>
      <c r="C122" s="116"/>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c r="AC122" s="116"/>
      <c r="AD122" s="116"/>
      <c r="AE122" s="116"/>
      <c r="AF122" s="116"/>
      <c r="AG122" s="116"/>
      <c r="AH122" s="116"/>
      <c r="AI122" s="116"/>
      <c r="AJ122" s="116"/>
      <c r="AK122" s="117"/>
      <c r="AL122" s="117"/>
      <c r="AM122" s="117"/>
    </row>
    <row r="123" spans="1:40" s="6" customFormat="1" ht="13.5" customHeight="1">
      <c r="H123" s="38"/>
      <c r="K123" s="35"/>
      <c r="L123" s="35"/>
      <c r="M123" s="35"/>
      <c r="N123" s="35"/>
      <c r="O123" s="107">
        <v>0</v>
      </c>
      <c r="P123" s="107"/>
      <c r="Q123" s="107"/>
      <c r="R123" s="107"/>
      <c r="S123" s="29" t="s">
        <v>25</v>
      </c>
      <c r="T123" s="49"/>
      <c r="U123" s="49"/>
      <c r="V123" s="108" t="s">
        <v>8</v>
      </c>
      <c r="W123" s="108"/>
      <c r="X123" s="108"/>
      <c r="Y123" s="115">
        <v>1160.06</v>
      </c>
      <c r="Z123" s="115"/>
      <c r="AA123" s="115"/>
      <c r="AB123" s="115"/>
      <c r="AC123" s="29"/>
      <c r="AD123" s="29" t="s">
        <v>26</v>
      </c>
      <c r="AE123" s="29"/>
      <c r="AF123" s="29"/>
      <c r="AG123" s="29"/>
      <c r="AH123" s="109" t="s">
        <v>9</v>
      </c>
      <c r="AI123" s="109"/>
      <c r="AK123" s="110">
        <f>ROUND(O123*Y123/100,0)</f>
        <v>0</v>
      </c>
      <c r="AL123" s="110"/>
      <c r="AM123" s="110"/>
      <c r="AN123" s="32" t="s">
        <v>10</v>
      </c>
    </row>
    <row r="124" spans="1:40" s="2" customFormat="1" ht="15">
      <c r="B124" s="111" t="s">
        <v>87</v>
      </c>
      <c r="C124" s="111"/>
      <c r="D124" s="111"/>
      <c r="E124" s="111"/>
      <c r="F124" s="111"/>
      <c r="G124" s="111"/>
      <c r="H124" s="111"/>
      <c r="I124" s="111"/>
      <c r="J124" s="111"/>
      <c r="K124" s="111"/>
      <c r="L124" s="111"/>
      <c r="M124" s="111"/>
      <c r="N124" s="111"/>
      <c r="O124" s="111"/>
      <c r="P124" s="111"/>
      <c r="Q124" s="111"/>
      <c r="R124" s="111"/>
      <c r="S124" s="111"/>
      <c r="T124" s="111"/>
      <c r="U124" s="111"/>
      <c r="V124" s="111"/>
      <c r="W124" s="111"/>
      <c r="X124" s="111"/>
      <c r="Y124" s="111"/>
      <c r="Z124" s="111"/>
      <c r="AA124" s="111"/>
      <c r="AB124" s="111"/>
      <c r="AC124" s="111"/>
      <c r="AD124" s="111"/>
      <c r="AE124" s="111"/>
      <c r="AF124" s="111"/>
      <c r="AG124" s="111"/>
      <c r="AH124" s="111"/>
      <c r="AI124" s="111"/>
      <c r="AJ124" s="111"/>
      <c r="AK124" s="3"/>
      <c r="AL124" s="3"/>
      <c r="AM124" s="3"/>
    </row>
    <row r="125" spans="1:40" s="2" customFormat="1" ht="3.75" customHeight="1">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3"/>
      <c r="AL125" s="3"/>
      <c r="AM125" s="3"/>
    </row>
    <row r="126" spans="1:40" s="5" customFormat="1" ht="18" customHeight="1">
      <c r="A126" s="90">
        <v>31</v>
      </c>
      <c r="B126" s="116" t="s">
        <v>89</v>
      </c>
      <c r="C126" s="116"/>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c r="AA126" s="116"/>
      <c r="AB126" s="116"/>
      <c r="AC126" s="116"/>
      <c r="AD126" s="116"/>
      <c r="AE126" s="116"/>
      <c r="AF126" s="116"/>
      <c r="AG126" s="116"/>
      <c r="AH126" s="116"/>
      <c r="AI126" s="116"/>
      <c r="AJ126" s="116"/>
      <c r="AK126" s="117"/>
      <c r="AL126" s="117"/>
      <c r="AM126" s="117"/>
    </row>
    <row r="127" spans="1:40" s="6" customFormat="1" ht="13.5" customHeight="1">
      <c r="H127" s="38"/>
      <c r="K127" s="35"/>
      <c r="L127" s="35"/>
      <c r="M127" s="35"/>
      <c r="N127" s="35"/>
      <c r="O127" s="107">
        <v>0</v>
      </c>
      <c r="P127" s="107"/>
      <c r="Q127" s="107"/>
      <c r="R127" s="107"/>
      <c r="S127" s="29" t="s">
        <v>25</v>
      </c>
      <c r="T127" s="49"/>
      <c r="U127" s="49"/>
      <c r="V127" s="108" t="s">
        <v>8</v>
      </c>
      <c r="W127" s="108"/>
      <c r="X127" s="108"/>
      <c r="Y127" s="115">
        <v>2116.41</v>
      </c>
      <c r="Z127" s="115"/>
      <c r="AA127" s="115"/>
      <c r="AB127" s="115"/>
      <c r="AC127" s="29"/>
      <c r="AD127" s="29" t="s">
        <v>26</v>
      </c>
      <c r="AE127" s="29"/>
      <c r="AF127" s="29"/>
      <c r="AG127" s="29"/>
      <c r="AH127" s="109" t="s">
        <v>9</v>
      </c>
      <c r="AI127" s="109"/>
      <c r="AK127" s="110">
        <f>ROUND(O127*Y127/100,0)</f>
        <v>0</v>
      </c>
      <c r="AL127" s="110"/>
      <c r="AM127" s="110"/>
      <c r="AN127" s="32" t="s">
        <v>10</v>
      </c>
    </row>
    <row r="128" spans="1:40" s="2" customFormat="1" ht="15">
      <c r="B128" s="111" t="s">
        <v>90</v>
      </c>
      <c r="C128" s="111"/>
      <c r="D128" s="111"/>
      <c r="E128" s="111"/>
      <c r="F128" s="111"/>
      <c r="G128" s="111"/>
      <c r="H128" s="111"/>
      <c r="I128" s="111"/>
      <c r="J128" s="111"/>
      <c r="K128" s="111"/>
      <c r="L128" s="111"/>
      <c r="M128" s="111"/>
      <c r="N128" s="111"/>
      <c r="O128" s="111"/>
      <c r="P128" s="111"/>
      <c r="Q128" s="111"/>
      <c r="R128" s="111"/>
      <c r="S128" s="111"/>
      <c r="T128" s="111"/>
      <c r="U128" s="111"/>
      <c r="V128" s="111"/>
      <c r="W128" s="111"/>
      <c r="X128" s="111"/>
      <c r="Y128" s="111"/>
      <c r="Z128" s="111"/>
      <c r="AA128" s="111"/>
      <c r="AB128" s="111"/>
      <c r="AC128" s="111"/>
      <c r="AD128" s="111"/>
      <c r="AE128" s="111"/>
      <c r="AF128" s="111"/>
      <c r="AG128" s="111"/>
      <c r="AH128" s="111"/>
      <c r="AI128" s="111"/>
      <c r="AJ128" s="111"/>
      <c r="AK128" s="3"/>
      <c r="AL128" s="3"/>
      <c r="AM128" s="3"/>
    </row>
    <row r="129" spans="1:42" s="2" customFormat="1" ht="3.75" customHeight="1">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3"/>
      <c r="AL129" s="3"/>
      <c r="AM129" s="3"/>
    </row>
    <row r="130" spans="1:42" s="5" customFormat="1" ht="31.5" customHeight="1">
      <c r="A130" s="90">
        <v>32</v>
      </c>
      <c r="B130" s="116" t="s">
        <v>32</v>
      </c>
      <c r="C130" s="116"/>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c r="AA130" s="116"/>
      <c r="AB130" s="116"/>
      <c r="AC130" s="116"/>
      <c r="AD130" s="116"/>
      <c r="AE130" s="116"/>
      <c r="AF130" s="116"/>
      <c r="AG130" s="116"/>
      <c r="AH130" s="116"/>
      <c r="AI130" s="116"/>
      <c r="AJ130" s="116"/>
      <c r="AK130" s="117"/>
      <c r="AL130" s="117"/>
      <c r="AM130" s="117"/>
    </row>
    <row r="131" spans="1:42" s="6" customFormat="1" ht="13.5" customHeight="1">
      <c r="H131" s="38"/>
      <c r="K131" s="35"/>
      <c r="L131" s="35"/>
      <c r="M131" s="35"/>
      <c r="N131" s="35"/>
      <c r="O131" s="107">
        <v>334</v>
      </c>
      <c r="P131" s="107"/>
      <c r="Q131" s="107"/>
      <c r="R131" s="107"/>
      <c r="S131" s="29" t="s">
        <v>25</v>
      </c>
      <c r="T131" s="49"/>
      <c r="U131" s="49"/>
      <c r="V131" s="108" t="s">
        <v>8</v>
      </c>
      <c r="W131" s="108"/>
      <c r="X131" s="108"/>
      <c r="Y131" s="115">
        <v>1270.83</v>
      </c>
      <c r="Z131" s="115"/>
      <c r="AA131" s="115"/>
      <c r="AB131" s="115"/>
      <c r="AC131" s="29"/>
      <c r="AD131" s="29" t="s">
        <v>26</v>
      </c>
      <c r="AE131" s="29"/>
      <c r="AF131" s="29"/>
      <c r="AG131" s="29"/>
      <c r="AH131" s="109" t="s">
        <v>9</v>
      </c>
      <c r="AI131" s="109"/>
      <c r="AK131" s="110">
        <f>ROUND(O131*Y131/100,0)</f>
        <v>4245</v>
      </c>
      <c r="AL131" s="110"/>
      <c r="AM131" s="110"/>
      <c r="AN131" s="32" t="s">
        <v>10</v>
      </c>
    </row>
    <row r="132" spans="1:42" s="2" customFormat="1" ht="15">
      <c r="B132" s="111" t="s">
        <v>74</v>
      </c>
      <c r="C132" s="111"/>
      <c r="D132" s="111"/>
      <c r="E132" s="111"/>
      <c r="F132" s="111"/>
      <c r="G132" s="111"/>
      <c r="H132" s="111"/>
      <c r="I132" s="111"/>
      <c r="J132" s="111"/>
      <c r="K132" s="111"/>
      <c r="L132" s="111"/>
      <c r="M132" s="111"/>
      <c r="N132" s="111"/>
      <c r="O132" s="111"/>
      <c r="P132" s="111"/>
      <c r="Q132" s="111"/>
      <c r="R132" s="111"/>
      <c r="S132" s="111"/>
      <c r="T132" s="111"/>
      <c r="U132" s="111"/>
      <c r="V132" s="111"/>
      <c r="W132" s="111"/>
      <c r="X132" s="111"/>
      <c r="Y132" s="111"/>
      <c r="Z132" s="111"/>
      <c r="AA132" s="111"/>
      <c r="AB132" s="111"/>
      <c r="AC132" s="111"/>
      <c r="AD132" s="111"/>
      <c r="AE132" s="111"/>
      <c r="AF132" s="111"/>
      <c r="AG132" s="111"/>
      <c r="AH132" s="111"/>
      <c r="AI132" s="111"/>
      <c r="AJ132" s="111"/>
      <c r="AK132" s="3"/>
      <c r="AL132" s="3"/>
      <c r="AM132" s="3"/>
    </row>
    <row r="133" spans="1:42" s="2" customFormat="1" ht="3.75" customHeight="1">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3"/>
      <c r="AL133" s="3"/>
      <c r="AM133" s="3"/>
    </row>
    <row r="134" spans="1:42" s="33" customFormat="1" ht="15" customHeight="1">
      <c r="AC134" s="113" t="s">
        <v>33</v>
      </c>
      <c r="AD134" s="113"/>
      <c r="AE134" s="113"/>
      <c r="AF134" s="113"/>
      <c r="AG134" s="113"/>
      <c r="AH134" s="39" t="s">
        <v>9</v>
      </c>
      <c r="AI134" s="39"/>
      <c r="AJ134" s="56"/>
      <c r="AK134" s="114">
        <f>SUM(AK5:AM131)</f>
        <v>883851.97439999995</v>
      </c>
      <c r="AL134" s="114"/>
      <c r="AM134" s="114"/>
      <c r="AN134" s="57" t="s">
        <v>10</v>
      </c>
      <c r="AO134" s="112"/>
      <c r="AP134" s="112"/>
    </row>
    <row r="137" spans="1:42" ht="42" customHeight="1">
      <c r="A137" s="7" t="s">
        <v>34</v>
      </c>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9"/>
      <c r="AG137" s="9"/>
      <c r="AH137" s="9"/>
      <c r="AI137" s="9"/>
      <c r="AJ137" s="9"/>
      <c r="AK137" s="9"/>
      <c r="AL137" s="9"/>
      <c r="AM137" s="9"/>
      <c r="AN137" s="10"/>
      <c r="AO137" s="10"/>
    </row>
    <row r="138" spans="1:42" ht="13.5" thickBo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row>
    <row r="139" spans="1:42" ht="15.7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8" t="s">
        <v>33</v>
      </c>
      <c r="AD139" s="118"/>
      <c r="AE139" s="118"/>
      <c r="AF139" s="118"/>
      <c r="AG139" s="118"/>
      <c r="AH139" s="12" t="s">
        <v>9</v>
      </c>
      <c r="AI139" s="12"/>
      <c r="AJ139" s="119"/>
      <c r="AK139" s="119"/>
      <c r="AL139" s="119"/>
      <c r="AM139" s="119"/>
      <c r="AN139" s="120"/>
      <c r="AO139" s="120"/>
    </row>
    <row r="140" spans="1:42" ht="15">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0"/>
      <c r="AF140" s="10"/>
      <c r="AG140" s="10"/>
      <c r="AH140" s="10"/>
      <c r="AI140" s="10"/>
      <c r="AJ140" s="10"/>
      <c r="AK140" s="10"/>
      <c r="AL140" s="10"/>
      <c r="AM140" s="10"/>
      <c r="AN140" s="10"/>
      <c r="AO140" s="10"/>
    </row>
    <row r="141" spans="1:42" ht="15.75">
      <c r="A141" s="8"/>
      <c r="B141" s="7" t="s">
        <v>35</v>
      </c>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9"/>
      <c r="AF141" s="9"/>
      <c r="AG141" s="9"/>
      <c r="AH141" s="9"/>
      <c r="AI141" s="9"/>
      <c r="AJ141" s="9"/>
      <c r="AK141" s="9"/>
      <c r="AL141" s="10"/>
      <c r="AM141" s="10"/>
      <c r="AN141" s="10"/>
      <c r="AO141" s="10"/>
    </row>
    <row r="142" spans="1:42" ht="15.7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9"/>
      <c r="AF142" s="9"/>
      <c r="AG142" s="9"/>
      <c r="AH142" s="9"/>
      <c r="AI142" s="9"/>
      <c r="AJ142" s="9"/>
      <c r="AK142" s="9"/>
      <c r="AL142" s="10"/>
      <c r="AM142" s="10"/>
      <c r="AN142" s="10"/>
      <c r="AO142" s="10"/>
    </row>
    <row r="143" spans="1:42" ht="15.75">
      <c r="A143" s="8"/>
      <c r="B143" s="7" t="s">
        <v>36</v>
      </c>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9"/>
      <c r="AF143" s="9"/>
      <c r="AG143" s="9"/>
      <c r="AH143" s="9"/>
      <c r="AI143" s="9"/>
      <c r="AJ143" s="9"/>
      <c r="AK143" s="9"/>
      <c r="AL143" s="10"/>
      <c r="AM143" s="10"/>
      <c r="AN143" s="10"/>
      <c r="AO143" s="10"/>
    </row>
    <row r="144" spans="1:42" ht="15.75">
      <c r="A144" s="14"/>
      <c r="B144" s="14"/>
      <c r="C144" s="14"/>
      <c r="D144" s="14"/>
      <c r="E144" s="14"/>
      <c r="F144" s="14"/>
      <c r="G144" s="14"/>
      <c r="H144" s="14"/>
      <c r="I144" s="14"/>
      <c r="J144" s="14"/>
      <c r="K144" s="14"/>
      <c r="L144" s="14"/>
      <c r="M144" s="14"/>
      <c r="N144" s="15"/>
      <c r="O144" s="15"/>
      <c r="P144" s="15"/>
      <c r="Q144" s="15"/>
      <c r="R144" s="15"/>
      <c r="S144" s="14"/>
      <c r="T144" s="14"/>
      <c r="U144" s="14"/>
      <c r="V144" s="14"/>
      <c r="W144" s="14"/>
      <c r="X144" s="14"/>
      <c r="Y144" s="14"/>
      <c r="Z144" s="14"/>
      <c r="AA144" s="14"/>
      <c r="AB144" s="14"/>
      <c r="AC144" s="14"/>
      <c r="AD144" s="14"/>
      <c r="AE144" s="16"/>
      <c r="AF144" s="16"/>
      <c r="AG144" s="16"/>
      <c r="AH144" s="16"/>
      <c r="AI144" s="16"/>
      <c r="AJ144" s="16"/>
      <c r="AK144" s="16"/>
    </row>
    <row r="145" spans="1:37" ht="15.75">
      <c r="A145" s="14"/>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9"/>
      <c r="AF145" s="9"/>
      <c r="AG145" s="9"/>
      <c r="AH145" s="9"/>
      <c r="AI145" s="9"/>
      <c r="AJ145" s="16"/>
      <c r="AK145" s="16"/>
    </row>
    <row r="146" spans="1:37" ht="12.75">
      <c r="A146" s="1"/>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row>
    <row r="147" spans="1:37" ht="15">
      <c r="A147" s="1"/>
      <c r="B147" s="121" t="s">
        <v>37</v>
      </c>
      <c r="C147" s="121"/>
      <c r="D147" s="121"/>
      <c r="E147" s="121"/>
      <c r="F147" s="121"/>
      <c r="G147" s="121"/>
      <c r="H147" s="121"/>
      <c r="I147" s="121"/>
      <c r="J147" s="121"/>
      <c r="K147" s="121"/>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0"/>
    </row>
    <row r="148" spans="1:37" ht="15">
      <c r="A148" s="1"/>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row>
  </sheetData>
  <mergeCells count="289">
    <mergeCell ref="B61:AJ61"/>
    <mergeCell ref="AK55:AM55"/>
    <mergeCell ref="O56:R56"/>
    <mergeCell ref="Z56:AC56"/>
    <mergeCell ref="AI56:AJ56"/>
    <mergeCell ref="AK56:AM56"/>
    <mergeCell ref="AK83:AM83"/>
    <mergeCell ref="B84:AJ84"/>
    <mergeCell ref="AK69:AM69"/>
    <mergeCell ref="B46:AJ46"/>
    <mergeCell ref="AK62:AM62"/>
    <mergeCell ref="O63:R63"/>
    <mergeCell ref="V63:X63"/>
    <mergeCell ref="Y63:AB63"/>
    <mergeCell ref="AH63:AI63"/>
    <mergeCell ref="AK63:AM63"/>
    <mergeCell ref="B64:AJ64"/>
    <mergeCell ref="B68:AJ68"/>
    <mergeCell ref="AK68:AM68"/>
    <mergeCell ref="AK59:AM59"/>
    <mergeCell ref="P52:R52"/>
    <mergeCell ref="V52:X52"/>
    <mergeCell ref="Y52:AB52"/>
    <mergeCell ref="AH52:AI52"/>
    <mergeCell ref="AK52:AM52"/>
    <mergeCell ref="B59:AJ59"/>
    <mergeCell ref="B53:AJ53"/>
    <mergeCell ref="B70:AJ70"/>
    <mergeCell ref="O75:R75"/>
    <mergeCell ref="V75:X75"/>
    <mergeCell ref="Y75:AB75"/>
    <mergeCell ref="AH75:AI75"/>
    <mergeCell ref="V69:X69"/>
    <mergeCell ref="Y69:AB69"/>
    <mergeCell ref="AH69:AI69"/>
    <mergeCell ref="O69:R69"/>
    <mergeCell ref="AK71:AM71"/>
    <mergeCell ref="Y72:AB72"/>
    <mergeCell ref="AH72:AI72"/>
    <mergeCell ref="AK72:AM72"/>
    <mergeCell ref="AK74:AM74"/>
    <mergeCell ref="AK99:AM99"/>
    <mergeCell ref="AK98:AM98"/>
    <mergeCell ref="AK75:AM75"/>
    <mergeCell ref="B96:AJ96"/>
    <mergeCell ref="AH95:AI95"/>
    <mergeCell ref="O72:R72"/>
    <mergeCell ref="V72:X72"/>
    <mergeCell ref="AK78:AM78"/>
    <mergeCell ref="AK79:AM79"/>
    <mergeCell ref="AK94:AM94"/>
    <mergeCell ref="AK95:AM95"/>
    <mergeCell ref="AK90:AM90"/>
    <mergeCell ref="V91:X91"/>
    <mergeCell ref="Y91:AB91"/>
    <mergeCell ref="AH91:AI91"/>
    <mergeCell ref="AK91:AM91"/>
    <mergeCell ref="B92:AJ92"/>
    <mergeCell ref="AK86:AM86"/>
    <mergeCell ref="O87:R87"/>
    <mergeCell ref="V87:X87"/>
    <mergeCell ref="Y87:AB87"/>
    <mergeCell ref="O91:R91"/>
    <mergeCell ref="V79:X79"/>
    <mergeCell ref="Y79:AB79"/>
    <mergeCell ref="AH79:AI79"/>
    <mergeCell ref="B80:AJ80"/>
    <mergeCell ref="O95:R95"/>
    <mergeCell ref="V95:X95"/>
    <mergeCell ref="Y95:AB95"/>
    <mergeCell ref="AH111:AI111"/>
    <mergeCell ref="AK110:AM110"/>
    <mergeCell ref="B73:AJ73"/>
    <mergeCell ref="B76:AJ76"/>
    <mergeCell ref="B100:AJ100"/>
    <mergeCell ref="V99:X99"/>
    <mergeCell ref="Y99:AB99"/>
    <mergeCell ref="AH99:AI99"/>
    <mergeCell ref="B94:AJ94"/>
    <mergeCell ref="B108:AJ108"/>
    <mergeCell ref="O99:R99"/>
    <mergeCell ref="AH87:AI87"/>
    <mergeCell ref="AK87:AM87"/>
    <mergeCell ref="B88:AJ88"/>
    <mergeCell ref="AK82:AM82"/>
    <mergeCell ref="P83:R83"/>
    <mergeCell ref="V83:X83"/>
    <mergeCell ref="Y83:AB83"/>
    <mergeCell ref="AH83:AI83"/>
    <mergeCell ref="B82:AJ82"/>
    <mergeCell ref="O79:R79"/>
    <mergeCell ref="B17:AJ17"/>
    <mergeCell ref="B20:AJ20"/>
    <mergeCell ref="B23:AJ23"/>
    <mergeCell ref="B34:AJ34"/>
    <mergeCell ref="B39:AJ39"/>
    <mergeCell ref="O29:R29"/>
    <mergeCell ref="W29:Y29"/>
    <mergeCell ref="Z29:AC29"/>
    <mergeCell ref="AI29:AJ29"/>
    <mergeCell ref="B30:AJ30"/>
    <mergeCell ref="B32:AJ32"/>
    <mergeCell ref="S33:T33"/>
    <mergeCell ref="W33:Y33"/>
    <mergeCell ref="Z33:AC33"/>
    <mergeCell ref="AI33:AJ33"/>
    <mergeCell ref="B57:AJ57"/>
    <mergeCell ref="O60:R60"/>
    <mergeCell ref="V60:X60"/>
    <mergeCell ref="Y60:AB60"/>
    <mergeCell ref="AH60:AI60"/>
    <mergeCell ref="AK60:AM60"/>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AK44:AM44"/>
    <mergeCell ref="AK47:AM47"/>
    <mergeCell ref="B49:AJ49"/>
    <mergeCell ref="S56:T56"/>
    <mergeCell ref="W56:Y56"/>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B24:AJ24"/>
    <mergeCell ref="AK24:AM24"/>
    <mergeCell ref="O25:R25"/>
    <mergeCell ref="O33:R33"/>
    <mergeCell ref="AK33:AM33"/>
    <mergeCell ref="P41:R41"/>
    <mergeCell ref="V41:X41"/>
    <mergeCell ref="Y41:AB41"/>
    <mergeCell ref="AI41:AJ41"/>
    <mergeCell ref="AK41:AM41"/>
    <mergeCell ref="N40:O40"/>
    <mergeCell ref="Q40:R40"/>
    <mergeCell ref="T40:V40"/>
    <mergeCell ref="AB40:AE40"/>
    <mergeCell ref="AF40:AG40"/>
    <mergeCell ref="AK40:AM40"/>
    <mergeCell ref="AK19:AM19"/>
    <mergeCell ref="AK21:AM21"/>
    <mergeCell ref="O19:R19"/>
    <mergeCell ref="W19:Y19"/>
    <mergeCell ref="Z19:AC19"/>
    <mergeCell ref="AI19:AJ19"/>
    <mergeCell ref="AK18:AM18"/>
    <mergeCell ref="AK28:AM28"/>
    <mergeCell ref="AK29:AM29"/>
    <mergeCell ref="S25:T25"/>
    <mergeCell ref="W25:Y25"/>
    <mergeCell ref="Z25:AC25"/>
    <mergeCell ref="AI25:AJ25"/>
    <mergeCell ref="AK25:AM25"/>
    <mergeCell ref="B26:AJ26"/>
    <mergeCell ref="O16:R16"/>
    <mergeCell ref="W16:Y16"/>
    <mergeCell ref="Z16:AC16"/>
    <mergeCell ref="AI16:AJ16"/>
    <mergeCell ref="AK16:AM16"/>
    <mergeCell ref="B14:AJ14"/>
    <mergeCell ref="AK15:AM15"/>
    <mergeCell ref="O13:R13"/>
    <mergeCell ref="V13:X13"/>
    <mergeCell ref="Y13:AB13"/>
    <mergeCell ref="AI13:AJ13"/>
    <mergeCell ref="AK13:AM13"/>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V123:X123"/>
    <mergeCell ref="Y123:AB123"/>
    <mergeCell ref="AH123:AI123"/>
    <mergeCell ref="AK123:AM123"/>
    <mergeCell ref="B124:AJ124"/>
    <mergeCell ref="AK111:AM111"/>
    <mergeCell ref="B112:AJ112"/>
    <mergeCell ref="AK102:AM102"/>
    <mergeCell ref="O103:R103"/>
    <mergeCell ref="V103:X103"/>
    <mergeCell ref="Y103:AB103"/>
    <mergeCell ref="AH103:AI103"/>
    <mergeCell ref="AK103:AM103"/>
    <mergeCell ref="B104:AJ104"/>
    <mergeCell ref="AK106:AM106"/>
    <mergeCell ref="O107:R107"/>
    <mergeCell ref="V107:X107"/>
    <mergeCell ref="Y107:AB107"/>
    <mergeCell ref="AH107:AI107"/>
    <mergeCell ref="AK107:AM107"/>
    <mergeCell ref="B118:AJ118"/>
    <mergeCell ref="O111:R111"/>
    <mergeCell ref="V111:X111"/>
    <mergeCell ref="Y111:AB111"/>
    <mergeCell ref="AC139:AG139"/>
    <mergeCell ref="AJ139:AM139"/>
    <mergeCell ref="AN139:AO139"/>
    <mergeCell ref="B147:K147"/>
    <mergeCell ref="AK114:AM114"/>
    <mergeCell ref="O115:R115"/>
    <mergeCell ref="V115:X115"/>
    <mergeCell ref="Y115:AB115"/>
    <mergeCell ref="AH115:AI115"/>
    <mergeCell ref="AK115:AM115"/>
    <mergeCell ref="B116:AJ116"/>
    <mergeCell ref="B126:AJ126"/>
    <mergeCell ref="AK126:AM126"/>
    <mergeCell ref="O127:R127"/>
    <mergeCell ref="V127:X127"/>
    <mergeCell ref="Y127:AB127"/>
    <mergeCell ref="AH127:AI127"/>
    <mergeCell ref="AK127:AM127"/>
    <mergeCell ref="B128:AJ128"/>
    <mergeCell ref="B130:AJ130"/>
    <mergeCell ref="AK130:AM130"/>
    <mergeCell ref="O131:R131"/>
    <mergeCell ref="V131:X131"/>
    <mergeCell ref="AK118:AM118"/>
    <mergeCell ref="B65:AJ65"/>
    <mergeCell ref="AK65:AM65"/>
    <mergeCell ref="O66:R66"/>
    <mergeCell ref="V66:X66"/>
    <mergeCell ref="Y66:AB66"/>
    <mergeCell ref="AH66:AI66"/>
    <mergeCell ref="AK66:AM66"/>
    <mergeCell ref="B67:AJ67"/>
    <mergeCell ref="AO134:AP134"/>
    <mergeCell ref="O119:R119"/>
    <mergeCell ref="V119:X119"/>
    <mergeCell ref="Y119:AB119"/>
    <mergeCell ref="AH119:AI119"/>
    <mergeCell ref="AK119:AM119"/>
    <mergeCell ref="B120:AJ120"/>
    <mergeCell ref="AC134:AG134"/>
    <mergeCell ref="AK134:AM134"/>
    <mergeCell ref="Y131:AB131"/>
    <mergeCell ref="AH131:AI131"/>
    <mergeCell ref="AK131:AM131"/>
    <mergeCell ref="B132:AJ132"/>
    <mergeCell ref="B122:AJ122"/>
    <mergeCell ref="AK122:AM122"/>
    <mergeCell ref="O123:R123"/>
  </mergeCells>
  <pageMargins left="0.45" right="0.1" top="0.32" bottom="0.69" header="0.26" footer="0.25"/>
  <pageSetup paperSize="5" scale="83"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2017-02-07T16:55:51Z</dcterms:modified>
</cp:coreProperties>
</file>