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MBldg'!$A$1:$AN$107</definedName>
    <definedName name="_xlnm.Print_Titles" localSheetId="0">'DWE MBldg'!$4:$4</definedName>
  </definedNames>
  <calcPr calcId="124519"/>
</workbook>
</file>

<file path=xl/calcChain.xml><?xml version="1.0" encoding="utf-8"?>
<calcChain xmlns="http://schemas.openxmlformats.org/spreadsheetml/2006/main">
  <c r="AK90" i="5"/>
  <c r="AK85"/>
  <c r="AK72"/>
  <c r="AK68"/>
  <c r="AK65" l="1"/>
  <c r="AK59" l="1"/>
  <c r="AK52" l="1"/>
  <c r="AK25"/>
  <c r="AK19"/>
  <c r="AK7" l="1"/>
  <c r="AK29" l="1"/>
  <c r="AK10"/>
  <c r="AK22"/>
  <c r="AK56"/>
  <c r="AK76"/>
  <c r="AK82"/>
  <c r="AK16"/>
  <c r="AK41"/>
  <c r="AK13"/>
  <c r="AK88" l="1"/>
  <c r="AK48"/>
  <c r="AK37"/>
  <c r="AK34"/>
  <c r="AK62"/>
  <c r="AK44" l="1"/>
  <c r="AO41" s="1"/>
  <c r="AK79"/>
</calcChain>
</file>

<file path=xl/sharedStrings.xml><?xml version="1.0" encoding="utf-8"?>
<sst xmlns="http://schemas.openxmlformats.org/spreadsheetml/2006/main" count="196" uniqueCount="83">
  <si>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</si>
  <si>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</si>
  <si>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</si>
  <si>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</si>
  <si>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</si>
  <si>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</si>
  <si>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</si>
  <si>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</si>
  <si>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</si>
  <si>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</si>
  <si>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</si>
  <si>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</si>
  <si>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</si>
  <si>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</si>
  <si>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</si>
  <si>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</si>
  <si>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</si>
  <si>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</si>
  <si>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</si>
  <si>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</si>
  <si>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</si>
  <si>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</si>
  <si>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</si>
  <si>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</si>
  <si>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</si>
  <si>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</si>
  <si>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</si>
  <si>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</si>
  <si>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</si>
  <si>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</si>
  <si>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</si>
  <si>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</si>
  <si>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</si>
  <si>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</si>
  <si>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</si>
  <si>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</si>
  <si>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</si>
  <si>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</si>
  <si>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</si>
  <si>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</si>
  <si>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Painting old surface guards, bars, gates, iron bars, gratings,railings(including standards braces,etc).And similar open work two coats (S.I.No. 4-d, P.No: 69 ).</t>
  </si>
  <si>
    <t>(Rs. One Hundred Twenty Six &amp; Four Paisa only)</t>
  </si>
  <si>
    <t>(Rs. One Hundred Twenty One only)</t>
  </si>
  <si>
    <t>(Rs. Six Hundred Seventy Four &amp; Sixty Paisa only)</t>
  </si>
  <si>
    <t>Dismantling brick work in mud morter .(S.I.No: 12, P.No: 10)</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</si>
  <si>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</si>
  <si>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</si>
  <si>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</si>
  <si>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</si>
  <si>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</si>
  <si>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</si>
  <si>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</si>
  <si>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</si>
  <si>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</si>
  <si>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</si>
  <si>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</si>
  <si>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</si>
  <si>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</si>
  <si>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</si>
  <si>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</si>
  <si>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</si>
  <si>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Five Hundred Twenty Nine &amp; Thirty Eight Paisa only)</t>
  </si>
  <si>
    <t xml:space="preserve">                                      (Rs. Eleven Thousand Four Hundred Fourty Three &amp; Ten Paisa only)</t>
  </si>
  <si>
    <t>Making notice board made with cement sand.</t>
  </si>
  <si>
    <t>P.Sft.</t>
  </si>
  <si>
    <t>Khasi Parnalas in cement and sand mortar (1:2) 12" out side width finished smooth with a floating coat of neat cement. (S.I.No.17, P.No.36).</t>
  </si>
  <si>
    <t>Rft.</t>
  </si>
  <si>
    <t>P.Rft.</t>
  </si>
  <si>
    <t xml:space="preserve">                                                          (Rs. Nine Thousand Nine Hundred Fifty Four &amp; Ps. Thirty One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</si>
  <si>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</si>
  <si>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</si>
  <si>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</si>
  <si>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</si>
  <si>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</si>
  <si>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r>
      <t xml:space="preserve">Construction of One Roomed Shelterless / Addition of One Class Room Building and Rehabilitation of Existing Primary Schools in District Tharparkar (15-Units)  </t>
    </r>
    <r>
      <rPr>
        <b/>
        <u/>
        <sz val="14"/>
        <rFont val="Times New Roman"/>
        <family val="1"/>
      </rPr>
      <t>@ GBPS Verhar Thakur U/C Jhirmirio,</t>
    </r>
    <r>
      <rPr>
        <u/>
        <sz val="14"/>
        <rFont val="Times New Roman"/>
        <family val="1"/>
      </rPr>
      <t xml:space="preserve"> Taluka Diplo.</t>
    </r>
  </si>
  <si>
    <t>Cement plaster 1:6 ratio 1/2" thick upto 12' ft height (S.I.No.11-b, P.No.52).</t>
  </si>
  <si>
    <t xml:space="preserve">                                                       (Rs. Two Thousand Two Hundred Eighty Three &amp; PS. Ninety Three  Paisa only)</t>
  </si>
  <si>
    <t xml:space="preserve">              (Rupees:-Two hundred thirty one and sixty paisa only.)</t>
  </si>
  <si>
    <t>Colour wash two coats.</t>
  </si>
  <si>
    <t xml:space="preserve">      (Rs. Eight Hundred Fifty Nine &amp; Ps. Ninety Paisa only)</t>
  </si>
  <si>
    <t>Painting Old surface doors and windows any type 3 coats.</t>
  </si>
  <si>
    <t xml:space="preserve">                   (Rs. One Thousand One Hundred Sixty &amp; Zero Six Paisa only)</t>
  </si>
  <si>
    <t xml:space="preserve">                 (Rupees:-Three thousend fifty six and thirty five paisa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</si>
</sst>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3">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3" fillId="0" borderId="0" xfId="1" applyFont="1" applyBorder="1" applyAlignment="1">
      <alignment horizontal="left" vertical="center"/>
    </xf>
    <xf numFmtId="0" fontId="16"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3" fillId="0" borderId="0" xfId="1" applyFont="1" applyBorder="1" applyAlignment="1">
      <alignment horizontal="left" vertical="center"/>
    </xf>
    <xf numFmtId="1" fontId="17" fillId="0" borderId="0" xfId="1" applyNumberFormat="1" applyFont="1" applyBorder="1" applyAlignment="1">
      <alignment horizontal="right"/>
    </xf>
    <xf numFmtId="0" fontId="22" fillId="0" borderId="0" xfId="1" applyFont="1" applyBorder="1" applyAlignment="1">
      <alignment horizontal="center" vertical="center"/>
    </xf>
    <xf numFmtId="2" fontId="17" fillId="0" borderId="0" xfId="1" applyNumberFormat="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0" fontId="1" fillId="0" borderId="0" xfId="1" applyFont="1" applyBorder="1" applyAlignment="1">
      <alignment horizontal="right"/>
    </xf>
    <xf numFmtId="0" fontId="6" fillId="0" borderId="0"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16" fillId="0" borderId="0" xfId="1" applyFont="1" applyBorder="1" applyAlignment="1">
      <alignment horizontal="justify"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09"/>
  <sheetViews>
    <sheetView tabSelected="1" view="pageBreakPreview" topLeftCell="A55" zoomScale="115" zoomScaleSheetLayoutView="115" workbookViewId="0">
      <selection activeCell="B63" sqref="B63:AJ6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1" t="s">
        <v>0</v>
      </c>
      <c r="B1" s="121"/>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row>
    <row r="2" spans="1:40" ht="56.25" customHeight="1">
      <c r="A2" s="122" t="s">
        <v>36</v>
      </c>
      <c r="B2" s="122"/>
      <c r="C2" s="122"/>
      <c r="D2" s="122"/>
      <c r="E2" s="123" t="s">
        <v>74</v>
      </c>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row>
    <row r="3" spans="1:40" ht="6" customHeight="1" thickBot="1"/>
    <row r="4" spans="1:40" s="19" customFormat="1" ht="17.25" customHeight="1" thickTop="1" thickBot="1">
      <c r="A4" s="80" t="s">
        <v>1</v>
      </c>
      <c r="B4" s="125" t="s">
        <v>2</v>
      </c>
      <c r="C4" s="125"/>
      <c r="D4" s="125"/>
      <c r="E4" s="125"/>
      <c r="F4" s="125"/>
      <c r="G4" s="125"/>
      <c r="H4" s="125"/>
      <c r="I4" s="125"/>
      <c r="J4" s="125"/>
      <c r="K4" s="125"/>
      <c r="L4" s="125"/>
      <c r="M4" s="125"/>
      <c r="N4" s="126" t="s">
        <v>3</v>
      </c>
      <c r="O4" s="127"/>
      <c r="P4" s="127"/>
      <c r="Q4" s="127"/>
      <c r="R4" s="127"/>
      <c r="S4" s="127"/>
      <c r="T4" s="127"/>
      <c r="U4" s="127"/>
      <c r="V4" s="128"/>
      <c r="W4" s="126" t="s">
        <v>4</v>
      </c>
      <c r="X4" s="127"/>
      <c r="Y4" s="127"/>
      <c r="Z4" s="127"/>
      <c r="AA4" s="127"/>
      <c r="AB4" s="128"/>
      <c r="AC4" s="127" t="s">
        <v>5</v>
      </c>
      <c r="AD4" s="127"/>
      <c r="AE4" s="127"/>
      <c r="AF4" s="127"/>
      <c r="AG4" s="127"/>
      <c r="AH4" s="127"/>
      <c r="AI4" s="126" t="s">
        <v>6</v>
      </c>
      <c r="AJ4" s="127"/>
      <c r="AK4" s="127"/>
      <c r="AL4" s="127"/>
      <c r="AM4" s="127"/>
      <c r="AN4" s="128"/>
    </row>
    <row r="5" spans="1:40" s="19" customFormat="1" ht="6" customHeight="1" thickTop="1">
      <c r="A5" s="82"/>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row>
    <row r="6" spans="1:40" s="23" customFormat="1" ht="14.25" customHeight="1">
      <c r="A6" s="74">
        <v>1</v>
      </c>
      <c r="B6" s="21" t="s">
        <v>44</v>
      </c>
      <c r="C6" s="22"/>
      <c r="D6" s="22"/>
      <c r="E6" s="22"/>
      <c r="F6" s="22"/>
      <c r="G6" s="22"/>
      <c r="H6" s="22"/>
      <c r="I6" s="22"/>
      <c r="J6" s="22"/>
      <c r="K6" s="22"/>
      <c r="L6" s="22"/>
      <c r="AK6" s="119"/>
      <c r="AL6" s="119"/>
      <c r="AM6" s="119"/>
    </row>
    <row r="7" spans="1:40" s="24" customFormat="1" ht="12.75" customHeight="1">
      <c r="A7" s="6"/>
      <c r="N7" s="28"/>
      <c r="O7" s="115">
        <v>904</v>
      </c>
      <c r="P7" s="115"/>
      <c r="Q7" s="115"/>
      <c r="R7" s="115"/>
      <c r="S7" s="129" t="s">
        <v>7</v>
      </c>
      <c r="T7" s="129"/>
      <c r="U7" s="29"/>
      <c r="V7" s="73"/>
      <c r="W7" s="116" t="s">
        <v>8</v>
      </c>
      <c r="X7" s="116"/>
      <c r="Y7" s="116"/>
      <c r="Z7" s="130">
        <v>529.38</v>
      </c>
      <c r="AA7" s="130"/>
      <c r="AB7" s="130"/>
      <c r="AC7" s="130"/>
      <c r="AD7" s="29"/>
      <c r="AE7" s="31" t="s">
        <v>11</v>
      </c>
      <c r="AF7" s="29"/>
      <c r="AG7" s="29"/>
      <c r="AH7" s="29"/>
      <c r="AI7" s="118" t="s">
        <v>9</v>
      </c>
      <c r="AJ7" s="118"/>
      <c r="AK7" s="112">
        <f>ROUND(O7*Z7/100,0)</f>
        <v>4786</v>
      </c>
      <c r="AL7" s="112"/>
      <c r="AM7" s="112"/>
      <c r="AN7" s="32" t="s">
        <v>10</v>
      </c>
    </row>
    <row r="8" spans="1:40" s="2" customFormat="1" ht="15">
      <c r="B8" s="120" t="s">
        <v>61</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3"/>
      <c r="AL8" s="3"/>
      <c r="AM8" s="3"/>
    </row>
    <row r="9" spans="1:40" s="23" customFormat="1" ht="13.5" customHeight="1">
      <c r="A9" s="20">
        <v>2</v>
      </c>
      <c r="B9" s="21" t="s">
        <v>37</v>
      </c>
      <c r="C9" s="4"/>
      <c r="D9" s="4"/>
      <c r="E9" s="4"/>
      <c r="F9" s="4"/>
      <c r="G9" s="4"/>
      <c r="H9" s="4"/>
      <c r="I9" s="4"/>
      <c r="J9" s="4"/>
      <c r="K9" s="4"/>
      <c r="L9" s="4"/>
      <c r="M9" s="4"/>
      <c r="N9" s="4"/>
      <c r="AK9" s="119"/>
      <c r="AL9" s="119"/>
      <c r="AM9" s="119"/>
    </row>
    <row r="10" spans="1:40" s="24" customFormat="1" ht="13.5" customHeight="1">
      <c r="F10" s="33"/>
      <c r="G10" s="33"/>
      <c r="H10" s="34"/>
      <c r="I10" s="6"/>
      <c r="J10" s="6"/>
      <c r="K10" s="35"/>
      <c r="L10" s="35"/>
      <c r="M10" s="35"/>
      <c r="N10" s="35"/>
      <c r="O10" s="115">
        <v>942</v>
      </c>
      <c r="P10" s="115"/>
      <c r="Q10" s="115"/>
      <c r="R10" s="115"/>
      <c r="S10" s="36" t="s">
        <v>25</v>
      </c>
      <c r="T10" s="37"/>
      <c r="U10" s="37"/>
      <c r="V10" s="116" t="s">
        <v>8</v>
      </c>
      <c r="W10" s="116"/>
      <c r="X10" s="116"/>
      <c r="Y10" s="117">
        <v>378.13</v>
      </c>
      <c r="Z10" s="117"/>
      <c r="AA10" s="117"/>
      <c r="AB10" s="117"/>
      <c r="AC10" s="29"/>
      <c r="AD10" s="29" t="s">
        <v>26</v>
      </c>
      <c r="AE10" s="29"/>
      <c r="AF10" s="29"/>
      <c r="AG10" s="29"/>
      <c r="AH10" s="29"/>
      <c r="AI10" s="118" t="s">
        <v>9</v>
      </c>
      <c r="AJ10" s="118"/>
      <c r="AK10" s="112">
        <f>O10*Y10/100</f>
        <v>3561.9846000000002</v>
      </c>
      <c r="AL10" s="112"/>
      <c r="AM10" s="112"/>
      <c r="AN10" s="32" t="s">
        <v>10</v>
      </c>
    </row>
    <row r="11" spans="1:40" s="2" customFormat="1" ht="15">
      <c r="B11" s="120" t="s">
        <v>60</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3"/>
      <c r="AL11" s="3"/>
      <c r="AM11" s="3"/>
    </row>
    <row r="12" spans="1:40" s="23" customFormat="1" ht="13.5" customHeight="1">
      <c r="A12" s="20">
        <v>3</v>
      </c>
      <c r="B12" s="21" t="s">
        <v>38</v>
      </c>
      <c r="C12" s="4"/>
      <c r="D12" s="4"/>
      <c r="E12" s="4"/>
      <c r="F12" s="4"/>
      <c r="G12" s="4"/>
      <c r="H12" s="4"/>
      <c r="I12" s="4"/>
      <c r="J12" s="4"/>
      <c r="K12" s="4"/>
      <c r="L12" s="4"/>
      <c r="M12" s="4"/>
      <c r="N12" s="4"/>
      <c r="AK12" s="119"/>
      <c r="AL12" s="119"/>
      <c r="AM12" s="119"/>
    </row>
    <row r="13" spans="1:40" s="24" customFormat="1" ht="13.5" customHeight="1">
      <c r="F13" s="33"/>
      <c r="G13" s="33"/>
      <c r="H13" s="34"/>
      <c r="I13" s="6"/>
      <c r="J13" s="6"/>
      <c r="K13" s="35"/>
      <c r="L13" s="35"/>
      <c r="M13" s="35"/>
      <c r="N13" s="35"/>
      <c r="O13" s="115">
        <v>18.5</v>
      </c>
      <c r="P13" s="115"/>
      <c r="Q13" s="115"/>
      <c r="R13" s="115"/>
      <c r="S13" s="36" t="s">
        <v>17</v>
      </c>
      <c r="T13" s="37"/>
      <c r="U13" s="37"/>
      <c r="V13" s="116" t="s">
        <v>8</v>
      </c>
      <c r="W13" s="116"/>
      <c r="X13" s="116"/>
      <c r="Y13" s="115">
        <v>126.04</v>
      </c>
      <c r="Z13" s="115"/>
      <c r="AA13" s="115"/>
      <c r="AB13" s="115"/>
      <c r="AC13" s="29"/>
      <c r="AD13" s="29" t="s">
        <v>18</v>
      </c>
      <c r="AE13" s="29"/>
      <c r="AF13" s="29"/>
      <c r="AG13" s="29"/>
      <c r="AH13" s="29"/>
      <c r="AI13" s="118" t="s">
        <v>9</v>
      </c>
      <c r="AJ13" s="118"/>
      <c r="AK13" s="112">
        <f>ROUND(O13*Y13,0)</f>
        <v>2332</v>
      </c>
      <c r="AL13" s="112"/>
      <c r="AM13" s="112"/>
      <c r="AN13" s="32" t="s">
        <v>10</v>
      </c>
    </row>
    <row r="14" spans="1:40" s="2" customFormat="1" ht="15">
      <c r="B14" s="120" t="s">
        <v>41</v>
      </c>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3"/>
      <c r="AL14" s="3"/>
      <c r="AM14" s="3"/>
    </row>
    <row r="15" spans="1:40" s="23" customFormat="1" ht="13.5" customHeight="1">
      <c r="A15" s="20">
        <v>4</v>
      </c>
      <c r="B15" s="21" t="s">
        <v>39</v>
      </c>
      <c r="C15" s="4"/>
      <c r="D15" s="4"/>
      <c r="E15" s="4"/>
      <c r="F15" s="4"/>
      <c r="G15" s="4"/>
      <c r="H15" s="4"/>
      <c r="I15" s="4"/>
      <c r="J15" s="4"/>
      <c r="K15" s="4"/>
      <c r="L15" s="4"/>
      <c r="M15" s="4"/>
      <c r="N15" s="4"/>
      <c r="AK15" s="119"/>
      <c r="AL15" s="119"/>
      <c r="AM15" s="119"/>
      <c r="AN15" s="40"/>
    </row>
    <row r="16" spans="1:40" s="24" customFormat="1" ht="13.5" customHeight="1">
      <c r="F16" s="33"/>
      <c r="G16" s="33"/>
      <c r="H16" s="34"/>
      <c r="I16" s="6"/>
      <c r="J16" s="6"/>
      <c r="K16" s="35"/>
      <c r="L16" s="35"/>
      <c r="M16" s="35"/>
      <c r="N16" s="35"/>
      <c r="O16" s="115">
        <v>543</v>
      </c>
      <c r="P16" s="115"/>
      <c r="Q16" s="115"/>
      <c r="R16" s="115"/>
      <c r="S16" s="36" t="s">
        <v>25</v>
      </c>
      <c r="T16" s="37"/>
      <c r="U16" s="37"/>
      <c r="V16" s="30"/>
      <c r="W16" s="116" t="s">
        <v>8</v>
      </c>
      <c r="X16" s="116"/>
      <c r="Y16" s="116"/>
      <c r="Z16" s="115">
        <v>121</v>
      </c>
      <c r="AA16" s="115"/>
      <c r="AB16" s="115"/>
      <c r="AC16" s="115"/>
      <c r="AE16" s="29" t="s">
        <v>26</v>
      </c>
      <c r="AF16" s="29"/>
      <c r="AG16" s="29"/>
      <c r="AH16" s="29"/>
      <c r="AI16" s="118" t="s">
        <v>9</v>
      </c>
      <c r="AJ16" s="118"/>
      <c r="AK16" s="112">
        <f>ROUND(O16*Z16/100,0)</f>
        <v>657</v>
      </c>
      <c r="AL16" s="112"/>
      <c r="AM16" s="112"/>
      <c r="AN16" s="32" t="s">
        <v>10</v>
      </c>
    </row>
    <row r="17" spans="1:40" s="2" customFormat="1" ht="15">
      <c r="B17" s="120" t="s">
        <v>42</v>
      </c>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3"/>
      <c r="AL17" s="3"/>
      <c r="AM17" s="3"/>
    </row>
    <row r="18" spans="1:40" s="77" customFormat="1" ht="16.5" customHeight="1">
      <c r="A18" s="76">
        <v>5</v>
      </c>
      <c r="B18" s="21" t="s">
        <v>45</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2"/>
      <c r="AL18" s="132"/>
      <c r="AM18" s="132"/>
    </row>
    <row r="19" spans="1:40" s="24" customFormat="1" ht="13.5" customHeight="1">
      <c r="F19" s="33"/>
      <c r="G19" s="33"/>
      <c r="H19" s="34"/>
      <c r="I19" s="6"/>
      <c r="J19" s="6"/>
      <c r="K19" s="35"/>
      <c r="L19" s="35"/>
      <c r="M19" s="35"/>
      <c r="N19" s="35"/>
      <c r="O19" s="115">
        <v>144</v>
      </c>
      <c r="P19" s="115"/>
      <c r="Q19" s="115"/>
      <c r="R19" s="115"/>
      <c r="S19" s="75" t="s">
        <v>7</v>
      </c>
      <c r="T19" s="37"/>
      <c r="U19" s="37"/>
      <c r="V19" s="73"/>
      <c r="W19" s="116" t="s">
        <v>8</v>
      </c>
      <c r="X19" s="116"/>
      <c r="Y19" s="116"/>
      <c r="Z19" s="115">
        <v>3176.25</v>
      </c>
      <c r="AA19" s="115"/>
      <c r="AB19" s="115"/>
      <c r="AC19" s="115"/>
      <c r="AE19" s="29" t="s">
        <v>46</v>
      </c>
      <c r="AF19" s="29"/>
      <c r="AG19" s="29"/>
      <c r="AH19" s="29"/>
      <c r="AI19" s="118" t="s">
        <v>9</v>
      </c>
      <c r="AJ19" s="118"/>
      <c r="AK19" s="112">
        <f>ROUND(O19*Z19/1000,0)</f>
        <v>457</v>
      </c>
      <c r="AL19" s="112"/>
      <c r="AM19" s="112"/>
      <c r="AN19" s="32" t="s">
        <v>10</v>
      </c>
    </row>
    <row r="20" spans="1:40" s="2" customFormat="1" ht="15">
      <c r="B20" s="120" t="s">
        <v>59</v>
      </c>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3"/>
      <c r="AL20" s="3"/>
      <c r="AM20" s="3"/>
    </row>
    <row r="21" spans="1:40" s="44" customFormat="1" ht="13.5" customHeight="1">
      <c r="A21" s="42">
        <v>6</v>
      </c>
      <c r="B21" s="43" t="s">
        <v>51</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1"/>
      <c r="AL21" s="131"/>
      <c r="AM21" s="131"/>
    </row>
    <row r="22" spans="1:40" s="6" customFormat="1" ht="13.5" customHeight="1">
      <c r="N22" s="28"/>
      <c r="O22" s="115">
        <v>15</v>
      </c>
      <c r="P22" s="115"/>
      <c r="Q22" s="115"/>
      <c r="R22" s="115"/>
      <c r="S22" s="116" t="s">
        <v>7</v>
      </c>
      <c r="T22" s="116"/>
      <c r="U22" s="29"/>
      <c r="V22" s="30"/>
      <c r="W22" s="116" t="s">
        <v>8</v>
      </c>
      <c r="X22" s="116"/>
      <c r="Y22" s="116"/>
      <c r="Z22" s="115">
        <v>8122.95</v>
      </c>
      <c r="AA22" s="115"/>
      <c r="AB22" s="115"/>
      <c r="AC22" s="115"/>
      <c r="AD22" s="29"/>
      <c r="AE22" s="29" t="s">
        <v>11</v>
      </c>
      <c r="AF22" s="29"/>
      <c r="AG22" s="29"/>
      <c r="AH22" s="29"/>
      <c r="AI22" s="118" t="s">
        <v>9</v>
      </c>
      <c r="AJ22" s="118"/>
      <c r="AK22" s="112">
        <f>ROUND(O22*Z22/100,0)</f>
        <v>1218</v>
      </c>
      <c r="AL22" s="112"/>
      <c r="AM22" s="112"/>
      <c r="AN22" s="32" t="s">
        <v>10</v>
      </c>
    </row>
    <row r="23" spans="1:40" s="2" customFormat="1" ht="15">
      <c r="B23" s="120" t="s">
        <v>58</v>
      </c>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3"/>
      <c r="AL23" s="3"/>
      <c r="AM23" s="3"/>
    </row>
    <row r="24" spans="1:40" s="77" customFormat="1" ht="16.5" customHeight="1">
      <c r="A24" s="76">
        <v>7</v>
      </c>
      <c r="B24" s="21" t="s">
        <v>47</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32"/>
      <c r="AL24" s="132"/>
      <c r="AM24" s="132"/>
    </row>
    <row r="25" spans="1:40" s="24" customFormat="1" ht="13.5" customHeight="1">
      <c r="F25" s="33"/>
      <c r="G25" s="33"/>
      <c r="H25" s="34"/>
      <c r="I25" s="6"/>
      <c r="J25" s="6"/>
      <c r="K25" s="35"/>
      <c r="L25" s="35"/>
      <c r="M25" s="35"/>
      <c r="N25" s="35"/>
      <c r="O25" s="115">
        <v>57</v>
      </c>
      <c r="P25" s="115"/>
      <c r="Q25" s="115"/>
      <c r="R25" s="115"/>
      <c r="S25" s="75" t="s">
        <v>7</v>
      </c>
      <c r="T25" s="37"/>
      <c r="U25" s="37"/>
      <c r="V25" s="73"/>
      <c r="W25" s="116" t="s">
        <v>8</v>
      </c>
      <c r="X25" s="116"/>
      <c r="Y25" s="116"/>
      <c r="Z25" s="115">
        <v>11948.36</v>
      </c>
      <c r="AA25" s="115"/>
      <c r="AB25" s="115"/>
      <c r="AC25" s="115"/>
      <c r="AE25" s="29" t="s">
        <v>11</v>
      </c>
      <c r="AF25" s="29"/>
      <c r="AG25" s="29"/>
      <c r="AH25" s="29"/>
      <c r="AI25" s="118" t="s">
        <v>9</v>
      </c>
      <c r="AJ25" s="118"/>
      <c r="AK25" s="112">
        <f>ROUND(O25*Z25/100,0)</f>
        <v>6811</v>
      </c>
      <c r="AL25" s="112"/>
      <c r="AM25" s="112"/>
      <c r="AN25" s="32" t="s">
        <v>10</v>
      </c>
    </row>
    <row r="26" spans="1:40" s="2" customFormat="1" ht="15">
      <c r="B26" s="120" t="s">
        <v>57</v>
      </c>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3"/>
      <c r="AL26" s="3"/>
      <c r="AM26" s="3"/>
    </row>
    <row r="27" spans="1:40" s="2" customFormat="1" ht="2.25" customHeight="1">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3"/>
      <c r="AL27" s="3"/>
      <c r="AM27" s="3"/>
    </row>
    <row r="28" spans="1:40" s="23" customFormat="1" ht="76.5" customHeight="1">
      <c r="A28" s="45">
        <v>8</v>
      </c>
      <c r="B28" s="134" t="s">
        <v>12</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5"/>
      <c r="AL28" s="135"/>
      <c r="AM28" s="135"/>
    </row>
    <row r="29" spans="1:40" s="6" customFormat="1" ht="14.25" customHeight="1">
      <c r="N29" s="28"/>
      <c r="O29" s="115">
        <v>49</v>
      </c>
      <c r="P29" s="115"/>
      <c r="Q29" s="115"/>
      <c r="R29" s="115"/>
      <c r="S29" s="116" t="s">
        <v>7</v>
      </c>
      <c r="T29" s="116"/>
      <c r="U29" s="29"/>
      <c r="V29" s="30"/>
      <c r="W29" s="116" t="s">
        <v>8</v>
      </c>
      <c r="X29" s="116"/>
      <c r="Y29" s="116"/>
      <c r="Z29" s="115">
        <v>337</v>
      </c>
      <c r="AA29" s="115"/>
      <c r="AB29" s="115"/>
      <c r="AC29" s="115"/>
      <c r="AD29" s="29"/>
      <c r="AE29" s="29" t="s">
        <v>13</v>
      </c>
      <c r="AF29" s="29"/>
      <c r="AG29" s="29"/>
      <c r="AH29" s="29"/>
      <c r="AI29" s="118" t="s">
        <v>9</v>
      </c>
      <c r="AJ29" s="118"/>
      <c r="AK29" s="112">
        <f>O29*Z29</f>
        <v>16513</v>
      </c>
      <c r="AL29" s="112"/>
      <c r="AM29" s="112"/>
      <c r="AN29" s="32" t="s">
        <v>10</v>
      </c>
    </row>
    <row r="30" spans="1:40" s="2" customFormat="1" ht="15">
      <c r="B30" s="145" t="s">
        <v>69</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3"/>
      <c r="AL30" s="3"/>
      <c r="AM30" s="3"/>
    </row>
    <row r="31" spans="1:40" s="2" customFormat="1" ht="3"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30" customHeight="1">
      <c r="A32" s="45">
        <v>9</v>
      </c>
      <c r="B32" s="134" t="s">
        <v>14</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5"/>
      <c r="AL32" s="135"/>
      <c r="AM32" s="135"/>
    </row>
    <row r="33" spans="1:41" s="24" customFormat="1" ht="13.5" customHeight="1">
      <c r="A33" s="46" t="s">
        <v>15</v>
      </c>
      <c r="B33" s="47" t="s">
        <v>16</v>
      </c>
      <c r="L33" s="25"/>
      <c r="M33" s="26"/>
      <c r="N33" s="136"/>
      <c r="O33" s="136"/>
      <c r="P33" s="27"/>
      <c r="Q33" s="137"/>
      <c r="R33" s="137"/>
      <c r="S33" s="26"/>
      <c r="T33" s="138"/>
      <c r="U33" s="138"/>
      <c r="V33" s="138"/>
      <c r="AB33" s="139"/>
      <c r="AC33" s="139"/>
      <c r="AD33" s="139"/>
      <c r="AE33" s="139"/>
      <c r="AF33" s="136"/>
      <c r="AG33" s="136"/>
      <c r="AK33" s="119"/>
      <c r="AL33" s="119"/>
      <c r="AM33" s="119"/>
      <c r="AN33" s="41"/>
    </row>
    <row r="34" spans="1:41" s="24" customFormat="1" ht="13.5" customHeight="1">
      <c r="F34" s="33"/>
      <c r="G34" s="33"/>
      <c r="H34" s="34"/>
      <c r="I34" s="6"/>
      <c r="J34" s="42"/>
      <c r="K34" s="48"/>
      <c r="L34" s="35"/>
      <c r="M34" s="35"/>
      <c r="N34" s="35"/>
      <c r="O34" s="25"/>
      <c r="P34" s="115">
        <v>1.75</v>
      </c>
      <c r="Q34" s="115"/>
      <c r="R34" s="115"/>
      <c r="S34" s="31" t="s">
        <v>17</v>
      </c>
      <c r="T34" s="37"/>
      <c r="U34" s="37"/>
      <c r="V34" s="116" t="s">
        <v>8</v>
      </c>
      <c r="W34" s="116"/>
      <c r="X34" s="116"/>
      <c r="Y34" s="115">
        <v>5001.7</v>
      </c>
      <c r="Z34" s="115"/>
      <c r="AA34" s="115"/>
      <c r="AB34" s="115"/>
      <c r="AC34" s="29"/>
      <c r="AD34" s="29" t="s">
        <v>18</v>
      </c>
      <c r="AE34" s="29"/>
      <c r="AF34" s="29"/>
      <c r="AG34" s="29"/>
      <c r="AH34" s="29"/>
      <c r="AI34" s="118" t="s">
        <v>9</v>
      </c>
      <c r="AJ34" s="118"/>
      <c r="AK34" s="112">
        <f>ROUND(P34*Y34,0)</f>
        <v>8753</v>
      </c>
      <c r="AL34" s="112"/>
      <c r="AM34" s="112"/>
      <c r="AN34" s="32" t="s">
        <v>10</v>
      </c>
    </row>
    <row r="35" spans="1:41" s="2" customFormat="1" ht="15">
      <c r="B35" s="120" t="s">
        <v>52</v>
      </c>
      <c r="C35" s="120"/>
      <c r="D35" s="120"/>
      <c r="E35" s="120"/>
      <c r="F35" s="120"/>
      <c r="G35" s="120"/>
      <c r="H35" s="120"/>
      <c r="I35" s="120"/>
      <c r="J35" s="120"/>
      <c r="K35" s="120"/>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3"/>
      <c r="AL35" s="3"/>
      <c r="AM35" s="3"/>
    </row>
    <row r="36" spans="1:41" s="24" customFormat="1" ht="13.5" customHeight="1">
      <c r="A36" s="46" t="s">
        <v>19</v>
      </c>
      <c r="B36" s="47" t="s">
        <v>20</v>
      </c>
      <c r="J36" s="42"/>
      <c r="K36" s="42"/>
      <c r="L36" s="25"/>
      <c r="M36" s="26"/>
      <c r="N36" s="136"/>
      <c r="O36" s="136"/>
      <c r="P36" s="27"/>
      <c r="Q36" s="137"/>
      <c r="R36" s="137"/>
      <c r="S36" s="26"/>
      <c r="T36" s="138"/>
      <c r="U36" s="138"/>
      <c r="V36" s="138"/>
      <c r="AB36" s="139"/>
      <c r="AC36" s="139"/>
      <c r="AD36" s="139"/>
      <c r="AE36" s="139"/>
      <c r="AF36" s="136"/>
      <c r="AG36" s="136"/>
      <c r="AK36" s="119"/>
      <c r="AL36" s="119"/>
      <c r="AM36" s="119"/>
      <c r="AN36" s="41"/>
    </row>
    <row r="37" spans="1:41" s="6" customFormat="1" ht="13.5" customHeight="1">
      <c r="H37" s="38"/>
      <c r="K37" s="35"/>
      <c r="L37" s="35"/>
      <c r="M37" s="35"/>
      <c r="N37" s="35"/>
      <c r="O37" s="25"/>
      <c r="P37" s="115">
        <v>0.21</v>
      </c>
      <c r="Q37" s="115"/>
      <c r="R37" s="115"/>
      <c r="S37" s="29" t="s">
        <v>17</v>
      </c>
      <c r="T37" s="49"/>
      <c r="U37" s="49"/>
      <c r="V37" s="116" t="s">
        <v>8</v>
      </c>
      <c r="W37" s="116"/>
      <c r="X37" s="116"/>
      <c r="Y37" s="115">
        <v>4820.2</v>
      </c>
      <c r="Z37" s="115"/>
      <c r="AA37" s="115"/>
      <c r="AB37" s="115"/>
      <c r="AC37" s="29"/>
      <c r="AD37" s="29" t="s">
        <v>18</v>
      </c>
      <c r="AE37" s="29"/>
      <c r="AF37" s="29"/>
      <c r="AG37" s="29"/>
      <c r="AH37" s="29"/>
      <c r="AI37" s="118" t="s">
        <v>9</v>
      </c>
      <c r="AJ37" s="118"/>
      <c r="AK37" s="112">
        <f>ROUND(P37*Y37,0)</f>
        <v>1012</v>
      </c>
      <c r="AL37" s="112"/>
      <c r="AM37" s="112"/>
      <c r="AN37" s="32" t="s">
        <v>10</v>
      </c>
    </row>
    <row r="38" spans="1:41" s="2" customFormat="1" ht="15">
      <c r="B38" s="120" t="s">
        <v>53</v>
      </c>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3"/>
      <c r="AL38" s="3"/>
      <c r="AM38" s="3"/>
    </row>
    <row r="39" spans="1:41" s="2" customFormat="1" ht="3" customHeight="1">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3"/>
      <c r="AL39" s="3"/>
      <c r="AM39" s="3"/>
    </row>
    <row r="40" spans="1:41" s="5" customFormat="1" ht="15" customHeight="1">
      <c r="A40" s="20">
        <v>10</v>
      </c>
      <c r="B40" s="21" t="s">
        <v>21</v>
      </c>
      <c r="C40" s="21"/>
      <c r="D40" s="21"/>
      <c r="E40" s="21"/>
      <c r="F40" s="21"/>
      <c r="G40" s="21"/>
      <c r="H40" s="21"/>
      <c r="I40" s="21"/>
      <c r="J40" s="21"/>
      <c r="K40" s="21"/>
      <c r="L40" s="21"/>
      <c r="M40" s="21"/>
      <c r="N40" s="21"/>
      <c r="O40" s="21"/>
      <c r="P40" s="21"/>
      <c r="Q40" s="21"/>
      <c r="R40" s="21"/>
      <c r="S40" s="21"/>
      <c r="T40" s="21"/>
      <c r="U40" s="21"/>
      <c r="V40" s="21"/>
      <c r="W40" s="21"/>
      <c r="AK40" s="133"/>
      <c r="AL40" s="133"/>
      <c r="AM40" s="133"/>
    </row>
    <row r="41" spans="1:41" s="6" customFormat="1" ht="12.75">
      <c r="H41" s="38"/>
      <c r="K41" s="35"/>
      <c r="L41" s="35"/>
      <c r="M41" s="35"/>
      <c r="N41" s="35"/>
      <c r="O41" s="25"/>
      <c r="P41" s="115">
        <v>3.21</v>
      </c>
      <c r="Q41" s="115"/>
      <c r="R41" s="115"/>
      <c r="S41" s="29" t="s">
        <v>17</v>
      </c>
      <c r="T41" s="49"/>
      <c r="U41" s="49"/>
      <c r="V41" s="116" t="s">
        <v>8</v>
      </c>
      <c r="W41" s="116"/>
      <c r="X41" s="116"/>
      <c r="Y41" s="117">
        <v>3850</v>
      </c>
      <c r="Z41" s="117"/>
      <c r="AA41" s="117"/>
      <c r="AB41" s="117"/>
      <c r="AC41" s="29"/>
      <c r="AD41" s="29" t="s">
        <v>18</v>
      </c>
      <c r="AE41" s="29"/>
      <c r="AF41" s="29"/>
      <c r="AG41" s="29"/>
      <c r="AH41" s="118" t="s">
        <v>9</v>
      </c>
      <c r="AI41" s="118"/>
      <c r="AK41" s="112">
        <f>ROUND(P41*Y41,0)</f>
        <v>12359</v>
      </c>
      <c r="AL41" s="112"/>
      <c r="AM41" s="112"/>
      <c r="AN41" s="32" t="s">
        <v>10</v>
      </c>
      <c r="AO41" s="35">
        <f>AK29+AK34+AK37+AK44+AK41</f>
        <v>58729</v>
      </c>
    </row>
    <row r="42" spans="1:41" s="2" customFormat="1" ht="15">
      <c r="B42" s="120" t="s">
        <v>54</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3"/>
      <c r="AL42" s="3"/>
      <c r="AM42" s="3"/>
    </row>
    <row r="43" spans="1:41" s="23" customFormat="1" ht="15" customHeight="1">
      <c r="A43" s="74">
        <v>11</v>
      </c>
      <c r="B43" s="21" t="s">
        <v>22</v>
      </c>
      <c r="C43" s="21"/>
      <c r="D43" s="21"/>
      <c r="E43" s="21"/>
      <c r="F43" s="21"/>
      <c r="G43" s="21"/>
      <c r="H43" s="21"/>
      <c r="I43" s="21"/>
      <c r="J43" s="21"/>
      <c r="K43" s="21"/>
      <c r="L43" s="21"/>
      <c r="M43" s="21"/>
      <c r="N43" s="21"/>
      <c r="O43" s="21"/>
      <c r="P43" s="21"/>
      <c r="Q43" s="21"/>
      <c r="R43" s="21"/>
      <c r="S43" s="21"/>
      <c r="T43" s="21"/>
      <c r="U43" s="21"/>
      <c r="V43" s="21"/>
      <c r="W43" s="21"/>
      <c r="AK43" s="119"/>
      <c r="AL43" s="119"/>
      <c r="AM43" s="119"/>
    </row>
    <row r="44" spans="1:41" s="6" customFormat="1" ht="12.75">
      <c r="H44" s="38"/>
      <c r="K44" s="35"/>
      <c r="L44" s="35"/>
      <c r="M44" s="35"/>
      <c r="N44" s="35"/>
      <c r="O44" s="25"/>
      <c r="P44" s="115">
        <v>5.62</v>
      </c>
      <c r="Q44" s="115"/>
      <c r="R44" s="115"/>
      <c r="S44" s="29" t="s">
        <v>17</v>
      </c>
      <c r="T44" s="49"/>
      <c r="U44" s="49"/>
      <c r="V44" s="116" t="s">
        <v>8</v>
      </c>
      <c r="W44" s="116"/>
      <c r="X44" s="116"/>
      <c r="Y44" s="117">
        <v>3575</v>
      </c>
      <c r="Z44" s="117"/>
      <c r="AA44" s="117"/>
      <c r="AB44" s="117"/>
      <c r="AC44" s="29"/>
      <c r="AD44" s="29" t="s">
        <v>18</v>
      </c>
      <c r="AE44" s="29"/>
      <c r="AF44" s="29"/>
      <c r="AG44" s="29"/>
      <c r="AH44" s="118" t="s">
        <v>9</v>
      </c>
      <c r="AI44" s="118"/>
      <c r="AK44" s="112">
        <f>ROUND(P44*Y44,0)</f>
        <v>20092</v>
      </c>
      <c r="AL44" s="112"/>
      <c r="AM44" s="112"/>
      <c r="AN44" s="32" t="s">
        <v>10</v>
      </c>
    </row>
    <row r="45" spans="1:41" s="2" customFormat="1" ht="15">
      <c r="B45" s="120" t="s">
        <v>55</v>
      </c>
      <c r="C45" s="120"/>
      <c r="D45" s="120"/>
      <c r="E45" s="120"/>
      <c r="F45" s="120"/>
      <c r="G45" s="120"/>
      <c r="H45" s="120"/>
      <c r="I45" s="120"/>
      <c r="J45" s="120"/>
      <c r="K45" s="120"/>
      <c r="L45" s="120"/>
      <c r="M45" s="120"/>
      <c r="N45" s="120"/>
      <c r="O45" s="120"/>
      <c r="P45" s="120"/>
      <c r="Q45" s="120"/>
      <c r="R45" s="120"/>
      <c r="S45" s="120"/>
      <c r="T45" s="120"/>
      <c r="U45" s="120"/>
      <c r="V45" s="120"/>
      <c r="W45" s="120"/>
      <c r="X45" s="120"/>
      <c r="Y45" s="120"/>
      <c r="Z45" s="120"/>
      <c r="AA45" s="120"/>
      <c r="AB45" s="120"/>
      <c r="AC45" s="120"/>
      <c r="AD45" s="120"/>
      <c r="AE45" s="120"/>
      <c r="AF45" s="120"/>
      <c r="AG45" s="120"/>
      <c r="AH45" s="120"/>
      <c r="AI45" s="120"/>
      <c r="AJ45" s="120"/>
      <c r="AK45" s="3"/>
      <c r="AL45" s="3"/>
      <c r="AM45" s="3"/>
    </row>
    <row r="46" spans="1:41" s="2" customFormat="1" ht="2.25" customHeight="1">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3"/>
      <c r="AL46" s="3"/>
      <c r="AM46" s="3"/>
    </row>
    <row r="47" spans="1:41" s="5" customFormat="1" ht="19.5" customHeight="1">
      <c r="A47" s="20">
        <v>12</v>
      </c>
      <c r="B47" s="134" t="s">
        <v>23</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3"/>
      <c r="AL47" s="133"/>
      <c r="AM47" s="133"/>
    </row>
    <row r="48" spans="1:41" s="33" customFormat="1" ht="17.25" customHeight="1">
      <c r="H48" s="34"/>
      <c r="K48" s="84"/>
      <c r="L48" s="84"/>
      <c r="M48" s="84"/>
      <c r="N48" s="84"/>
      <c r="O48" s="85"/>
      <c r="P48" s="107">
        <v>28.96</v>
      </c>
      <c r="Q48" s="107"/>
      <c r="R48" s="107"/>
      <c r="S48" s="86" t="s">
        <v>17</v>
      </c>
      <c r="T48" s="87"/>
      <c r="U48" s="87"/>
      <c r="V48" s="108" t="s">
        <v>8</v>
      </c>
      <c r="W48" s="108"/>
      <c r="X48" s="108"/>
      <c r="Y48" s="107">
        <v>186.34</v>
      </c>
      <c r="Z48" s="107"/>
      <c r="AA48" s="107"/>
      <c r="AB48" s="107"/>
      <c r="AC48" s="86"/>
      <c r="AD48" s="86" t="s">
        <v>18</v>
      </c>
      <c r="AE48" s="86"/>
      <c r="AF48" s="86"/>
      <c r="AG48" s="86"/>
      <c r="AH48" s="109" t="s">
        <v>9</v>
      </c>
      <c r="AI48" s="109"/>
      <c r="AK48" s="110">
        <f>ROUND(P48*Y48,0)</f>
        <v>5396</v>
      </c>
      <c r="AL48" s="110"/>
      <c r="AM48" s="110"/>
      <c r="AN48" s="88" t="s">
        <v>10</v>
      </c>
    </row>
    <row r="49" spans="1:40" s="2" customFormat="1" ht="15">
      <c r="B49" s="120" t="s">
        <v>56</v>
      </c>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3" customFormat="1" ht="16.5" customHeight="1">
      <c r="A51" s="50">
        <v>13</v>
      </c>
      <c r="B51" s="51" t="s">
        <v>48</v>
      </c>
      <c r="C51" s="52"/>
      <c r="D51" s="52"/>
      <c r="E51" s="52"/>
      <c r="F51" s="52"/>
      <c r="G51" s="52"/>
      <c r="H51" s="52"/>
      <c r="I51" s="52"/>
      <c r="J51" s="52"/>
      <c r="K51" s="52"/>
      <c r="L51" s="52"/>
      <c r="AK51" s="140"/>
      <c r="AL51" s="140"/>
      <c r="AM51" s="140"/>
    </row>
    <row r="52" spans="1:40" s="89" customFormat="1" ht="18" customHeight="1">
      <c r="N52" s="90"/>
      <c r="O52" s="141">
        <v>1058</v>
      </c>
      <c r="P52" s="141"/>
      <c r="Q52" s="141"/>
      <c r="R52" s="141"/>
      <c r="S52" s="142" t="s">
        <v>7</v>
      </c>
      <c r="T52" s="142"/>
      <c r="U52" s="91"/>
      <c r="V52" s="92"/>
      <c r="W52" s="142" t="s">
        <v>8</v>
      </c>
      <c r="X52" s="142"/>
      <c r="Y52" s="142"/>
      <c r="Z52" s="141">
        <v>9954.31</v>
      </c>
      <c r="AA52" s="141"/>
      <c r="AB52" s="141"/>
      <c r="AC52" s="141"/>
      <c r="AD52" s="91"/>
      <c r="AE52" s="91" t="s">
        <v>11</v>
      </c>
      <c r="AF52" s="91"/>
      <c r="AG52" s="91"/>
      <c r="AH52" s="91"/>
      <c r="AI52" s="143" t="s">
        <v>9</v>
      </c>
      <c r="AJ52" s="143"/>
      <c r="AK52" s="144">
        <f>ROUND(O52*Z52/100,0)</f>
        <v>105317</v>
      </c>
      <c r="AL52" s="144"/>
      <c r="AM52" s="144"/>
      <c r="AN52" s="93" t="s">
        <v>10</v>
      </c>
    </row>
    <row r="53" spans="1:40" s="2" customFormat="1" ht="15">
      <c r="B53" s="145" t="s">
        <v>68</v>
      </c>
      <c r="C53" s="145"/>
      <c r="D53" s="145"/>
      <c r="E53" s="145"/>
      <c r="F53" s="145"/>
      <c r="G53" s="145"/>
      <c r="H53" s="145"/>
      <c r="I53" s="145"/>
      <c r="J53" s="145"/>
      <c r="K53" s="145"/>
      <c r="L53" s="145"/>
      <c r="M53" s="145"/>
      <c r="N53" s="145"/>
      <c r="O53" s="145"/>
      <c r="P53" s="145"/>
      <c r="Q53" s="145"/>
      <c r="R53" s="145"/>
      <c r="S53" s="145"/>
      <c r="T53" s="145"/>
      <c r="U53" s="145"/>
      <c r="V53" s="145"/>
      <c r="W53" s="145"/>
      <c r="X53" s="145"/>
      <c r="Y53" s="145"/>
      <c r="Z53" s="145"/>
      <c r="AA53" s="145"/>
      <c r="AB53" s="145"/>
      <c r="AC53" s="145"/>
      <c r="AD53" s="145"/>
      <c r="AE53" s="145"/>
      <c r="AF53" s="145"/>
      <c r="AG53" s="145"/>
      <c r="AH53" s="145"/>
      <c r="AI53" s="145"/>
      <c r="AJ53" s="145"/>
      <c r="AK53" s="3"/>
      <c r="AL53" s="3"/>
      <c r="AM53" s="3"/>
    </row>
    <row r="54" spans="1:40" s="2" customFormat="1" ht="1.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23" customFormat="1" ht="60" customHeight="1">
      <c r="A55" s="45">
        <v>14</v>
      </c>
      <c r="B55" s="134" t="s">
        <v>24</v>
      </c>
      <c r="C55" s="13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5"/>
      <c r="AL55" s="135"/>
      <c r="AM55" s="135"/>
    </row>
    <row r="56" spans="1:40" s="6" customFormat="1" ht="18.75" customHeight="1">
      <c r="H56" s="38"/>
      <c r="K56" s="35"/>
      <c r="L56" s="35"/>
      <c r="M56" s="35"/>
      <c r="N56" s="35"/>
      <c r="O56" s="115">
        <v>958</v>
      </c>
      <c r="P56" s="115"/>
      <c r="Q56" s="115"/>
      <c r="R56" s="115"/>
      <c r="S56" s="29" t="s">
        <v>25</v>
      </c>
      <c r="T56" s="49"/>
      <c r="U56" s="49"/>
      <c r="V56" s="116" t="s">
        <v>8</v>
      </c>
      <c r="W56" s="116"/>
      <c r="X56" s="116"/>
      <c r="Y56" s="115">
        <v>11443.1</v>
      </c>
      <c r="Z56" s="115"/>
      <c r="AA56" s="115"/>
      <c r="AB56" s="115"/>
      <c r="AC56" s="29"/>
      <c r="AD56" s="29" t="s">
        <v>26</v>
      </c>
      <c r="AE56" s="29"/>
      <c r="AF56" s="29"/>
      <c r="AG56" s="29"/>
      <c r="AH56" s="118" t="s">
        <v>9</v>
      </c>
      <c r="AI56" s="118"/>
      <c r="AK56" s="112">
        <f>ROUND(O56*Y56/100,0)</f>
        <v>109625</v>
      </c>
      <c r="AL56" s="112"/>
      <c r="AM56" s="112"/>
      <c r="AN56" s="32" t="s">
        <v>10</v>
      </c>
    </row>
    <row r="57" spans="1:40" s="2" customFormat="1" ht="15">
      <c r="B57" s="120" t="s">
        <v>62</v>
      </c>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3"/>
      <c r="AL57" s="3"/>
      <c r="AM57" s="3"/>
    </row>
    <row r="58" spans="1:40" s="5" customFormat="1" ht="15.75" customHeight="1">
      <c r="A58" s="74">
        <v>15</v>
      </c>
      <c r="B58" s="21" t="s">
        <v>50</v>
      </c>
      <c r="C58" s="4"/>
      <c r="D58" s="4"/>
      <c r="E58" s="4"/>
      <c r="F58" s="4"/>
      <c r="G58" s="4"/>
      <c r="H58" s="4"/>
      <c r="I58" s="4"/>
      <c r="J58" s="4"/>
      <c r="K58" s="4"/>
      <c r="L58" s="4"/>
      <c r="M58" s="4"/>
      <c r="N58" s="4"/>
      <c r="AK58" s="133"/>
      <c r="AL58" s="133"/>
      <c r="AM58" s="133"/>
    </row>
    <row r="59" spans="1:40" s="6" customFormat="1" ht="12.75">
      <c r="H59" s="38"/>
      <c r="K59" s="35"/>
      <c r="L59" s="35"/>
      <c r="M59" s="35"/>
      <c r="N59" s="35"/>
      <c r="O59" s="115">
        <v>64</v>
      </c>
      <c r="P59" s="115">
        <v>164</v>
      </c>
      <c r="Q59" s="115"/>
      <c r="R59" s="115"/>
      <c r="S59" s="29" t="s">
        <v>27</v>
      </c>
      <c r="T59" s="49"/>
      <c r="U59" s="49"/>
      <c r="V59" s="116" t="s">
        <v>8</v>
      </c>
      <c r="W59" s="116"/>
      <c r="X59" s="116"/>
      <c r="Y59" s="115">
        <v>231.6</v>
      </c>
      <c r="Z59" s="115"/>
      <c r="AA59" s="115"/>
      <c r="AB59" s="115"/>
      <c r="AC59" s="29"/>
      <c r="AD59" s="29" t="s">
        <v>28</v>
      </c>
      <c r="AE59" s="29"/>
      <c r="AF59" s="29"/>
      <c r="AG59" s="29"/>
      <c r="AH59" s="118" t="s">
        <v>9</v>
      </c>
      <c r="AI59" s="118"/>
      <c r="AK59" s="112">
        <f>O59*Y59</f>
        <v>14822.4</v>
      </c>
      <c r="AL59" s="112"/>
      <c r="AM59" s="112"/>
      <c r="AN59" s="32" t="s">
        <v>10</v>
      </c>
    </row>
    <row r="60" spans="1:40" s="2" customFormat="1" ht="15">
      <c r="B60" s="120" t="s">
        <v>77</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3"/>
      <c r="AL60" s="3"/>
      <c r="AM60" s="3"/>
    </row>
    <row r="61" spans="1:40" s="5" customFormat="1" ht="15.75" customHeight="1">
      <c r="A61" s="20">
        <v>16</v>
      </c>
      <c r="B61" s="21" t="s">
        <v>75</v>
      </c>
      <c r="C61" s="4"/>
      <c r="D61" s="4"/>
      <c r="E61" s="4"/>
      <c r="F61" s="4"/>
      <c r="G61" s="4"/>
      <c r="H61" s="4"/>
      <c r="I61" s="4"/>
      <c r="J61" s="4"/>
      <c r="K61" s="4"/>
      <c r="L61" s="4"/>
      <c r="M61" s="4"/>
      <c r="N61" s="4"/>
      <c r="AK61" s="133"/>
      <c r="AL61" s="133"/>
      <c r="AM61" s="133"/>
    </row>
    <row r="62" spans="1:40" s="6" customFormat="1" ht="12.75">
      <c r="H62" s="38"/>
      <c r="K62" s="35"/>
      <c r="L62" s="35"/>
      <c r="M62" s="35"/>
      <c r="N62" s="35"/>
      <c r="O62" s="115">
        <v>2923</v>
      </c>
      <c r="P62" s="115"/>
      <c r="Q62" s="115"/>
      <c r="R62" s="115"/>
      <c r="S62" s="29" t="s">
        <v>25</v>
      </c>
      <c r="T62" s="49"/>
      <c r="U62" s="49"/>
      <c r="V62" s="116" t="s">
        <v>8</v>
      </c>
      <c r="W62" s="116"/>
      <c r="X62" s="116"/>
      <c r="Y62" s="115">
        <v>2283.9299999999998</v>
      </c>
      <c r="Z62" s="115"/>
      <c r="AA62" s="115"/>
      <c r="AB62" s="115"/>
      <c r="AC62" s="29"/>
      <c r="AD62" s="29" t="s">
        <v>26</v>
      </c>
      <c r="AE62" s="29"/>
      <c r="AF62" s="29"/>
      <c r="AG62" s="29"/>
      <c r="AH62" s="118" t="s">
        <v>9</v>
      </c>
      <c r="AI62" s="118"/>
      <c r="AK62" s="112">
        <f>ROUND(O62*Y62/100,0)</f>
        <v>66759</v>
      </c>
      <c r="AL62" s="112"/>
      <c r="AM62" s="112"/>
      <c r="AN62" s="32" t="s">
        <v>10</v>
      </c>
    </row>
    <row r="63" spans="1:40" s="2" customFormat="1" ht="15">
      <c r="B63" s="120" t="s">
        <v>76</v>
      </c>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3"/>
      <c r="AL63" s="3"/>
      <c r="AM63" s="3"/>
    </row>
    <row r="64" spans="1:40" s="5" customFormat="1" ht="15.75" customHeight="1">
      <c r="A64" s="79">
        <v>17</v>
      </c>
      <c r="B64" s="21" t="s">
        <v>49</v>
      </c>
      <c r="C64" s="4"/>
      <c r="D64" s="4"/>
      <c r="E64" s="4"/>
      <c r="F64" s="4"/>
      <c r="G64" s="4"/>
      <c r="H64" s="4"/>
      <c r="I64" s="4"/>
      <c r="J64" s="4"/>
      <c r="K64" s="4"/>
      <c r="L64" s="4"/>
      <c r="M64" s="4"/>
      <c r="N64" s="4"/>
      <c r="AK64" s="133"/>
      <c r="AL64" s="133"/>
      <c r="AM64" s="133"/>
    </row>
    <row r="65" spans="1:40" s="6" customFormat="1" ht="12.75">
      <c r="H65" s="38"/>
      <c r="K65" s="35"/>
      <c r="L65" s="35"/>
      <c r="M65" s="35"/>
      <c r="N65" s="35"/>
      <c r="O65" s="115">
        <v>130</v>
      </c>
      <c r="P65" s="115"/>
      <c r="Q65" s="115"/>
      <c r="R65" s="115"/>
      <c r="S65" s="29" t="s">
        <v>25</v>
      </c>
      <c r="T65" s="49"/>
      <c r="U65" s="49"/>
      <c r="V65" s="116" t="s">
        <v>8</v>
      </c>
      <c r="W65" s="116"/>
      <c r="X65" s="116"/>
      <c r="Y65" s="115">
        <v>3056.35</v>
      </c>
      <c r="Z65" s="115"/>
      <c r="AA65" s="115"/>
      <c r="AB65" s="115"/>
      <c r="AC65" s="29"/>
      <c r="AD65" s="29" t="s">
        <v>26</v>
      </c>
      <c r="AE65" s="29"/>
      <c r="AF65" s="29"/>
      <c r="AG65" s="29"/>
      <c r="AH65" s="118" t="s">
        <v>9</v>
      </c>
      <c r="AI65" s="118"/>
      <c r="AK65" s="112">
        <f>ROUND(O65*Y65/100,0)</f>
        <v>3973</v>
      </c>
      <c r="AL65" s="112"/>
      <c r="AM65" s="112"/>
      <c r="AN65" s="32" t="s">
        <v>10</v>
      </c>
    </row>
    <row r="66" spans="1:40" s="2" customFormat="1" ht="15">
      <c r="B66" s="120" t="s">
        <v>82</v>
      </c>
      <c r="C66" s="120"/>
      <c r="D66" s="120"/>
      <c r="E66" s="120"/>
      <c r="F66" s="120"/>
      <c r="G66" s="120"/>
      <c r="H66" s="120"/>
      <c r="I66" s="120"/>
      <c r="J66" s="120"/>
      <c r="K66" s="120"/>
      <c r="L66" s="120"/>
      <c r="M66" s="120"/>
      <c r="N66" s="120"/>
      <c r="O66" s="120"/>
      <c r="P66" s="120"/>
      <c r="Q66" s="120"/>
      <c r="R66" s="120"/>
      <c r="S66" s="120"/>
      <c r="T66" s="120"/>
      <c r="U66" s="120"/>
      <c r="V66" s="120"/>
      <c r="W66" s="120"/>
      <c r="X66" s="120"/>
      <c r="Y66" s="120"/>
      <c r="Z66" s="120"/>
      <c r="AA66" s="120"/>
      <c r="AB66" s="120"/>
      <c r="AC66" s="120"/>
      <c r="AD66" s="120"/>
      <c r="AE66" s="120"/>
      <c r="AF66" s="120"/>
      <c r="AG66" s="120"/>
      <c r="AH66" s="120"/>
      <c r="AI66" s="120"/>
      <c r="AJ66" s="120"/>
      <c r="AK66" s="3"/>
      <c r="AL66" s="3"/>
      <c r="AM66" s="3"/>
    </row>
    <row r="67" spans="1:40" s="97" customFormat="1" ht="19.5" customHeight="1">
      <c r="A67" s="94">
        <v>18</v>
      </c>
      <c r="B67" s="21" t="s">
        <v>63</v>
      </c>
      <c r="C67" s="21"/>
      <c r="D67" s="95"/>
      <c r="E67" s="95"/>
      <c r="F67" s="95"/>
      <c r="G67" s="95"/>
      <c r="H67" s="95"/>
      <c r="I67" s="95"/>
      <c r="J67" s="95"/>
      <c r="K67" s="95"/>
      <c r="L67" s="95"/>
      <c r="M67" s="95"/>
      <c r="N67" s="96"/>
      <c r="O67" s="96"/>
      <c r="P67" s="96"/>
      <c r="Q67" s="96"/>
      <c r="R67" s="96"/>
      <c r="S67" s="95"/>
      <c r="T67" s="95"/>
      <c r="U67" s="95"/>
      <c r="V67" s="95"/>
      <c r="W67" s="95"/>
      <c r="X67" s="95"/>
      <c r="Y67" s="95"/>
      <c r="Z67" s="95"/>
      <c r="AA67" s="95"/>
      <c r="AB67" s="95"/>
      <c r="AC67" s="95"/>
      <c r="AD67" s="95"/>
      <c r="AE67" s="95"/>
      <c r="AF67" s="95"/>
      <c r="AG67" s="95"/>
      <c r="AH67" s="95"/>
      <c r="AI67" s="95"/>
      <c r="AJ67" s="95"/>
      <c r="AK67" s="113"/>
      <c r="AL67" s="113"/>
      <c r="AM67" s="113"/>
    </row>
    <row r="68" spans="1:40" s="99" customFormat="1" ht="19.5" customHeight="1">
      <c r="A68" s="97"/>
      <c r="B68" s="5"/>
      <c r="C68" s="5"/>
      <c r="D68" s="5"/>
      <c r="E68" s="5"/>
      <c r="F68" s="5"/>
      <c r="G68" s="5"/>
      <c r="H68" s="5"/>
      <c r="I68" s="5"/>
      <c r="J68" s="5"/>
      <c r="K68" s="102"/>
      <c r="L68" s="102"/>
      <c r="M68" s="102"/>
      <c r="N68" s="103"/>
      <c r="O68" s="107">
        <v>64</v>
      </c>
      <c r="P68" s="107"/>
      <c r="Q68" s="107"/>
      <c r="R68" s="107"/>
      <c r="S68" s="86" t="s">
        <v>25</v>
      </c>
      <c r="T68" s="87"/>
      <c r="U68" s="87"/>
      <c r="V68" s="108" t="s">
        <v>8</v>
      </c>
      <c r="W68" s="108"/>
      <c r="X68" s="108"/>
      <c r="Y68" s="114">
        <v>58.11</v>
      </c>
      <c r="Z68" s="114"/>
      <c r="AA68" s="114"/>
      <c r="AB68" s="114"/>
      <c r="AC68" s="86"/>
      <c r="AD68" s="86" t="s">
        <v>64</v>
      </c>
      <c r="AE68" s="86"/>
      <c r="AF68" s="86"/>
      <c r="AG68" s="86"/>
      <c r="AH68" s="109" t="s">
        <v>9</v>
      </c>
      <c r="AI68" s="109"/>
      <c r="AJ68" s="33"/>
      <c r="AK68" s="110">
        <f>ROUND(O68*Y68,0)</f>
        <v>3719</v>
      </c>
      <c r="AL68" s="110"/>
      <c r="AM68" s="110"/>
      <c r="AN68" s="88" t="s">
        <v>10</v>
      </c>
    </row>
    <row r="69" spans="1:40" s="2" customFormat="1" ht="19.5" customHeight="1">
      <c r="A69" s="97"/>
      <c r="B69" s="111" t="s">
        <v>70</v>
      </c>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04"/>
      <c r="AL69" s="104"/>
      <c r="AM69" s="104"/>
      <c r="AN69" s="98"/>
    </row>
    <row r="70" spans="1:40" s="2" customFormat="1" ht="3" customHeight="1">
      <c r="A70" s="97"/>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4"/>
      <c r="AL70" s="104"/>
      <c r="AM70" s="104"/>
      <c r="AN70" s="98"/>
    </row>
    <row r="71" spans="1:40" s="97" customFormat="1" ht="31.5" customHeight="1">
      <c r="A71" s="94">
        <v>19</v>
      </c>
      <c r="B71" s="162" t="s">
        <v>65</v>
      </c>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06"/>
      <c r="AL71" s="106"/>
      <c r="AM71" s="106"/>
      <c r="AN71" s="5"/>
    </row>
    <row r="72" spans="1:40" s="99" customFormat="1" ht="19.5" customHeight="1">
      <c r="A72" s="97"/>
      <c r="B72" s="5"/>
      <c r="C72" s="5"/>
      <c r="D72" s="5"/>
      <c r="E72" s="5"/>
      <c r="F72" s="5"/>
      <c r="G72" s="5"/>
      <c r="H72" s="5"/>
      <c r="I72" s="5"/>
      <c r="J72" s="5"/>
      <c r="K72" s="102"/>
      <c r="L72" s="102"/>
      <c r="M72" s="102"/>
      <c r="N72" s="103"/>
      <c r="O72" s="107">
        <v>48</v>
      </c>
      <c r="P72" s="107"/>
      <c r="Q72" s="107"/>
      <c r="R72" s="107"/>
      <c r="S72" s="86" t="s">
        <v>66</v>
      </c>
      <c r="T72" s="87"/>
      <c r="U72" s="87"/>
      <c r="V72" s="108" t="s">
        <v>8</v>
      </c>
      <c r="W72" s="108"/>
      <c r="X72" s="108"/>
      <c r="Y72" s="107">
        <v>70.34</v>
      </c>
      <c r="Z72" s="107"/>
      <c r="AA72" s="107"/>
      <c r="AB72" s="107"/>
      <c r="AC72" s="86"/>
      <c r="AD72" s="86" t="s">
        <v>67</v>
      </c>
      <c r="AE72" s="86"/>
      <c r="AF72" s="86"/>
      <c r="AG72" s="86"/>
      <c r="AH72" s="109" t="s">
        <v>9</v>
      </c>
      <c r="AI72" s="109"/>
      <c r="AJ72" s="33"/>
      <c r="AK72" s="110">
        <f>ROUND(O72*Y72,0)</f>
        <v>3376</v>
      </c>
      <c r="AL72" s="110"/>
      <c r="AM72" s="110"/>
      <c r="AN72" s="88" t="s">
        <v>10</v>
      </c>
    </row>
    <row r="73" spans="1:40" s="2" customFormat="1" ht="19.5" customHeight="1">
      <c r="A73" s="97"/>
      <c r="B73" s="111" t="s">
        <v>71</v>
      </c>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11"/>
      <c r="AJ73" s="111"/>
      <c r="AK73" s="104"/>
      <c r="AL73" s="104"/>
      <c r="AM73" s="104"/>
      <c r="AN73" s="98"/>
    </row>
    <row r="74" spans="1:40" s="2" customFormat="1" ht="3.75" customHeight="1">
      <c r="A74" s="97"/>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0"/>
      <c r="AL74" s="100"/>
      <c r="AM74" s="100"/>
    </row>
    <row r="75" spans="1:40" s="5" customFormat="1" ht="13.5" customHeight="1">
      <c r="A75" s="20">
        <v>20</v>
      </c>
      <c r="B75" s="21" t="s">
        <v>29</v>
      </c>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106"/>
      <c r="AL75" s="106"/>
      <c r="AM75" s="106"/>
    </row>
    <row r="76" spans="1:40" s="6" customFormat="1" ht="13.5" customHeight="1">
      <c r="K76" s="35"/>
      <c r="L76" s="35"/>
      <c r="M76" s="35"/>
      <c r="N76" s="35"/>
      <c r="O76" s="115">
        <v>848</v>
      </c>
      <c r="P76" s="115"/>
      <c r="Q76" s="115"/>
      <c r="R76" s="115"/>
      <c r="S76" s="29" t="s">
        <v>25</v>
      </c>
      <c r="T76" s="49"/>
      <c r="U76" s="49"/>
      <c r="V76" s="116" t="s">
        <v>8</v>
      </c>
      <c r="W76" s="116"/>
      <c r="X76" s="116"/>
      <c r="Y76" s="115">
        <v>829.95</v>
      </c>
      <c r="Z76" s="115"/>
      <c r="AA76" s="115"/>
      <c r="AB76" s="115"/>
      <c r="AC76" s="29"/>
      <c r="AD76" s="29" t="s">
        <v>26</v>
      </c>
      <c r="AE76" s="29"/>
      <c r="AF76" s="29"/>
      <c r="AG76" s="29"/>
      <c r="AH76" s="118" t="s">
        <v>9</v>
      </c>
      <c r="AI76" s="118"/>
      <c r="AK76" s="112">
        <f>ROUND(O76*Y76/100,0)</f>
        <v>7038</v>
      </c>
      <c r="AL76" s="112"/>
      <c r="AM76" s="112"/>
      <c r="AN76" s="32" t="s">
        <v>10</v>
      </c>
    </row>
    <row r="77" spans="1:40" s="2" customFormat="1" ht="15">
      <c r="B77" s="120" t="s">
        <v>72</v>
      </c>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3"/>
      <c r="AL77" s="3"/>
      <c r="AM77" s="3"/>
    </row>
    <row r="78" spans="1:40" s="54" customFormat="1" ht="13.5" customHeight="1">
      <c r="A78" s="45">
        <v>21</v>
      </c>
      <c r="B78" s="55" t="s">
        <v>78</v>
      </c>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c r="AD78" s="55"/>
      <c r="AE78" s="55"/>
      <c r="AF78" s="55"/>
      <c r="AG78" s="55"/>
      <c r="AH78" s="55"/>
      <c r="AI78" s="55"/>
      <c r="AJ78" s="55"/>
      <c r="AK78" s="135"/>
      <c r="AL78" s="135"/>
      <c r="AM78" s="135"/>
    </row>
    <row r="79" spans="1:40" s="6" customFormat="1" ht="13.5" customHeight="1">
      <c r="K79" s="35"/>
      <c r="L79" s="35"/>
      <c r="M79" s="35"/>
      <c r="N79" s="35"/>
      <c r="O79" s="115">
        <v>4549</v>
      </c>
      <c r="P79" s="115"/>
      <c r="Q79" s="115"/>
      <c r="R79" s="115"/>
      <c r="S79" s="29" t="s">
        <v>25</v>
      </c>
      <c r="T79" s="49"/>
      <c r="U79" s="49"/>
      <c r="V79" s="116" t="s">
        <v>8</v>
      </c>
      <c r="W79" s="116"/>
      <c r="X79" s="116"/>
      <c r="Y79" s="115">
        <v>859.9</v>
      </c>
      <c r="Z79" s="115"/>
      <c r="AA79" s="115"/>
      <c r="AB79" s="115"/>
      <c r="AC79" s="29"/>
      <c r="AD79" s="29" t="s">
        <v>26</v>
      </c>
      <c r="AE79" s="29"/>
      <c r="AF79" s="29"/>
      <c r="AG79" s="29"/>
      <c r="AH79" s="118" t="s">
        <v>9</v>
      </c>
      <c r="AI79" s="118"/>
      <c r="AK79" s="112">
        <f>ROUND(O79*Y79/100,0)</f>
        <v>39117</v>
      </c>
      <c r="AL79" s="112"/>
      <c r="AM79" s="112"/>
      <c r="AN79" s="32" t="s">
        <v>10</v>
      </c>
    </row>
    <row r="80" spans="1:40" s="2" customFormat="1" ht="15">
      <c r="B80" s="120" t="s">
        <v>79</v>
      </c>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c r="AD80" s="120"/>
      <c r="AE80" s="120"/>
      <c r="AF80" s="120"/>
      <c r="AG80" s="120"/>
      <c r="AH80" s="120"/>
      <c r="AI80" s="120"/>
      <c r="AJ80" s="120"/>
      <c r="AK80" s="3"/>
      <c r="AL80" s="3"/>
      <c r="AM80" s="3"/>
    </row>
    <row r="81" spans="1:42" s="5" customFormat="1" ht="31.5" customHeight="1">
      <c r="A81" s="45">
        <v>22</v>
      </c>
      <c r="B81" s="134" t="s">
        <v>40</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4"/>
      <c r="AD81" s="134"/>
      <c r="AE81" s="134"/>
      <c r="AF81" s="134"/>
      <c r="AG81" s="134"/>
      <c r="AH81" s="134"/>
      <c r="AI81" s="134"/>
      <c r="AJ81" s="134"/>
      <c r="AK81" s="106"/>
      <c r="AL81" s="106"/>
      <c r="AM81" s="106"/>
    </row>
    <row r="82" spans="1:42" s="6" customFormat="1" ht="15" customHeight="1">
      <c r="H82" s="38"/>
      <c r="K82" s="35"/>
      <c r="L82" s="35"/>
      <c r="M82" s="35"/>
      <c r="N82" s="35"/>
      <c r="O82" s="115">
        <v>262</v>
      </c>
      <c r="P82" s="115"/>
      <c r="Q82" s="115"/>
      <c r="R82" s="115"/>
      <c r="S82" s="29" t="s">
        <v>25</v>
      </c>
      <c r="T82" s="49"/>
      <c r="U82" s="49"/>
      <c r="V82" s="116" t="s">
        <v>8</v>
      </c>
      <c r="W82" s="116"/>
      <c r="X82" s="116"/>
      <c r="Y82" s="115">
        <v>674.6</v>
      </c>
      <c r="Z82" s="115"/>
      <c r="AA82" s="115"/>
      <c r="AB82" s="115"/>
      <c r="AC82" s="29"/>
      <c r="AD82" s="29" t="s">
        <v>26</v>
      </c>
      <c r="AE82" s="29"/>
      <c r="AF82" s="29"/>
      <c r="AG82" s="29"/>
      <c r="AH82" s="118" t="s">
        <v>9</v>
      </c>
      <c r="AI82" s="118"/>
      <c r="AK82" s="112">
        <f>ROUND(O82*Y82/100,0)</f>
        <v>1767</v>
      </c>
      <c r="AL82" s="112"/>
      <c r="AM82" s="112"/>
      <c r="AN82" s="32" t="s">
        <v>10</v>
      </c>
    </row>
    <row r="83" spans="1:42" s="2" customFormat="1" ht="15">
      <c r="B83" s="120" t="s">
        <v>43</v>
      </c>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c r="AD83" s="120"/>
      <c r="AE83" s="120"/>
      <c r="AF83" s="120"/>
      <c r="AG83" s="120"/>
      <c r="AH83" s="120"/>
      <c r="AI83" s="120"/>
      <c r="AJ83" s="120"/>
      <c r="AK83" s="3"/>
      <c r="AL83" s="3"/>
      <c r="AM83" s="3"/>
    </row>
    <row r="84" spans="1:42" s="5" customFormat="1" ht="31.5" customHeight="1">
      <c r="A84" s="81">
        <v>23</v>
      </c>
      <c r="B84" s="134" t="s">
        <v>30</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4"/>
      <c r="AD84" s="134"/>
      <c r="AE84" s="134"/>
      <c r="AF84" s="134"/>
      <c r="AG84" s="134"/>
      <c r="AH84" s="134"/>
      <c r="AI84" s="134"/>
      <c r="AJ84" s="134"/>
      <c r="AK84" s="106"/>
      <c r="AL84" s="106"/>
      <c r="AM84" s="106"/>
    </row>
    <row r="85" spans="1:42" s="6" customFormat="1" ht="13.5" customHeight="1">
      <c r="H85" s="38"/>
      <c r="K85" s="35"/>
      <c r="L85" s="35"/>
      <c r="M85" s="35"/>
      <c r="N85" s="35"/>
      <c r="O85" s="115">
        <v>325</v>
      </c>
      <c r="P85" s="115"/>
      <c r="Q85" s="115"/>
      <c r="R85" s="115"/>
      <c r="S85" s="29" t="s">
        <v>25</v>
      </c>
      <c r="T85" s="49"/>
      <c r="U85" s="49"/>
      <c r="V85" s="116" t="s">
        <v>8</v>
      </c>
      <c r="W85" s="116"/>
      <c r="X85" s="116"/>
      <c r="Y85" s="117">
        <v>1270.83</v>
      </c>
      <c r="Z85" s="117"/>
      <c r="AA85" s="117"/>
      <c r="AB85" s="117"/>
      <c r="AC85" s="29"/>
      <c r="AD85" s="29" t="s">
        <v>26</v>
      </c>
      <c r="AE85" s="29"/>
      <c r="AF85" s="29"/>
      <c r="AG85" s="29"/>
      <c r="AH85" s="118" t="s">
        <v>9</v>
      </c>
      <c r="AI85" s="118"/>
      <c r="AK85" s="112">
        <f>ROUND(O85*Y85/100,0)</f>
        <v>4130</v>
      </c>
      <c r="AL85" s="112"/>
      <c r="AM85" s="112"/>
      <c r="AN85" s="32" t="s">
        <v>10</v>
      </c>
    </row>
    <row r="86" spans="1:42" s="2" customFormat="1" ht="15">
      <c r="B86" s="120" t="s">
        <v>73</v>
      </c>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0"/>
      <c r="AG86" s="120"/>
      <c r="AH86" s="120"/>
      <c r="AI86" s="120"/>
      <c r="AJ86" s="120"/>
      <c r="AK86" s="3"/>
      <c r="AL86" s="3"/>
      <c r="AM86" s="3"/>
    </row>
    <row r="87" spans="1:42" s="5" customFormat="1" ht="18" customHeight="1">
      <c r="A87" s="20">
        <v>24</v>
      </c>
      <c r="B87" s="134" t="s">
        <v>80</v>
      </c>
      <c r="C87" s="134"/>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4"/>
      <c r="AD87" s="134"/>
      <c r="AE87" s="134"/>
      <c r="AF87" s="134"/>
      <c r="AG87" s="134"/>
      <c r="AH87" s="134"/>
      <c r="AI87" s="134"/>
      <c r="AJ87" s="134"/>
      <c r="AK87" s="106"/>
      <c r="AL87" s="106"/>
      <c r="AM87" s="106"/>
    </row>
    <row r="88" spans="1:42" s="6" customFormat="1" ht="13.5" customHeight="1">
      <c r="H88" s="38"/>
      <c r="K88" s="35"/>
      <c r="L88" s="35"/>
      <c r="M88" s="35"/>
      <c r="N88" s="35"/>
      <c r="O88" s="115">
        <v>128</v>
      </c>
      <c r="P88" s="115"/>
      <c r="Q88" s="115"/>
      <c r="R88" s="115"/>
      <c r="S88" s="29" t="s">
        <v>25</v>
      </c>
      <c r="T88" s="49"/>
      <c r="U88" s="49"/>
      <c r="V88" s="116" t="s">
        <v>8</v>
      </c>
      <c r="W88" s="116"/>
      <c r="X88" s="116"/>
      <c r="Y88" s="117">
        <v>1160.06</v>
      </c>
      <c r="Z88" s="117"/>
      <c r="AA88" s="117"/>
      <c r="AB88" s="117"/>
      <c r="AC88" s="29"/>
      <c r="AD88" s="29" t="s">
        <v>26</v>
      </c>
      <c r="AE88" s="29"/>
      <c r="AF88" s="29"/>
      <c r="AG88" s="29"/>
      <c r="AH88" s="118" t="s">
        <v>9</v>
      </c>
      <c r="AI88" s="118"/>
      <c r="AK88" s="112">
        <f>ROUND(O88*Y88/100,0)</f>
        <v>1485</v>
      </c>
      <c r="AL88" s="112"/>
      <c r="AM88" s="112"/>
      <c r="AN88" s="32" t="s">
        <v>10</v>
      </c>
    </row>
    <row r="89" spans="1:42" s="2" customFormat="1" ht="15">
      <c r="B89" s="120" t="s">
        <v>81</v>
      </c>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3"/>
      <c r="AL89" s="3"/>
      <c r="AM89" s="3"/>
    </row>
    <row r="90" spans="1:42" s="33" customFormat="1" ht="15" customHeight="1">
      <c r="AC90" s="149" t="s">
        <v>31</v>
      </c>
      <c r="AD90" s="149"/>
      <c r="AE90" s="149"/>
      <c r="AF90" s="149"/>
      <c r="AG90" s="149"/>
      <c r="AH90" s="39" t="s">
        <v>9</v>
      </c>
      <c r="AI90" s="39"/>
      <c r="AJ90" s="56"/>
      <c r="AK90" s="150">
        <f>SUM(AK7:AM88)</f>
        <v>445076.38459999999</v>
      </c>
      <c r="AL90" s="150"/>
      <c r="AM90" s="150"/>
      <c r="AN90" s="72" t="s">
        <v>10</v>
      </c>
      <c r="AO90" s="147"/>
      <c r="AP90" s="147"/>
    </row>
    <row r="93" spans="1:42" ht="42" customHeight="1">
      <c r="A93" s="7" t="s">
        <v>32</v>
      </c>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9"/>
      <c r="AG93" s="9"/>
      <c r="AH93" s="9"/>
      <c r="AI93" s="9"/>
      <c r="AJ93" s="9"/>
      <c r="AK93" s="9"/>
      <c r="AL93" s="9"/>
      <c r="AM93" s="9"/>
      <c r="AN93" s="10"/>
      <c r="AO93" s="10"/>
    </row>
    <row r="94" spans="1:42" ht="13.5" thickBo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row>
    <row r="95" spans="1:42" ht="15.75">
      <c r="A95" s="11"/>
      <c r="B95" s="11"/>
      <c r="C95" s="11"/>
      <c r="D95" s="11"/>
      <c r="E95" s="11"/>
      <c r="F95" s="11"/>
      <c r="G95" s="11"/>
      <c r="H95" s="11"/>
      <c r="I95" s="11"/>
      <c r="J95" s="11"/>
      <c r="K95" s="11"/>
      <c r="L95" s="11"/>
      <c r="M95" s="11"/>
      <c r="N95" s="11"/>
      <c r="O95" s="11"/>
      <c r="P95" s="11"/>
      <c r="Q95" s="11"/>
      <c r="R95" s="11"/>
      <c r="S95" s="11"/>
      <c r="T95" s="11"/>
      <c r="U95" s="11"/>
      <c r="V95" s="11"/>
      <c r="W95" s="11"/>
      <c r="X95" s="11"/>
      <c r="Y95" s="11"/>
      <c r="Z95" s="11"/>
      <c r="AA95" s="11"/>
      <c r="AB95" s="11"/>
      <c r="AC95" s="151" t="s">
        <v>31</v>
      </c>
      <c r="AD95" s="151"/>
      <c r="AE95" s="151"/>
      <c r="AF95" s="151"/>
      <c r="AG95" s="151"/>
      <c r="AH95" s="12" t="s">
        <v>9</v>
      </c>
      <c r="AI95" s="12"/>
      <c r="AJ95" s="152"/>
      <c r="AK95" s="152"/>
      <c r="AL95" s="152"/>
      <c r="AM95" s="152"/>
      <c r="AN95" s="148"/>
      <c r="AO95" s="148"/>
    </row>
    <row r="96" spans="1:42" ht="15">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0"/>
      <c r="AF96" s="10"/>
      <c r="AG96" s="10"/>
      <c r="AH96" s="10"/>
      <c r="AI96" s="10"/>
      <c r="AJ96" s="10"/>
      <c r="AK96" s="10"/>
      <c r="AL96" s="10"/>
      <c r="AM96" s="10"/>
      <c r="AN96" s="10"/>
      <c r="AO96" s="10"/>
    </row>
    <row r="97" spans="1:41" ht="15.75">
      <c r="A97" s="8"/>
      <c r="B97" s="7" t="s">
        <v>33</v>
      </c>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9"/>
      <c r="AF97" s="9"/>
      <c r="AG97" s="9"/>
      <c r="AH97" s="9"/>
      <c r="AI97" s="9"/>
      <c r="AJ97" s="9"/>
      <c r="AK97" s="9"/>
      <c r="AL97" s="10"/>
      <c r="AM97" s="10"/>
      <c r="AN97" s="10"/>
      <c r="AO97" s="10"/>
    </row>
    <row r="98" spans="1:41" ht="15.75">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9"/>
      <c r="AF98" s="9"/>
      <c r="AG98" s="9"/>
      <c r="AH98" s="9"/>
      <c r="AI98" s="9"/>
      <c r="AJ98" s="9"/>
      <c r="AK98" s="9"/>
      <c r="AL98" s="10"/>
      <c r="AM98" s="10"/>
      <c r="AN98" s="10"/>
      <c r="AO98" s="10"/>
    </row>
    <row r="99" spans="1:41" ht="15.75">
      <c r="A99" s="8"/>
      <c r="B99" s="7" t="s">
        <v>34</v>
      </c>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9"/>
      <c r="AF99" s="9"/>
      <c r="AG99" s="9"/>
      <c r="AH99" s="9"/>
      <c r="AI99" s="9"/>
      <c r="AJ99" s="9"/>
      <c r="AK99" s="9"/>
      <c r="AL99" s="10"/>
      <c r="AM99" s="10"/>
      <c r="AN99" s="10"/>
      <c r="AO99" s="10"/>
    </row>
    <row r="100" spans="1:41" ht="15.75">
      <c r="A100" s="14"/>
      <c r="B100" s="14"/>
      <c r="C100" s="14"/>
      <c r="D100" s="14"/>
      <c r="E100" s="14"/>
      <c r="F100" s="14"/>
      <c r="G100" s="14"/>
      <c r="H100" s="14"/>
      <c r="I100" s="14"/>
      <c r="J100" s="14"/>
      <c r="K100" s="14"/>
      <c r="L100" s="14"/>
      <c r="M100" s="14"/>
      <c r="N100" s="15"/>
      <c r="O100" s="15"/>
      <c r="P100" s="15"/>
      <c r="Q100" s="15"/>
      <c r="R100" s="15"/>
      <c r="S100" s="14"/>
      <c r="T100" s="14"/>
      <c r="U100" s="14"/>
      <c r="V100" s="14"/>
      <c r="W100" s="14"/>
      <c r="X100" s="14"/>
      <c r="Y100" s="14"/>
      <c r="Z100" s="14"/>
      <c r="AA100" s="14"/>
      <c r="AB100" s="14"/>
      <c r="AC100" s="14"/>
      <c r="AD100" s="14"/>
      <c r="AE100" s="16"/>
      <c r="AF100" s="16"/>
      <c r="AG100" s="16"/>
      <c r="AH100" s="16"/>
      <c r="AI100" s="16"/>
      <c r="AJ100" s="16"/>
      <c r="AK100" s="16"/>
    </row>
    <row r="101" spans="1:41" ht="15.75">
      <c r="A101" s="14"/>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16"/>
      <c r="AK101" s="16"/>
    </row>
    <row r="102" spans="1:41" ht="12.75">
      <c r="A102" s="1"/>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row>
    <row r="103" spans="1:41" ht="12.75">
      <c r="A103" s="1"/>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row>
    <row r="104" spans="1:41" ht="12.75">
      <c r="A104" s="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row>
    <row r="105" spans="1:41" ht="15">
      <c r="A105" s="1"/>
      <c r="B105" s="158" t="s">
        <v>35</v>
      </c>
      <c r="C105" s="158"/>
      <c r="D105" s="158"/>
      <c r="E105" s="158"/>
      <c r="F105" s="158"/>
      <c r="G105" s="158"/>
      <c r="H105" s="158"/>
      <c r="I105" s="158"/>
      <c r="J105" s="158"/>
      <c r="K105" s="158"/>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0"/>
    </row>
    <row r="106" spans="1:41" ht="15">
      <c r="A106" s="1"/>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row>
    <row r="107" spans="1:41" ht="15">
      <c r="A107" s="1"/>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0"/>
    </row>
    <row r="108" spans="1:41" s="61" customFormat="1" ht="15">
      <c r="A108" s="57"/>
      <c r="B108" s="159"/>
      <c r="C108" s="159"/>
      <c r="D108" s="159"/>
      <c r="E108" s="159"/>
      <c r="F108" s="159"/>
      <c r="G108" s="159"/>
      <c r="H108" s="159"/>
      <c r="I108" s="159"/>
      <c r="J108" s="58"/>
      <c r="K108" s="59"/>
      <c r="L108" s="58"/>
      <c r="M108" s="59"/>
      <c r="N108" s="160"/>
      <c r="O108" s="160"/>
      <c r="P108" s="60"/>
      <c r="Q108" s="161"/>
      <c r="R108" s="161"/>
      <c r="S108" s="58"/>
      <c r="T108" s="161"/>
      <c r="U108" s="161"/>
      <c r="AB108" s="161"/>
      <c r="AC108" s="161"/>
      <c r="AD108" s="161"/>
      <c r="AE108" s="161"/>
      <c r="AF108" s="146"/>
      <c r="AG108" s="146"/>
      <c r="AK108" s="153"/>
      <c r="AL108" s="153"/>
      <c r="AM108" s="153"/>
      <c r="AN108" s="62"/>
    </row>
    <row r="109" spans="1:41" s="63" customFormat="1" ht="15">
      <c r="I109" s="64"/>
      <c r="J109" s="65"/>
      <c r="K109" s="64"/>
      <c r="M109" s="66"/>
      <c r="N109" s="67"/>
      <c r="O109" s="67"/>
      <c r="P109" s="64"/>
      <c r="Q109" s="68"/>
      <c r="R109" s="68"/>
      <c r="S109" s="69"/>
      <c r="T109" s="68"/>
      <c r="U109" s="68"/>
      <c r="V109" s="154"/>
      <c r="W109" s="154"/>
      <c r="X109" s="154"/>
      <c r="Y109" s="154"/>
      <c r="Z109" s="154"/>
      <c r="AA109" s="70"/>
      <c r="AB109" s="155"/>
      <c r="AC109" s="155"/>
      <c r="AD109" s="155"/>
      <c r="AE109" s="155"/>
      <c r="AF109" s="156"/>
      <c r="AG109" s="156"/>
      <c r="AH109" s="69"/>
      <c r="AI109" s="71"/>
      <c r="AJ109" s="71"/>
      <c r="AK109" s="157"/>
      <c r="AL109" s="157"/>
      <c r="AM109" s="157"/>
      <c r="AN109" s="71"/>
    </row>
  </sheetData>
  <mergeCells count="224">
    <mergeCell ref="AK59:AM59"/>
    <mergeCell ref="B42:AJ42"/>
    <mergeCell ref="AK79:AM79"/>
    <mergeCell ref="AK78:AM78"/>
    <mergeCell ref="O76:R76"/>
    <mergeCell ref="AK61:AM61"/>
    <mergeCell ref="Y62:AB62"/>
    <mergeCell ref="AH62:AI62"/>
    <mergeCell ref="AK62:AM62"/>
    <mergeCell ref="AK76:AM76"/>
    <mergeCell ref="AK75:AM75"/>
    <mergeCell ref="O62:R62"/>
    <mergeCell ref="V62:X62"/>
    <mergeCell ref="B80:AJ80"/>
    <mergeCell ref="B89:AJ89"/>
    <mergeCell ref="B83:AJ83"/>
    <mergeCell ref="B63:AJ63"/>
    <mergeCell ref="B77:AJ77"/>
    <mergeCell ref="V76:X76"/>
    <mergeCell ref="Y76:AB76"/>
    <mergeCell ref="AH76:AI76"/>
    <mergeCell ref="B71:AJ71"/>
    <mergeCell ref="B84:AJ84"/>
    <mergeCell ref="O85:R85"/>
    <mergeCell ref="V85:X85"/>
    <mergeCell ref="Y85:AB85"/>
    <mergeCell ref="AH85:AI85"/>
    <mergeCell ref="B86:AJ86"/>
    <mergeCell ref="V109:Z109"/>
    <mergeCell ref="AB109:AE109"/>
    <mergeCell ref="AF109:AG109"/>
    <mergeCell ref="AK109:AM109"/>
    <mergeCell ref="B87:AJ87"/>
    <mergeCell ref="AK87:AM87"/>
    <mergeCell ref="B81:AJ81"/>
    <mergeCell ref="AK81:AM81"/>
    <mergeCell ref="O88:R88"/>
    <mergeCell ref="V88:X88"/>
    <mergeCell ref="Y88:AB88"/>
    <mergeCell ref="AH88:AI88"/>
    <mergeCell ref="AK88:AM88"/>
    <mergeCell ref="B105:K105"/>
    <mergeCell ref="B108:I108"/>
    <mergeCell ref="N108:O108"/>
    <mergeCell ref="Q108:R108"/>
    <mergeCell ref="T108:U108"/>
    <mergeCell ref="AB108:AE108"/>
    <mergeCell ref="AK84:AM84"/>
    <mergeCell ref="AK85:AM85"/>
    <mergeCell ref="B17:AJ17"/>
    <mergeCell ref="B20:AJ20"/>
    <mergeCell ref="B23:AJ23"/>
    <mergeCell ref="B30:AJ30"/>
    <mergeCell ref="B35:AJ35"/>
    <mergeCell ref="O79:R79"/>
    <mergeCell ref="V79:X79"/>
    <mergeCell ref="Y79:AB79"/>
    <mergeCell ref="AH79:AI79"/>
    <mergeCell ref="O25:R25"/>
    <mergeCell ref="W25:Y25"/>
    <mergeCell ref="Z25:AC25"/>
    <mergeCell ref="AI25:AJ25"/>
    <mergeCell ref="B26:AJ26"/>
    <mergeCell ref="B60:AJ60"/>
    <mergeCell ref="V59:X59"/>
    <mergeCell ref="Y59:AB59"/>
    <mergeCell ref="AH59:AI59"/>
    <mergeCell ref="O59:R59"/>
    <mergeCell ref="AF108:AG108"/>
    <mergeCell ref="AO90:AP90"/>
    <mergeCell ref="AN95:AO95"/>
    <mergeCell ref="O82:R82"/>
    <mergeCell ref="V82:X82"/>
    <mergeCell ref="Y82:AB82"/>
    <mergeCell ref="AH82:AI82"/>
    <mergeCell ref="AK82:AM82"/>
    <mergeCell ref="AC90:AG90"/>
    <mergeCell ref="AK90:AM90"/>
    <mergeCell ref="AC95:AG95"/>
    <mergeCell ref="AJ95:AM95"/>
    <mergeCell ref="AK108:AM108"/>
    <mergeCell ref="AK58:AM58"/>
    <mergeCell ref="B55:AJ55"/>
    <mergeCell ref="AK55:AM55"/>
    <mergeCell ref="P48:R48"/>
    <mergeCell ref="V48:X48"/>
    <mergeCell ref="Y48:AB48"/>
    <mergeCell ref="AH48:AI48"/>
    <mergeCell ref="AK48:AM48"/>
    <mergeCell ref="B49:AJ49"/>
    <mergeCell ref="B57:AJ57"/>
    <mergeCell ref="AK51:AM51"/>
    <mergeCell ref="O52:R52"/>
    <mergeCell ref="S52:T52"/>
    <mergeCell ref="W52:Y52"/>
    <mergeCell ref="Z52:AC52"/>
    <mergeCell ref="AI52:AJ52"/>
    <mergeCell ref="AK52:AM52"/>
    <mergeCell ref="B53:AJ53"/>
    <mergeCell ref="O56:R56"/>
    <mergeCell ref="V56:X56"/>
    <mergeCell ref="Y56:AB56"/>
    <mergeCell ref="AH56:AI56"/>
    <mergeCell ref="AK56:AM56"/>
    <mergeCell ref="B38:AJ38"/>
    <mergeCell ref="P41:R41"/>
    <mergeCell ref="V41:X41"/>
    <mergeCell ref="Y41:AB41"/>
    <mergeCell ref="AH41:AI41"/>
    <mergeCell ref="AK41:AM41"/>
    <mergeCell ref="B47:AJ47"/>
    <mergeCell ref="AK47:AM47"/>
    <mergeCell ref="P44:R44"/>
    <mergeCell ref="V44:X44"/>
    <mergeCell ref="Y44:AB44"/>
    <mergeCell ref="AH44:AI44"/>
    <mergeCell ref="AK44:AM44"/>
    <mergeCell ref="AK40:AM40"/>
    <mergeCell ref="AK43:AM43"/>
    <mergeCell ref="B45:AJ45"/>
    <mergeCell ref="P37:R37"/>
    <mergeCell ref="V37:X37"/>
    <mergeCell ref="Y37:AB37"/>
    <mergeCell ref="AI37:AJ37"/>
    <mergeCell ref="AK37:AM37"/>
    <mergeCell ref="N36:O36"/>
    <mergeCell ref="Q36:R36"/>
    <mergeCell ref="T36:V36"/>
    <mergeCell ref="AB36:AE36"/>
    <mergeCell ref="AF36:AG36"/>
    <mergeCell ref="AK36:AM36"/>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O29:R29"/>
    <mergeCell ref="S29:T29"/>
    <mergeCell ref="W29:Y29"/>
    <mergeCell ref="Z29:AC29"/>
    <mergeCell ref="AI29:AJ29"/>
    <mergeCell ref="AK29:AM29"/>
    <mergeCell ref="B28:AJ28"/>
    <mergeCell ref="AK28:AM28"/>
    <mergeCell ref="O22:R22"/>
    <mergeCell ref="S22:T22"/>
    <mergeCell ref="W22:Y22"/>
    <mergeCell ref="Z22:AC22"/>
    <mergeCell ref="AI22:AJ22"/>
    <mergeCell ref="AK22:AM22"/>
    <mergeCell ref="AK64:AM64"/>
    <mergeCell ref="O65:R65"/>
    <mergeCell ref="V65:X65"/>
    <mergeCell ref="Y65:AB65"/>
    <mergeCell ref="AH65:AI65"/>
    <mergeCell ref="AK65:AM65"/>
    <mergeCell ref="B66:AJ66"/>
    <mergeCell ref="AK19:AM19"/>
    <mergeCell ref="AK21:AM21"/>
    <mergeCell ref="O19:R19"/>
    <mergeCell ref="W19:Y19"/>
    <mergeCell ref="Z19:AC19"/>
    <mergeCell ref="AI19:AJ19"/>
    <mergeCell ref="AK18:AM18"/>
    <mergeCell ref="AK24:AM24"/>
    <mergeCell ref="AK25:AM25"/>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AK71:AM71"/>
    <mergeCell ref="O72:R72"/>
    <mergeCell ref="V72:X72"/>
    <mergeCell ref="Y72:AB72"/>
    <mergeCell ref="AH72:AI72"/>
    <mergeCell ref="AK72:AM72"/>
    <mergeCell ref="B73:AJ73"/>
    <mergeCell ref="AK67:AM67"/>
    <mergeCell ref="O68:R68"/>
    <mergeCell ref="V68:X68"/>
    <mergeCell ref="Y68:AB68"/>
    <mergeCell ref="AH68:AI68"/>
    <mergeCell ref="AK68:AM68"/>
    <mergeCell ref="B69:AJ69"/>
  </mergeCells>
  <pageMargins left="0.45" right="0.1" top="0.32" bottom="0.69" header="0.26" footer="0.25"/>
  <pageSetup paperSize="5" scale="8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2017-02-07T07:24:18Z</dcterms:modified>
</cp:coreProperties>
</file>