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50" windowWidth="15255" windowHeight="7935"/>
  </bookViews>
  <sheets>
    <sheet name="sch price 13H (ROOF TREATMENT)" sheetId="6" r:id="rId1"/>
  </sheets>
  <externalReferences>
    <externalReference r:id="rId2"/>
  </externalReferences>
  <definedNames>
    <definedName name="masonary" localSheetId="0">[1]ESTIMAT!#REF!</definedName>
    <definedName name="masonary">[1]ESTIMAT!#REF!</definedName>
    <definedName name="_xlnm.Print_Area" localSheetId="0">'sch price 13H (ROOF TREATMENT)'!$A$1:$AA$53</definedName>
    <definedName name="Rcc" localSheetId="0">[1]ESTIMAT!#REF!</definedName>
    <definedName name="Rcc">[1]ESTIMAT!#REF!</definedName>
  </definedNames>
  <calcPr calcId="145621"/>
</workbook>
</file>

<file path=xl/calcChain.xml><?xml version="1.0" encoding="utf-8"?>
<calcChain xmlns="http://schemas.openxmlformats.org/spreadsheetml/2006/main">
  <c r="R32" i="6" l="1"/>
  <c r="S32" i="6" s="1"/>
  <c r="R44" i="6"/>
  <c r="R14" i="6"/>
  <c r="R7" i="6"/>
  <c r="R18" i="6"/>
  <c r="R41" i="6" l="1"/>
  <c r="S41" i="6" s="1"/>
  <c r="S47" i="6" s="1"/>
  <c r="R23" i="6"/>
  <c r="R47" i="6" l="1"/>
</calcChain>
</file>

<file path=xl/sharedStrings.xml><?xml version="1.0" encoding="utf-8"?>
<sst xmlns="http://schemas.openxmlformats.org/spreadsheetml/2006/main" count="36" uniqueCount="26">
  <si>
    <t xml:space="preserve">ESTIMATE </t>
  </si>
  <si>
    <t>S:#</t>
  </si>
  <si>
    <t xml:space="preserve">DISCRIPTION OF </t>
  </si>
  <si>
    <t xml:space="preserve">QTY </t>
  </si>
  <si>
    <t>RATE</t>
  </si>
  <si>
    <t xml:space="preserve">UNIT </t>
  </si>
  <si>
    <t>Amount</t>
  </si>
  <si>
    <t xml:space="preserve">NAME OF WORK :-   </t>
  </si>
  <si>
    <t>%Cft</t>
  </si>
  <si>
    <t>%Sft</t>
  </si>
  <si>
    <t>Rs.</t>
  </si>
  <si>
    <t>Karachi.</t>
  </si>
  <si>
    <t>Executive Engineer</t>
  </si>
  <si>
    <t>Education Works Division-I</t>
  </si>
  <si>
    <t>Dismantling c.c.plain 1:2:4. (P-10-19-c)</t>
  </si>
  <si>
    <t>G.Total</t>
  </si>
  <si>
    <t>Two coat of bitumen laid hout using 34 lbs %Sft over roof and blinded with sand at one Cft per %Sft (P/35-13).</t>
  </si>
  <si>
    <t xml:space="preserve">P/F with Jute felt paper of 60 lbs over roof i/c cleaning of roof with wire brush an removing dust, applying bitumen coat at the rate of 34 Lbs per %sft as premix inter coats and then laying felat paper with 10% over laps, then applying and spreading hill sand at the rate of 1 cft for 100 sft. The cost also i/c necessary fire material, kerosene oil, wood etc (P/39/42). </t>
  </si>
  <si>
    <t>Removing of dismantling existing warm out concrete to damaged because of arrestion by any other reason wire brushing the surface chiseling of facted concrete removing rust from reinforcement bars and sand repairing the same for total removal and cleaning of rust and applying required No. of coats of binding against the directed of Engineer/Incharge (R/A)</t>
  </si>
  <si>
    <t xml:space="preserve">Treatment of fragmented and decayed c.c.St: members with cement sand mortar 1:3 nearer mix in layer of 2"x2-1/2 thick after applying suitable slurry of bending against water and cement 1:3 between now and welf surface could be proceed finally on the prepared and primary used fully completed. This rate also i/c all kinds of toos and planted req: for proper application &amp; material complete of andisture along with arrangement for supporting the st: mambers (R.A.) </t>
  </si>
  <si>
    <t>Providing and laying C.C Topping 2" Thick  (P-42/16 c)</t>
  </si>
  <si>
    <t>Distempring three coats. (P-54/24b)</t>
  </si>
  <si>
    <t>M/R - S/R GBPS 13-H MOHAMMADI (ROOF TREATMENT)</t>
  </si>
  <si>
    <t>P.Sft</t>
  </si>
  <si>
    <t>_________%above/Below</t>
  </si>
  <si>
    <t>SINGNATURE OF CONTRACTOR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</si>
</sst>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color theme="1"/>
      <name val="Calibri"/>
      <family val="2"/>
      <scheme val="minor"/>
    </font>
    <font>
      <b/>
      <sz val="11"/>
      <color theme="1"/>
      <name val="Calibri"/>
      <family val="2"/>
      <scheme val="minor"/>
    </font>
    <font>
      <sz val="10"/>
      <name val="Arial"/>
      <family val="2"/>
    </font>
    <font>
      <sz val="10"/>
      <color theme="1"/>
      <name val="Arial"/>
      <family val="2"/>
    </font>
    <font>
      <sz val="10"/>
      <color theme="1"/>
      <name val="Calibri"/>
      <family val="2"/>
      <scheme val="minor"/>
    </font>
    <font>
      <sz val="10"/>
      <color theme="1"/>
      <name val="Cambria"/>
      <family val="1"/>
      <scheme val="major"/>
    </font>
    <font>
      <b/>
      <sz val="10"/>
      <color theme="1"/>
      <name val="Cambria"/>
      <family val="1"/>
      <scheme val="major"/>
    </font>
    <font>
      <sz val="11"/>
      <name val="Calibri"/>
      <family val="2"/>
      <scheme val="minor"/>
    </font>
    <font>
      <b/>
      <u/>
      <sz val="11"/>
      <color theme="1"/>
      <name val="Arial Black"/>
      <family val="2"/>
    </font>
    <font>
      <u/>
      <sz val="11"/>
      <color theme="1"/>
      <name val="Cambria"/>
      <family val="1"/>
      <scheme val="maj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2" fillId="0" borderId="0"/>
    <xf numFmtId="9" fontId="2" fillId="0" borderId="0" applyFont="0" applyFill="0" applyBorder="0" applyAlignment="0" applyProtection="0"/>
    <xf numFmtId="0" fontId="2" fillId="0" borderId="0"/>
  </cellStyleXfs>
  <cellXfs count="50">
    <xf numFmtId="0" fontId="0" fillId="0" borderId="0" xfId="0"/>
    <xf numFmtId="0" fontId="3" fillId="0" borderId="0" xfId="0" applyFont="1"/>
    <xf numFmtId="0" fontId="3" fillId="0" borderId="0" xfId="0" applyFont="1" applyAlignment="1">
      <alignment horizontal="center"/>
    </xf>
    <xf numFmtId="2" fontId="3" fillId="0" borderId="0" xfId="0" applyNumberFormat="1" applyFont="1"/>
    <xf numFmtId="0" fontId="3" fillId="0" borderId="0" xfId="0" applyFont="1" applyAlignment="1">
      <alignment horizontal="right"/>
    </xf>
    <xf numFmtId="0" fontId="5" fillId="0" borderId="0" xfId="0" applyFont="1"/>
    <xf numFmtId="2" fontId="5" fillId="0" borderId="0" xfId="0" applyNumberFormat="1" applyFont="1"/>
    <xf numFmtId="2" fontId="5" fillId="0" borderId="0" xfId="0" applyNumberFormat="1" applyFont="1" applyBorder="1"/>
    <xf numFmtId="0" fontId="5" fillId="0" borderId="0" xfId="0" applyFont="1" applyAlignment="1">
      <alignment vertical="top"/>
    </xf>
    <xf numFmtId="0" fontId="5" fillId="0" borderId="1" xfId="0" applyFont="1" applyBorder="1"/>
    <xf numFmtId="0" fontId="5" fillId="0" borderId="3" xfId="0" applyFont="1" applyBorder="1"/>
    <xf numFmtId="0" fontId="5" fillId="0" borderId="0" xfId="0" applyFont="1" applyAlignment="1">
      <alignment horizontal="right"/>
    </xf>
    <xf numFmtId="2" fontId="5" fillId="0" borderId="0" xfId="0" applyNumberFormat="1" applyFont="1" applyAlignment="1"/>
    <xf numFmtId="0" fontId="0" fillId="0" borderId="0" xfId="0" applyFill="1"/>
    <xf numFmtId="0" fontId="6" fillId="0" borderId="4" xfId="0" applyFont="1" applyBorder="1" applyAlignment="1">
      <alignment horizontal="right"/>
    </xf>
    <xf numFmtId="2" fontId="6" fillId="0" borderId="4" xfId="0" applyNumberFormat="1" applyFont="1" applyBorder="1"/>
    <xf numFmtId="0" fontId="0" fillId="0" borderId="0" xfId="0" applyAlignment="1">
      <alignment horizontal="center"/>
    </xf>
    <xf numFmtId="0" fontId="2" fillId="0" borderId="0" xfId="0" applyFont="1"/>
    <xf numFmtId="2" fontId="0" fillId="0" borderId="0" xfId="0" applyNumberFormat="1"/>
    <xf numFmtId="0" fontId="0" fillId="0" borderId="0" xfId="0" applyAlignment="1">
      <alignment horizontal="right"/>
    </xf>
    <xf numFmtId="0" fontId="1" fillId="0" borderId="0" xfId="0" applyFont="1"/>
    <xf numFmtId="2" fontId="1" fillId="0" borderId="0" xfId="0" applyNumberFormat="1" applyFont="1" applyBorder="1"/>
    <xf numFmtId="1" fontId="3" fillId="0" borderId="0" xfId="0" applyNumberFormat="1" applyFont="1" applyAlignment="1">
      <alignment horizontal="center"/>
    </xf>
    <xf numFmtId="164" fontId="3" fillId="0" borderId="0" xfId="0" applyNumberFormat="1" applyFont="1"/>
    <xf numFmtId="0" fontId="0" fillId="0" borderId="0" xfId="0" applyFont="1" applyAlignment="1">
      <alignment horizontal="center"/>
    </xf>
    <xf numFmtId="0" fontId="0" fillId="0" borderId="0" xfId="0" applyBorder="1"/>
    <xf numFmtId="0" fontId="1" fillId="0" borderId="0" xfId="0" applyFont="1" applyBorder="1"/>
    <xf numFmtId="2" fontId="0" fillId="0" borderId="0" xfId="0" applyNumberFormat="1" applyAlignment="1"/>
    <xf numFmtId="2" fontId="0" fillId="0" borderId="0" xfId="0" applyNumberFormat="1" applyFont="1"/>
    <xf numFmtId="2" fontId="0" fillId="0" borderId="0" xfId="0" applyNumberFormat="1" applyFill="1"/>
    <xf numFmtId="0" fontId="0" fillId="0" borderId="0" xfId="0" applyFill="1" applyAlignment="1">
      <alignment horizontal="right"/>
    </xf>
    <xf numFmtId="0" fontId="3" fillId="0" borderId="0" xfId="0" applyFont="1" applyAlignment="1">
      <alignment horizontal="center" vertical="top"/>
    </xf>
    <xf numFmtId="0" fontId="5" fillId="0" borderId="0" xfId="0" applyFont="1" applyAlignment="1">
      <alignment horizontal="center"/>
    </xf>
    <xf numFmtId="0" fontId="0" fillId="0" borderId="0" xfId="0" applyFill="1" applyAlignment="1">
      <alignment horizontal="left" wrapText="1"/>
    </xf>
    <xf numFmtId="0" fontId="5" fillId="0" borderId="0" xfId="0" applyFont="1" applyAlignment="1"/>
    <xf numFmtId="0" fontId="5" fillId="0" borderId="7" xfId="0" applyFont="1" applyBorder="1"/>
    <xf numFmtId="0" fontId="5" fillId="0" borderId="7" xfId="0" applyFont="1" applyBorder="1" applyAlignment="1"/>
    <xf numFmtId="0" fontId="0" fillId="0" borderId="0" xfId="0" applyFill="1" applyAlignment="1">
      <alignment horizontal="left" vertical="top" wrapText="1"/>
    </xf>
    <xf numFmtId="0" fontId="0" fillId="0" borderId="0" xfId="0" applyFill="1" applyAlignment="1">
      <alignment horizontal="left" wrapText="1"/>
    </xf>
    <xf numFmtId="0" fontId="4" fillId="0" borderId="0" xfId="0" applyFont="1" applyAlignment="1">
      <alignment horizontal="left" vertical="top" wrapText="1"/>
    </xf>
    <xf numFmtId="0" fontId="9" fillId="0" borderId="0" xfId="0" applyFont="1" applyBorder="1" applyAlignment="1">
      <alignment horizontal="center" vertical="center"/>
    </xf>
    <xf numFmtId="0" fontId="8" fillId="0" borderId="0" xfId="0" applyFont="1" applyAlignment="1">
      <alignment horizontal="center" vertical="top" wrapText="1"/>
    </xf>
    <xf numFmtId="0" fontId="5" fillId="0" borderId="2" xfId="0" applyFont="1" applyBorder="1" applyAlignment="1">
      <alignment horizontal="center"/>
    </xf>
    <xf numFmtId="0" fontId="5" fillId="0" borderId="8" xfId="0" applyFont="1" applyBorder="1" applyAlignment="1">
      <alignment horizontal="center"/>
    </xf>
    <xf numFmtId="0" fontId="5" fillId="0" borderId="3" xfId="0" applyFont="1" applyBorder="1" applyAlignment="1">
      <alignment horizontal="center"/>
    </xf>
    <xf numFmtId="0" fontId="5" fillId="0" borderId="5" xfId="0" applyFont="1" applyBorder="1" applyAlignment="1">
      <alignment horizontal="left" indent="5"/>
    </xf>
    <xf numFmtId="0" fontId="5" fillId="0" borderId="4" xfId="0" applyFont="1" applyBorder="1" applyAlignment="1">
      <alignment horizontal="left" indent="5"/>
    </xf>
    <xf numFmtId="0" fontId="5" fillId="0" borderId="6" xfId="0" applyFont="1" applyBorder="1" applyAlignment="1">
      <alignment horizontal="left" indent="5"/>
    </xf>
    <xf numFmtId="0" fontId="5" fillId="0" borderId="0" xfId="0" applyFont="1" applyAlignment="1">
      <alignment horizontal="center"/>
    </xf>
    <xf numFmtId="0" fontId="7" fillId="0" borderId="0" xfId="0" applyFont="1" applyBorder="1" applyAlignment="1">
      <alignment horizontal="left" vertical="top" wrapText="1"/>
    </xf>
  </cellXfs>
  <cellStyles count="4">
    <cellStyle name="Normal" xfId="0" builtinId="0"/>
    <cellStyle name="Normal 2" xfId="1"/>
    <cellStyle name="Normal 3" xfId="3"/>
    <cellStyle name="Percent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13</xdr:col>
      <xdr:colOff>76200</xdr:colOff>
      <xdr:row>46</xdr:row>
      <xdr:rowOff>123825</xdr:rowOff>
    </xdr:from>
    <xdr:to>
      <xdr:col>17</xdr:col>
      <xdr:colOff>581025</xdr:colOff>
      <xdr:row>51</xdr:row>
      <xdr:rowOff>155743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00575" y="8667750"/>
          <a:ext cx="1809750" cy="85106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farooq%20college12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riage"/>
      <sheetName val="SCHEDULE B"/>
      <sheetName val="F R"/>
      <sheetName val="Carriage Rate (2)"/>
      <sheetName val="SUMMRY (2)"/>
      <sheetName val="NEW ESTIMAT"/>
      <sheetName val="ESTIMAT (2)"/>
      <sheetName val="Carriage Rate"/>
      <sheetName val="ESTIMAT"/>
      <sheetName val="face sheed"/>
      <sheetName val="SUMMRY"/>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tabSelected="1" view="pageBreakPreview" topLeftCell="A1048540" zoomScaleSheetLayoutView="100" workbookViewId="0">
      <selection activeCell="A1048567" sqref="A1048567"/>
    </sheetView>
  </sheetViews>
  <sheetFormatPr defaultRowHeight="12.75" x14ac:dyDescent="0.2"/>
  <cols>
    <col min="1" max="1" width="2.7109375" style="5" customWidth="1"/>
    <col min="2" max="2" width="13.5703125" style="5" customWidth="1"/>
    <col min="3" max="3" width="3.7109375" style="5" customWidth="1"/>
    <col min="4" max="4" width="2.7109375" style="5" customWidth="1"/>
    <col min="5" max="5" width="7" style="5" customWidth="1"/>
    <col min="6" max="6" width="2.140625" style="5" customWidth="1"/>
    <col min="7" max="7" width="9.140625" style="5" customWidth="1"/>
    <col min="8" max="8" width="2.42578125" style="5" customWidth="1"/>
    <col min="9" max="9" width="7.140625" style="5" customWidth="1"/>
    <col min="10" max="10" width="2.5703125" style="5" customWidth="1"/>
    <col min="11" max="11" width="6.5703125" style="5" customWidth="1"/>
    <col min="12" max="12" width="2.5703125" style="5" customWidth="1"/>
    <col min="13" max="13" width="5.5703125" style="5" bestFit="1" customWidth="1"/>
    <col min="14" max="14" width="2.5703125" style="5" customWidth="1"/>
    <col min="15" max="15" width="5.28515625" style="5" customWidth="1"/>
    <col min="16" max="16" width="2" style="5" customWidth="1"/>
    <col min="17" max="17" width="9.7109375" style="5" customWidth="1"/>
    <col min="18" max="18" width="12.42578125" style="5" customWidth="1"/>
    <col min="19" max="19" width="12.140625" style="5" customWidth="1"/>
    <col min="20" max="20" width="15.5703125" style="5" customWidth="1"/>
    <col min="21" max="21" width="9.140625" style="5"/>
    <col min="22" max="22" width="11.5703125" style="5" bestFit="1" customWidth="1"/>
    <col min="23" max="16384" width="9.140625" style="5"/>
  </cols>
  <sheetData>
    <row r="1" spans="1:18" ht="15.75" customHeight="1" x14ac:dyDescent="0.2">
      <c r="A1" s="6"/>
      <c r="B1" s="7"/>
      <c r="F1" s="40" t="s">
        <v>0</v>
      </c>
      <c r="G1" s="40"/>
      <c r="H1" s="40"/>
      <c r="I1" s="40"/>
      <c r="J1" s="40"/>
      <c r="K1" s="40"/>
      <c r="L1" s="40"/>
      <c r="M1" s="40"/>
      <c r="N1" s="40"/>
      <c r="O1" s="40"/>
      <c r="P1" s="40"/>
    </row>
    <row r="2" spans="1:18" ht="10.5" customHeight="1" x14ac:dyDescent="0.2"/>
    <row r="3" spans="1:18" ht="21" customHeight="1" x14ac:dyDescent="0.2">
      <c r="B3" s="8" t="s">
        <v>7</v>
      </c>
      <c r="D3" s="41" t="s">
        <v>22</v>
      </c>
      <c r="E3" s="41"/>
      <c r="F3" s="41"/>
      <c r="G3" s="41"/>
      <c r="H3" s="41"/>
      <c r="I3" s="41"/>
      <c r="J3" s="41"/>
      <c r="K3" s="41"/>
      <c r="L3" s="41"/>
      <c r="M3" s="41"/>
      <c r="N3" s="41"/>
      <c r="O3" s="41"/>
      <c r="P3" s="41"/>
      <c r="Q3" s="41"/>
      <c r="R3" s="41"/>
    </row>
    <row r="4" spans="1:18" ht="11.25" customHeight="1" x14ac:dyDescent="0.2"/>
    <row r="5" spans="1:18" ht="13.5" thickBot="1" x14ac:dyDescent="0.25">
      <c r="A5" s="9" t="s">
        <v>1</v>
      </c>
      <c r="B5" s="42" t="s">
        <v>2</v>
      </c>
      <c r="C5" s="43"/>
      <c r="D5" s="44"/>
      <c r="E5" s="42" t="s">
        <v>3</v>
      </c>
      <c r="F5" s="44"/>
      <c r="G5" s="42"/>
      <c r="H5" s="44"/>
      <c r="I5" s="9" t="s">
        <v>4</v>
      </c>
      <c r="J5" s="45" t="s">
        <v>5</v>
      </c>
      <c r="K5" s="46"/>
      <c r="L5" s="46"/>
      <c r="M5" s="46"/>
      <c r="N5" s="46"/>
      <c r="O5" s="46"/>
      <c r="P5" s="47"/>
      <c r="Q5" s="10" t="s">
        <v>6</v>
      </c>
    </row>
    <row r="6" spans="1:18" customFormat="1" ht="15" x14ac:dyDescent="0.25">
      <c r="A6" s="16">
        <v>1</v>
      </c>
      <c r="B6" s="17" t="s">
        <v>14</v>
      </c>
    </row>
    <row r="7" spans="1:18" customFormat="1" ht="15" x14ac:dyDescent="0.25">
      <c r="A7" s="16"/>
      <c r="B7" s="18">
        <v>876.35</v>
      </c>
      <c r="G7" s="18">
        <v>3327.5</v>
      </c>
      <c r="I7" t="s">
        <v>8</v>
      </c>
      <c r="M7" s="5"/>
      <c r="N7" s="5"/>
      <c r="Q7" s="19" t="s">
        <v>10</v>
      </c>
      <c r="R7" s="18">
        <f>ROUND(SUM(B7*G7/100),)</f>
        <v>29161</v>
      </c>
    </row>
    <row r="8" spans="1:18" customFormat="1" ht="15" x14ac:dyDescent="0.25">
      <c r="A8" s="2"/>
      <c r="B8" s="3"/>
      <c r="C8" s="1"/>
      <c r="D8" s="1"/>
      <c r="E8" s="1"/>
      <c r="F8" s="1"/>
      <c r="G8" s="3"/>
      <c r="H8" s="1"/>
      <c r="I8" s="1"/>
      <c r="J8" s="1"/>
      <c r="K8" s="1"/>
      <c r="L8" s="1"/>
      <c r="M8" s="5"/>
      <c r="N8" s="5"/>
      <c r="O8" s="1"/>
      <c r="P8" s="1"/>
      <c r="Q8" s="4"/>
      <c r="R8" s="3"/>
    </row>
    <row r="9" spans="1:18" customFormat="1" ht="14.25" customHeight="1" x14ac:dyDescent="0.25">
      <c r="A9" s="16">
        <v>2</v>
      </c>
      <c r="B9" s="39" t="s">
        <v>17</v>
      </c>
      <c r="C9" s="39"/>
      <c r="D9" s="39"/>
      <c r="E9" s="39"/>
      <c r="F9" s="39"/>
      <c r="G9" s="39"/>
      <c r="H9" s="39"/>
      <c r="I9" s="39"/>
      <c r="J9" s="39"/>
      <c r="K9" s="39"/>
      <c r="L9" s="39"/>
      <c r="M9" s="39"/>
      <c r="N9" s="39"/>
      <c r="O9" s="39"/>
    </row>
    <row r="10" spans="1:18" customFormat="1" ht="15" x14ac:dyDescent="0.25">
      <c r="A10" s="16"/>
      <c r="B10" s="39"/>
      <c r="C10" s="39"/>
      <c r="D10" s="39"/>
      <c r="E10" s="39"/>
      <c r="F10" s="39"/>
      <c r="G10" s="39"/>
      <c r="H10" s="39"/>
      <c r="I10" s="39"/>
      <c r="J10" s="39"/>
      <c r="K10" s="39"/>
      <c r="L10" s="39"/>
      <c r="M10" s="39"/>
      <c r="N10" s="39"/>
      <c r="O10" s="39"/>
    </row>
    <row r="11" spans="1:18" customFormat="1" ht="15" x14ac:dyDescent="0.25">
      <c r="A11" s="16"/>
      <c r="B11" s="39"/>
      <c r="C11" s="39"/>
      <c r="D11" s="39"/>
      <c r="E11" s="39"/>
      <c r="F11" s="39"/>
      <c r="G11" s="39"/>
      <c r="H11" s="39"/>
      <c r="I11" s="39"/>
      <c r="J11" s="39"/>
      <c r="K11" s="39"/>
      <c r="L11" s="39"/>
      <c r="M11" s="39"/>
      <c r="N11" s="39"/>
      <c r="O11" s="39"/>
    </row>
    <row r="12" spans="1:18" customFormat="1" ht="9" customHeight="1" x14ac:dyDescent="0.25">
      <c r="A12" s="16"/>
      <c r="B12" s="39"/>
      <c r="C12" s="39"/>
      <c r="D12" s="39"/>
      <c r="E12" s="39"/>
      <c r="F12" s="39"/>
      <c r="G12" s="39"/>
      <c r="H12" s="39"/>
      <c r="I12" s="39"/>
      <c r="J12" s="39"/>
      <c r="K12" s="39"/>
      <c r="L12" s="39"/>
      <c r="M12" s="39"/>
      <c r="N12" s="39"/>
      <c r="O12" s="39"/>
    </row>
    <row r="13" spans="1:18" customFormat="1" ht="9.75" customHeight="1" x14ac:dyDescent="0.25">
      <c r="A13" s="16"/>
      <c r="C13" s="1"/>
      <c r="D13" s="1"/>
      <c r="E13" s="22"/>
      <c r="F13" s="2"/>
      <c r="G13" s="23"/>
      <c r="H13" s="1"/>
      <c r="I13" s="3"/>
      <c r="J13" s="1"/>
      <c r="K13" s="23"/>
      <c r="L13" s="1"/>
      <c r="M13" s="5"/>
      <c r="N13" s="5"/>
      <c r="O13" s="20"/>
      <c r="P13" s="16"/>
      <c r="Q13" s="21"/>
    </row>
    <row r="14" spans="1:18" customFormat="1" ht="15" x14ac:dyDescent="0.25">
      <c r="A14" s="16"/>
      <c r="B14" s="18">
        <v>5155</v>
      </c>
      <c r="G14" s="18">
        <v>106.25</v>
      </c>
      <c r="I14" t="s">
        <v>23</v>
      </c>
      <c r="M14" s="5"/>
      <c r="N14" s="5"/>
      <c r="Q14" s="19" t="s">
        <v>10</v>
      </c>
      <c r="R14" s="18">
        <f>B14*G14</f>
        <v>547718.75</v>
      </c>
    </row>
    <row r="15" spans="1:18" customFormat="1" ht="15" x14ac:dyDescent="0.25">
      <c r="A15" s="16"/>
      <c r="M15" s="5"/>
      <c r="N15" s="5"/>
    </row>
    <row r="16" spans="1:18" customFormat="1" ht="15" x14ac:dyDescent="0.25">
      <c r="A16" s="24">
        <v>3</v>
      </c>
      <c r="B16" t="s">
        <v>20</v>
      </c>
      <c r="M16" s="5"/>
      <c r="N16" s="5"/>
      <c r="O16" s="25"/>
      <c r="P16" s="25"/>
      <c r="Q16" s="26"/>
      <c r="R16" s="25"/>
    </row>
    <row r="17" spans="1:19" customFormat="1" ht="15" x14ac:dyDescent="0.25">
      <c r="A17" s="16"/>
      <c r="B17" s="18"/>
      <c r="G17" s="18"/>
      <c r="M17" s="5"/>
      <c r="N17" s="5"/>
      <c r="P17" s="27"/>
      <c r="Q17" s="28"/>
      <c r="R17" s="25"/>
    </row>
    <row r="18" spans="1:19" customFormat="1" ht="15" x14ac:dyDescent="0.25">
      <c r="A18" s="16"/>
      <c r="B18" s="18">
        <v>5155</v>
      </c>
      <c r="G18" s="18">
        <v>3275.5</v>
      </c>
      <c r="I18" t="s">
        <v>9</v>
      </c>
      <c r="M18" s="5"/>
      <c r="N18" s="5"/>
      <c r="Q18" s="19" t="s">
        <v>10</v>
      </c>
      <c r="R18" s="18">
        <f>B18*G18/100</f>
        <v>168852.02499999999</v>
      </c>
    </row>
    <row r="19" spans="1:19" customFormat="1" ht="15" x14ac:dyDescent="0.25">
      <c r="A19" s="16"/>
      <c r="B19" s="18"/>
      <c r="G19" s="18"/>
      <c r="M19" s="5"/>
      <c r="N19" s="5"/>
      <c r="Q19" s="19"/>
      <c r="R19" s="18"/>
    </row>
    <row r="20" spans="1:19" customFormat="1" ht="15" x14ac:dyDescent="0.25">
      <c r="A20" s="16">
        <v>4</v>
      </c>
      <c r="B20" s="38" t="s">
        <v>16</v>
      </c>
      <c r="C20" s="38"/>
      <c r="D20" s="38"/>
      <c r="E20" s="38"/>
      <c r="F20" s="38"/>
      <c r="G20" s="38"/>
      <c r="H20" s="38"/>
      <c r="I20" s="38"/>
      <c r="J20" s="38"/>
      <c r="K20" s="13"/>
      <c r="L20" s="13"/>
      <c r="M20" s="5"/>
      <c r="N20" s="5"/>
      <c r="O20" s="13"/>
      <c r="P20" s="13"/>
      <c r="Q20" s="13"/>
      <c r="R20" s="13"/>
    </row>
    <row r="21" spans="1:19" customFormat="1" ht="15" x14ac:dyDescent="0.25">
      <c r="A21" s="16"/>
      <c r="B21" s="38"/>
      <c r="C21" s="38"/>
      <c r="D21" s="38"/>
      <c r="E21" s="38"/>
      <c r="F21" s="38"/>
      <c r="G21" s="38"/>
      <c r="H21" s="38"/>
      <c r="I21" s="38"/>
      <c r="J21" s="38"/>
      <c r="K21" s="13"/>
      <c r="L21" s="13"/>
      <c r="M21" s="5"/>
      <c r="N21" s="5"/>
      <c r="O21" s="13"/>
      <c r="P21" s="13"/>
      <c r="Q21" s="13"/>
      <c r="R21" s="13"/>
    </row>
    <row r="22" spans="1:19" customFormat="1" ht="15" x14ac:dyDescent="0.25">
      <c r="A22" s="16"/>
      <c r="B22" s="33"/>
      <c r="C22" s="33"/>
      <c r="D22" s="33"/>
      <c r="E22" s="33"/>
      <c r="F22" s="33"/>
      <c r="G22" s="33"/>
      <c r="H22" s="33"/>
      <c r="I22" s="33"/>
      <c r="J22" s="33"/>
      <c r="K22" s="13"/>
      <c r="L22" s="13"/>
      <c r="M22" s="5"/>
      <c r="N22" s="5"/>
      <c r="O22" s="13"/>
      <c r="P22" s="13"/>
      <c r="Q22" s="13"/>
      <c r="R22" s="13"/>
    </row>
    <row r="23" spans="1:19" customFormat="1" ht="15" x14ac:dyDescent="0.25">
      <c r="A23" s="16"/>
      <c r="B23" s="29">
        <v>5155</v>
      </c>
      <c r="C23" s="13"/>
      <c r="D23" s="13"/>
      <c r="E23" s="13"/>
      <c r="F23" s="13"/>
      <c r="G23" s="29">
        <v>1887.4</v>
      </c>
      <c r="H23" s="13"/>
      <c r="I23" s="13" t="s">
        <v>9</v>
      </c>
      <c r="J23" s="13"/>
      <c r="K23" s="13"/>
      <c r="L23" s="13"/>
      <c r="M23" s="5"/>
      <c r="N23" s="5"/>
      <c r="O23" s="13"/>
      <c r="P23" s="13"/>
      <c r="Q23" s="30" t="s">
        <v>10</v>
      </c>
      <c r="R23" s="29">
        <f>ROUND(SUM(B23*G23/100),)</f>
        <v>97295</v>
      </c>
    </row>
    <row r="24" spans="1:19" customFormat="1" ht="15" x14ac:dyDescent="0.25">
      <c r="A24" s="16"/>
      <c r="B24" s="18"/>
      <c r="G24" s="18"/>
      <c r="M24" s="5"/>
      <c r="N24" s="5"/>
      <c r="Q24" s="19"/>
      <c r="R24" s="18"/>
    </row>
    <row r="25" spans="1:19" customFormat="1" ht="15" x14ac:dyDescent="0.25">
      <c r="A25" s="5"/>
      <c r="B25" s="5"/>
      <c r="C25" s="5"/>
      <c r="D25" s="5"/>
      <c r="E25" s="5"/>
      <c r="F25" s="5"/>
      <c r="G25" s="5"/>
      <c r="H25" s="5"/>
      <c r="I25" s="5"/>
      <c r="J25" s="5"/>
      <c r="K25" s="5"/>
      <c r="L25" s="5"/>
      <c r="M25" s="5"/>
      <c r="N25" s="5"/>
      <c r="O25" s="5"/>
      <c r="P25" s="5"/>
      <c r="Q25" s="5"/>
      <c r="R25" s="5"/>
      <c r="S25" s="5"/>
    </row>
    <row r="26" spans="1:19" customFormat="1" ht="15" customHeight="1" x14ac:dyDescent="0.25">
      <c r="A26" s="16">
        <v>6</v>
      </c>
      <c r="B26" s="37" t="s">
        <v>18</v>
      </c>
      <c r="C26" s="37"/>
      <c r="D26" s="37"/>
      <c r="E26" s="37"/>
      <c r="F26" s="37"/>
      <c r="G26" s="37"/>
      <c r="H26" s="37"/>
      <c r="I26" s="37"/>
      <c r="J26" s="37"/>
      <c r="K26" s="37"/>
      <c r="L26" s="37"/>
      <c r="M26" s="37"/>
      <c r="N26" s="37"/>
      <c r="O26" s="37"/>
      <c r="P26" s="13"/>
      <c r="Q26" s="1"/>
      <c r="R26" s="1"/>
    </row>
    <row r="27" spans="1:19" customFormat="1" ht="15" x14ac:dyDescent="0.25">
      <c r="A27" s="16"/>
      <c r="B27" s="37"/>
      <c r="C27" s="37"/>
      <c r="D27" s="37"/>
      <c r="E27" s="37"/>
      <c r="F27" s="37"/>
      <c r="G27" s="37"/>
      <c r="H27" s="37"/>
      <c r="I27" s="37"/>
      <c r="J27" s="37"/>
      <c r="K27" s="37"/>
      <c r="L27" s="37"/>
      <c r="M27" s="37"/>
      <c r="N27" s="37"/>
      <c r="O27" s="37"/>
      <c r="P27" s="13"/>
      <c r="Q27" s="1"/>
      <c r="R27" s="1"/>
    </row>
    <row r="28" spans="1:19" customFormat="1" ht="15" x14ac:dyDescent="0.25">
      <c r="A28" s="16"/>
      <c r="B28" s="37"/>
      <c r="C28" s="37"/>
      <c r="D28" s="37"/>
      <c r="E28" s="37"/>
      <c r="F28" s="37"/>
      <c r="G28" s="37"/>
      <c r="H28" s="37"/>
      <c r="I28" s="37"/>
      <c r="J28" s="37"/>
      <c r="K28" s="37"/>
      <c r="L28" s="37"/>
      <c r="M28" s="37"/>
      <c r="N28" s="37"/>
      <c r="O28" s="37"/>
      <c r="P28" s="13"/>
      <c r="Q28" s="1"/>
      <c r="R28" s="1"/>
    </row>
    <row r="29" spans="1:19" customFormat="1" ht="15" x14ac:dyDescent="0.25">
      <c r="A29" s="16"/>
      <c r="B29" s="37"/>
      <c r="C29" s="37"/>
      <c r="D29" s="37"/>
      <c r="E29" s="37"/>
      <c r="F29" s="37"/>
      <c r="G29" s="37"/>
      <c r="H29" s="37"/>
      <c r="I29" s="37"/>
      <c r="J29" s="37"/>
      <c r="K29" s="37"/>
      <c r="L29" s="37"/>
      <c r="M29" s="37"/>
      <c r="N29" s="37"/>
      <c r="O29" s="37"/>
      <c r="P29" s="13"/>
      <c r="Q29" s="1"/>
      <c r="R29" s="1"/>
    </row>
    <row r="30" spans="1:19" customFormat="1" ht="15" x14ac:dyDescent="0.25">
      <c r="A30" s="16"/>
      <c r="B30" s="37"/>
      <c r="C30" s="37"/>
      <c r="D30" s="37"/>
      <c r="E30" s="37"/>
      <c r="F30" s="37"/>
      <c r="G30" s="37"/>
      <c r="H30" s="37"/>
      <c r="I30" s="37"/>
      <c r="J30" s="37"/>
      <c r="K30" s="37"/>
      <c r="L30" s="37"/>
      <c r="M30" s="37"/>
      <c r="N30" s="37"/>
      <c r="O30" s="37"/>
      <c r="P30" s="13"/>
      <c r="Q30" s="1"/>
      <c r="R30" s="1"/>
    </row>
    <row r="31" spans="1:19" customFormat="1" ht="15" x14ac:dyDescent="0.25">
      <c r="A31" s="16"/>
      <c r="B31" s="33"/>
      <c r="C31" s="33"/>
      <c r="D31" s="33"/>
      <c r="E31" s="33"/>
      <c r="F31" s="33"/>
      <c r="G31" s="33"/>
      <c r="H31" s="33"/>
      <c r="I31" s="33"/>
      <c r="J31" s="33"/>
      <c r="K31" s="33"/>
      <c r="L31" s="33"/>
      <c r="M31" s="33"/>
      <c r="N31" s="13"/>
      <c r="O31" s="13"/>
      <c r="P31" s="13"/>
      <c r="Q31" s="1"/>
      <c r="R31" s="1"/>
    </row>
    <row r="32" spans="1:19" customFormat="1" ht="15" x14ac:dyDescent="0.25">
      <c r="A32" s="16"/>
      <c r="B32" s="29">
        <v>720</v>
      </c>
      <c r="C32" s="13"/>
      <c r="D32" s="13"/>
      <c r="E32" s="13"/>
      <c r="F32" s="13"/>
      <c r="G32" s="29">
        <v>35.89</v>
      </c>
      <c r="H32" s="13"/>
      <c r="I32" s="13" t="s">
        <v>23</v>
      </c>
      <c r="J32" s="13"/>
      <c r="K32" s="13"/>
      <c r="L32" s="13"/>
      <c r="M32" s="5"/>
      <c r="N32" s="5"/>
      <c r="O32" s="13"/>
      <c r="P32" s="13"/>
      <c r="Q32" s="30" t="s">
        <v>10</v>
      </c>
      <c r="R32" s="29">
        <f>ROUND(SUM(B32*G32),)</f>
        <v>25841</v>
      </c>
      <c r="S32" s="18">
        <f>R32</f>
        <v>25841</v>
      </c>
    </row>
    <row r="33" spans="1:19" ht="15" x14ac:dyDescent="0.25">
      <c r="A33" s="16"/>
      <c r="B33" s="18"/>
      <c r="C33"/>
      <c r="D33"/>
      <c r="E33"/>
      <c r="F33"/>
      <c r="G33" s="18"/>
      <c r="H33"/>
      <c r="I33"/>
      <c r="J33"/>
      <c r="K33"/>
      <c r="L33"/>
      <c r="O33"/>
      <c r="P33"/>
      <c r="Q33" s="19"/>
      <c r="R33" s="18"/>
      <c r="S33"/>
    </row>
    <row r="34" spans="1:19" ht="15" customHeight="1" x14ac:dyDescent="0.25">
      <c r="A34" s="16">
        <v>7</v>
      </c>
      <c r="B34" s="37" t="s">
        <v>19</v>
      </c>
      <c r="C34" s="37"/>
      <c r="D34" s="37"/>
      <c r="E34" s="37"/>
      <c r="F34" s="37"/>
      <c r="G34" s="37"/>
      <c r="H34" s="37"/>
      <c r="I34" s="37"/>
      <c r="J34" s="37"/>
      <c r="K34" s="37"/>
      <c r="L34" s="37"/>
      <c r="M34" s="37"/>
      <c r="N34" s="37"/>
      <c r="O34" s="37"/>
      <c r="P34" s="13"/>
      <c r="Q34" s="13"/>
      <c r="R34" s="13"/>
      <c r="S34"/>
    </row>
    <row r="35" spans="1:19" ht="15" x14ac:dyDescent="0.25">
      <c r="A35" s="16"/>
      <c r="B35" s="37"/>
      <c r="C35" s="37"/>
      <c r="D35" s="37"/>
      <c r="E35" s="37"/>
      <c r="F35" s="37"/>
      <c r="G35" s="37"/>
      <c r="H35" s="37"/>
      <c r="I35" s="37"/>
      <c r="J35" s="37"/>
      <c r="K35" s="37"/>
      <c r="L35" s="37"/>
      <c r="M35" s="37"/>
      <c r="N35" s="37"/>
      <c r="O35" s="37"/>
      <c r="P35" s="13"/>
      <c r="Q35" s="13"/>
      <c r="R35" s="13"/>
      <c r="S35"/>
    </row>
    <row r="36" spans="1:19" ht="15" x14ac:dyDescent="0.25">
      <c r="A36" s="16"/>
      <c r="B36" s="37"/>
      <c r="C36" s="37"/>
      <c r="D36" s="37"/>
      <c r="E36" s="37"/>
      <c r="F36" s="37"/>
      <c r="G36" s="37"/>
      <c r="H36" s="37"/>
      <c r="I36" s="37"/>
      <c r="J36" s="37"/>
      <c r="K36" s="37"/>
      <c r="L36" s="37"/>
      <c r="M36" s="37"/>
      <c r="N36" s="37"/>
      <c r="O36" s="37"/>
      <c r="P36" s="13"/>
      <c r="Q36" s="13"/>
      <c r="R36" s="13"/>
      <c r="S36"/>
    </row>
    <row r="37" spans="1:19" ht="15" x14ac:dyDescent="0.25">
      <c r="A37" s="16"/>
      <c r="B37" s="37"/>
      <c r="C37" s="37"/>
      <c r="D37" s="37"/>
      <c r="E37" s="37"/>
      <c r="F37" s="37"/>
      <c r="G37" s="37"/>
      <c r="H37" s="37"/>
      <c r="I37" s="37"/>
      <c r="J37" s="37"/>
      <c r="K37" s="37"/>
      <c r="L37" s="37"/>
      <c r="M37" s="37"/>
      <c r="N37" s="37"/>
      <c r="O37" s="37"/>
      <c r="P37" s="13"/>
      <c r="Q37" s="13"/>
      <c r="R37" s="13"/>
      <c r="S37"/>
    </row>
    <row r="38" spans="1:19" ht="15" x14ac:dyDescent="0.25">
      <c r="A38" s="16"/>
      <c r="B38" s="37"/>
      <c r="C38" s="37"/>
      <c r="D38" s="37"/>
      <c r="E38" s="37"/>
      <c r="F38" s="37"/>
      <c r="G38" s="37"/>
      <c r="H38" s="37"/>
      <c r="I38" s="37"/>
      <c r="J38" s="37"/>
      <c r="K38" s="37"/>
      <c r="L38" s="37"/>
      <c r="M38" s="37"/>
      <c r="N38" s="37"/>
      <c r="O38" s="37"/>
      <c r="P38" s="13"/>
      <c r="Q38" s="13"/>
      <c r="R38" s="13"/>
      <c r="S38"/>
    </row>
    <row r="39" spans="1:19" ht="15" x14ac:dyDescent="0.25">
      <c r="A39" s="16"/>
      <c r="B39" s="37"/>
      <c r="C39" s="37"/>
      <c r="D39" s="37"/>
      <c r="E39" s="37"/>
      <c r="F39" s="37"/>
      <c r="G39" s="37"/>
      <c r="H39" s="37"/>
      <c r="I39" s="37"/>
      <c r="J39" s="37"/>
      <c r="K39" s="37"/>
      <c r="L39" s="37"/>
      <c r="M39" s="37"/>
      <c r="N39" s="37"/>
      <c r="O39" s="37"/>
      <c r="P39" s="13"/>
      <c r="Q39" s="13"/>
      <c r="R39" s="13"/>
      <c r="S39"/>
    </row>
    <row r="40" spans="1:19" ht="15" x14ac:dyDescent="0.25">
      <c r="A40" s="16"/>
      <c r="B40" s="33"/>
      <c r="C40" s="33"/>
      <c r="D40" s="33"/>
      <c r="E40" s="33"/>
      <c r="F40" s="33"/>
      <c r="G40" s="33"/>
      <c r="H40" s="33"/>
      <c r="I40" s="33"/>
      <c r="J40" s="33"/>
      <c r="K40" s="13"/>
      <c r="L40" s="13"/>
      <c r="O40" s="13"/>
      <c r="P40" s="13"/>
      <c r="Q40" s="13"/>
      <c r="R40" s="13"/>
      <c r="S40"/>
    </row>
    <row r="41" spans="1:19" ht="15" x14ac:dyDescent="0.25">
      <c r="A41" s="16"/>
      <c r="B41" s="29">
        <v>720</v>
      </c>
      <c r="C41" s="13"/>
      <c r="D41" s="13"/>
      <c r="E41" s="13"/>
      <c r="F41" s="13"/>
      <c r="G41" s="29">
        <v>137.77000000000001</v>
      </c>
      <c r="H41" s="13"/>
      <c r="I41" s="13" t="s">
        <v>23</v>
      </c>
      <c r="J41" s="13"/>
      <c r="K41" s="13"/>
      <c r="L41" s="13"/>
      <c r="O41" s="13"/>
      <c r="P41" s="13"/>
      <c r="Q41" s="30" t="s">
        <v>10</v>
      </c>
      <c r="R41" s="29">
        <f>ROUND(SUM(B41*G41),)</f>
        <v>99194</v>
      </c>
      <c r="S41" s="18">
        <f>R41</f>
        <v>99194</v>
      </c>
    </row>
    <row r="42" spans="1:19" ht="15" x14ac:dyDescent="0.25">
      <c r="A42" s="16"/>
      <c r="B42" s="18"/>
      <c r="C42"/>
      <c r="D42"/>
      <c r="E42"/>
      <c r="F42"/>
      <c r="G42" s="18"/>
      <c r="H42"/>
      <c r="I42"/>
      <c r="J42"/>
      <c r="K42"/>
      <c r="L42"/>
      <c r="M42"/>
      <c r="N42"/>
      <c r="O42" s="19"/>
      <c r="P42" s="18"/>
      <c r="Q42" s="1"/>
      <c r="R42" s="1"/>
      <c r="S42"/>
    </row>
    <row r="43" spans="1:19" ht="15" x14ac:dyDescent="0.25">
      <c r="A43" s="31">
        <v>8</v>
      </c>
      <c r="B43" s="49" t="s">
        <v>21</v>
      </c>
      <c r="C43" s="49"/>
      <c r="D43" s="49"/>
      <c r="E43" s="49"/>
      <c r="F43" s="49"/>
      <c r="G43" s="49"/>
      <c r="H43" s="49"/>
      <c r="I43" s="49"/>
      <c r="J43" s="49"/>
      <c r="K43" s="49"/>
      <c r="L43" s="49"/>
      <c r="M43" s="49"/>
      <c r="N43"/>
      <c r="O43"/>
      <c r="P43" s="18"/>
      <c r="Q43"/>
      <c r="R43"/>
      <c r="S43"/>
    </row>
    <row r="44" spans="1:19" ht="15" x14ac:dyDescent="0.25">
      <c r="A44" s="16"/>
      <c r="B44" s="29">
        <v>720</v>
      </c>
      <c r="C44" s="13"/>
      <c r="D44" s="13"/>
      <c r="E44" s="13"/>
      <c r="F44" s="13"/>
      <c r="G44" s="29">
        <v>1079.6500000000001</v>
      </c>
      <c r="H44" s="13"/>
      <c r="I44" s="13" t="s">
        <v>9</v>
      </c>
      <c r="J44" s="13"/>
      <c r="K44" s="13"/>
      <c r="L44" s="13"/>
      <c r="O44" s="13"/>
      <c r="P44" s="13"/>
      <c r="Q44" s="30" t="s">
        <v>10</v>
      </c>
      <c r="R44" s="29">
        <f>ROUND(SUM(B44*G44/100),)</f>
        <v>7773</v>
      </c>
      <c r="S44"/>
    </row>
    <row r="45" spans="1:19" ht="15" x14ac:dyDescent="0.25">
      <c r="A45" s="16"/>
      <c r="B45" s="18"/>
      <c r="C45"/>
      <c r="D45"/>
      <c r="E45"/>
      <c r="F45"/>
      <c r="G45" s="18"/>
      <c r="H45"/>
      <c r="I45"/>
      <c r="J45"/>
      <c r="K45"/>
      <c r="L45"/>
      <c r="M45"/>
      <c r="N45"/>
      <c r="O45" s="19"/>
      <c r="P45" s="18"/>
      <c r="Q45" s="1"/>
      <c r="R45" s="1"/>
      <c r="S45"/>
    </row>
    <row r="46" spans="1:19" x14ac:dyDescent="0.2">
      <c r="A46" s="32"/>
      <c r="B46" s="6" t="s">
        <v>24</v>
      </c>
      <c r="G46" s="6"/>
      <c r="Q46" s="11"/>
      <c r="R46" s="6"/>
    </row>
    <row r="47" spans="1:19" ht="13.5" thickBot="1" x14ac:dyDescent="0.25">
      <c r="A47" s="32"/>
      <c r="B47" s="6"/>
      <c r="G47" s="6"/>
      <c r="Q47" s="14" t="s">
        <v>15</v>
      </c>
      <c r="R47" s="15">
        <f>SUM(R7:R46)</f>
        <v>975834.77500000002</v>
      </c>
      <c r="S47" s="15">
        <f>SUM(S7:S46)</f>
        <v>125035</v>
      </c>
    </row>
    <row r="48" spans="1:19" x14ac:dyDescent="0.2">
      <c r="A48" s="32"/>
      <c r="B48" s="6"/>
      <c r="G48" s="6"/>
      <c r="Q48" s="11"/>
      <c r="R48" s="6"/>
    </row>
    <row r="49" spans="2:18" x14ac:dyDescent="0.2">
      <c r="P49" s="12"/>
    </row>
    <row r="50" spans="2:18" x14ac:dyDescent="0.2">
      <c r="B50" s="35"/>
      <c r="C50" s="35"/>
      <c r="D50" s="35"/>
      <c r="E50" s="36"/>
      <c r="F50" s="36"/>
      <c r="G50" s="34"/>
      <c r="H50" s="34"/>
      <c r="I50" s="34"/>
      <c r="J50" s="34"/>
      <c r="L50" s="48" t="s">
        <v>12</v>
      </c>
      <c r="M50" s="48"/>
      <c r="N50" s="48"/>
      <c r="O50" s="48"/>
      <c r="P50" s="48"/>
      <c r="Q50" s="48"/>
      <c r="R50" s="48"/>
    </row>
    <row r="51" spans="2:18" x14ac:dyDescent="0.2">
      <c r="B51" s="5" t="s">
        <v>25</v>
      </c>
      <c r="E51" s="34"/>
      <c r="F51" s="34"/>
      <c r="G51" s="34"/>
      <c r="H51" s="34"/>
      <c r="I51" s="34"/>
      <c r="J51" s="34"/>
      <c r="L51" s="48" t="s">
        <v>13</v>
      </c>
      <c r="M51" s="48"/>
      <c r="N51" s="48"/>
      <c r="O51" s="48"/>
      <c r="P51" s="48"/>
      <c r="Q51" s="48"/>
      <c r="R51" s="48"/>
    </row>
    <row r="52" spans="2:18" x14ac:dyDescent="0.2">
      <c r="E52" s="48"/>
      <c r="F52" s="48"/>
      <c r="G52" s="48"/>
      <c r="H52" s="48"/>
      <c r="I52" s="48"/>
      <c r="J52" s="48"/>
      <c r="L52" s="48" t="s">
        <v>11</v>
      </c>
      <c r="M52" s="48"/>
      <c r="N52" s="48"/>
      <c r="O52" s="48"/>
      <c r="P52" s="48"/>
      <c r="Q52" s="48"/>
      <c r="R52" s="48"/>
    </row>
    <row r="53" spans="2:18" x14ac:dyDescent="0.2">
      <c r="P53" s="12"/>
    </row>
  </sheetData>
  <mergeCells count="15">
    <mergeCell ref="L50:R50"/>
    <mergeCell ref="L51:R51"/>
    <mergeCell ref="E52:J52"/>
    <mergeCell ref="L52:R52"/>
    <mergeCell ref="B43:M43"/>
    <mergeCell ref="B26:O30"/>
    <mergeCell ref="B34:O39"/>
    <mergeCell ref="B20:J21"/>
    <mergeCell ref="B9:O12"/>
    <mergeCell ref="F1:P1"/>
    <mergeCell ref="D3:R3"/>
    <mergeCell ref="B5:D5"/>
    <mergeCell ref="E5:F5"/>
    <mergeCell ref="G5:H5"/>
    <mergeCell ref="J5:P5"/>
  </mergeCells>
  <pageMargins left="0.16" right="0.16" top="0.4" bottom="0.37" header="0.3" footer="0.3"/>
  <pageSetup orientation="portrait" verticalDpi="300" r:id="rId1"/>
  <headerFooter scaleWithDoc="0" alignWithMargins="0">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sch price 13H (ROOF TREATMENT)</vt:lpstr>
      <vt:lpstr>'sch price 13H (ROOF TREATMENT)'!Print_Area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Tariq</dc:creator>
  <cp:lastModifiedBy>Dell Optiplex 1</cp:lastModifiedBy>
  <cp:lastPrinted>2006-03-30T20:40:58Z</cp:lastPrinted>
  <dcterms:created xsi:type="dcterms:W3CDTF">2012-12-04T06:22:11Z</dcterms:created>
  <dcterms:modified xsi:type="dcterms:W3CDTF">2017-02-07T10:19:39Z</dcterms:modified>
</cp:coreProperties>
</file>