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45" windowWidth="10455" windowHeight="4875"/>
  </bookViews>
  <sheets>
    <sheet name="Sheet2" sheetId="2" r:id="rId1"/>
  </sheets>
  <calcPr calcId="125725"/>
</workbook>
</file>

<file path=xl/calcChain.xml><?xml version="1.0" encoding="utf-8"?>
<calcChain xmlns="http://schemas.openxmlformats.org/spreadsheetml/2006/main">
  <c r="F5" i="2"/>
  <c r="F6"/>
  <c r="F12"/>
  <c r="F17"/>
  <c r="F21"/>
  <c r="F38"/>
  <c r="F39"/>
  <c r="F40"/>
  <c r="F41"/>
  <c r="F42"/>
  <c r="F43"/>
  <c r="F44"/>
  <c r="F45"/>
  <c r="F46"/>
  <c r="F47"/>
  <c r="F48"/>
  <c r="F49"/>
  <c r="F50"/>
  <c r="F52"/>
  <c r="F53"/>
  <c r="F54"/>
  <c r="F55"/>
  <c r="F56"/>
  <c r="F57"/>
  <c r="F59"/>
  <c r="F60"/>
  <c r="F61"/>
  <c r="F63"/>
  <c r="F64"/>
  <c r="F30" l="1"/>
  <c r="F28"/>
  <c r="F22"/>
  <c r="F7"/>
  <c r="F32" l="1"/>
  <c r="F31"/>
  <c r="F29"/>
  <c r="F27"/>
  <c r="F26"/>
  <c r="F25"/>
  <c r="F24"/>
  <c r="F19"/>
  <c r="F18"/>
  <c r="F16"/>
  <c r="F15"/>
  <c r="F14"/>
  <c r="F13"/>
  <c r="F11"/>
  <c r="F10"/>
  <c r="F9"/>
  <c r="F8"/>
</calcChain>
</file>

<file path=xl/sharedStrings.xml><?xml version="1.0" encoding="utf-8"?>
<sst xmlns="http://schemas.openxmlformats.org/spreadsheetml/2006/main" count="129" uniqueCount="84">
  <si>
    <t>S.NO.</t>
  </si>
  <si>
    <t>ITEM OF WORK</t>
  </si>
  <si>
    <t>AMOUNT.</t>
  </si>
  <si>
    <t>P%Cft</t>
  </si>
  <si>
    <t>P%Sft</t>
  </si>
  <si>
    <t>P.Sft</t>
  </si>
  <si>
    <t>S.,NO</t>
  </si>
  <si>
    <t>QUANTITY</t>
  </si>
  <si>
    <t xml:space="preserve">RATE </t>
  </si>
  <si>
    <t xml:space="preserve">UNIT </t>
  </si>
  <si>
    <t>AMOUNT</t>
  </si>
  <si>
    <t>Dismentaling of Cement Concrete (1:2;4) SINO: 19 © p-10</t>
  </si>
  <si>
    <t>Removing of Cement or Lime Plaster SINO: 53 P-13</t>
  </si>
  <si>
    <t>Scraping of ordinary Distempering SINO: 54(b)  P-13</t>
  </si>
  <si>
    <t>Each</t>
  </si>
  <si>
    <t xml:space="preserve">pacca brick work in Ground floor in cement  sand mortor ratio 1:6 S.I.No.  S(e) P-14. </t>
  </si>
  <si>
    <t xml:space="preserve">R.C.C work inroof slab beams coloums raft lintels and other structural member laid in situ or  precast laid in position complete in  all respects   ratio (1:2:4)  90 Lbs cement 2 Cft sand 4 Cft shingle concrete 1/8" to 1/4:" guage S.I.No., 6(a) P. 16 </t>
  </si>
  <si>
    <t>P.Cft</t>
  </si>
  <si>
    <t xml:space="preserve">Fabarication of mild steel reinforcement for cement concrete building cutting bending and laying in position making of joints and fastesting i/c cost of binding wire  also i/c removal of rust from bars.  S.I.No 8 (a) P 16. </t>
  </si>
  <si>
    <t>P.Cwt</t>
  </si>
  <si>
    <t>Applying floating coat of cement 1/32" thick SINO:14 P-52</t>
  </si>
  <si>
    <t>Cement plaster 3/4" thick upto 12" ft height S.I.No. 11 ( c ) P-51</t>
  </si>
  <si>
    <t>Cement plaster 1/2" thick upto 12" ft height S.I.No. 13 (b) P-51</t>
  </si>
  <si>
    <t>Cement plaster 3/8" thick (1:4) upto 12" ft Height S.I.No. 11 (a) P.51</t>
  </si>
  <si>
    <t>Providing and fixing G.I frames / chowkts  of size 7x23" 4-1/2x3" for doors using 20 guage G.I sheet i/c welded hingesd and fixing at site with necessary holdsd fasts filling with cement sand  slury of ratio 1:6 and reparing the jambs The cost of also i/c all carriage of tools abd plants are used in making and fixing S.I.No. 28. P. No. 92</t>
  </si>
  <si>
    <t>P.Rft</t>
  </si>
  <si>
    <t>Providing and fixing G.I frames / chowkts  of size 7x23" 4-1/2x3"for Windows using 20 guage G.I sheet i/c welded hingesd and fixing at site with necessary holdsd fasts filling with cement sand slury of ratio 1:6 and reparing the jambs The cost of also i/c all carriage of tools abd plants are used in making and fixing S.I.No. 28. P. No. 92</t>
  </si>
  <si>
    <t>First class deodar wood wrought joinary in doors and windows etc fixed in position i/c chowkts holds fasts hinges iron tower bolts chocks cleats handles &amp; cords with hook etc  complete deodar panneled glazed or fully glazed.S.I.No. 7 (b) P-57</t>
  </si>
  <si>
    <t>(b) 2" thick</t>
  </si>
  <si>
    <t xml:space="preserve">Supplying and fixing in position iron steel grill of 3/4"x1/4" size flat iron of approved design i/c painting 3 coats etc completeWeight not less than 3.7 Lbs /Sq .foot of finished grill S.I.No. 26 P.92 </t>
  </si>
  <si>
    <t>Psft</t>
  </si>
  <si>
    <t>P.sft</t>
  </si>
  <si>
    <t>Laying Flooring with approved glazed tile  1/4" th  laid in white SINO: 24 P-42</t>
  </si>
  <si>
    <t>P,%Sft</t>
  </si>
  <si>
    <t>White Glazed tile 1/4" thick in dado jointed SINO: 37 P-44</t>
  </si>
  <si>
    <t>© Glaviniuzed wire gauzed fixed with 3/4" strips on separate fixed to chowchats. S.I.No 14 (d) P.No. 59</t>
  </si>
  <si>
    <t>Perparing new paint surface on Doors and windows (edges)  SINO:5© P-69</t>
  </si>
  <si>
    <t>Perparing new painting on guard bars gratings , railling SINO:5(d) P-69</t>
  </si>
  <si>
    <t>Two coats of bitumins laid in hot using 34 Lbs for %Sft over roof and Blinded with sand at one Cft .Per %Sft SINO: 13 P-34</t>
  </si>
  <si>
    <t>TOTAL</t>
  </si>
  <si>
    <t>Executive Engineer</t>
  </si>
  <si>
    <t xml:space="preserve">Provincial Buildings Division </t>
  </si>
  <si>
    <t>Shaheed Benazir Abad</t>
  </si>
  <si>
    <t>Internal W/S&amp;S/F</t>
  </si>
  <si>
    <t>ITEM OF WORK.</t>
  </si>
  <si>
    <t>QTY</t>
  </si>
  <si>
    <t>Boring for tube well in all water bearing soils from ground level upto 100ft or 30.5 meter depth i/c sinking and with drawing of castening pipe SINO:1 P-41</t>
  </si>
  <si>
    <t>Prft</t>
  </si>
  <si>
    <t>Each.</t>
  </si>
  <si>
    <t>P/F in position nyloon connections complete with 1/2" dia brass stop cock with pair of brass nuts and lining joints to nyloon connection (S.I.No.23.P.6 ).</t>
  </si>
  <si>
    <t>S/F bath room accessories set (07) piece i/c towel rod, brush holder, shelf tray of approved design I/C cost of screws and nuts etc complete master brand.( S.I.No. 23.P.No. 19 )..</t>
  </si>
  <si>
    <t>S/Fixing CP Muslim shower with double bib cock and ring pipe etc complete  SINO: 19 P-19</t>
  </si>
  <si>
    <t>S/Fixing conceiles stop cock of superor quality with c.p head 1/2" dia SINO: 11(b) p-18</t>
  </si>
  <si>
    <t>Supplying and Fixing in position C.P bib cock (b) 3/4" cp Bib cock standard pattern SINO:2(b) P-16</t>
  </si>
  <si>
    <t>P/Fixing 6"x2 or 6"x3" C.I Floor Trape of the approved selt cleaning design with a C.I screwd down grating with or with out vent aram complete SINO:20 P-6</t>
  </si>
  <si>
    <t xml:space="preserve">S/Fixing Single phase Electric Motor 1 HP </t>
  </si>
  <si>
    <t>RA Attached</t>
  </si>
  <si>
    <t>NAME OF WORK:- M&amp;R To 3rd Civil Judge and Judicial Majistrate  B'Low at Moro</t>
  </si>
  <si>
    <t>Dismentaling of P.B.Work in cement or lime mortar SINO;13 P-10</t>
  </si>
  <si>
    <t>Dismentaling of R.C.C  SINO: 20 P-10</t>
  </si>
  <si>
    <t>Cement Concrete Plain i/c  Plasing Compacting ,curing complete SINo: 5(f) P-15</t>
  </si>
  <si>
    <t>1-1/2" Thick Deodar Wooden frame i/c Wire gauze with ordinary hinges SINo: 14(b) P-58</t>
  </si>
  <si>
    <t>Perparing paint surface on Doors and windows on old surface  SINO:4( c) P-67</t>
  </si>
  <si>
    <t>Providing and laying 2" thick c.c toppiong cement concrete (1:2:4) i/c surface finishing and dividing into pannels.,S.I.No. 16 (b) P- 41</t>
  </si>
  <si>
    <t>c) 1-1/2" dia pipe        1x90.0</t>
  </si>
  <si>
    <t>d)   4" dia   1x60.0 =</t>
  </si>
  <si>
    <t>Contractor</t>
  </si>
  <si>
    <t>Schedule-B</t>
  </si>
  <si>
    <t>,%Sft</t>
  </si>
  <si>
    <t>Distempering on walls any type two coat SINO:24©P-53</t>
  </si>
  <si>
    <r>
      <t xml:space="preserve">S/Fixing jet shower with rod of superior quality single c.p head 1/2" dia </t>
    </r>
    <r>
      <rPr>
        <b/>
        <sz val="9"/>
        <rFont val="Arial"/>
        <family val="2"/>
      </rPr>
      <t>SINO: 15 P-19</t>
    </r>
  </si>
  <si>
    <r>
      <t>M/Supplying of 21" R.C.C main hole cover cast in 1:2:4 concrete ratio 3 inch deep at centre reinforced with 1/2" dia tor steel brass at 4" c/c welded of 3/16"thick wide M.S plate two hook of 3/8" dia tor bar i/c compacting i/c curring and transportation with in 10 miles</t>
    </r>
    <r>
      <rPr>
        <b/>
        <sz val="9"/>
        <rFont val="Arial"/>
        <family val="2"/>
      </rPr>
      <t xml:space="preserve"> ( S.I.No 1 P.No. 30    </t>
    </r>
  </si>
  <si>
    <r>
      <t xml:space="preserve">Wash basin mixture of superior quality  with with c,p head 1/2" dia </t>
    </r>
    <r>
      <rPr>
        <b/>
        <sz val="9"/>
        <rFont val="Arial"/>
        <family val="2"/>
      </rPr>
      <t>SINO:14P-19</t>
    </r>
  </si>
  <si>
    <r>
      <t xml:space="preserve"> P/F chamber 15x9" inside daimension 24" deep for house meters with 6" thick c.c1:3:6 Block set 1:6 cement mortor 6"thick c.c 1:4:8 in foundation 1/.2" thick </t>
    </r>
    <r>
      <rPr>
        <b/>
        <sz val="9"/>
        <rFont val="Arial"/>
        <family val="2"/>
      </rPr>
      <t>SINO: 1 P-20</t>
    </r>
    <r>
      <rPr>
        <sz val="9"/>
        <rFont val="Arial"/>
        <family val="2"/>
      </rPr>
      <t xml:space="preserve">  </t>
    </r>
  </si>
  <si>
    <r>
      <t xml:space="preserve">S/F UPVC soil &amp; vent pipe AGM make of approverd qulaity on walls &amp; in C.C flooring working upto 90 Ft height jointing with UPVC fitting by using approved paste/ solution making good etc in complete as per instruction of Engineer Incharge rate i/.c all cost of labour material cartage scaffolding jhoola etc complete.  </t>
    </r>
    <r>
      <rPr>
        <b/>
        <sz val="9"/>
        <rFont val="Arial"/>
        <family val="2"/>
      </rPr>
      <t>RA Attached</t>
    </r>
  </si>
  <si>
    <t>Providing and fixing orisa type white colour glazed earthern were W.C pan low level flush tank of 3 gallons capacity of approved quality i/c making requisite number of holes in wall plinth &amp; floor and making good in c.c1:2:4 (A) W.C pan with orisa type 23" wit plastic of low down 3 gallons C.I trap &amp; C.I thumble Superior quality (S.. (3) (a) (i) p. 02   ).</t>
  </si>
  <si>
    <t xml:space="preserve">a)  1/2" dia pipe          </t>
  </si>
  <si>
    <t xml:space="preserve">b) 3/4" dia Pipe           </t>
  </si>
  <si>
    <t>P/F UPVC Fitting of schedule 40 (E)  AGM or pak arab make in/c jointing with PVC solvent / JTC solution and fixing at any height / floor using jhoola or long laddar in horizental or vertical pipe as  directed by the Engineer Incharge, plain Elbow 4'dia.</t>
  </si>
  <si>
    <t xml:space="preserve">P/F UPVC Fitting of schedule 40 (E) AGM or pak arab make in/c jointing with PVC solvent / JTC solution and fixing at any height / floor using jhoola or long laddar in horizental or vertical pipe as directed by the Engineer Incharge, plug Elbow.  </t>
  </si>
  <si>
    <t>P/F UPVC Fitting of schedule 40 (E)  AGM or pak arab make in/c jointing with PVC solvent / JTC solution and fixing at any height / floor using jhoola or long laddar in horizental or vertical pipe as  directed by the Engineer Incharge, Plain -Tee  4"dia.</t>
  </si>
  <si>
    <t>P/F UPVC Fitting of schedule 40 (E)  AGM or pak arab make in/c jointing with PVC solvent / JTC solution and fixing at any height / floor using jhoola or long laddar in horizental or vertical pipe as  directed by the Engineer Incharge,  Jubilee Clip.</t>
  </si>
  <si>
    <t>P/F UPVC Fitting of schedule 40 (E)  AGM or pak arab make in/c jointing with PVC solvent / JTC solution and fixing at any height / floor using jhoola or long laddar in horizental or vertical pipe as  directed by the Engineer Incharge, 4" dia Cowel.</t>
  </si>
  <si>
    <t xml:space="preserve">P/Fixing 6"x4" cc gully trape with 4" outlet complete with 4" thick 1:2:4 cc for bed and 1/2" thick cement Plaster 1:3 to kerb C.I grating  6"x6" and with RCC Cover S:1 (ii) P-23 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</si>
</sst>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u/>
      <sz val="14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1" fontId="0" fillId="0" borderId="0" xfId="0" applyNumberFormat="1"/>
    <xf numFmtId="0" fontId="3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justify" vertical="top"/>
    </xf>
    <xf numFmtId="0" fontId="5" fillId="0" borderId="5" xfId="0" applyFont="1" applyBorder="1" applyAlignment="1">
      <alignment horizontal="justify" vertical="center"/>
    </xf>
    <xf numFmtId="0" fontId="5" fillId="0" borderId="5" xfId="0" applyFont="1" applyBorder="1" applyAlignment="1">
      <alignment horizontal="justify" vertical="center" wrapText="1"/>
    </xf>
    <xf numFmtId="0" fontId="5" fillId="0" borderId="5" xfId="0" applyFont="1" applyBorder="1" applyAlignment="1">
      <alignment horizontal="center" vertical="center"/>
    </xf>
    <xf numFmtId="2" fontId="5" fillId="0" borderId="5" xfId="0" applyNumberFormat="1" applyFont="1" applyBorder="1" applyAlignment="1">
      <alignment horizontal="center" vertical="center"/>
    </xf>
    <xf numFmtId="1" fontId="5" fillId="0" borderId="5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justify" vertical="center"/>
    </xf>
    <xf numFmtId="0" fontId="6" fillId="0" borderId="5" xfId="0" applyFont="1" applyBorder="1" applyAlignment="1">
      <alignment horizontal="justify" vertical="center" wrapText="1"/>
    </xf>
    <xf numFmtId="0" fontId="0" fillId="0" borderId="0" xfId="0" applyAlignment="1">
      <alignment horizontal="center" vertical="top"/>
    </xf>
    <xf numFmtId="0" fontId="7" fillId="0" borderId="0" xfId="0" applyFont="1" applyAlignment="1">
      <alignment horizontal="justify" vertical="top"/>
    </xf>
    <xf numFmtId="2" fontId="2" fillId="2" borderId="2" xfId="0" applyNumberFormat="1" applyFont="1" applyFill="1" applyBorder="1" applyAlignment="1">
      <alignment horizontal="center"/>
    </xf>
    <xf numFmtId="0" fontId="2" fillId="2" borderId="3" xfId="0" applyFont="1" applyFill="1" applyBorder="1"/>
    <xf numFmtId="1" fontId="2" fillId="2" borderId="4" xfId="0" applyNumberFormat="1" applyFont="1" applyFill="1" applyBorder="1" applyAlignment="1">
      <alignment horizontal="center"/>
    </xf>
    <xf numFmtId="2" fontId="0" fillId="0" borderId="0" xfId="0" applyNumberFormat="1" applyAlignment="1">
      <alignment horizontal="center"/>
    </xf>
    <xf numFmtId="0" fontId="8" fillId="0" borderId="0" xfId="0" applyFont="1" applyFill="1" applyBorder="1" applyAlignment="1">
      <alignment wrapText="1"/>
    </xf>
    <xf numFmtId="0" fontId="0" fillId="0" borderId="0" xfId="0" applyAlignment="1">
      <alignment wrapText="1"/>
    </xf>
    <xf numFmtId="0" fontId="9" fillId="0" borderId="0" xfId="0" applyFont="1" applyAlignment="1">
      <alignment horizontal="center"/>
    </xf>
    <xf numFmtId="0" fontId="9" fillId="0" borderId="0" xfId="0" applyFont="1"/>
    <xf numFmtId="0" fontId="11" fillId="0" borderId="3" xfId="0" applyFont="1" applyBorder="1" applyAlignment="1">
      <alignment horizontal="center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justify" vertical="top"/>
    </xf>
    <xf numFmtId="0" fontId="0" fillId="0" borderId="0" xfId="0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justify" vertical="top" wrapText="1"/>
    </xf>
    <xf numFmtId="1" fontId="10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justify" vertical="top"/>
    </xf>
    <xf numFmtId="0" fontId="9" fillId="0" borderId="0" xfId="0" applyFont="1" applyAlignment="1">
      <alignment horizontal="center" vertical="center"/>
    </xf>
    <xf numFmtId="1" fontId="9" fillId="0" borderId="0" xfId="0" applyNumberFormat="1" applyFont="1" applyAlignment="1">
      <alignment horizontal="center" vertical="center"/>
    </xf>
    <xf numFmtId="0" fontId="11" fillId="0" borderId="2" xfId="0" applyFont="1" applyBorder="1" applyAlignment="1">
      <alignment horizontal="center"/>
    </xf>
    <xf numFmtId="1" fontId="11" fillId="0" borderId="4" xfId="0" applyNumberFormat="1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" fillId="0" borderId="0" xfId="0" applyFont="1" applyAlignment="1">
      <alignment horizontal="justify" vertical="top"/>
    </xf>
    <xf numFmtId="0" fontId="5" fillId="0" borderId="0" xfId="0" applyFont="1" applyAlignment="1">
      <alignment horizontal="justify" vertical="top"/>
    </xf>
    <xf numFmtId="0" fontId="5" fillId="0" borderId="6" xfId="0" applyFont="1" applyBorder="1" applyAlignment="1">
      <alignment horizontal="justify" vertical="center"/>
    </xf>
    <xf numFmtId="0" fontId="5" fillId="0" borderId="6" xfId="0" applyFont="1" applyBorder="1" applyAlignment="1">
      <alignment horizontal="center" vertical="center"/>
    </xf>
    <xf numFmtId="2" fontId="5" fillId="0" borderId="6" xfId="0" applyNumberFormat="1" applyFont="1" applyBorder="1" applyAlignment="1">
      <alignment horizontal="center" vertical="center"/>
    </xf>
    <xf numFmtId="1" fontId="5" fillId="0" borderId="6" xfId="0" applyNumberFormat="1" applyFont="1" applyBorder="1" applyAlignment="1">
      <alignment horizontal="center" vertical="center"/>
    </xf>
    <xf numFmtId="0" fontId="0" fillId="0" borderId="5" xfId="0" applyBorder="1" applyAlignment="1">
      <alignment wrapText="1"/>
    </xf>
    <xf numFmtId="0" fontId="9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9" fillId="0" borderId="0" xfId="0" applyFont="1" applyAlignment="1">
      <alignment horizontal="center" vertical="top"/>
    </xf>
    <xf numFmtId="0" fontId="12" fillId="0" borderId="0" xfId="0" applyFont="1" applyBorder="1" applyAlignment="1">
      <alignment horizontal="justify" vertical="top"/>
    </xf>
    <xf numFmtId="0" fontId="12" fillId="0" borderId="0" xfId="0" applyFont="1" applyAlignment="1">
      <alignment horizontal="justify"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70"/>
  <sheetViews>
    <sheetView tabSelected="1" topLeftCell="A60" workbookViewId="0">
      <selection activeCell="B50" sqref="B50"/>
    </sheetView>
  </sheetViews>
  <sheetFormatPr defaultRowHeight="15"/>
  <cols>
    <col min="1" max="1" width="5.42578125" customWidth="1"/>
    <col min="2" max="2" width="46.28515625" customWidth="1"/>
    <col min="3" max="3" width="10.42578125" customWidth="1"/>
    <col min="4" max="4" width="10.5703125" customWidth="1"/>
    <col min="5" max="5" width="8.5703125" customWidth="1"/>
    <col min="6" max="6" width="12" customWidth="1"/>
  </cols>
  <sheetData>
    <row r="1" spans="1:6" ht="18.75">
      <c r="A1" s="2" t="s">
        <v>57</v>
      </c>
      <c r="B1" s="3"/>
      <c r="C1" s="3"/>
      <c r="D1" s="3"/>
      <c r="E1" s="3"/>
      <c r="F1" s="3"/>
    </row>
    <row r="2" spans="1:6" ht="19.5" thickBot="1">
      <c r="A2" s="47" t="s">
        <v>67</v>
      </c>
      <c r="B2" s="48"/>
      <c r="C2" s="48"/>
      <c r="D2" s="48"/>
      <c r="E2" s="48"/>
      <c r="F2" s="48"/>
    </row>
    <row r="3" spans="1:6" ht="16.5" thickTop="1" thickBot="1">
      <c r="A3" s="4" t="s">
        <v>6</v>
      </c>
      <c r="B3" s="4" t="s">
        <v>1</v>
      </c>
      <c r="C3" s="4" t="s">
        <v>7</v>
      </c>
      <c r="D3" s="4" t="s">
        <v>8</v>
      </c>
      <c r="E3" s="4" t="s">
        <v>9</v>
      </c>
      <c r="F3" s="4" t="s">
        <v>10</v>
      </c>
    </row>
    <row r="4" spans="1:6" ht="15.75" thickTop="1">
      <c r="B4" s="5"/>
    </row>
    <row r="5" spans="1:6" ht="25.5">
      <c r="A5" s="6">
        <v>1</v>
      </c>
      <c r="B5" s="7" t="s">
        <v>11</v>
      </c>
      <c r="C5" s="8">
        <v>912</v>
      </c>
      <c r="D5" s="9">
        <v>3327.5</v>
      </c>
      <c r="E5" s="8" t="s">
        <v>3</v>
      </c>
      <c r="F5" s="10">
        <f t="shared" ref="F5:F9" si="0">SUM(D5*C5/100)</f>
        <v>30346.799999999999</v>
      </c>
    </row>
    <row r="6" spans="1:6" ht="30">
      <c r="A6" s="6">
        <v>2</v>
      </c>
      <c r="B6" s="45" t="s">
        <v>58</v>
      </c>
      <c r="C6" s="8">
        <v>28</v>
      </c>
      <c r="D6" s="9">
        <v>1285.6300000000001</v>
      </c>
      <c r="E6" s="8" t="s">
        <v>4</v>
      </c>
      <c r="F6" s="10">
        <f t="shared" ref="F6:F7" si="1">SUM(D6*C6/100)</f>
        <v>359.97640000000001</v>
      </c>
    </row>
    <row r="7" spans="1:6">
      <c r="A7" s="41">
        <v>3</v>
      </c>
      <c r="B7" s="20" t="s">
        <v>59</v>
      </c>
      <c r="C7" s="42">
        <v>38</v>
      </c>
      <c r="D7" s="43">
        <v>5445</v>
      </c>
      <c r="E7" s="42" t="s">
        <v>4</v>
      </c>
      <c r="F7" s="44">
        <f t="shared" si="1"/>
        <v>2069.1</v>
      </c>
    </row>
    <row r="8" spans="1:6" ht="19.5" customHeight="1">
      <c r="A8" s="6">
        <v>4</v>
      </c>
      <c r="B8" s="7" t="s">
        <v>12</v>
      </c>
      <c r="C8" s="8">
        <v>1615</v>
      </c>
      <c r="D8" s="9">
        <v>121</v>
      </c>
      <c r="E8" s="8" t="s">
        <v>4</v>
      </c>
      <c r="F8" s="10">
        <f t="shared" si="0"/>
        <v>1954.15</v>
      </c>
    </row>
    <row r="9" spans="1:6">
      <c r="A9" s="6">
        <v>5</v>
      </c>
      <c r="B9" s="7" t="s">
        <v>13</v>
      </c>
      <c r="C9" s="8">
        <v>5959</v>
      </c>
      <c r="D9" s="9">
        <v>226.88</v>
      </c>
      <c r="E9" s="8" t="s">
        <v>4</v>
      </c>
      <c r="F9" s="10">
        <f t="shared" si="0"/>
        <v>13519.779199999999</v>
      </c>
    </row>
    <row r="10" spans="1:6" ht="25.5">
      <c r="A10" s="11">
        <v>6</v>
      </c>
      <c r="B10" s="7" t="s">
        <v>15</v>
      </c>
      <c r="C10" s="8">
        <v>16</v>
      </c>
      <c r="D10" s="9">
        <v>12674.36</v>
      </c>
      <c r="E10" s="8" t="s">
        <v>3</v>
      </c>
      <c r="F10" s="10">
        <f>SUM(D10*C10/100)</f>
        <v>2027.8976</v>
      </c>
    </row>
    <row r="11" spans="1:6" ht="63.75">
      <c r="A11" s="11">
        <v>7</v>
      </c>
      <c r="B11" s="7" t="s">
        <v>16</v>
      </c>
      <c r="C11" s="8">
        <v>38</v>
      </c>
      <c r="D11" s="9">
        <v>337</v>
      </c>
      <c r="E11" s="8" t="s">
        <v>17</v>
      </c>
      <c r="F11" s="10">
        <f>SUM(D11*C11)</f>
        <v>12806</v>
      </c>
    </row>
    <row r="12" spans="1:6" ht="51">
      <c r="A12" s="11">
        <v>8</v>
      </c>
      <c r="B12" s="7" t="s">
        <v>18</v>
      </c>
      <c r="C12" s="8">
        <v>1.696</v>
      </c>
      <c r="D12" s="9">
        <v>5001.7</v>
      </c>
      <c r="E12" s="8" t="s">
        <v>19</v>
      </c>
      <c r="F12" s="10">
        <f>SUM(D12*C12)</f>
        <v>8482.8832000000002</v>
      </c>
    </row>
    <row r="13" spans="1:6" ht="25.5">
      <c r="A13" s="11">
        <v>9</v>
      </c>
      <c r="B13" s="7" t="s">
        <v>20</v>
      </c>
      <c r="C13" s="8">
        <v>1615</v>
      </c>
      <c r="D13" s="9">
        <v>660</v>
      </c>
      <c r="E13" s="8" t="s">
        <v>4</v>
      </c>
      <c r="F13" s="10">
        <f t="shared" ref="F13:F16" si="2">SUM(D13*C13/100)</f>
        <v>10659</v>
      </c>
    </row>
    <row r="14" spans="1:6" ht="25.5">
      <c r="A14" s="11">
        <v>10</v>
      </c>
      <c r="B14" s="7" t="s">
        <v>21</v>
      </c>
      <c r="C14" s="8">
        <v>1615</v>
      </c>
      <c r="D14" s="9">
        <v>3015.76</v>
      </c>
      <c r="E14" s="8" t="s">
        <v>4</v>
      </c>
      <c r="F14" s="10">
        <f t="shared" si="2"/>
        <v>48704.524000000005</v>
      </c>
    </row>
    <row r="15" spans="1:6" ht="25.5">
      <c r="A15" s="11">
        <v>11</v>
      </c>
      <c r="B15" s="7" t="s">
        <v>22</v>
      </c>
      <c r="C15" s="8">
        <v>120</v>
      </c>
      <c r="D15" s="9">
        <v>2206.6</v>
      </c>
      <c r="E15" s="8" t="s">
        <v>4</v>
      </c>
      <c r="F15" s="10">
        <f t="shared" si="2"/>
        <v>2647.92</v>
      </c>
    </row>
    <row r="16" spans="1:6" ht="25.5">
      <c r="A16" s="11">
        <v>12</v>
      </c>
      <c r="B16" s="7" t="s">
        <v>23</v>
      </c>
      <c r="C16" s="8">
        <v>120</v>
      </c>
      <c r="D16" s="9">
        <v>2197.52</v>
      </c>
      <c r="E16" s="8" t="s">
        <v>4</v>
      </c>
      <c r="F16" s="10">
        <f t="shared" si="2"/>
        <v>2637.0240000000003</v>
      </c>
    </row>
    <row r="17" spans="1:6" ht="76.5">
      <c r="A17" s="11">
        <v>13</v>
      </c>
      <c r="B17" s="7" t="s">
        <v>24</v>
      </c>
      <c r="C17" s="8">
        <v>53</v>
      </c>
      <c r="D17" s="9">
        <v>228.9</v>
      </c>
      <c r="E17" s="8" t="s">
        <v>25</v>
      </c>
      <c r="F17" s="10">
        <f>SUM(D17*C17)</f>
        <v>12131.7</v>
      </c>
    </row>
    <row r="18" spans="1:6" ht="89.25">
      <c r="A18" s="11">
        <v>14</v>
      </c>
      <c r="B18" s="7" t="s">
        <v>26</v>
      </c>
      <c r="C18" s="8">
        <v>25</v>
      </c>
      <c r="D18" s="9">
        <v>240.5</v>
      </c>
      <c r="E18" s="8" t="s">
        <v>25</v>
      </c>
      <c r="F18" s="10">
        <f>SUM(D18*C18)</f>
        <v>6012.5</v>
      </c>
    </row>
    <row r="19" spans="1:6" ht="70.5" customHeight="1">
      <c r="A19" s="11">
        <v>15</v>
      </c>
      <c r="B19" s="7" t="s">
        <v>27</v>
      </c>
      <c r="C19" s="8">
        <v>84</v>
      </c>
      <c r="D19" s="9">
        <v>902.93</v>
      </c>
      <c r="E19" s="8" t="s">
        <v>5</v>
      </c>
      <c r="F19" s="10">
        <f>SUM(D19*C19)</f>
        <v>75846.12</v>
      </c>
    </row>
    <row r="20" spans="1:6" ht="38.25">
      <c r="A20" s="11">
        <v>16</v>
      </c>
      <c r="B20" s="7" t="s">
        <v>63</v>
      </c>
      <c r="C20" s="8"/>
      <c r="D20" s="9"/>
      <c r="E20" s="8"/>
      <c r="F20" s="10"/>
    </row>
    <row r="21" spans="1:6" ht="21.75" customHeight="1">
      <c r="A21" s="11"/>
      <c r="B21" s="12" t="s">
        <v>28</v>
      </c>
      <c r="C21" s="8">
        <v>5046</v>
      </c>
      <c r="D21" s="9">
        <v>3275.5</v>
      </c>
      <c r="E21" s="8" t="s">
        <v>68</v>
      </c>
      <c r="F21" s="10">
        <f t="shared" ref="F21" si="3">SUM(D21*C21/100)</f>
        <v>165281.73000000001</v>
      </c>
    </row>
    <row r="22" spans="1:6" ht="35.25" customHeight="1" thickBot="1">
      <c r="A22" s="11">
        <v>17</v>
      </c>
      <c r="B22" s="20" t="s">
        <v>60</v>
      </c>
      <c r="C22" s="8">
        <v>59</v>
      </c>
      <c r="D22" s="9">
        <v>14429.25</v>
      </c>
      <c r="E22" s="8" t="s">
        <v>33</v>
      </c>
      <c r="F22" s="10">
        <f t="shared" ref="F22" si="4">SUM(D22*C22/100)</f>
        <v>8513.2574999999997</v>
      </c>
    </row>
    <row r="23" spans="1:6" ht="16.5" thickTop="1" thickBot="1">
      <c r="A23" s="4" t="s">
        <v>6</v>
      </c>
      <c r="B23" s="4" t="s">
        <v>1</v>
      </c>
      <c r="C23" s="4" t="s">
        <v>7</v>
      </c>
      <c r="D23" s="4" t="s">
        <v>8</v>
      </c>
      <c r="E23" s="4" t="s">
        <v>9</v>
      </c>
      <c r="F23" s="4" t="s">
        <v>10</v>
      </c>
    </row>
    <row r="24" spans="1:6" ht="51.75" thickTop="1">
      <c r="A24" s="11">
        <v>18</v>
      </c>
      <c r="B24" s="7" t="s">
        <v>29</v>
      </c>
      <c r="C24" s="8">
        <v>30</v>
      </c>
      <c r="D24" s="9">
        <v>180.5</v>
      </c>
      <c r="E24" s="8" t="s">
        <v>30</v>
      </c>
      <c r="F24" s="10">
        <f>SUM(D24*C24)</f>
        <v>5415</v>
      </c>
    </row>
    <row r="25" spans="1:6" ht="25.5">
      <c r="A25" s="11">
        <v>19</v>
      </c>
      <c r="B25" s="7" t="s">
        <v>32</v>
      </c>
      <c r="C25" s="8">
        <v>445</v>
      </c>
      <c r="D25" s="9">
        <v>27678.86</v>
      </c>
      <c r="E25" s="8" t="s">
        <v>33</v>
      </c>
      <c r="F25" s="10">
        <f t="shared" ref="F25:F26" si="5">SUM(D25*C25/100)</f>
        <v>123170.92700000001</v>
      </c>
    </row>
    <row r="26" spans="1:6" ht="25.5">
      <c r="A26" s="11">
        <v>20</v>
      </c>
      <c r="B26" s="7" t="s">
        <v>34</v>
      </c>
      <c r="C26" s="8">
        <v>36</v>
      </c>
      <c r="D26" s="9">
        <v>28253.61</v>
      </c>
      <c r="E26" s="8" t="s">
        <v>33</v>
      </c>
      <c r="F26" s="10">
        <f t="shared" si="5"/>
        <v>10171.2996</v>
      </c>
    </row>
    <row r="27" spans="1:6" ht="25.5">
      <c r="A27" s="11">
        <v>22</v>
      </c>
      <c r="B27" s="7" t="s">
        <v>35</v>
      </c>
      <c r="C27" s="8">
        <v>264</v>
      </c>
      <c r="D27" s="9">
        <v>190.72</v>
      </c>
      <c r="E27" s="8" t="s">
        <v>31</v>
      </c>
      <c r="F27" s="10">
        <f t="shared" ref="F27" si="6">SUM(D27*C27)</f>
        <v>50350.080000000002</v>
      </c>
    </row>
    <row r="28" spans="1:6" ht="30">
      <c r="A28" s="11">
        <v>23</v>
      </c>
      <c r="B28" s="20" t="s">
        <v>61</v>
      </c>
      <c r="C28" s="8">
        <v>52</v>
      </c>
      <c r="D28" s="9">
        <v>562.98</v>
      </c>
      <c r="E28" s="8" t="s">
        <v>31</v>
      </c>
      <c r="F28" s="10">
        <f t="shared" ref="F28" si="7">SUM(D28*C28)</f>
        <v>29274.959999999999</v>
      </c>
    </row>
    <row r="29" spans="1:6" ht="25.5">
      <c r="A29" s="11">
        <v>24</v>
      </c>
      <c r="B29" s="6" t="s">
        <v>36</v>
      </c>
      <c r="C29" s="8">
        <v>272</v>
      </c>
      <c r="D29" s="9">
        <v>2116.41</v>
      </c>
      <c r="E29" s="8" t="s">
        <v>33</v>
      </c>
      <c r="F29" s="10">
        <f t="shared" ref="F29:F32" si="8">SUM(D29*C29/100)</f>
        <v>5756.6352000000006</v>
      </c>
    </row>
    <row r="30" spans="1:6" ht="25.5">
      <c r="A30" s="11">
        <v>25</v>
      </c>
      <c r="B30" s="6" t="s">
        <v>62</v>
      </c>
      <c r="C30" s="8">
        <v>1055</v>
      </c>
      <c r="D30" s="9">
        <v>1160.06</v>
      </c>
      <c r="E30" s="8" t="s">
        <v>33</v>
      </c>
      <c r="F30" s="10">
        <f t="shared" ref="F30" si="9">SUM(D30*C30/100)</f>
        <v>12238.633</v>
      </c>
    </row>
    <row r="31" spans="1:6">
      <c r="A31" s="11">
        <v>26</v>
      </c>
      <c r="B31" s="7" t="s">
        <v>69</v>
      </c>
      <c r="C31" s="8">
        <v>13188</v>
      </c>
      <c r="D31" s="9">
        <v>1043.9000000000001</v>
      </c>
      <c r="E31" s="8" t="s">
        <v>33</v>
      </c>
      <c r="F31" s="10">
        <f t="shared" si="8"/>
        <v>137669.53200000001</v>
      </c>
    </row>
    <row r="32" spans="1:6" ht="25.5">
      <c r="A32" s="11">
        <v>27</v>
      </c>
      <c r="B32" s="6" t="s">
        <v>37</v>
      </c>
      <c r="C32" s="8">
        <v>30</v>
      </c>
      <c r="D32" s="9">
        <v>896.39</v>
      </c>
      <c r="E32" s="8" t="s">
        <v>33</v>
      </c>
      <c r="F32" s="10">
        <f t="shared" si="8"/>
        <v>268.91700000000003</v>
      </c>
    </row>
    <row r="33" spans="1:7" ht="39" thickBot="1">
      <c r="A33" s="11">
        <v>28</v>
      </c>
      <c r="B33" s="6" t="s">
        <v>38</v>
      </c>
      <c r="C33" s="8">
        <v>1446</v>
      </c>
      <c r="D33" s="9">
        <v>1887.4</v>
      </c>
      <c r="E33" s="8" t="s">
        <v>33</v>
      </c>
      <c r="F33" s="10">
        <v>27291</v>
      </c>
    </row>
    <row r="34" spans="1:7" ht="19.5" thickBot="1">
      <c r="A34" s="13"/>
      <c r="B34" s="14"/>
      <c r="D34" s="15" t="s">
        <v>39</v>
      </c>
      <c r="E34" s="16"/>
      <c r="F34" s="17">
        <v>805610</v>
      </c>
      <c r="G34" s="1"/>
    </row>
    <row r="35" spans="1:7" ht="18.75">
      <c r="A35" s="13"/>
      <c r="B35" s="19"/>
      <c r="D35" s="18"/>
      <c r="F35" s="1"/>
    </row>
    <row r="36" spans="1:7" ht="15.75" thickBot="1">
      <c r="A36" s="22" t="s">
        <v>43</v>
      </c>
    </row>
    <row r="37" spans="1:7" ht="16.5" thickTop="1" thickBot="1">
      <c r="A37" s="24" t="s">
        <v>0</v>
      </c>
      <c r="B37" s="24" t="s">
        <v>44</v>
      </c>
      <c r="C37" s="24" t="s">
        <v>45</v>
      </c>
      <c r="D37" s="24" t="s">
        <v>8</v>
      </c>
      <c r="E37" s="24" t="s">
        <v>9</v>
      </c>
      <c r="F37" s="24" t="s">
        <v>2</v>
      </c>
    </row>
    <row r="38" spans="1:7" ht="41.25" customHeight="1" thickTop="1">
      <c r="A38" s="49">
        <v>1</v>
      </c>
      <c r="B38" s="50" t="s">
        <v>46</v>
      </c>
      <c r="C38" s="28">
        <v>90</v>
      </c>
      <c r="D38" s="26">
        <v>160</v>
      </c>
      <c r="E38" s="27" t="s">
        <v>47</v>
      </c>
      <c r="F38" s="28">
        <f t="shared" ref="F38:F50" si="10">D38*C38</f>
        <v>14400</v>
      </c>
    </row>
    <row r="39" spans="1:7" ht="76.5" customHeight="1">
      <c r="A39" s="49">
        <v>2</v>
      </c>
      <c r="B39" s="51" t="s">
        <v>75</v>
      </c>
      <c r="C39" s="28">
        <v>2</v>
      </c>
      <c r="D39" s="28">
        <v>5836.6</v>
      </c>
      <c r="E39" s="28" t="s">
        <v>48</v>
      </c>
      <c r="F39" s="30">
        <f t="shared" si="10"/>
        <v>11673.2</v>
      </c>
    </row>
    <row r="40" spans="1:7" ht="36">
      <c r="A40" s="33">
        <v>3</v>
      </c>
      <c r="B40" s="51" t="s">
        <v>49</v>
      </c>
      <c r="C40" s="28">
        <v>8</v>
      </c>
      <c r="D40" s="28">
        <v>447.15</v>
      </c>
      <c r="E40" s="28" t="s">
        <v>48</v>
      </c>
      <c r="F40" s="30">
        <f t="shared" si="10"/>
        <v>3577.2</v>
      </c>
    </row>
    <row r="41" spans="1:7" ht="48">
      <c r="A41" s="33">
        <v>4</v>
      </c>
      <c r="B41" s="51" t="s">
        <v>50</v>
      </c>
      <c r="C41" s="28">
        <v>3</v>
      </c>
      <c r="D41" s="28">
        <v>10322.4</v>
      </c>
      <c r="E41" s="28" t="s">
        <v>48</v>
      </c>
      <c r="F41" s="30">
        <f t="shared" si="10"/>
        <v>30967.199999999997</v>
      </c>
    </row>
    <row r="42" spans="1:7" ht="24">
      <c r="A42" s="33">
        <v>5</v>
      </c>
      <c r="B42" s="51" t="s">
        <v>70</v>
      </c>
      <c r="C42" s="28">
        <v>3</v>
      </c>
      <c r="D42" s="28">
        <v>1142.24</v>
      </c>
      <c r="E42" s="28" t="s">
        <v>48</v>
      </c>
      <c r="F42" s="30">
        <f t="shared" si="10"/>
        <v>3426.7200000000003</v>
      </c>
    </row>
    <row r="43" spans="1:7" ht="64.5" customHeight="1">
      <c r="A43" s="33">
        <v>6</v>
      </c>
      <c r="B43" s="51" t="s">
        <v>71</v>
      </c>
      <c r="C43" s="28">
        <v>5</v>
      </c>
      <c r="D43" s="28">
        <v>1830.94</v>
      </c>
      <c r="E43" s="28" t="s">
        <v>48</v>
      </c>
      <c r="F43" s="30">
        <f t="shared" si="10"/>
        <v>9154.7000000000007</v>
      </c>
    </row>
    <row r="44" spans="1:7" ht="24">
      <c r="A44" s="33">
        <v>7</v>
      </c>
      <c r="B44" s="51" t="s">
        <v>72</v>
      </c>
      <c r="C44" s="28">
        <v>3</v>
      </c>
      <c r="D44" s="28">
        <v>3179</v>
      </c>
      <c r="E44" s="28"/>
      <c r="F44" s="30">
        <f t="shared" si="10"/>
        <v>9537</v>
      </c>
    </row>
    <row r="45" spans="1:7" ht="24">
      <c r="A45" s="33">
        <v>8</v>
      </c>
      <c r="B45" s="51" t="s">
        <v>51</v>
      </c>
      <c r="C45" s="28">
        <v>2</v>
      </c>
      <c r="D45" s="28">
        <v>3432</v>
      </c>
      <c r="E45" s="31" t="s">
        <v>14</v>
      </c>
      <c r="F45" s="30">
        <f t="shared" si="10"/>
        <v>6864</v>
      </c>
    </row>
    <row r="46" spans="1:7" ht="24">
      <c r="A46" s="33">
        <v>9</v>
      </c>
      <c r="B46" s="51" t="s">
        <v>52</v>
      </c>
      <c r="C46" s="31">
        <v>3</v>
      </c>
      <c r="D46" s="31">
        <v>509.74</v>
      </c>
      <c r="E46" s="31" t="s">
        <v>14</v>
      </c>
      <c r="F46" s="30">
        <f t="shared" si="10"/>
        <v>1529.22</v>
      </c>
    </row>
    <row r="47" spans="1:7" ht="24">
      <c r="A47" s="33">
        <v>10</v>
      </c>
      <c r="B47" s="51" t="s">
        <v>53</v>
      </c>
      <c r="C47" s="31">
        <v>3</v>
      </c>
      <c r="D47" s="31">
        <v>348.92</v>
      </c>
      <c r="E47" s="31" t="s">
        <v>14</v>
      </c>
      <c r="F47" s="30">
        <f t="shared" si="10"/>
        <v>1046.76</v>
      </c>
    </row>
    <row r="48" spans="1:7" ht="40.5" customHeight="1">
      <c r="A48" s="33">
        <v>11</v>
      </c>
      <c r="B48" s="51" t="s">
        <v>73</v>
      </c>
      <c r="C48" s="31">
        <v>3</v>
      </c>
      <c r="D48" s="31">
        <v>4905.67</v>
      </c>
      <c r="E48" s="31" t="s">
        <v>14</v>
      </c>
      <c r="F48" s="30">
        <f t="shared" si="10"/>
        <v>14717.01</v>
      </c>
    </row>
    <row r="49" spans="1:6" ht="39" customHeight="1">
      <c r="A49" s="33">
        <v>12</v>
      </c>
      <c r="B49" s="51" t="s">
        <v>83</v>
      </c>
      <c r="C49" s="31">
        <v>3</v>
      </c>
      <c r="D49" s="31">
        <v>1259.5</v>
      </c>
      <c r="E49" s="31" t="s">
        <v>14</v>
      </c>
      <c r="F49" s="30">
        <f t="shared" si="10"/>
        <v>3778.5</v>
      </c>
    </row>
    <row r="50" spans="1:6" ht="36">
      <c r="A50" s="33">
        <v>13</v>
      </c>
      <c r="B50" s="51" t="s">
        <v>54</v>
      </c>
      <c r="C50" s="31">
        <v>3</v>
      </c>
      <c r="D50" s="31">
        <v>2024.34</v>
      </c>
      <c r="E50" s="31" t="s">
        <v>14</v>
      </c>
      <c r="F50" s="30">
        <f t="shared" si="10"/>
        <v>6073.0199999999995</v>
      </c>
    </row>
    <row r="51" spans="1:6" ht="72.75" customHeight="1">
      <c r="A51" s="49">
        <v>14</v>
      </c>
      <c r="B51" s="51" t="s">
        <v>74</v>
      </c>
      <c r="C51" s="31"/>
      <c r="D51" s="31"/>
      <c r="E51" s="31"/>
      <c r="F51" s="30"/>
    </row>
    <row r="52" spans="1:6">
      <c r="A52" s="33"/>
      <c r="B52" s="32" t="s">
        <v>76</v>
      </c>
      <c r="C52" s="31">
        <v>120</v>
      </c>
      <c r="D52" s="30">
        <v>105</v>
      </c>
      <c r="E52" s="31" t="s">
        <v>47</v>
      </c>
      <c r="F52" s="30">
        <f>D52*C52</f>
        <v>12600</v>
      </c>
    </row>
    <row r="53" spans="1:6">
      <c r="A53" s="33"/>
      <c r="B53" s="32" t="s">
        <v>77</v>
      </c>
      <c r="C53" s="31">
        <v>156</v>
      </c>
      <c r="D53" s="31">
        <v>126</v>
      </c>
      <c r="E53" s="31" t="s">
        <v>47</v>
      </c>
      <c r="F53" s="30">
        <f>D53*C53</f>
        <v>19656</v>
      </c>
    </row>
    <row r="54" spans="1:6">
      <c r="A54" s="33"/>
      <c r="B54" s="32" t="s">
        <v>64</v>
      </c>
      <c r="C54" s="38">
        <v>90</v>
      </c>
      <c r="D54" s="31">
        <v>169</v>
      </c>
      <c r="E54" s="31" t="s">
        <v>47</v>
      </c>
      <c r="F54" s="30">
        <f>D54*C54</f>
        <v>15210</v>
      </c>
    </row>
    <row r="55" spans="1:6">
      <c r="A55" s="31"/>
      <c r="B55" s="32" t="s">
        <v>65</v>
      </c>
      <c r="C55" s="31">
        <v>60</v>
      </c>
      <c r="D55" s="31">
        <v>356</v>
      </c>
      <c r="E55" s="31" t="s">
        <v>47</v>
      </c>
      <c r="F55" s="30">
        <f>D55*C55</f>
        <v>21360</v>
      </c>
    </row>
    <row r="56" spans="1:6" ht="63.75">
      <c r="A56" s="33">
        <v>15</v>
      </c>
      <c r="B56" s="29" t="s">
        <v>78</v>
      </c>
      <c r="C56" s="33">
        <v>8</v>
      </c>
      <c r="D56" s="33">
        <v>835</v>
      </c>
      <c r="E56" s="33" t="s">
        <v>48</v>
      </c>
      <c r="F56" s="34">
        <f>SUM(D56*C56)</f>
        <v>6680</v>
      </c>
    </row>
    <row r="57" spans="1:6" ht="63.75">
      <c r="A57" s="33">
        <v>16</v>
      </c>
      <c r="B57" s="29" t="s">
        <v>79</v>
      </c>
      <c r="C57" s="33">
        <v>4</v>
      </c>
      <c r="D57" s="33">
        <v>922</v>
      </c>
      <c r="E57" s="33" t="s">
        <v>48</v>
      </c>
      <c r="F57" s="34">
        <f>SUM(D57*C57)</f>
        <v>3688</v>
      </c>
    </row>
    <row r="58" spans="1:6">
      <c r="A58" s="33"/>
      <c r="B58" s="39"/>
    </row>
    <row r="59" spans="1:6" ht="63.75">
      <c r="A59" s="33">
        <v>17</v>
      </c>
      <c r="B59" s="29" t="s">
        <v>80</v>
      </c>
      <c r="C59" s="28">
        <v>6</v>
      </c>
      <c r="D59" s="33">
        <v>1290</v>
      </c>
      <c r="E59" s="33" t="s">
        <v>48</v>
      </c>
      <c r="F59" s="34">
        <f>SUM(D59*C59)</f>
        <v>7740</v>
      </c>
    </row>
    <row r="60" spans="1:6" ht="63.75">
      <c r="A60" s="33">
        <v>18</v>
      </c>
      <c r="B60" s="29" t="s">
        <v>81</v>
      </c>
      <c r="C60" s="33">
        <v>24</v>
      </c>
      <c r="D60" s="33">
        <v>83</v>
      </c>
      <c r="E60" s="33" t="s">
        <v>48</v>
      </c>
      <c r="F60" s="34">
        <f>SUM(D60*C60)</f>
        <v>1992</v>
      </c>
    </row>
    <row r="61" spans="1:6" ht="63.75">
      <c r="A61" s="33">
        <v>19</v>
      </c>
      <c r="B61" s="29" t="s">
        <v>82</v>
      </c>
      <c r="C61" s="33">
        <v>6</v>
      </c>
      <c r="D61" s="33">
        <v>348.41</v>
      </c>
      <c r="E61" s="33" t="s">
        <v>48</v>
      </c>
      <c r="F61" s="34">
        <f>SUM(D61*C61)</f>
        <v>2090.46</v>
      </c>
    </row>
    <row r="62" spans="1:6">
      <c r="A62" s="37">
        <v>20</v>
      </c>
      <c r="B62" s="40" t="s">
        <v>55</v>
      </c>
      <c r="C62" s="28"/>
      <c r="D62" s="28"/>
      <c r="E62" s="28"/>
      <c r="F62" s="28"/>
    </row>
    <row r="63" spans="1:6" ht="15.75" thickBot="1">
      <c r="A63" s="28"/>
      <c r="B63" s="25" t="s">
        <v>56</v>
      </c>
      <c r="C63" s="21">
        <v>1</v>
      </c>
      <c r="D63" s="21">
        <v>12000</v>
      </c>
      <c r="E63" s="33" t="s">
        <v>48</v>
      </c>
      <c r="F63" s="34">
        <f>SUM(D63*C63)</f>
        <v>12000</v>
      </c>
    </row>
    <row r="64" spans="1:6" ht="16.5" thickBot="1">
      <c r="A64" s="28"/>
      <c r="C64" s="35" t="s">
        <v>39</v>
      </c>
      <c r="D64" s="23"/>
      <c r="E64" s="23"/>
      <c r="F64" s="36">
        <f>SUM(F38:F63)</f>
        <v>219760.99</v>
      </c>
    </row>
    <row r="68" spans="2:6">
      <c r="B68" s="46" t="s">
        <v>66</v>
      </c>
      <c r="C68" s="46"/>
      <c r="D68" s="46" t="s">
        <v>40</v>
      </c>
      <c r="E68" s="46"/>
      <c r="F68" s="46"/>
    </row>
    <row r="69" spans="2:6">
      <c r="B69" s="46"/>
      <c r="C69" s="46"/>
      <c r="D69" s="46" t="s">
        <v>41</v>
      </c>
      <c r="E69" s="46"/>
      <c r="F69" s="46"/>
    </row>
    <row r="70" spans="2:6">
      <c r="B70" s="46"/>
      <c r="C70" s="46"/>
      <c r="D70" s="46" t="s">
        <v>42</v>
      </c>
      <c r="E70" s="46"/>
      <c r="F70" s="46"/>
    </row>
  </sheetData>
  <mergeCells count="7">
    <mergeCell ref="B70:C70"/>
    <mergeCell ref="D70:F70"/>
    <mergeCell ref="A2:F2"/>
    <mergeCell ref="B68:C68"/>
    <mergeCell ref="D68:F68"/>
    <mergeCell ref="B69:C69"/>
    <mergeCell ref="D69:F69"/>
  </mergeCells>
  <pageMargins left="0.7" right="0.16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PACE COMPUTER</cp:lastModifiedBy>
  <cp:lastPrinted>2017-02-05T07:16:28Z</cp:lastPrinted>
  <dcterms:created xsi:type="dcterms:W3CDTF">2016-10-14T20:34:43Z</dcterms:created>
  <dcterms:modified xsi:type="dcterms:W3CDTF">2017-02-05T07:19:53Z</dcterms:modified>
</cp:coreProperties>
</file>