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33" i="1"/>
  <c r="G35"/>
  <c r="G40"/>
  <c r="G30" l="1"/>
  <c r="G29"/>
  <c r="G28"/>
  <c r="G27"/>
  <c r="G26"/>
  <c r="G25"/>
  <c r="G24"/>
  <c r="G23"/>
  <c r="G16"/>
  <c r="G15"/>
  <c r="G11"/>
  <c r="G34"/>
  <c r="G37"/>
  <c r="G10"/>
  <c r="G7"/>
  <c r="G8"/>
  <c r="G9"/>
  <c r="G12"/>
  <c r="G13"/>
  <c r="G14"/>
  <c r="G17"/>
  <c r="G18"/>
  <c r="G19"/>
  <c r="G20"/>
  <c r="G21"/>
  <c r="G22"/>
  <c r="G32"/>
  <c r="G36"/>
  <c r="G38"/>
  <c r="G39"/>
</calcChain>
</file>

<file path=xl/sharedStrings.xml><?xml version="1.0" encoding="utf-8"?>
<sst xmlns="http://schemas.openxmlformats.org/spreadsheetml/2006/main" count="108" uniqueCount="77">
  <si>
    <t>S.,NO</t>
  </si>
  <si>
    <t>ITEM OF WORK</t>
  </si>
  <si>
    <t>QUANTITY</t>
  </si>
  <si>
    <t xml:space="preserve">RATE </t>
  </si>
  <si>
    <t xml:space="preserve">UNIT </t>
  </si>
  <si>
    <t>AMOUNT</t>
  </si>
  <si>
    <t>P.Sft</t>
  </si>
  <si>
    <t>P.Rft</t>
  </si>
  <si>
    <t>P%Cft</t>
  </si>
  <si>
    <t>P%Sft</t>
  </si>
  <si>
    <t>P%0Cft</t>
  </si>
  <si>
    <t>P.C.Load</t>
  </si>
  <si>
    <t>P.Cft</t>
  </si>
  <si>
    <t xml:space="preserve">P.Rft </t>
  </si>
  <si>
    <t>NAME OF WORK:- STRENGTHENING &amp; IMPROVEMENT OF FISH &amp; SHRIMP HATCHERIES</t>
  </si>
  <si>
    <t>Excavation in foundation of building bridges i/c dag belling dressing and refilling around the structure with excavated earth watering and ramming earth lead upto one chain and Lift upto 5"ft.  S.I.No. 18 (b)  P-04.</t>
  </si>
  <si>
    <t>Cement concrete brick or stone ballast 1 1/2"to 2" guage ratio 1:4:8. S.I.No. 4 (b) P-14.</t>
  </si>
  <si>
    <t xml:space="preserve">Pacca brick work in Foundation and plinth in cement sand mortor (1:6) S.I.No, $(c) P-  10. </t>
  </si>
  <si>
    <t>Cement concrete brick or stone ballast 1 1/2"to 2" guage ratio 1:5: 10 . S.I.No. 4 (c) P-14.</t>
  </si>
  <si>
    <t xml:space="preserve">pacca brick work in Ground floor in cement  sand mortor ratio 1:6 S.I.No.  S(e) P-14. </t>
  </si>
  <si>
    <t xml:space="preserve">Providing and fixing oernaamental Cement Jali 2" thick (1:2:4) with out steel. SI.No,.11. P.17 </t>
  </si>
  <si>
    <t>Providing and fixing G.I frames / chowkts  of size 7x23" 4-1/2x3"for Windows using 20 guage G.I sheet i/c welded hingesd and fixing at site with necessary holdsd fasts filling with cement sand slury of ratio 1:6 and reparing the jambs The cost of also i/c all carriage of tools abd plants are used in making and fixing S.I.No. 28. P. No. 92</t>
  </si>
  <si>
    <t>Providing and fixing G.I frames / chowkts  of size 7x23" 4-1/2x3" for doors using 20 guage G.I sheet i/c welded hingesd and fixing at site with necessary holdsd fasts filling with cement sand  slury of ratio 1:6 and reparing the jambs The cost of also i/c all carriage of tools abd plants are used in making and fixing S.I.No. 28. P. No. 92</t>
  </si>
  <si>
    <t xml:space="preserve">Supplying and fixing in position iron steel grill of 3/4"x1/4" size flat iron of approved design i/c painting 3 coats etc completeWeight not less than 3.7 Lbs /Sq .foot of finished grill S.I.No. 26 P.92 </t>
  </si>
  <si>
    <t>First class deodar wood wrought joinary in doors and windows etc fixed in position i/c chowkts holds fasts hinges iron tower bolts chocks cleats handles &amp; cords with hook etc  complete deodar panneled glazed or fully glazed.S.I.No. 7 (b) P-57</t>
  </si>
  <si>
    <t>Cement plaster 1/2" thick upto 12" ft height S.I.No. 13 (b) P-51</t>
  </si>
  <si>
    <t>Cement plaster 3/8" thick (1:4) upto 12" ft Height S.I.No. 11 (a) P.51</t>
  </si>
  <si>
    <t>Cement concrete plain i/c placing compacting finishing and curring complete i/c screening and washing of stone aggregate w/o shuttering ratio 1:2:4)  S.I.No. 5 (f) P-15</t>
  </si>
  <si>
    <t>making and fixing in opening including fixing at site with flat iron 2"x 3/8"and 3/4" sq bars at 4" centre to centre S.I.No. 25.P.No. 91</t>
  </si>
  <si>
    <t>Making and fixing steel grated door with 1/16" thick sheeting i/c angle iron frame 2x2x3/8" and 3/4" square bars 4" centre to centre with locking arrangements S.I.,No. 24 P. 91</t>
  </si>
  <si>
    <t>Filling watering and ramming earth under floor with new earth excavated from out side lead upto one chain and lift upto 5 Ft S.I.No. 22 P.No. 04</t>
  </si>
  <si>
    <t>Levelling dressing and making lawns.S.I.No.  42 P.No. 102</t>
  </si>
  <si>
    <t>Trufing sloper of banks and lawns with grass sods i/c ploughing laying  setting and watering ( truf got from with in a distance of 5 miles and maintainance for 15 days S.I.No. 27. P.No. 05</t>
  </si>
  <si>
    <t xml:space="preserve">Fabarication of mild steel reinforcement for cement concrete building cutting bending and laying in position making of joints and fastesting i/c cost of binding wire  also i/c removal of rust from bars.  S.I.No 8 (a) P 16. </t>
  </si>
  <si>
    <t xml:space="preserve">R.C.C work inroof slab beams coloums raft lintels and other structural member laid in situ or  precast laid in position complete in  all respects   ratio (1:2:4)  90 Lbs cement 2 Cft sand 4 Cft shingle concrete 1/8" to 1/4:" guage S.I.No., 6(a) P. 16 </t>
  </si>
  <si>
    <t>Providing and fixing Edge Block 3750 Psi industrial made size 6" thick high i/c of cartage excavation from work or haunching 1450 Psi lean concrete 2250 Psi from hainching 1:4 cementy mortor  complete as desired.S.I.No. 14 P.16 ).</t>
  </si>
  <si>
    <t>Bitumen coating to plastered or cement concrete surface S.I.No. 9 P.No. 70.</t>
  </si>
  <si>
    <t>Reinforcement Cement concrete spout i/c fixing in position with top and bottom khuras. S.I.No,. 27 P.No. 18.</t>
  </si>
  <si>
    <t>Pacca brick work other than building i/c stricking of joints upto 20 ft height in Cement sand mortor 1:6 S.I.No 7 (e)  P. 21</t>
  </si>
  <si>
    <t>TOTAL</t>
  </si>
  <si>
    <t>White wash on the walls any type three coat SINO:26© P-53</t>
  </si>
  <si>
    <t>Perparing new paint surface on Doors and windows (edges)  SINO:5© P-69</t>
  </si>
  <si>
    <t>Distempering on walls any type three coat SINO:24©P-53</t>
  </si>
  <si>
    <t>Perparing new painting on guard bars gratings , railling SINO:5(d) P-69</t>
  </si>
  <si>
    <t>Supplying and Filling sand under floor and plugging in walls SINo: 29 P-25</t>
  </si>
  <si>
    <t>P.Cwt</t>
  </si>
  <si>
    <t>P,%Sft</t>
  </si>
  <si>
    <t>Psft</t>
  </si>
  <si>
    <t>P.sft</t>
  </si>
  <si>
    <t>each</t>
  </si>
  <si>
    <t>Providing and laying 3" thick c.c toppiong cement concrete (1:2:4) i/c surface finishing and dividing into pannels.,S.I.No. 16 (b) P- 41</t>
  </si>
  <si>
    <t>Two coats of bitumins laid in hot using 34 Lbs for %Sft over roof and Blinded with sand at one Cft .Per %Sft SINO: 13 P-34</t>
  </si>
  <si>
    <r>
      <t xml:space="preserve">                                             </t>
    </r>
    <r>
      <rPr>
        <b/>
        <sz val="14"/>
        <color theme="1"/>
        <rFont val="Calibri"/>
        <family val="2"/>
        <scheme val="minor"/>
      </rPr>
      <t xml:space="preserve">   </t>
    </r>
    <r>
      <rPr>
        <b/>
        <u/>
        <sz val="14"/>
        <color theme="1"/>
        <rFont val="Calibri"/>
        <family val="2"/>
        <scheme val="minor"/>
      </rPr>
      <t>in sindh at Naushahro-Feroze (</t>
    </r>
    <r>
      <rPr>
        <b/>
        <i/>
        <u/>
        <sz val="14"/>
        <color theme="1"/>
        <rFont val="Calibri"/>
        <family val="2"/>
        <scheme val="minor"/>
      </rPr>
      <t xml:space="preserve"> Miscellaneous Work </t>
    </r>
    <r>
      <rPr>
        <b/>
        <u/>
        <sz val="14"/>
        <color theme="1"/>
        <rFont val="Calibri"/>
        <family val="2"/>
        <scheme val="minor"/>
      </rPr>
      <t>)</t>
    </r>
  </si>
  <si>
    <t xml:space="preserve">Providing and   Laying Hala or pattern tiles glazed 8x8x1/4" on floor on wall facing inrequired colour and pattern of STILE specification jointed in white cement and pigment over a base of 1:2 grey cement mortor 3/4" thick i/c washing and filling of joints with slury of white cement and pigment  in desired shape with finishing , cleaning and cost of wax  polish etc complete i/c cutting tiles to proper profile S.I.No. 61 P.No. 47 </t>
  </si>
  <si>
    <r>
      <t xml:space="preserve">Dry Brick on edge paving sand grouted i/c perparation of bed  by watering ramming and bringing the same to proper chamber by 1-1/2 mud plaster </t>
    </r>
    <r>
      <rPr>
        <b/>
        <sz val="10"/>
        <color theme="1"/>
        <rFont val="Calibri"/>
        <family val="2"/>
        <scheme val="minor"/>
      </rPr>
      <t>SINO;5P-39</t>
    </r>
  </si>
  <si>
    <r>
      <t>Supplying manuare</t>
    </r>
    <r>
      <rPr>
        <b/>
        <sz val="10"/>
        <color theme="1"/>
        <rFont val="Calibri"/>
        <family val="2"/>
        <scheme val="minor"/>
      </rPr>
      <t xml:space="preserve">  S.I.No. 44 P.No. 103</t>
    </r>
  </si>
  <si>
    <r>
      <t xml:space="preserve">© Glaviniuzed wire gauzed fixed with 1/2" strips on separate 2x2" deodar wood frame. </t>
    </r>
    <r>
      <rPr>
        <sz val="9"/>
        <color theme="1"/>
        <rFont val="Calibri"/>
        <family val="2"/>
        <scheme val="minor"/>
      </rPr>
      <t>S.N.4 © P.57.</t>
    </r>
  </si>
  <si>
    <t>Boring for tube wwll in al water bearing soils from ground level upto 100ft or 30.5 meter depth i/c sinking  and with drawing of castening pipe (S.N. 1 .. P-41)</t>
  </si>
  <si>
    <t>P-Rft</t>
  </si>
  <si>
    <t xml:space="preserve">S/F UPVC soil &amp; vent AGM make og app: qlty: on walls in c.c flooring working upto 90 ft:height jointing with UPVC fitting by using app:plates good etc complete as per instr:ENG:incharge Rate i/c all cost of labour material cartage  sacffloding jhoola etc complete  (R.A Attached) </t>
  </si>
  <si>
    <t>a) 1/2" dia</t>
  </si>
  <si>
    <t>b) 3/4" dia</t>
  </si>
  <si>
    <t xml:space="preserve">c) 1-1/2" dia </t>
  </si>
  <si>
    <t>d) 2" dia</t>
  </si>
  <si>
    <t>e) 4" dia</t>
  </si>
  <si>
    <t>S/F UPVC soil &amp; vent AGM make og app: qlty: on walls in c.c flooring working upto 90 ft:height jointing with UPVC fitting by using app:plates good etc complete as per instr:ENG:incharge Rate i/c all cost of labour material cartage  sacffloding jhoola or long ladder in horizontal or vertical pipe.</t>
  </si>
  <si>
    <t>Each</t>
  </si>
  <si>
    <t>a)  Plain Elbow  4" dia</t>
  </si>
  <si>
    <t>b) Plain  Elbow  2" dia</t>
  </si>
  <si>
    <t>S/F Single phase Electric Motor 1 HP RA Attached</t>
  </si>
  <si>
    <t>P/F 24'x18x18" white glazed fire clay sink complete S.N. 17 .. P-5)</t>
  </si>
  <si>
    <t xml:space="preserve">               CONTRACTOR</t>
  </si>
  <si>
    <t>EXECUTIVE ENGINEER</t>
  </si>
  <si>
    <t>PROVINCIAL BUILDINGS DIVISION</t>
  </si>
  <si>
    <t>SHAHEED BENAZIR ABAD</t>
  </si>
  <si>
    <r>
      <t xml:space="preserve">            </t>
    </r>
    <r>
      <rPr>
        <u/>
        <sz val="16"/>
        <color theme="1"/>
        <rFont val="Times New Roman"/>
        <family val="1"/>
      </rPr>
      <t xml:space="preserve">Part-B </t>
    </r>
  </si>
  <si>
    <t>SCHEDULE-B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</si>
</sst>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justify" vertical="top"/>
    </xf>
    <xf numFmtId="0" fontId="2" fillId="0" borderId="0" xfId="0" applyFont="1" applyAlignment="1">
      <alignment horizontal="justify" vertical="top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 vertical="top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5" xfId="0" applyFont="1" applyBorder="1" applyAlignment="1">
      <alignment horizontal="center" vertical="top"/>
    </xf>
    <xf numFmtId="0" fontId="7" fillId="0" borderId="5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justify" vertical="top"/>
    </xf>
    <xf numFmtId="0" fontId="7" fillId="0" borderId="5" xfId="0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0" fontId="3" fillId="2" borderId="2" xfId="0" applyFont="1" applyFill="1" applyBorder="1"/>
    <xf numFmtId="2" fontId="3" fillId="2" borderId="1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top"/>
    </xf>
    <xf numFmtId="0" fontId="0" fillId="0" borderId="5" xfId="0" applyBorder="1" applyAlignment="1">
      <alignment wrapText="1"/>
    </xf>
    <xf numFmtId="0" fontId="0" fillId="0" borderId="5" xfId="0" applyBorder="1"/>
    <xf numFmtId="0" fontId="7" fillId="0" borderId="5" xfId="0" applyFont="1" applyFill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2234426</xdr:colOff>
      <xdr:row>41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2596376" y="3700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ctr"/>
          <a:endParaRPr lang="en-US" sz="1100" b="1"/>
        </a:p>
      </xdr:txBody>
    </xdr:sp>
    <xdr:clientData/>
  </xdr:oneCellAnchor>
  <xdr:oneCellAnchor>
    <xdr:from>
      <xdr:col>4</xdr:col>
      <xdr:colOff>685800</xdr:colOff>
      <xdr:row>41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507706" y="4153614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498785</xdr:colOff>
      <xdr:row>41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5061260" y="3700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ctr"/>
          <a:endParaRPr lang="en-US" sz="1100" b="1"/>
        </a:p>
      </xdr:txBody>
    </xdr:sp>
    <xdr:clientData/>
  </xdr:oneCellAnchor>
  <xdr:oneCellAnchor>
    <xdr:from>
      <xdr:col>4</xdr:col>
      <xdr:colOff>685800</xdr:colOff>
      <xdr:row>46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4514850" y="2061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498785</xdr:colOff>
      <xdr:row>46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5061260" y="2061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ctr"/>
          <a:endParaRPr lang="en-US" sz="1100" b="1"/>
        </a:p>
      </xdr:txBody>
    </xdr:sp>
    <xdr:clientData/>
  </xdr:oneCellAnchor>
  <xdr:oneCellAnchor>
    <xdr:from>
      <xdr:col>4</xdr:col>
      <xdr:colOff>685800</xdr:colOff>
      <xdr:row>47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4514850" y="2156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5</xdr:col>
      <xdr:colOff>498785</xdr:colOff>
      <xdr:row>47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5061260" y="2156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ctr"/>
          <a:endParaRPr lang="en-US" sz="1100" b="1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1"/>
  <sheetViews>
    <sheetView tabSelected="1" workbookViewId="0">
      <selection activeCell="B8" sqref="B8"/>
    </sheetView>
  </sheetViews>
  <sheetFormatPr defaultRowHeight="15"/>
  <cols>
    <col min="1" max="1" width="5.42578125" customWidth="1"/>
    <col min="2" max="2" width="41.28515625" customWidth="1"/>
    <col min="3" max="3" width="9.140625" hidden="1" customWidth="1"/>
    <col min="4" max="4" width="10.7109375" customWidth="1"/>
    <col min="5" max="5" width="11" customWidth="1"/>
    <col min="7" max="7" width="19.85546875" customWidth="1"/>
  </cols>
  <sheetData>
    <row r="1" spans="1:7" ht="18.75">
      <c r="A1" s="8" t="s">
        <v>14</v>
      </c>
      <c r="B1" s="7"/>
      <c r="C1" s="7"/>
      <c r="D1" s="7"/>
      <c r="E1" s="7"/>
      <c r="F1" s="7"/>
      <c r="G1" s="7"/>
    </row>
    <row r="2" spans="1:7" ht="18.75">
      <c r="A2" s="6" t="s">
        <v>52</v>
      </c>
      <c r="B2" s="7"/>
      <c r="C2" s="7"/>
      <c r="D2" s="7"/>
      <c r="E2" s="7"/>
      <c r="F2" s="7"/>
      <c r="G2" s="7"/>
    </row>
    <row r="3" spans="1:7" ht="18.75" customHeight="1" thickBot="1">
      <c r="A3" s="29" t="s">
        <v>76</v>
      </c>
      <c r="B3" s="29"/>
      <c r="C3" s="29"/>
      <c r="D3" s="29"/>
      <c r="E3" s="29"/>
      <c r="F3" s="29"/>
      <c r="G3" s="29"/>
    </row>
    <row r="4" spans="1:7" ht="16.5" thickTop="1" thickBot="1">
      <c r="A4" s="3" t="s">
        <v>0</v>
      </c>
      <c r="B4" s="3" t="s">
        <v>1</v>
      </c>
      <c r="C4" s="3"/>
      <c r="D4" s="3" t="s">
        <v>2</v>
      </c>
      <c r="E4" s="3" t="s">
        <v>3</v>
      </c>
      <c r="F4" s="3" t="s">
        <v>4</v>
      </c>
      <c r="G4" s="3" t="s">
        <v>5</v>
      </c>
    </row>
    <row r="5" spans="1:7" ht="15.75" thickTop="1">
      <c r="B5" s="1"/>
    </row>
    <row r="6" spans="1:7" ht="64.5" customHeight="1">
      <c r="A6" s="9">
        <v>1</v>
      </c>
      <c r="B6" s="10" t="s">
        <v>15</v>
      </c>
      <c r="C6" s="11"/>
      <c r="D6" s="12">
        <v>9485</v>
      </c>
      <c r="E6" s="13">
        <v>3176.25</v>
      </c>
      <c r="F6" s="12" t="s">
        <v>10</v>
      </c>
      <c r="G6" s="14">
        <v>30126</v>
      </c>
    </row>
    <row r="7" spans="1:7" ht="26.25" customHeight="1">
      <c r="A7" s="9">
        <v>2</v>
      </c>
      <c r="B7" s="10" t="s">
        <v>16</v>
      </c>
      <c r="C7" s="11"/>
      <c r="D7" s="12">
        <v>3030</v>
      </c>
      <c r="E7" s="13">
        <v>9416.2800000000007</v>
      </c>
      <c r="F7" s="12" t="s">
        <v>9</v>
      </c>
      <c r="G7" s="14">
        <f>SUM(E7*D7/100)</f>
        <v>285313.28400000004</v>
      </c>
    </row>
    <row r="8" spans="1:7" ht="27.75" customHeight="1">
      <c r="A8" s="9">
        <v>3</v>
      </c>
      <c r="B8" s="10" t="s">
        <v>17</v>
      </c>
      <c r="C8" s="11"/>
      <c r="D8" s="12">
        <v>6065</v>
      </c>
      <c r="E8" s="13">
        <v>11948.36</v>
      </c>
      <c r="F8" s="12" t="s">
        <v>8</v>
      </c>
      <c r="G8" s="14">
        <f>SUM(E8*D8/100)</f>
        <v>724668.0340000001</v>
      </c>
    </row>
    <row r="9" spans="1:7" ht="39.75" customHeight="1">
      <c r="A9" s="9">
        <v>4</v>
      </c>
      <c r="B9" s="10" t="s">
        <v>38</v>
      </c>
      <c r="C9" s="11"/>
      <c r="D9" s="12">
        <v>325</v>
      </c>
      <c r="E9" s="13">
        <v>12346.65</v>
      </c>
      <c r="F9" s="12" t="s">
        <v>8</v>
      </c>
      <c r="G9" s="14">
        <f>SUM(E9*D9/100)</f>
        <v>40126.612500000003</v>
      </c>
    </row>
    <row r="10" spans="1:7" ht="37.5" customHeight="1">
      <c r="A10" s="9">
        <v>5</v>
      </c>
      <c r="B10" s="10" t="s">
        <v>30</v>
      </c>
      <c r="C10" s="11"/>
      <c r="D10" s="12">
        <v>70943</v>
      </c>
      <c r="E10" s="13">
        <v>11349</v>
      </c>
      <c r="F10" s="12" t="s">
        <v>10</v>
      </c>
      <c r="G10" s="14">
        <f>SUM(E10*D10/1000)</f>
        <v>805132.10699999996</v>
      </c>
    </row>
    <row r="11" spans="1:7" ht="24.75" customHeight="1">
      <c r="A11" s="9">
        <v>6</v>
      </c>
      <c r="B11" s="11" t="s">
        <v>44</v>
      </c>
      <c r="C11" s="11"/>
      <c r="D11" s="12">
        <v>16570</v>
      </c>
      <c r="E11" s="13">
        <v>1141.25</v>
      </c>
      <c r="F11" s="12" t="s">
        <v>8</v>
      </c>
      <c r="G11" s="14">
        <f>SUM(E11*D11/100)</f>
        <v>189105.125</v>
      </c>
    </row>
    <row r="12" spans="1:7" ht="25.5" customHeight="1">
      <c r="A12" s="9">
        <v>7</v>
      </c>
      <c r="B12" s="10" t="s">
        <v>31</v>
      </c>
      <c r="C12" s="11"/>
      <c r="D12" s="12">
        <v>32500</v>
      </c>
      <c r="E12" s="13">
        <v>181.5</v>
      </c>
      <c r="F12" s="12" t="s">
        <v>9</v>
      </c>
      <c r="G12" s="14">
        <f>SUM(E12*D12/100)</f>
        <v>58987.5</v>
      </c>
    </row>
    <row r="13" spans="1:7" ht="27" customHeight="1">
      <c r="A13" s="9">
        <v>8</v>
      </c>
      <c r="B13" s="10" t="s">
        <v>18</v>
      </c>
      <c r="C13" s="11"/>
      <c r="D13" s="12">
        <v>2317</v>
      </c>
      <c r="E13" s="13">
        <v>8694.9500000000007</v>
      </c>
      <c r="F13" s="12" t="s">
        <v>8</v>
      </c>
      <c r="G13" s="14">
        <f>SUM(E13*D13/100)</f>
        <v>201461.99150000003</v>
      </c>
    </row>
    <row r="14" spans="1:7" ht="27" customHeight="1">
      <c r="A14" s="9">
        <v>9</v>
      </c>
      <c r="B14" s="10" t="s">
        <v>19</v>
      </c>
      <c r="C14" s="11"/>
      <c r="D14" s="12">
        <v>131</v>
      </c>
      <c r="E14" s="13">
        <v>12674.36</v>
      </c>
      <c r="F14" s="12" t="s">
        <v>8</v>
      </c>
      <c r="G14" s="14">
        <f>SUM(E14*D14/100)</f>
        <v>16603.411600000003</v>
      </c>
    </row>
    <row r="15" spans="1:7" ht="64.5" customHeight="1">
      <c r="A15" s="9">
        <v>10</v>
      </c>
      <c r="B15" s="10" t="s">
        <v>34</v>
      </c>
      <c r="C15" s="11"/>
      <c r="D15" s="12">
        <v>36</v>
      </c>
      <c r="E15" s="13">
        <v>337</v>
      </c>
      <c r="F15" s="12" t="s">
        <v>12</v>
      </c>
      <c r="G15" s="12">
        <f>SUM(E15*D15)</f>
        <v>12132</v>
      </c>
    </row>
    <row r="16" spans="1:7" ht="63.75">
      <c r="A16" s="9">
        <v>11</v>
      </c>
      <c r="B16" s="10" t="s">
        <v>33</v>
      </c>
      <c r="C16" s="11"/>
      <c r="D16" s="12">
        <v>1.607</v>
      </c>
      <c r="E16" s="13">
        <v>5001.7</v>
      </c>
      <c r="F16" s="12" t="s">
        <v>45</v>
      </c>
      <c r="G16" s="14">
        <f>SUM(E16*D16)</f>
        <v>8037.7318999999998</v>
      </c>
    </row>
    <row r="17" spans="1:7" ht="25.5" customHeight="1">
      <c r="A17" s="9">
        <v>12</v>
      </c>
      <c r="B17" s="10" t="s">
        <v>25</v>
      </c>
      <c r="C17" s="11"/>
      <c r="D17" s="12">
        <v>1146</v>
      </c>
      <c r="E17" s="13">
        <v>2206.6</v>
      </c>
      <c r="F17" s="12" t="s">
        <v>9</v>
      </c>
      <c r="G17" s="14">
        <f t="shared" ref="G17:G22" si="0">SUM(E17*D17/100)</f>
        <v>25287.636000000002</v>
      </c>
    </row>
    <row r="18" spans="1:7" ht="26.25" customHeight="1">
      <c r="A18" s="9">
        <v>13</v>
      </c>
      <c r="B18" s="10" t="s">
        <v>26</v>
      </c>
      <c r="C18" s="11"/>
      <c r="D18" s="12">
        <v>1146</v>
      </c>
      <c r="E18" s="13">
        <v>2197.52</v>
      </c>
      <c r="F18" s="12" t="s">
        <v>9</v>
      </c>
      <c r="G18" s="14">
        <f t="shared" si="0"/>
        <v>25183.5792</v>
      </c>
    </row>
    <row r="19" spans="1:7" ht="51">
      <c r="A19" s="9">
        <v>14</v>
      </c>
      <c r="B19" s="10" t="s">
        <v>27</v>
      </c>
      <c r="C19" s="11"/>
      <c r="D19" s="12">
        <v>200</v>
      </c>
      <c r="E19" s="13">
        <v>14429.25</v>
      </c>
      <c r="F19" s="12" t="s">
        <v>8</v>
      </c>
      <c r="G19" s="14">
        <f t="shared" si="0"/>
        <v>28858.5</v>
      </c>
    </row>
    <row r="20" spans="1:7" ht="114.75">
      <c r="A20" s="9">
        <v>15</v>
      </c>
      <c r="B20" s="10" t="s">
        <v>53</v>
      </c>
      <c r="C20" s="11"/>
      <c r="D20" s="12">
        <v>144</v>
      </c>
      <c r="E20" s="13">
        <v>34520.31</v>
      </c>
      <c r="F20" s="12" t="s">
        <v>9</v>
      </c>
      <c r="G20" s="14">
        <f t="shared" si="0"/>
        <v>49709.246399999996</v>
      </c>
    </row>
    <row r="21" spans="1:7" ht="39.75" customHeight="1">
      <c r="A21" s="9">
        <v>16</v>
      </c>
      <c r="B21" s="10" t="s">
        <v>50</v>
      </c>
      <c r="C21" s="11"/>
      <c r="D21" s="12">
        <v>1314</v>
      </c>
      <c r="E21" s="13">
        <v>4411.82</v>
      </c>
      <c r="F21" s="12" t="s">
        <v>9</v>
      </c>
      <c r="G21" s="14">
        <f t="shared" si="0"/>
        <v>57971.314799999993</v>
      </c>
    </row>
    <row r="22" spans="1:7" ht="53.25" customHeight="1">
      <c r="A22" s="9">
        <v>17</v>
      </c>
      <c r="B22" s="10" t="s">
        <v>54</v>
      </c>
      <c r="C22" s="11"/>
      <c r="D22" s="12">
        <v>8240</v>
      </c>
      <c r="E22" s="13">
        <v>3823.57</v>
      </c>
      <c r="F22" s="12" t="s">
        <v>46</v>
      </c>
      <c r="G22" s="14">
        <f t="shared" si="0"/>
        <v>315062.16800000001</v>
      </c>
    </row>
    <row r="23" spans="1:7" ht="66" customHeight="1">
      <c r="A23" s="9">
        <v>18</v>
      </c>
      <c r="B23" s="10" t="s">
        <v>35</v>
      </c>
      <c r="C23" s="11"/>
      <c r="D23" s="12">
        <v>2060</v>
      </c>
      <c r="E23" s="13">
        <v>297.01</v>
      </c>
      <c r="F23" s="12" t="s">
        <v>13</v>
      </c>
      <c r="G23" s="14">
        <f t="shared" ref="G23:G30" si="1">SUM(E23*D23)</f>
        <v>611840.6</v>
      </c>
    </row>
    <row r="24" spans="1:7" ht="90.75" customHeight="1">
      <c r="A24" s="9">
        <v>19</v>
      </c>
      <c r="B24" s="10" t="s">
        <v>22</v>
      </c>
      <c r="C24" s="11"/>
      <c r="D24" s="12">
        <v>18</v>
      </c>
      <c r="E24" s="13">
        <v>228.9</v>
      </c>
      <c r="F24" s="12" t="s">
        <v>7</v>
      </c>
      <c r="G24" s="14">
        <f t="shared" si="1"/>
        <v>4120.2</v>
      </c>
    </row>
    <row r="25" spans="1:7" ht="89.25" customHeight="1">
      <c r="A25" s="9">
        <v>20</v>
      </c>
      <c r="B25" s="10" t="s">
        <v>21</v>
      </c>
      <c r="C25" s="11"/>
      <c r="D25" s="12">
        <v>96</v>
      </c>
      <c r="E25" s="13">
        <v>240.5</v>
      </c>
      <c r="F25" s="12" t="s">
        <v>7</v>
      </c>
      <c r="G25" s="14">
        <f t="shared" si="1"/>
        <v>23088</v>
      </c>
    </row>
    <row r="26" spans="1:7" ht="64.5" customHeight="1">
      <c r="A26" s="9">
        <v>21</v>
      </c>
      <c r="B26" s="10" t="s">
        <v>24</v>
      </c>
      <c r="C26" s="11"/>
      <c r="D26" s="12">
        <v>100</v>
      </c>
      <c r="E26" s="13">
        <v>902.93</v>
      </c>
      <c r="F26" s="12" t="s">
        <v>6</v>
      </c>
      <c r="G26" s="14">
        <f t="shared" si="1"/>
        <v>90293</v>
      </c>
    </row>
    <row r="27" spans="1:7" ht="52.5" customHeight="1">
      <c r="A27" s="9">
        <v>22</v>
      </c>
      <c r="B27" s="10" t="s">
        <v>23</v>
      </c>
      <c r="C27" s="11"/>
      <c r="D27" s="12">
        <v>246</v>
      </c>
      <c r="E27" s="13">
        <v>180.5</v>
      </c>
      <c r="F27" s="12" t="s">
        <v>47</v>
      </c>
      <c r="G27" s="14">
        <f t="shared" si="1"/>
        <v>44403</v>
      </c>
    </row>
    <row r="28" spans="1:7" ht="38.25">
      <c r="A28" s="9">
        <v>23</v>
      </c>
      <c r="B28" s="10" t="s">
        <v>28</v>
      </c>
      <c r="C28" s="11"/>
      <c r="D28" s="12">
        <v>80</v>
      </c>
      <c r="E28" s="13">
        <v>293.14999999999998</v>
      </c>
      <c r="F28" s="12" t="s">
        <v>6</v>
      </c>
      <c r="G28" s="14">
        <f t="shared" si="1"/>
        <v>23452</v>
      </c>
    </row>
    <row r="29" spans="1:7" ht="25.5">
      <c r="A29" s="9">
        <v>24</v>
      </c>
      <c r="B29" s="10" t="s">
        <v>20</v>
      </c>
      <c r="C29" s="11"/>
      <c r="D29" s="12">
        <v>1269</v>
      </c>
      <c r="E29" s="13">
        <v>226.02</v>
      </c>
      <c r="F29" s="12" t="s">
        <v>6</v>
      </c>
      <c r="G29" s="14">
        <f t="shared" si="1"/>
        <v>286819.38</v>
      </c>
    </row>
    <row r="30" spans="1:7" ht="51">
      <c r="A30" s="9">
        <v>25</v>
      </c>
      <c r="B30" s="10" t="s">
        <v>29</v>
      </c>
      <c r="C30" s="11"/>
      <c r="D30" s="12">
        <v>80</v>
      </c>
      <c r="E30" s="13">
        <v>726.72</v>
      </c>
      <c r="F30" s="12" t="s">
        <v>6</v>
      </c>
      <c r="G30" s="14">
        <f t="shared" si="1"/>
        <v>58137.600000000006</v>
      </c>
    </row>
    <row r="31" spans="1:7" ht="27" customHeight="1">
      <c r="A31" s="9">
        <v>26</v>
      </c>
      <c r="B31" s="10" t="s">
        <v>56</v>
      </c>
      <c r="C31" s="11"/>
      <c r="D31" s="12">
        <v>635</v>
      </c>
      <c r="E31" s="13">
        <v>575.61</v>
      </c>
      <c r="F31" s="12" t="s">
        <v>48</v>
      </c>
      <c r="G31" s="14">
        <v>365512</v>
      </c>
    </row>
    <row r="32" spans="1:7" ht="25.5">
      <c r="A32" s="9">
        <v>27</v>
      </c>
      <c r="B32" s="10" t="s">
        <v>36</v>
      </c>
      <c r="C32" s="11"/>
      <c r="D32" s="12">
        <v>2131</v>
      </c>
      <c r="E32" s="13">
        <v>778.09</v>
      </c>
      <c r="F32" s="12" t="s">
        <v>9</v>
      </c>
      <c r="G32" s="14">
        <f>SUM(E32*D32/100)</f>
        <v>16581.097900000001</v>
      </c>
    </row>
    <row r="33" spans="1:7" ht="38.25">
      <c r="A33" s="9">
        <v>28</v>
      </c>
      <c r="B33" s="10" t="s">
        <v>37</v>
      </c>
      <c r="C33" s="11"/>
      <c r="D33" s="12">
        <v>8</v>
      </c>
      <c r="E33" s="13">
        <v>261.25</v>
      </c>
      <c r="F33" s="12" t="s">
        <v>49</v>
      </c>
      <c r="G33" s="12">
        <f>E33*D33</f>
        <v>2090</v>
      </c>
    </row>
    <row r="34" spans="1:7" ht="51">
      <c r="A34" s="9">
        <v>29</v>
      </c>
      <c r="B34" s="10" t="s">
        <v>32</v>
      </c>
      <c r="C34" s="11"/>
      <c r="D34" s="12">
        <v>23328</v>
      </c>
      <c r="E34" s="13">
        <v>1210</v>
      </c>
      <c r="F34" s="12" t="s">
        <v>9</v>
      </c>
      <c r="G34" s="14">
        <f>SUM(E34*D34/100)</f>
        <v>282268.79999999999</v>
      </c>
    </row>
    <row r="35" spans="1:7">
      <c r="A35" s="9">
        <v>30</v>
      </c>
      <c r="B35" s="11" t="s">
        <v>55</v>
      </c>
      <c r="C35" s="11"/>
      <c r="D35" s="12">
        <v>233</v>
      </c>
      <c r="E35" s="13">
        <v>298.12</v>
      </c>
      <c r="F35" s="12" t="s">
        <v>11</v>
      </c>
      <c r="G35" s="14">
        <f>E35*D35</f>
        <v>69461.960000000006</v>
      </c>
    </row>
    <row r="36" spans="1:7" ht="25.5">
      <c r="A36" s="9">
        <v>31</v>
      </c>
      <c r="B36" s="11" t="s">
        <v>40</v>
      </c>
      <c r="C36" s="11"/>
      <c r="D36" s="12">
        <v>181</v>
      </c>
      <c r="E36" s="13">
        <v>829.95</v>
      </c>
      <c r="F36" s="12" t="s">
        <v>9</v>
      </c>
      <c r="G36" s="14">
        <f>SUM(E36*D36/100)</f>
        <v>1502.2095000000002</v>
      </c>
    </row>
    <row r="37" spans="1:7" ht="25.5">
      <c r="A37" s="9">
        <v>32</v>
      </c>
      <c r="B37" s="11" t="s">
        <v>41</v>
      </c>
      <c r="C37" s="11"/>
      <c r="D37" s="12">
        <v>200</v>
      </c>
      <c r="E37" s="13">
        <v>2117.5</v>
      </c>
      <c r="F37" s="12" t="s">
        <v>8</v>
      </c>
      <c r="G37" s="14">
        <f>SUM(E37*D37/100)</f>
        <v>4235</v>
      </c>
    </row>
    <row r="38" spans="1:7" ht="25.5">
      <c r="A38" s="9">
        <v>33</v>
      </c>
      <c r="B38" s="10" t="s">
        <v>42</v>
      </c>
      <c r="C38" s="11"/>
      <c r="D38" s="12">
        <v>342</v>
      </c>
      <c r="E38" s="13">
        <v>1079.6500000000001</v>
      </c>
      <c r="F38" s="12" t="s">
        <v>9</v>
      </c>
      <c r="G38" s="14">
        <f>SUM(E38*D38/100)</f>
        <v>3692.4030000000002</v>
      </c>
    </row>
    <row r="39" spans="1:7" ht="25.5">
      <c r="A39" s="9">
        <v>34</v>
      </c>
      <c r="B39" s="11" t="s">
        <v>43</v>
      </c>
      <c r="C39" s="11"/>
      <c r="D39" s="12">
        <v>160</v>
      </c>
      <c r="E39" s="13">
        <v>896.39</v>
      </c>
      <c r="F39" s="12" t="s">
        <v>9</v>
      </c>
      <c r="G39" s="14">
        <f>SUM(E39*D39/100)</f>
        <v>1434.2239999999999</v>
      </c>
    </row>
    <row r="40" spans="1:7" ht="39" thickBot="1">
      <c r="A40" s="9">
        <v>35</v>
      </c>
      <c r="B40" s="11" t="s">
        <v>51</v>
      </c>
      <c r="C40" s="11"/>
      <c r="D40" s="12">
        <v>4800</v>
      </c>
      <c r="E40" s="13">
        <v>1887.4</v>
      </c>
      <c r="F40" s="12" t="s">
        <v>9</v>
      </c>
      <c r="G40" s="14">
        <f>SUM(E40*D40/100)</f>
        <v>90595.199999999997</v>
      </c>
    </row>
    <row r="41" spans="1:7" ht="19.5" thickBot="1">
      <c r="A41" s="4"/>
      <c r="B41" s="2"/>
      <c r="E41" s="16" t="s">
        <v>39</v>
      </c>
      <c r="F41" s="15"/>
      <c r="G41" s="17">
        <v>4853581</v>
      </c>
    </row>
    <row r="42" spans="1:7">
      <c r="E42" s="5"/>
    </row>
    <row r="43" spans="1:7">
      <c r="E43" s="5"/>
    </row>
    <row r="44" spans="1:7" ht="20.25">
      <c r="A44" s="28" t="s">
        <v>75</v>
      </c>
      <c r="B44" s="28"/>
      <c r="C44" s="28"/>
      <c r="D44" s="28"/>
      <c r="E44" s="28"/>
      <c r="F44" s="28"/>
      <c r="G44" s="28"/>
    </row>
    <row r="45" spans="1:7">
      <c r="E45" s="5"/>
    </row>
    <row r="46" spans="1:7" ht="60">
      <c r="A46" s="18">
        <v>1</v>
      </c>
      <c r="B46" s="19" t="s">
        <v>57</v>
      </c>
      <c r="C46" s="20"/>
      <c r="D46" s="21">
        <v>270</v>
      </c>
      <c r="E46" s="22">
        <v>160</v>
      </c>
      <c r="F46" s="21" t="s">
        <v>58</v>
      </c>
      <c r="G46" s="23">
        <v>43200</v>
      </c>
    </row>
    <row r="47" spans="1:7" ht="105">
      <c r="A47" s="25">
        <v>2</v>
      </c>
      <c r="B47" s="19" t="s">
        <v>59</v>
      </c>
      <c r="C47" s="20"/>
      <c r="D47" s="20"/>
      <c r="E47" s="20"/>
      <c r="F47" s="20"/>
      <c r="G47" s="20"/>
    </row>
    <row r="48" spans="1:7">
      <c r="A48" s="20"/>
      <c r="B48" s="20" t="s">
        <v>60</v>
      </c>
      <c r="C48" s="20"/>
      <c r="D48" s="21">
        <v>120</v>
      </c>
      <c r="E48" s="22">
        <v>160</v>
      </c>
      <c r="F48" s="21" t="s">
        <v>58</v>
      </c>
      <c r="G48" s="23">
        <v>12642</v>
      </c>
    </row>
    <row r="49" spans="1:7">
      <c r="A49" s="20"/>
      <c r="B49" s="19" t="s">
        <v>61</v>
      </c>
      <c r="C49" s="20"/>
      <c r="D49" s="21">
        <v>680</v>
      </c>
      <c r="E49" s="22">
        <v>126</v>
      </c>
      <c r="F49" s="21" t="s">
        <v>58</v>
      </c>
      <c r="G49" s="23">
        <v>85680</v>
      </c>
    </row>
    <row r="50" spans="1:7">
      <c r="A50" s="20"/>
      <c r="B50" s="20" t="s">
        <v>62</v>
      </c>
      <c r="C50" s="20"/>
      <c r="D50" s="21">
        <v>270</v>
      </c>
      <c r="E50" s="22">
        <v>169</v>
      </c>
      <c r="F50" s="21" t="s">
        <v>58</v>
      </c>
      <c r="G50" s="23">
        <v>45630</v>
      </c>
    </row>
    <row r="51" spans="1:7">
      <c r="A51" s="20"/>
      <c r="B51" s="19" t="s">
        <v>63</v>
      </c>
      <c r="C51" s="20"/>
      <c r="D51" s="21">
        <v>250</v>
      </c>
      <c r="E51" s="22">
        <v>204</v>
      </c>
      <c r="F51" s="21" t="s">
        <v>58</v>
      </c>
      <c r="G51" s="23">
        <v>51000</v>
      </c>
    </row>
    <row r="52" spans="1:7">
      <c r="A52" s="20"/>
      <c r="B52" s="20" t="s">
        <v>64</v>
      </c>
      <c r="C52" s="20"/>
      <c r="D52" s="21">
        <v>25</v>
      </c>
      <c r="E52" s="22">
        <v>356</v>
      </c>
      <c r="F52" s="21" t="s">
        <v>58</v>
      </c>
      <c r="G52" s="23">
        <v>89000</v>
      </c>
    </row>
    <row r="53" spans="1:7" ht="105">
      <c r="A53" s="25">
        <v>3</v>
      </c>
      <c r="B53" s="19" t="s">
        <v>65</v>
      </c>
      <c r="C53" s="20"/>
      <c r="D53" s="20"/>
      <c r="E53" s="24"/>
      <c r="F53" s="20"/>
      <c r="G53" s="20"/>
    </row>
    <row r="54" spans="1:7">
      <c r="A54" s="20"/>
      <c r="B54" s="19" t="s">
        <v>67</v>
      </c>
      <c r="C54" s="20"/>
      <c r="D54" s="21">
        <v>15</v>
      </c>
      <c r="E54" s="22">
        <v>823</v>
      </c>
      <c r="F54" s="21" t="s">
        <v>66</v>
      </c>
      <c r="G54" s="23">
        <v>12345</v>
      </c>
    </row>
    <row r="55" spans="1:7">
      <c r="A55" s="20"/>
      <c r="B55" s="20" t="s">
        <v>68</v>
      </c>
      <c r="C55" s="20"/>
      <c r="D55" s="21">
        <v>12</v>
      </c>
      <c r="E55" s="22">
        <v>1049</v>
      </c>
      <c r="F55" s="21" t="s">
        <v>66</v>
      </c>
      <c r="G55" s="23">
        <v>12588</v>
      </c>
    </row>
    <row r="56" spans="1:7" ht="30">
      <c r="A56" s="25">
        <v>3</v>
      </c>
      <c r="B56" s="19" t="s">
        <v>69</v>
      </c>
      <c r="C56" s="20"/>
      <c r="D56" s="21">
        <v>3</v>
      </c>
      <c r="E56" s="22">
        <v>17000</v>
      </c>
      <c r="F56" s="21" t="s">
        <v>66</v>
      </c>
      <c r="G56" s="23">
        <v>51000</v>
      </c>
    </row>
    <row r="57" spans="1:7" ht="30.75" thickBot="1">
      <c r="A57" s="25">
        <v>4</v>
      </c>
      <c r="B57" s="19" t="s">
        <v>70</v>
      </c>
      <c r="C57" s="20"/>
      <c r="D57" s="21">
        <v>3</v>
      </c>
      <c r="E57" s="22">
        <v>17000</v>
      </c>
      <c r="F57" s="21" t="s">
        <v>66</v>
      </c>
      <c r="G57" s="23">
        <v>14167</v>
      </c>
    </row>
    <row r="58" spans="1:7" ht="19.5" thickBot="1">
      <c r="E58" s="16" t="s">
        <v>39</v>
      </c>
      <c r="F58" s="15"/>
      <c r="G58" s="17">
        <v>337152</v>
      </c>
    </row>
    <row r="59" spans="1:7">
      <c r="E59" s="5"/>
    </row>
    <row r="60" spans="1:7">
      <c r="E60" s="5"/>
    </row>
    <row r="61" spans="1:7">
      <c r="E61" s="5"/>
    </row>
    <row r="62" spans="1:7">
      <c r="E62" s="5"/>
    </row>
    <row r="63" spans="1:7">
      <c r="E63" s="5"/>
    </row>
    <row r="64" spans="1:7">
      <c r="E64" s="5"/>
    </row>
    <row r="65" spans="2:7">
      <c r="E65" s="5"/>
    </row>
    <row r="66" spans="2:7">
      <c r="B66" s="26" t="s">
        <v>71</v>
      </c>
      <c r="C66" s="27" t="s">
        <v>72</v>
      </c>
      <c r="D66" s="27"/>
      <c r="E66" s="27"/>
      <c r="F66" s="27"/>
      <c r="G66" s="27"/>
    </row>
    <row r="67" spans="2:7">
      <c r="C67" s="27" t="s">
        <v>73</v>
      </c>
      <c r="D67" s="27"/>
      <c r="E67" s="27"/>
      <c r="F67" s="27"/>
      <c r="G67" s="27"/>
    </row>
    <row r="68" spans="2:7">
      <c r="C68" s="27" t="s">
        <v>74</v>
      </c>
      <c r="D68" s="27"/>
      <c r="E68" s="27"/>
      <c r="F68" s="27"/>
      <c r="G68" s="27"/>
    </row>
    <row r="69" spans="2:7">
      <c r="E69" s="5"/>
    </row>
    <row r="70" spans="2:7">
      <c r="E70" s="5"/>
    </row>
    <row r="71" spans="2:7">
      <c r="E71" s="5"/>
    </row>
    <row r="72" spans="2:7">
      <c r="E72" s="5"/>
    </row>
    <row r="73" spans="2:7">
      <c r="E73" s="5"/>
    </row>
    <row r="74" spans="2:7">
      <c r="E74" s="5"/>
    </row>
    <row r="75" spans="2:7">
      <c r="E75" s="5"/>
    </row>
    <row r="76" spans="2:7">
      <c r="E76" s="5"/>
    </row>
    <row r="77" spans="2:7">
      <c r="E77" s="5"/>
    </row>
    <row r="78" spans="2:7">
      <c r="E78" s="5"/>
    </row>
    <row r="79" spans="2:7">
      <c r="E79" s="5"/>
    </row>
    <row r="80" spans="2:7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</sheetData>
  <mergeCells count="5">
    <mergeCell ref="A3:G3"/>
    <mergeCell ref="C66:G66"/>
    <mergeCell ref="C67:G67"/>
    <mergeCell ref="C68:G68"/>
    <mergeCell ref="A44:G44"/>
  </mergeCells>
  <pageMargins left="0.42" right="0.14000000000000001" top="0.23" bottom="0.21" header="0.3" footer="0.17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2016-12-29T07:42:52Z</dcterms:modified>
</cp:coreProperties>
</file>